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２年度決算\04 ②10月公表分（追加分）\05 最終版【ＨＰアップ】\"/>
    </mc:Choice>
  </mc:AlternateContent>
  <xr:revisionPtr revIDLastSave="0" documentId="13_ncr:1_{3C196ECD-B2DD-4423-AC69-E67B1A1F193A}" xr6:coauthVersionLast="36" xr6:coauthVersionMax="36" xr10:uidLastSave="{00000000-0000-0000-0000-000000000000}"/>
  <bookViews>
    <workbookView xWindow="0" yWindow="0" windowWidth="19200" windowHeight="815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<sst xmlns="http://schemas.openxmlformats.org/spreadsheetml/2006/main" count="1156" uniqueCount="565">
  <si>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</si>
  <si>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</si>
  <si>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</si>
  <si>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</si>
  <si>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</si>
  <si>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</si>
  <si>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</si>
  <si>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</si>
  <si>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</si>
  <si>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</si>
  <si>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</si>
  <si>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</si>
  <si>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</si>
  <si>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</si>
  <si>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</si>
  <si>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※令和3年度中に市町村合併した団体で、合併前の団体ごとの決算に基づく連結実質赤字比率を算出していない団体については、グラフを表記しない。</t>
    <rPh sb="1" eb="3">
      <t>レイワ</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</si>
  <si>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</si>
  <si>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</si>
  <si>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</si>
  <si>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</si>
  <si>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</si>
  <si>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</si>
  <si>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</si>
  <si>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</si>
  <si>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</si>
  <si>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</si>
  <si>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</si>
  <si>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</si>
  <si>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</si>
  <si>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</si>
  <si>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</si>
  <si>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</si>
  <si>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</si>
  <si>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</si>
  <si>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</si>
  <si>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</si>
  <si>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</si>
  <si>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</si>
  <si>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</si>
  <si>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</si>
  <si>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</si>
  <si>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</si>
  <si>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</si>
  <si>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</si>
  <si>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</si>
  <si>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</si>
  <si>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</si>
  <si>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</si>
  <si>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</si>
  <si>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(注釈)</t>
    <rPh sb="1" eb="2">
      <t>チュウ</t>
    </rPh>
    <rPh sb="2" eb="3">
      <t>シャク</t>
    </rPh>
    <phoneticPr fontId="5"/>
  </si>
  <si>
    <t>(A)－(B)</t>
  </si>
  <si>
    <t>当該団体
からの
補助金</t>
  </si>
  <si>
    <t>国有提供交付金(特別区財調交付金)</t>
  </si>
  <si>
    <t>実質公債費比率の分子</t>
  </si>
  <si>
    <t>※令和3年度中に市町村合併した団体で、合併前の団体ごとの決算に基づく実質公債費比率を算出していない団体については、グラフを表記しない。</t>
    <rPh sb="1" eb="3">
      <t>レイワ</t>
    </rPh>
    <phoneticPr fontId="5"/>
  </si>
  <si>
    <t>※1 令和3年度中に市町村合併した団体で、合併前の団体ごとの決算に基づく実質公債費比率を算出していない団体については、グラフを表記しない。</t>
    <rPh sb="3" eb="5">
      <t>レイワ</t>
    </rPh>
    <phoneticPr fontId="5"/>
  </si>
  <si>
    <t>京都府南丹市</t>
  </si>
  <si>
    <t>単年度収支</t>
  </si>
  <si>
    <t>債務負担行為に基づく支出予定額</t>
  </si>
  <si>
    <t>×</t>
  </si>
  <si>
    <t>その他特定目的基金</t>
    <rPh sb="2" eb="3">
      <t>タ</t>
    </rPh>
    <rPh sb="3" eb="5">
      <t>トクテイ</t>
    </rPh>
    <rPh sb="5" eb="7">
      <t>モクテキ</t>
    </rPh>
    <rPh sb="7" eb="9">
      <t>キキン</t>
    </rPh>
    <phoneticPr fontId="5"/>
  </si>
  <si>
    <t>公債費負担比率</t>
    <rPh sb="0" eb="3">
      <t>コウサイヒ</t>
    </rPh>
    <rPh sb="3" eb="5">
      <t>フタン</t>
    </rPh>
    <rPh sb="5" eb="7">
      <t>ヒリツ</t>
    </rPh>
    <phoneticPr fontId="5"/>
  </si>
  <si>
    <t>黒字額</t>
    <rPh sb="0" eb="2">
      <t>クロジ</t>
    </rPh>
    <rPh sb="2" eb="3">
      <t>ガク</t>
    </rPh>
    <phoneticPr fontId="34"/>
  </si>
  <si>
    <r>
      <t>減債基金残高</t>
    </r>
    <r>
      <rPr>
        <sz val="11"/>
        <color theme="1"/>
        <rFont val="ＭＳ ゴシック"/>
        <family val="3"/>
        <charset val="128"/>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</si>
  <si>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</si>
  <si>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</si>
  <si>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</si>
  <si>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</si>
  <si>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</si>
  <si>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</si>
  <si>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</si>
  <si>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</si>
  <si>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</si>
  <si>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</si>
  <si>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</si>
  <si>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</si>
  <si>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</si>
  <si>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</si>
  <si>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</si>
  <si>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</si>
  <si>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</si>
  <si>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</si>
  <si>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</si>
  <si>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</si>
  <si>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</si>
  <si>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</si>
  <si>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</si>
  <si>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</si>
  <si>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</si>
  <si>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</si>
  <si>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</si>
  <si>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</si>
  <si>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</si>
  <si>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</si>
  <si>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</si>
  <si>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</si>
  <si>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</si>
  <si>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</si>
  <si>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</si>
  <si>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</si>
  <si>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</si>
  <si>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</si>
  <si>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</si>
  <si>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</si>
  <si>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</si>
  <si>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</si>
  <si>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</si>
  <si>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</si>
  <si>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令和2年度(千円)</t>
    <rPh sb="0" eb="2">
      <t>レイワ</t>
    </rPh>
    <rPh sb="3" eb="5">
      <t>ネンド</t>
    </rPh>
    <rPh sb="6" eb="8">
      <t>センエン</t>
    </rPh>
    <phoneticPr fontId="5"/>
  </si>
  <si>
    <t>赤字額</t>
    <rPh sb="0" eb="2">
      <t>アカジ</t>
    </rPh>
    <rPh sb="2" eb="3">
      <t>ガク</t>
    </rPh>
    <phoneticPr fontId="34"/>
  </si>
  <si>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</si>
  <si>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</si>
  <si>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</si>
  <si>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</si>
  <si>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</si>
  <si>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</si>
  <si>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</si>
  <si>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-4.6</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</si>
  <si>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</si>
  <si>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</si>
  <si>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</si>
  <si>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</si>
  <si>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</si>
  <si>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</si>
  <si>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</si>
  <si>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</si>
  <si>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</si>
  <si>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5"/>
  </si>
  <si>
    <t>令和2年度　財政状況資料集</t>
  </si>
  <si>
    <t>2-3</t>
  </si>
  <si>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</si>
  <si>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</si>
  <si>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</si>
  <si>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</si>
  <si>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</si>
  <si>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京都府</t>
  </si>
  <si>
    <t>法適用企業</t>
  </si>
  <si>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</si>
  <si>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</si>
  <si>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Ⅰ－１</t>
  </si>
  <si>
    <t>指定団体等の指定状況</t>
  </si>
  <si>
    <t>歳出総額</t>
  </si>
  <si>
    <t>ゴルフ場利用税交付金</t>
  </si>
  <si>
    <t>寄附金</t>
  </si>
  <si>
    <t>八木町農業公社</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</si>
  <si>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</si>
  <si>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</si>
  <si>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</si>
  <si>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</si>
  <si>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</si>
  <si>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</si>
  <si>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</si>
  <si>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</si>
  <si>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</si>
  <si>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</si>
  <si>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</si>
  <si>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</si>
  <si>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</si>
  <si>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</si>
  <si>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</si>
  <si>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</si>
  <si>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南丹市</t>
  </si>
  <si>
    <t>地方交付税種地</t>
    <rPh sb="0" eb="2">
      <t>チホウ</t>
    </rPh>
    <rPh sb="2" eb="5">
      <t>コウフゼイ</t>
    </rPh>
    <rPh sb="5" eb="6">
      <t>シュ</t>
    </rPh>
    <rPh sb="6" eb="7">
      <t>チ</t>
    </rPh>
    <phoneticPr fontId="5"/>
  </si>
  <si>
    <t>地方特例交付金</t>
  </si>
  <si>
    <t>令和元年度</t>
    <rPh sb="0" eb="2">
      <t>レイワ</t>
    </rPh>
    <rPh sb="2" eb="3">
      <t>ガン</t>
    </rPh>
    <rPh sb="3" eb="5">
      <t>ネンド</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</si>
  <si>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</si>
  <si>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</si>
  <si>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</si>
  <si>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</si>
  <si>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</si>
  <si>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</si>
  <si>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</si>
  <si>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</si>
  <si>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</si>
  <si>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市営バス運行事業特別会計</t>
  </si>
  <si>
    <t>(Ｃ)－(Ｄ)</t>
  </si>
  <si>
    <t>○</t>
  </si>
  <si>
    <t>参考</t>
    <rPh sb="0" eb="2">
      <t>サンコウ</t>
    </rPh>
    <phoneticPr fontId="5"/>
  </si>
  <si>
    <t>▲ 0.92</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</si>
  <si>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</si>
  <si>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</si>
  <si>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</si>
  <si>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</si>
  <si>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</si>
  <si>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</si>
  <si>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</si>
  <si>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</si>
  <si>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</si>
  <si>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</si>
  <si>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</si>
  <si>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</si>
  <si>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</si>
  <si>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</si>
  <si>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</si>
  <si>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</si>
  <si>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</si>
  <si>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</si>
  <si>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</si>
  <si>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</si>
  <si>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</si>
  <si>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まちづくり整備基金</t>
    <rPh sb="5" eb="7">
      <t>セイビ</t>
    </rPh>
    <rPh sb="7" eb="9">
      <t>キキン</t>
    </rPh>
    <phoneticPr fontId="5"/>
  </si>
  <si>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</si>
  <si>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</si>
  <si>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令03.01.01(人)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</si>
  <si>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</si>
  <si>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</si>
  <si>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</si>
  <si>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</si>
  <si>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</si>
  <si>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</si>
  <si>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</si>
  <si>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</si>
  <si>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</si>
  <si>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</si>
  <si>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</si>
  <si>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</si>
  <si>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</si>
  <si>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</si>
  <si>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</si>
  <si>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　　軽自動車税</t>
  </si>
  <si>
    <t>　実質公債費比率</t>
    <rPh sb="1" eb="3">
      <t>ジッシツ</t>
    </rPh>
    <rPh sb="3" eb="6">
      <t>コウサイヒ</t>
    </rPh>
    <rPh sb="6" eb="8">
      <t>ヒリツ</t>
    </rPh>
    <phoneticPr fontId="5"/>
  </si>
  <si>
    <t>令02.01.01(人)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</si>
  <si>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</si>
  <si>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</si>
  <si>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</si>
  <si>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</si>
  <si>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-1.4</t>
  </si>
  <si>
    <t>一般職員</t>
    <rPh sb="0" eb="2">
      <t>イッパン</t>
    </rPh>
    <rPh sb="2" eb="4">
      <t>ショクイン</t>
    </rPh>
    <phoneticPr fontId="5"/>
  </si>
  <si>
    <t>-1.5</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</si>
  <si>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</si>
  <si>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</si>
  <si>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</si>
  <si>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</si>
  <si>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令和2年度</t>
    <rPh sb="0" eb="2">
      <t>レイワ</t>
    </rPh>
    <rPh sb="3" eb="5">
      <t>ネンド</t>
    </rPh>
    <phoneticPr fontId="36"/>
  </si>
  <si>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</si>
  <si>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</si>
  <si>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</si>
  <si>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</si>
  <si>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</si>
  <si>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</si>
  <si>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</si>
  <si>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</si>
  <si>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</si>
  <si>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</si>
  <si>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</si>
  <si>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京都地方税機構(一般会計)</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</si>
  <si>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</si>
  <si>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</si>
  <si>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</si>
  <si>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</si>
  <si>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</si>
  <si>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</si>
  <si>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</si>
  <si>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</si>
  <si>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</si>
  <si>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</si>
  <si>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</si>
  <si>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</si>
  <si>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</si>
  <si>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</si>
  <si>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</si>
  <si>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</si>
  <si>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</si>
  <si>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</si>
  <si>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</si>
  <si>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</si>
  <si>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</si>
  <si>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</si>
  <si>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</si>
  <si>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</si>
  <si>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</si>
  <si>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</si>
  <si>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</si>
  <si>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</si>
  <si>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</si>
  <si>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</si>
  <si>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</si>
  <si>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</si>
  <si>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</si>
  <si>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</si>
  <si>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</si>
  <si>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</si>
  <si>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介護保険事業特別会計</t>
  </si>
  <si>
    <t>項番</t>
    <rPh sb="0" eb="2">
      <t>コウバン</t>
    </rPh>
    <phoneticPr fontId="5"/>
  </si>
  <si>
    <t>　前年度繰上充用金</t>
  </si>
  <si>
    <t>団体名</t>
    <rPh sb="0" eb="2">
      <t>ダンタイ</t>
    </rPh>
    <phoneticPr fontId="5"/>
  </si>
  <si>
    <t>（注釈）</t>
    <rPh sb="1" eb="3">
      <t>チュウシャク</t>
    </rPh>
    <phoneticPr fontId="5"/>
  </si>
  <si>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</si>
  <si>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</si>
  <si>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</si>
  <si>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</si>
  <si>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</si>
  <si>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</si>
  <si>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</si>
  <si>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</si>
  <si>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</si>
  <si>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</si>
  <si>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</si>
  <si>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</si>
  <si>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</si>
  <si>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</si>
  <si>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</si>
  <si>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</si>
  <si>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</si>
  <si>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</si>
  <si>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</si>
  <si>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</si>
  <si>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</si>
  <si>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</si>
  <si>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</si>
  <si>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</si>
  <si>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</si>
  <si>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</si>
  <si>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</si>
  <si>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</si>
  <si>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</si>
  <si>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</si>
  <si>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</si>
  <si>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</si>
  <si>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</si>
  <si>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</si>
  <si>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</si>
  <si>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</si>
  <si>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</si>
  <si>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</si>
  <si>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</si>
  <si>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</si>
  <si>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</si>
  <si>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</si>
  <si>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</si>
  <si>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</si>
  <si>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</si>
  <si>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</si>
  <si>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</si>
  <si>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</si>
  <si>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</si>
  <si>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美山ふるさと</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</si>
  <si>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</si>
  <si>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</si>
  <si>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</si>
  <si>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</si>
  <si>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</si>
  <si>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</si>
  <si>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</si>
  <si>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</si>
  <si>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</si>
  <si>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</si>
  <si>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</si>
  <si>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</si>
  <si>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</si>
  <si>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</si>
  <si>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</si>
  <si>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</si>
  <si>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</si>
  <si>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</si>
  <si>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7"/>
  </si>
  <si>
    <t>　個人住民税減収補塡特例交付金</t>
  </si>
  <si>
    <t>目的税</t>
  </si>
  <si>
    <t>前年度繰上充用金</t>
  </si>
  <si>
    <t>　法定目的税</t>
  </si>
  <si>
    <t>経常損益</t>
  </si>
  <si>
    <t>　軽自動車税減収補塡特例交付金</t>
    <rPh sb="8" eb="10">
      <t>ホテン</t>
    </rPh>
    <phoneticPr fontId="35"/>
  </si>
  <si>
    <t>　　入湯税</t>
  </si>
  <si>
    <t>　　事業所税</t>
  </si>
  <si>
    <t>　投資・出資金・貸付金</t>
  </si>
  <si>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</si>
  <si>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</si>
  <si>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</si>
  <si>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</si>
  <si>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</si>
  <si>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</si>
  <si>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</si>
  <si>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</si>
  <si>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</si>
  <si>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</si>
  <si>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</si>
  <si>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</si>
  <si>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</si>
  <si>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</si>
  <si>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</si>
  <si>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</si>
  <si>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</si>
  <si>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</si>
  <si>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</si>
  <si>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</si>
  <si>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5"/>
  </si>
  <si>
    <t>　うち単独</t>
  </si>
  <si>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</si>
  <si>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</si>
  <si>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</si>
  <si>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</si>
  <si>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</si>
  <si>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</si>
  <si>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</si>
  <si>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</si>
  <si>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</si>
  <si>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</si>
  <si>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</si>
  <si>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</si>
  <si>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</si>
  <si>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</si>
  <si>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</si>
  <si>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</si>
  <si>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</si>
  <si>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当該団体
からの
貸付金</t>
  </si>
  <si>
    <t>一部事務組合等名</t>
    <rPh sb="0" eb="2">
      <t>イチブ</t>
    </rPh>
    <rPh sb="2" eb="4">
      <t>ジム</t>
    </rPh>
    <rPh sb="4" eb="6">
      <t>クミアイ</t>
    </rPh>
    <rPh sb="6" eb="7">
      <t>トウ</t>
    </rPh>
    <rPh sb="7" eb="8">
      <t>メイ</t>
    </rPh>
    <phoneticPr fontId="32"/>
  </si>
  <si>
    <t>H29</t>
  </si>
  <si>
    <t>病院</t>
  </si>
  <si>
    <t>地方独立行政法人に係る将来負担額</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</si>
  <si>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</si>
  <si>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</si>
  <si>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</si>
  <si>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</si>
  <si>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</si>
  <si>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</si>
  <si>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</si>
  <si>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34"/>
  </si>
  <si>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</si>
  <si>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</si>
  <si>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</si>
  <si>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</si>
  <si>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</si>
  <si>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</si>
  <si>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</si>
  <si>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</si>
  <si>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</si>
  <si>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</si>
  <si>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</si>
  <si>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</si>
  <si>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6"/>
  </si>
  <si>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</si>
  <si>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</si>
  <si>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</si>
  <si>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</si>
  <si>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京都府後期高齢者医療広域連合（後期高齢者医療特別会計）</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</si>
  <si>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</si>
  <si>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</si>
  <si>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</si>
  <si>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</si>
  <si>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</si>
  <si>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</si>
  <si>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</si>
  <si>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</si>
  <si>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</si>
  <si>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京都府住宅新築資金等貸付事業管理組合（一般会計）</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</si>
  <si>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</si>
  <si>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</si>
  <si>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土地取得事業特別会計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</si>
  <si>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</si>
  <si>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</si>
  <si>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</si>
  <si>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</si>
  <si>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</si>
  <si>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</si>
  <si>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</si>
  <si>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国民健康保険事業特別会計</t>
  </si>
  <si>
    <t>後期高齢者医療事業特別会計</t>
  </si>
  <si>
    <t>水道事業会計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</si>
  <si>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</si>
  <si>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</si>
  <si>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</si>
  <si>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</si>
  <si>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</si>
  <si>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</si>
  <si>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</si>
  <si>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</si>
  <si>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</si>
  <si>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</si>
  <si>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</si>
  <si>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</si>
  <si>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</si>
  <si>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</si>
  <si>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</si>
  <si>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</si>
  <si>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 R02</t>
  </si>
  <si>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</si>
  <si>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</si>
  <si>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</si>
  <si>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</si>
  <si>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</si>
  <si>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京都府後期高齢者医療広域連合（一般会計）</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</si>
  <si>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</si>
  <si>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</si>
  <si>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</si>
  <si>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</si>
  <si>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</si>
  <si>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</si>
  <si>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</si>
  <si>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</si>
  <si>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</si>
  <si>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</si>
  <si>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</si>
  <si>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</si>
  <si>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</si>
  <si>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</si>
  <si>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</si>
  <si>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</si>
  <si>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</si>
  <si>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</si>
  <si>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</si>
  <si>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</si>
  <si>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</si>
  <si>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</si>
  <si>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</si>
  <si>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</si>
  <si>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</si>
  <si>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</si>
  <si>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</si>
  <si>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</si>
  <si>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</si>
  <si>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</si>
  <si>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</si>
  <si>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</si>
  <si>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</si>
  <si>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</si>
  <si>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</si>
  <si>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京都府自治会館管理組合(一般会計)</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</si>
  <si>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</si>
  <si>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</si>
  <si>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</si>
  <si>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</si>
  <si>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</si>
  <si>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</si>
  <si>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</si>
  <si>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</si>
  <si>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H28</t>
  </si>
  <si>
    <t>H30</t>
  </si>
  <si>
    <t>R01</t>
  </si>
  <si>
    <t>R02</t>
  </si>
  <si>
    <t>▲ 3.51</t>
  </si>
  <si>
    <t>その他会計（赤字）</t>
  </si>
  <si>
    <t>（百万円）</t>
  </si>
  <si>
    <t>H27末</t>
  </si>
  <si>
    <t>H28末</t>
  </si>
  <si>
    <t>京都中部広域消防組合(一般会計)</t>
  </si>
  <si>
    <t>H29末</t>
  </si>
  <si>
    <t>H30末</t>
  </si>
  <si>
    <t>R01末</t>
  </si>
  <si>
    <t>南丹市福祉シルバー人材センター</t>
  </si>
  <si>
    <t>南丹市情報センター</t>
  </si>
  <si>
    <t>園部町振興公社</t>
  </si>
  <si>
    <t>園部町農業公社</t>
  </si>
  <si>
    <t>そのべまちづくり工房</t>
  </si>
  <si>
    <t>日吉ふるさと</t>
  </si>
  <si>
    <t>船井郡衛生管理組合(一般会計)</t>
  </si>
  <si>
    <t>国民健康保険南丹病院組合(病院事業会計)</t>
  </si>
  <si>
    <t>京都府市町村議会議員公務災害補償等組合(一般会計)</t>
  </si>
  <si>
    <t>京都府市町村職員退職手当組合（一般会計）</t>
  </si>
  <si>
    <t>京都府住宅新築資金等貸付事業管理組合（特別会計）</t>
  </si>
  <si>
    <t>活性化推進基金</t>
    <rPh sb="0" eb="3">
      <t>カッセイカ</t>
    </rPh>
    <rPh sb="3" eb="5">
      <t>スイシン</t>
    </rPh>
    <rPh sb="5" eb="7">
      <t>キキン</t>
    </rPh>
    <phoneticPr fontId="5"/>
  </si>
  <si>
    <t>過疎地域自立促進特別事業基金</t>
    <rPh sb="0" eb="4">
      <t>カソチイ</t>
    </rPh>
    <rPh sb="4" eb="6">
      <t>ジリツ</t>
    </rPh>
    <rPh sb="6" eb="8">
      <t>ソクシン</t>
    </rPh>
    <rPh sb="8" eb="10">
      <t>トクベツ</t>
    </rPh>
    <rPh sb="10" eb="12">
      <t>ジギョウ</t>
    </rPh>
    <rPh sb="12" eb="14">
      <t>キキン</t>
    </rPh>
    <phoneticPr fontId="5"/>
  </si>
  <si>
    <t>地域情報通信基盤整備基金</t>
    <rPh sb="0" eb="2">
      <t>チイキ</t>
    </rPh>
    <rPh sb="2" eb="4">
      <t>ジョウホウ</t>
    </rPh>
    <rPh sb="4" eb="6">
      <t>ツウシン</t>
    </rPh>
    <rPh sb="6" eb="8">
      <t>キバン</t>
    </rPh>
    <rPh sb="8" eb="10">
      <t>セイビ</t>
    </rPh>
    <rPh sb="10" eb="12">
      <t>キキン</t>
    </rPh>
    <phoneticPr fontId="5"/>
  </si>
  <si>
    <t>ふるさと南丹応援基金</t>
    <rPh sb="4" eb="6">
      <t>ナンタン</t>
    </rPh>
    <rPh sb="6" eb="8">
      <t>オウエン</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</si>
  <si>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</si>
  <si>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</si>
  <si>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</si>
  <si>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地方債の新規発行抑制等により減少傾向にあるが、類似団体と比較すると高い水準にある。有形固定資産減価償却率は類似団体と同水準ではあるが、今後も上昇することが見込まれるため、公共施設等総合管理計画及び公共施設再配置計画に基づき、引き続き老朽化対策や集約化・複合化に取り組んでいく。</t>
  </si>
  <si>
    <t>(　参考　）</t>
    <rPh sb="2" eb="4">
      <t>サンコウ</t>
    </rPh>
    <phoneticPr fontId="5"/>
  </si>
  <si>
    <t>当該団体値</t>
    <rPh sb="0" eb="2">
      <t>トウガイ</t>
    </rPh>
    <rPh sb="2" eb="4">
      <t>ダンタイ</t>
    </rPh>
    <rPh sb="4" eb="5">
      <t>アタイ</t>
    </rPh>
    <phoneticPr fontId="5"/>
  </si>
  <si>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</si>
  <si>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</si>
  <si>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</si>
  <si>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</si>
  <si>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将来負担比率及び実質公債費比率は前年度より改善しているが、類似団体と比較して高い水準にあるため、引き続き公債費の適正化に取り組んでいく必要がある。</t>
    <rPh sb="0" eb="2">
      <t>ショウライ</t>
    </rPh>
    <rPh sb="2" eb="4">
      <t>フタン</t>
    </rPh>
    <rPh sb="4" eb="6">
      <t>ヒリツ</t>
    </rPh>
    <rPh sb="6" eb="7">
      <t>オヨ</t>
    </rPh>
    <rPh sb="8" eb="13">
      <t>ジッシツコ</t>
    </rPh>
    <rPh sb="13" eb="15">
      <t>ヒリツ</t>
    </rPh>
    <rPh sb="16" eb="19">
      <t>ゼンネンド</t>
    </rPh>
    <rPh sb="21" eb="23">
      <t>カイゼン</t>
    </rPh>
    <rPh sb="29" eb="33">
      <t>ルイジダ</t>
    </rPh>
    <rPh sb="34" eb="36">
      <t>ヒカク</t>
    </rPh>
    <rPh sb="38" eb="39">
      <t>タカ</t>
    </rPh>
    <rPh sb="40" eb="42">
      <t>スイジュン</t>
    </rPh>
    <rPh sb="48" eb="49">
      <t>ヒ</t>
    </rPh>
    <rPh sb="50" eb="51">
      <t>ツヅ</t>
    </rPh>
    <rPh sb="52" eb="55">
      <t>コウサイヒ</t>
    </rPh>
    <rPh sb="56" eb="59">
      <t>テキセイカ</t>
    </rPh>
    <rPh sb="60" eb="61">
      <t>ト</t>
    </rPh>
    <rPh sb="62" eb="63">
      <t>ク</t>
    </rPh>
    <rPh sb="67" eb="69">
      <t>ヒツヨウ</t>
    </rPh>
    <phoneticPr fontId="5"/>
  </si>
  <si>
    <t>実質公債費比率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</si>
</sst>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color theme="1"/>
      <name val="ＭＳ Ｐゴシック"/>
      <family val="3"/>
    </font>
    <font>
      <sz val="6"/>
      <name val="ＭＳ Ｐゴシック"/>
      <family val="3"/>
      <charset val="128"/>
    </font>
    <font>
      <sz val="14"/>
      <color theme="1"/>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alignment vertical="center"/>
    </xf>
  </cellStyleXfs>
  <cellXfs count="115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3"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3"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78" fontId="10" fillId="0" borderId="32"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78" fontId="10" fillId="0" borderId="40"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79" fontId="10" fillId="0" borderId="30"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3" fontId="17" fillId="3" borderId="30"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65" xfId="16" applyNumberFormat="1" applyFont="1" applyFill="1" applyBorder="1" applyAlignment="1" applyProtection="1">
      <alignment horizontal="right" vertical="center" shrinkToFit="1"/>
    </xf>
    <xf numFmtId="183" fontId="17" fillId="3" borderId="72" xfId="16" applyNumberFormat="1" applyFont="1" applyFill="1" applyBorder="1" applyAlignment="1" applyProtection="1">
      <alignment horizontal="right" vertical="center" shrinkToFit="1"/>
    </xf>
    <xf numFmtId="184" fontId="17" fillId="3" borderId="72"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3" fontId="17" fillId="3" borderId="148" xfId="16" applyNumberFormat="1" applyFont="1" applyFill="1" applyBorder="1" applyAlignment="1" applyProtection="1">
      <alignment horizontal="right" vertical="center" shrinkToFit="1"/>
    </xf>
    <xf numFmtId="183" fontId="17" fillId="3" borderId="68" xfId="16" applyNumberFormat="1" applyFont="1" applyFill="1" applyBorder="1" applyAlignment="1" applyProtection="1">
      <alignment horizontal="right" vertical="center" shrinkToFit="1"/>
    </xf>
    <xf numFmtId="184" fontId="17" fillId="3" borderId="158" xfId="16" applyNumberFormat="1" applyFont="1" applyFill="1" applyBorder="1" applyAlignment="1" applyProtection="1">
      <alignment horizontal="right" vertical="center" shrinkToFit="1"/>
    </xf>
    <xf numFmtId="184"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3" fontId="17" fillId="3" borderId="42" xfId="15" applyNumberFormat="1" applyFont="1" applyFill="1" applyBorder="1" applyAlignment="1" applyProtection="1">
      <alignment horizontal="right" vertical="center" shrinkToFit="1"/>
    </xf>
    <xf numFmtId="183" fontId="17" fillId="3" borderId="0" xfId="12"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3" fontId="17" fillId="3" borderId="149"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84" fontId="17" fillId="3" borderId="69"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3" fontId="17" fillId="3" borderId="32"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3" fontId="17" fillId="3" borderId="150"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84" fontId="17" fillId="3" borderId="130"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3" fontId="17" fillId="3" borderId="31"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84" fontId="17" fillId="3" borderId="159"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84" fontId="17" fillId="3" borderId="97"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3" fontId="17" fillId="3" borderId="165" xfId="16" applyNumberFormat="1" applyFont="1" applyFill="1" applyBorder="1" applyAlignment="1" applyProtection="1">
      <alignment horizontal="right" vertical="center" shrinkToFit="1"/>
    </xf>
    <xf numFmtId="183" fontId="17" fillId="3" borderId="166"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4" fontId="17" fillId="3" borderId="132"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6" fontId="17" fillId="3" borderId="42"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4" fontId="17" fillId="3" borderId="133"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6" fontId="17" fillId="3" borderId="43"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186" fontId="17" fillId="3" borderId="155" xfId="16" applyNumberFormat="1" applyFont="1" applyFill="1" applyBorder="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4" fontId="17" fillId="3" borderId="131"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84" fontId="17" fillId="3" borderId="32"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84" fontId="17" fillId="3" borderId="108"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9"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78" fontId="0" fillId="0" borderId="0" xfId="19" applyNumberFormat="1" applyFont="1">
      <alignment vertical="center"/>
    </xf>
    <xf numFmtId="178" fontId="3" fillId="0" borderId="0" xfId="19" applyNumberFormat="1" applyFont="1">
      <alignment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7" fontId="3" fillId="3" borderId="0" xfId="18" applyNumberFormat="1" applyFont="1" applyFill="1" applyAlignment="1">
      <alignment vertical="center" wrapText="1"/>
    </xf>
    <xf numFmtId="0" fontId="3" fillId="0" borderId="0" xfId="19" applyFont="1" applyAlignment="1">
      <alignment horizontal="center" vertical="center"/>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74" xfId="19" applyFont="1" applyBorder="1" applyAlignment="1">
      <alignment horizontal="center" vertical="center"/>
    </xf>
    <xf numFmtId="187" fontId="3" fillId="3" borderId="0" xfId="18" applyNumberFormat="1" applyFont="1" applyFill="1" applyAlignment="1">
      <alignment horizontal="center" vertical="center" wrapText="1"/>
    </xf>
    <xf numFmtId="187" fontId="3" fillId="0" borderId="0" xfId="18" applyNumberFormat="1" applyFont="1" applyAlignment="1">
      <alignment horizontal="center" vertical="center" wrapText="1"/>
    </xf>
    <xf numFmtId="184" fontId="3" fillId="3" borderId="0" xfId="18" applyNumberFormat="1" applyFont="1" applyFill="1" applyAlignment="1">
      <alignment horizontal="center" vertical="center"/>
    </xf>
    <xf numFmtId="187" fontId="3" fillId="3" borderId="74" xfId="18" applyNumberFormat="1" applyFont="1" applyFill="1" applyBorder="1" applyAlignment="1">
      <alignment horizontal="center" vertical="center" wrapText="1"/>
    </xf>
    <xf numFmtId="184" fontId="3" fillId="3" borderId="74" xfId="18" applyNumberFormat="1" applyFont="1" applyFill="1" applyBorder="1" applyAlignment="1">
      <alignment horizontal="center" vertical="center"/>
    </xf>
    <xf numFmtId="178" fontId="3" fillId="0" borderId="42" xfId="19" applyNumberFormat="1" applyFont="1" applyBorder="1">
      <alignment vertical="center"/>
    </xf>
    <xf numFmtId="178" fontId="1" fillId="0" borderId="0" xfId="19" applyNumberFormat="1" applyAlignment="1">
      <alignment horizontal="center" vertical="center"/>
    </xf>
    <xf numFmtId="178" fontId="3" fillId="0" borderId="14" xfId="19" applyNumberFormat="1" applyFont="1" applyBorder="1">
      <alignment vertical="center"/>
    </xf>
    <xf numFmtId="191" fontId="3" fillId="0" borderId="0" xfId="19" applyNumberFormat="1" applyFont="1">
      <alignment vertical="center"/>
    </xf>
    <xf numFmtId="178" fontId="3" fillId="0" borderId="31" xfId="19" applyNumberFormat="1" applyFont="1" applyBorder="1">
      <alignment vertical="center"/>
    </xf>
    <xf numFmtId="178" fontId="3" fillId="0" borderId="34" xfId="19" applyNumberFormat="1" applyFont="1" applyBorder="1">
      <alignment vertical="center"/>
    </xf>
    <xf numFmtId="189" fontId="3" fillId="0" borderId="34" xfId="19" applyNumberFormat="1" applyFont="1" applyBorder="1">
      <alignment vertical="center"/>
    </xf>
    <xf numFmtId="178" fontId="3" fillId="0" borderId="15" xfId="19" applyNumberFormat="1" applyFont="1" applyBorder="1">
      <alignment vertical="center"/>
    </xf>
    <xf numFmtId="0" fontId="17" fillId="0" borderId="42" xfId="19" applyFont="1" applyBorder="1">
      <alignment vertical="center"/>
    </xf>
    <xf numFmtId="189" fontId="3" fillId="0" borderId="0" xfId="18" applyNumberFormat="1" applyFont="1">
      <alignment vertical="center"/>
    </xf>
    <xf numFmtId="178" fontId="1" fillId="0" borderId="0" xfId="13" applyNumberFormat="1" applyAlignment="1">
      <alignment vertical="center"/>
    </xf>
    <xf numFmtId="183" fontId="1" fillId="0" borderId="0" xfId="14" applyNumberFormat="1" applyAlignment="1">
      <alignment horizontal="right" vertical="center"/>
    </xf>
    <xf numFmtId="184" fontId="1" fillId="0" borderId="0" xfId="14" applyNumberFormat="1" applyAlignment="1">
      <alignment horizontal="right" vertical="center"/>
    </xf>
    <xf numFmtId="178" fontId="3" fillId="3" borderId="0" xfId="19" applyNumberFormat="1" applyFont="1" applyFill="1" applyAlignment="1">
      <alignment vertical="center" wrapText="1"/>
    </xf>
    <xf numFmtId="178" fontId="1" fillId="0" borderId="0" xfId="19" applyNumberFormat="1" applyAlignment="1">
      <alignment horizontal="center" vertical="center"/>
    </xf>
    <xf numFmtId="184" fontId="3" fillId="3" borderId="0" xfId="18" applyNumberFormat="1" applyFont="1" applyFill="1" applyAlignment="1">
      <alignment horizontal="center" vertical="center" wrapText="1"/>
    </xf>
    <xf numFmtId="184" fontId="3" fillId="0" borderId="0" xfId="19" applyNumberFormat="1" applyFont="1" applyAlignment="1">
      <alignment horizontal="center" vertical="center"/>
    </xf>
    <xf numFmtId="0" fontId="46" fillId="0" borderId="0" xfId="20" applyFont="1">
      <alignment vertical="center"/>
    </xf>
    <xf numFmtId="190" fontId="3" fillId="0" borderId="0" xfId="19" applyNumberFormat="1" applyFont="1">
      <alignmen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0" xr:uid="{BF95B973-CD96-4FC3-B785-AE78115A0157}"/>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9C51-4071-904E-4EAEC4CDCE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63092</c:v>
                </c:pt>
                <c:pt idx="1">
                  <c:v>84585</c:v>
                </c:pt>
                <c:pt idx="2">
                  <c:v>71237</c:v>
                </c:pt>
                <c:pt idx="3">
                  <c:v>90695</c:v>
                </c:pt>
                <c:pt idx="4">
                  <c:v>161659</c:v>
                </c:pt>
              </c:numCache>
            </c:numRef>
          </c:val>
          <c:smooth val="0"/>
          <c:extLst>
            <c:ext xmlns:c16="http://schemas.microsoft.com/office/drawing/2014/chart" uri="{C3380CC4-5D6E-409C-BE32-E72D297353CC}">
              <c16:uniqueId val="{00000001-9C51-4071-904E-4EAEC4CDCE6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2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36111003364E-2"/>
              <c:y val="7.5163515656799587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3.31</c:v>
                </c:pt>
                <c:pt idx="1">
                  <c:v>3.66</c:v>
                </c:pt>
                <c:pt idx="2">
                  <c:v>4.2</c:v>
                </c:pt>
                <c:pt idx="3">
                  <c:v>4.38</c:v>
                </c:pt>
                <c:pt idx="4">
                  <c:v>4.24</c:v>
                </c:pt>
              </c:numCache>
            </c:numRef>
          </c:val>
          <c:extLst>
            <c:ext xmlns:c16="http://schemas.microsoft.com/office/drawing/2014/chart" uri="{C3380CC4-5D6E-409C-BE32-E72D297353CC}">
              <c16:uniqueId val="{00000000-7E8E-4D1B-AC2A-B2C6F23F2C4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27.02</c:v>
                </c:pt>
                <c:pt idx="1">
                  <c:v>27.78</c:v>
                </c:pt>
                <c:pt idx="2">
                  <c:v>23.84</c:v>
                </c:pt>
                <c:pt idx="3">
                  <c:v>23.58</c:v>
                </c:pt>
                <c:pt idx="4">
                  <c:v>22.22</c:v>
                </c:pt>
              </c:numCache>
            </c:numRef>
          </c:val>
          <c:extLst>
            <c:ext xmlns:c16="http://schemas.microsoft.com/office/drawing/2014/chart" uri="{C3380CC4-5D6E-409C-BE32-E72D297353CC}">
              <c16:uniqueId val="{00000001-7E8E-4D1B-AC2A-B2C6F23F2C45}"/>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1.49</c:v>
                </c:pt>
                <c:pt idx="1">
                  <c:v>0.78</c:v>
                </c:pt>
                <c:pt idx="2">
                  <c:v>-3.51</c:v>
                </c:pt>
                <c:pt idx="3">
                  <c:v>0.08</c:v>
                </c:pt>
                <c:pt idx="4">
                  <c:v>-0.92</c:v>
                </c:pt>
              </c:numCache>
            </c:numRef>
          </c:val>
          <c:smooth val="0"/>
          <c:extLst>
            <c:ext xmlns:c16="http://schemas.microsoft.com/office/drawing/2014/chart" uri="{C3380CC4-5D6E-409C-BE32-E72D297353CC}">
              <c16:uniqueId val="{00000002-7E8E-4D1B-AC2A-B2C6F23F2C4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17.59</c:v>
                </c:pt>
                <c:pt idx="2">
                  <c:v>#N/A</c:v>
                </c:pt>
                <c:pt idx="3">
                  <c:v>18.78</c:v>
                </c:pt>
                <c:pt idx="4">
                  <c:v>#N/A</c:v>
                </c:pt>
                <c:pt idx="5">
                  <c:v>21.47</c:v>
                </c:pt>
                <c:pt idx="6">
                  <c:v>#N/A</c:v>
                </c:pt>
                <c:pt idx="7">
                  <c:v>22.26</c:v>
                </c:pt>
                <c:pt idx="8">
                  <c:v>0</c:v>
                </c:pt>
                <c:pt idx="9">
                  <c:v>0</c:v>
                </c:pt>
              </c:numCache>
            </c:numRef>
          </c:val>
          <c:extLst>
            <c:ext xmlns:c16="http://schemas.microsoft.com/office/drawing/2014/chart" uri="{C3380CC4-5D6E-409C-BE32-E72D297353CC}">
              <c16:uniqueId val="{00000000-25C8-46E5-A267-5E1C5B790B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C8-46E5-A267-5E1C5B790B3A}"/>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5C8-46E5-A267-5E1C5B790B3A}"/>
            </c:ext>
          </c:extLst>
        </c:ser>
        <c:ser>
          <c:idx val="3"/>
          <c:order val="3"/>
          <c:tx>
            <c:strRef>
              <c:f>データシート!$A$30</c:f>
              <c:strCache>
                <c:ptCount val="1"/>
                <c:pt idx="0">
                  <c:v>市営バス運行事業特別会計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0.04</c:v>
                </c:pt>
                <c:pt idx="4">
                  <c:v>#N/A</c:v>
                </c:pt>
                <c:pt idx="5">
                  <c:v>0.03</c:v>
                </c:pt>
                <c:pt idx="6">
                  <c:v>#N/A</c:v>
                </c:pt>
                <c:pt idx="7">
                  <c:v>0.02</c:v>
                </c:pt>
                <c:pt idx="8">
                  <c:v>#N/A</c:v>
                </c:pt>
                <c:pt idx="9">
                  <c:v>0.03</c:v>
                </c:pt>
              </c:numCache>
            </c:numRef>
          </c:val>
          <c:extLst>
            <c:ext xmlns:c16="http://schemas.microsoft.com/office/drawing/2014/chart" uri="{C3380CC4-5D6E-409C-BE32-E72D297353CC}">
              <c16:uniqueId val="{00000003-25C8-46E5-A267-5E1C5B790B3A}"/>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0.06</c:v>
                </c:pt>
                <c:pt idx="4">
                  <c:v>#N/A</c:v>
                </c:pt>
                <c:pt idx="5">
                  <c:v>0.05</c:v>
                </c:pt>
                <c:pt idx="6">
                  <c:v>#N/A</c:v>
                </c:pt>
                <c:pt idx="7">
                  <c:v>0.06</c:v>
                </c:pt>
                <c:pt idx="8">
                  <c:v>#N/A</c:v>
                </c:pt>
                <c:pt idx="9">
                  <c:v>0.06</c:v>
                </c:pt>
              </c:numCache>
            </c:numRef>
          </c:val>
          <c:extLst>
            <c:ext xmlns:c16="http://schemas.microsoft.com/office/drawing/2014/chart" uri="{C3380CC4-5D6E-409C-BE32-E72D297353CC}">
              <c16:uniqueId val="{00000004-25C8-46E5-A267-5E1C5B790B3A}"/>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0.48</c:v>
                </c:pt>
                <c:pt idx="2">
                  <c:v>#N/A</c:v>
                </c:pt>
                <c:pt idx="3">
                  <c:v>0.83</c:v>
                </c:pt>
                <c:pt idx="4">
                  <c:v>#N/A</c:v>
                </c:pt>
                <c:pt idx="5">
                  <c:v>0.25</c:v>
                </c:pt>
                <c:pt idx="6">
                  <c:v>#N/A</c:v>
                </c:pt>
                <c:pt idx="7">
                  <c:v>0.1</c:v>
                </c:pt>
                <c:pt idx="8">
                  <c:v>#N/A</c:v>
                </c:pt>
                <c:pt idx="9">
                  <c:v>0.17</c:v>
                </c:pt>
              </c:numCache>
            </c:numRef>
          </c:val>
          <c:extLst>
            <c:ext xmlns:c16="http://schemas.microsoft.com/office/drawing/2014/chart" uri="{C3380CC4-5D6E-409C-BE32-E72D297353CC}">
              <c16:uniqueId val="{00000005-25C8-46E5-A267-5E1C5B790B3A}"/>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0.81</c:v>
                </c:pt>
                <c:pt idx="2">
                  <c:v>#N/A</c:v>
                </c:pt>
                <c:pt idx="3">
                  <c:v>1.17</c:v>
                </c:pt>
                <c:pt idx="4">
                  <c:v>#N/A</c:v>
                </c:pt>
                <c:pt idx="5">
                  <c:v>1.02</c:v>
                </c:pt>
                <c:pt idx="6">
                  <c:v>#N/A</c:v>
                </c:pt>
                <c:pt idx="7">
                  <c:v>0.87</c:v>
                </c:pt>
                <c:pt idx="8">
                  <c:v>#N/A</c:v>
                </c:pt>
                <c:pt idx="9">
                  <c:v>0.68</c:v>
                </c:pt>
              </c:numCache>
            </c:numRef>
          </c:val>
          <c:extLst>
            <c:ext xmlns:c16="http://schemas.microsoft.com/office/drawing/2014/chart" uri="{C3380CC4-5D6E-409C-BE32-E72D297353CC}">
              <c16:uniqueId val="{00000006-25C8-46E5-A267-5E1C5B790B3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3.29</c:v>
                </c:pt>
                <c:pt idx="2">
                  <c:v>#N/A</c:v>
                </c:pt>
                <c:pt idx="3">
                  <c:v>3.62</c:v>
                </c:pt>
                <c:pt idx="4">
                  <c:v>#N/A</c:v>
                </c:pt>
                <c:pt idx="5">
                  <c:v>4.16</c:v>
                </c:pt>
                <c:pt idx="6">
                  <c:v>#N/A</c:v>
                </c:pt>
                <c:pt idx="7">
                  <c:v>4.3499999999999996</c:v>
                </c:pt>
                <c:pt idx="8">
                  <c:v>#N/A</c:v>
                </c:pt>
                <c:pt idx="9">
                  <c:v>4.2</c:v>
                </c:pt>
              </c:numCache>
            </c:numRef>
          </c:val>
          <c:extLst>
            <c:ext xmlns:c16="http://schemas.microsoft.com/office/drawing/2014/chart" uri="{C3380CC4-5D6E-409C-BE32-E72D297353CC}">
              <c16:uniqueId val="{00000007-25C8-46E5-A267-5E1C5B790B3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6.29</c:v>
                </c:pt>
              </c:numCache>
            </c:numRef>
          </c:val>
          <c:extLst>
            <c:ext xmlns:c16="http://schemas.microsoft.com/office/drawing/2014/chart" uri="{C3380CC4-5D6E-409C-BE32-E72D297353CC}">
              <c16:uniqueId val="{00000008-25C8-46E5-A267-5E1C5B790B3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0</c:v>
                </c:pt>
                <c:pt idx="3">
                  <c:v>0</c:v>
                </c:pt>
                <c:pt idx="4">
                  <c:v>0</c:v>
                </c:pt>
                <c:pt idx="5">
                  <c:v>0</c:v>
                </c:pt>
                <c:pt idx="6">
                  <c:v>0</c:v>
                </c:pt>
                <c:pt idx="7">
                  <c:v>0</c:v>
                </c:pt>
                <c:pt idx="8">
                  <c:v>#N/A</c:v>
                </c:pt>
                <c:pt idx="9">
                  <c:v>22.06</c:v>
                </c:pt>
              </c:numCache>
            </c:numRef>
          </c:val>
          <c:extLst>
            <c:ext xmlns:c16="http://schemas.microsoft.com/office/drawing/2014/chart" uri="{C3380CC4-5D6E-409C-BE32-E72D297353CC}">
              <c16:uniqueId val="{00000009-25C8-46E5-A267-5E1C5B790B3A}"/>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3475</c:v>
                </c:pt>
                <c:pt idx="5">
                  <c:v>3495</c:v>
                </c:pt>
                <c:pt idx="8">
                  <c:v>3537</c:v>
                </c:pt>
                <c:pt idx="11">
                  <c:v>3604</c:v>
                </c:pt>
                <c:pt idx="14">
                  <c:v>3333</c:v>
                </c:pt>
              </c:numCache>
            </c:numRef>
          </c:val>
          <c:extLst>
            <c:ext xmlns:c16="http://schemas.microsoft.com/office/drawing/2014/chart" uri="{C3380CC4-5D6E-409C-BE32-E72D297353CC}">
              <c16:uniqueId val="{00000000-A86A-43C7-8514-528237B3C94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86A-43C7-8514-528237B3C94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86A-43C7-8514-528237B3C94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341</c:v>
                </c:pt>
                <c:pt idx="3">
                  <c:v>363</c:v>
                </c:pt>
                <c:pt idx="6">
                  <c:v>382</c:v>
                </c:pt>
                <c:pt idx="9">
                  <c:v>259</c:v>
                </c:pt>
                <c:pt idx="12">
                  <c:v>224</c:v>
                </c:pt>
              </c:numCache>
            </c:numRef>
          </c:val>
          <c:extLst>
            <c:ext xmlns:c16="http://schemas.microsoft.com/office/drawing/2014/chart" uri="{C3380CC4-5D6E-409C-BE32-E72D297353CC}">
              <c16:uniqueId val="{00000003-A86A-43C7-8514-528237B3C94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1349</c:v>
                </c:pt>
                <c:pt idx="3">
                  <c:v>1393</c:v>
                </c:pt>
                <c:pt idx="6">
                  <c:v>1374</c:v>
                </c:pt>
                <c:pt idx="9">
                  <c:v>1411</c:v>
                </c:pt>
                <c:pt idx="12">
                  <c:v>1229</c:v>
                </c:pt>
              </c:numCache>
            </c:numRef>
          </c:val>
          <c:extLst>
            <c:ext xmlns:c16="http://schemas.microsoft.com/office/drawing/2014/chart" uri="{C3380CC4-5D6E-409C-BE32-E72D297353CC}">
              <c16:uniqueId val="{00000004-A86A-43C7-8514-528237B3C94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86A-43C7-8514-528237B3C94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86A-43C7-8514-528237B3C94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3246</c:v>
                </c:pt>
                <c:pt idx="3">
                  <c:v>3265</c:v>
                </c:pt>
                <c:pt idx="6">
                  <c:v>3209</c:v>
                </c:pt>
                <c:pt idx="9">
                  <c:v>3278</c:v>
                </c:pt>
                <c:pt idx="12">
                  <c:v>3041</c:v>
                </c:pt>
              </c:numCache>
            </c:numRef>
          </c:val>
          <c:extLst>
            <c:ext xmlns:c16="http://schemas.microsoft.com/office/drawing/2014/chart" uri="{C3380CC4-5D6E-409C-BE32-E72D297353CC}">
              <c16:uniqueId val="{00000007-A86A-43C7-8514-528237B3C940}"/>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1461</c:v>
                </c:pt>
                <c:pt idx="2">
                  <c:v>#N/A</c:v>
                </c:pt>
                <c:pt idx="3">
                  <c:v>#N/A</c:v>
                </c:pt>
                <c:pt idx="4">
                  <c:v>1526</c:v>
                </c:pt>
                <c:pt idx="5">
                  <c:v>#N/A</c:v>
                </c:pt>
                <c:pt idx="6">
                  <c:v>#N/A</c:v>
                </c:pt>
                <c:pt idx="7">
                  <c:v>1428</c:v>
                </c:pt>
                <c:pt idx="8">
                  <c:v>#N/A</c:v>
                </c:pt>
                <c:pt idx="9">
                  <c:v>#N/A</c:v>
                </c:pt>
                <c:pt idx="10">
                  <c:v>1344</c:v>
                </c:pt>
                <c:pt idx="11">
                  <c:v>#N/A</c:v>
                </c:pt>
                <c:pt idx="12">
                  <c:v>#N/A</c:v>
                </c:pt>
                <c:pt idx="13">
                  <c:v>1161</c:v>
                </c:pt>
                <c:pt idx="14">
                  <c:v>#N/A</c:v>
                </c:pt>
              </c:numCache>
            </c:numRef>
          </c:val>
          <c:smooth val="0"/>
          <c:extLst>
            <c:ext xmlns:c16="http://schemas.microsoft.com/office/drawing/2014/chart" uri="{C3380CC4-5D6E-409C-BE32-E72D297353CC}">
              <c16:uniqueId val="{00000008-A86A-43C7-8514-528237B3C94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34282</c:v>
                </c:pt>
                <c:pt idx="5">
                  <c:v>33600</c:v>
                </c:pt>
                <c:pt idx="8">
                  <c:v>32378</c:v>
                </c:pt>
                <c:pt idx="11">
                  <c:v>30773</c:v>
                </c:pt>
                <c:pt idx="14">
                  <c:v>30473</c:v>
                </c:pt>
              </c:numCache>
            </c:numRef>
          </c:val>
          <c:extLst>
            <c:ext xmlns:c16="http://schemas.microsoft.com/office/drawing/2014/chart" uri="{C3380CC4-5D6E-409C-BE32-E72D297353CC}">
              <c16:uniqueId val="{00000000-2AC0-448B-826A-A225E4A9D0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1337</c:v>
                </c:pt>
                <c:pt idx="5">
                  <c:v>1233</c:v>
                </c:pt>
                <c:pt idx="8">
                  <c:v>1173</c:v>
                </c:pt>
                <c:pt idx="11">
                  <c:v>1115</c:v>
                </c:pt>
                <c:pt idx="14">
                  <c:v>1087</c:v>
                </c:pt>
              </c:numCache>
            </c:numRef>
          </c:val>
          <c:extLst>
            <c:ext xmlns:c16="http://schemas.microsoft.com/office/drawing/2014/chart" uri="{C3380CC4-5D6E-409C-BE32-E72D297353CC}">
              <c16:uniqueId val="{00000001-2AC0-448B-826A-A225E4A9D0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6490</c:v>
                </c:pt>
                <c:pt idx="5">
                  <c:v>6204</c:v>
                </c:pt>
                <c:pt idx="8">
                  <c:v>5737</c:v>
                </c:pt>
                <c:pt idx="11">
                  <c:v>6029</c:v>
                </c:pt>
                <c:pt idx="14">
                  <c:v>6186</c:v>
                </c:pt>
              </c:numCache>
            </c:numRef>
          </c:val>
          <c:extLst>
            <c:ext xmlns:c16="http://schemas.microsoft.com/office/drawing/2014/chart" uri="{C3380CC4-5D6E-409C-BE32-E72D297353CC}">
              <c16:uniqueId val="{00000002-2AC0-448B-826A-A225E4A9D0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C0-448B-826A-A225E4A9D0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C0-448B-826A-A225E4A9D0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C0-448B-826A-A225E4A9D0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2873</c:v>
                </c:pt>
                <c:pt idx="3">
                  <c:v>2909</c:v>
                </c:pt>
                <c:pt idx="6">
                  <c:v>2888</c:v>
                </c:pt>
                <c:pt idx="9">
                  <c:v>2925</c:v>
                </c:pt>
                <c:pt idx="12">
                  <c:v>2780</c:v>
                </c:pt>
              </c:numCache>
            </c:numRef>
          </c:val>
          <c:extLst>
            <c:ext xmlns:c16="http://schemas.microsoft.com/office/drawing/2014/chart" uri="{C3380CC4-5D6E-409C-BE32-E72D297353CC}">
              <c16:uniqueId val="{00000006-2AC0-448B-826A-A225E4A9D0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2710</c:v>
                </c:pt>
                <c:pt idx="3">
                  <c:v>2415</c:v>
                </c:pt>
                <c:pt idx="6">
                  <c:v>2164</c:v>
                </c:pt>
                <c:pt idx="9">
                  <c:v>1925</c:v>
                </c:pt>
                <c:pt idx="12">
                  <c:v>1955</c:v>
                </c:pt>
              </c:numCache>
            </c:numRef>
          </c:val>
          <c:extLst>
            <c:ext xmlns:c16="http://schemas.microsoft.com/office/drawing/2014/chart" uri="{C3380CC4-5D6E-409C-BE32-E72D297353CC}">
              <c16:uniqueId val="{00000007-2AC0-448B-826A-A225E4A9D0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21708</c:v>
                </c:pt>
                <c:pt idx="3">
                  <c:v>20598</c:v>
                </c:pt>
                <c:pt idx="6">
                  <c:v>18903</c:v>
                </c:pt>
                <c:pt idx="9">
                  <c:v>17565</c:v>
                </c:pt>
                <c:pt idx="12">
                  <c:v>16053</c:v>
                </c:pt>
              </c:numCache>
            </c:numRef>
          </c:val>
          <c:extLst>
            <c:ext xmlns:c16="http://schemas.microsoft.com/office/drawing/2014/chart" uri="{C3380CC4-5D6E-409C-BE32-E72D297353CC}">
              <c16:uniqueId val="{00000008-2AC0-448B-826A-A225E4A9D0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AC0-448B-826A-A225E4A9D0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26549</c:v>
                </c:pt>
                <c:pt idx="3">
                  <c:v>26158</c:v>
                </c:pt>
                <c:pt idx="6">
                  <c:v>25159</c:v>
                </c:pt>
                <c:pt idx="9">
                  <c:v>24330</c:v>
                </c:pt>
                <c:pt idx="12">
                  <c:v>24625</c:v>
                </c:pt>
              </c:numCache>
            </c:numRef>
          </c:val>
          <c:extLst>
            <c:ext xmlns:c16="http://schemas.microsoft.com/office/drawing/2014/chart" uri="{C3380CC4-5D6E-409C-BE32-E72D297353CC}">
              <c16:uniqueId val="{0000000A-2AC0-448B-826A-A225E4A9D0CA}"/>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11731</c:v>
                </c:pt>
                <c:pt idx="2">
                  <c:v>#N/A</c:v>
                </c:pt>
                <c:pt idx="3">
                  <c:v>#N/A</c:v>
                </c:pt>
                <c:pt idx="4">
                  <c:v>11044</c:v>
                </c:pt>
                <c:pt idx="5">
                  <c:v>#N/A</c:v>
                </c:pt>
                <c:pt idx="6">
                  <c:v>#N/A</c:v>
                </c:pt>
                <c:pt idx="7">
                  <c:v>9825</c:v>
                </c:pt>
                <c:pt idx="8">
                  <c:v>#N/A</c:v>
                </c:pt>
                <c:pt idx="9">
                  <c:v>#N/A</c:v>
                </c:pt>
                <c:pt idx="10">
                  <c:v>8828</c:v>
                </c:pt>
                <c:pt idx="11">
                  <c:v>#N/A</c:v>
                </c:pt>
                <c:pt idx="12">
                  <c:v>#N/A</c:v>
                </c:pt>
                <c:pt idx="13">
                  <c:v>7668</c:v>
                </c:pt>
                <c:pt idx="14">
                  <c:v>#N/A</c:v>
                </c:pt>
              </c:numCache>
            </c:numRef>
          </c:val>
          <c:smooth val="0"/>
          <c:extLst>
            <c:ext xmlns:c16="http://schemas.microsoft.com/office/drawing/2014/chart" uri="{C3380CC4-5D6E-409C-BE32-E72D297353CC}">
              <c16:uniqueId val="{0000000B-2AC0-448B-826A-A225E4A9D0C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3336</c:v>
                </c:pt>
                <c:pt idx="1">
                  <c:v>3319</c:v>
                </c:pt>
                <c:pt idx="2">
                  <c:v>3108</c:v>
                </c:pt>
              </c:numCache>
            </c:numRef>
          </c:val>
          <c:extLst>
            <c:ext xmlns:c16="http://schemas.microsoft.com/office/drawing/2014/chart" uri="{C3380CC4-5D6E-409C-BE32-E72D297353CC}">
              <c16:uniqueId val="{00000000-0DB7-4B2E-870B-3D305171BB6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961</c:v>
                </c:pt>
                <c:pt idx="1">
                  <c:v>954</c:v>
                </c:pt>
                <c:pt idx="2">
                  <c:v>842</c:v>
                </c:pt>
              </c:numCache>
            </c:numRef>
          </c:val>
          <c:extLst>
            <c:ext xmlns:c16="http://schemas.microsoft.com/office/drawing/2014/chart" uri="{C3380CC4-5D6E-409C-BE32-E72D297353CC}">
              <c16:uniqueId val="{00000001-0DB7-4B2E-870B-3D305171BB6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3641</c:v>
                </c:pt>
                <c:pt idx="1">
                  <c:v>3589</c:v>
                </c:pt>
                <c:pt idx="2">
                  <c:v>3394</c:v>
                </c:pt>
              </c:numCache>
            </c:numRef>
          </c:val>
          <c:extLst>
            <c:ext xmlns:c16="http://schemas.microsoft.com/office/drawing/2014/chart" uri="{C3380CC4-5D6E-409C-BE32-E72D297353CC}">
              <c16:uniqueId val="{00000002-0DB7-4B2E-870B-3D305171BB6F}"/>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216D-447B-9196-6DFC9F28775F}"/>
              </c:ext>
            </c:extLst>
          </c:dPt>
          <c:dPt>
            <c:idx val="1"/>
            <c:bubble3D val="0"/>
            <c:extLst>
              <c:ext xmlns:c16="http://schemas.microsoft.com/office/drawing/2014/chart" uri="{C3380CC4-5D6E-409C-BE32-E72D297353CC}">
                <c16:uniqueId val="{00000001-216D-447B-9196-6DFC9F28775F}"/>
              </c:ext>
            </c:extLst>
          </c:dPt>
          <c:dPt>
            <c:idx val="2"/>
            <c:bubble3D val="0"/>
            <c:extLst>
              <c:ext xmlns:c16="http://schemas.microsoft.com/office/drawing/2014/chart" uri="{C3380CC4-5D6E-409C-BE32-E72D297353CC}">
                <c16:uniqueId val="{00000002-216D-447B-9196-6DFC9F28775F}"/>
              </c:ext>
            </c:extLst>
          </c:dPt>
          <c:dPt>
            <c:idx val="3"/>
            <c:bubble3D val="0"/>
            <c:extLst>
              <c:ext xmlns:c16="http://schemas.microsoft.com/office/drawing/2014/chart" uri="{C3380CC4-5D6E-409C-BE32-E72D297353CC}">
                <c16:uniqueId val="{00000003-216D-447B-9196-6DFC9F28775F}"/>
              </c:ext>
            </c:extLst>
          </c:dPt>
          <c:dPt>
            <c:idx val="4"/>
            <c:bubble3D val="0"/>
            <c:extLst>
              <c:ext xmlns:c16="http://schemas.microsoft.com/office/drawing/2014/chart" uri="{C3380CC4-5D6E-409C-BE32-E72D297353CC}">
                <c16:uniqueId val="{00000004-216D-447B-9196-6DFC9F28775F}"/>
              </c:ext>
            </c:extLst>
          </c:dPt>
          <c:dPt>
            <c:idx val="8"/>
            <c:bubble3D val="0"/>
            <c:extLst>
              <c:ext xmlns:c16="http://schemas.microsoft.com/office/drawing/2014/chart" uri="{C3380CC4-5D6E-409C-BE32-E72D297353CC}">
                <c16:uniqueId val="{00000005-216D-447B-9196-6DFC9F28775F}"/>
              </c:ext>
            </c:extLst>
          </c:dPt>
          <c:dPt>
            <c:idx val="16"/>
            <c:bubble3D val="0"/>
            <c:extLst>
              <c:ext xmlns:c16="http://schemas.microsoft.com/office/drawing/2014/chart" uri="{C3380CC4-5D6E-409C-BE32-E72D297353CC}">
                <c16:uniqueId val="{00000006-216D-447B-9196-6DFC9F28775F}"/>
              </c:ext>
            </c:extLst>
          </c:dPt>
          <c:dPt>
            <c:idx val="24"/>
            <c:bubble3D val="0"/>
            <c:extLst>
              <c:ext xmlns:c16="http://schemas.microsoft.com/office/drawing/2014/chart" uri="{C3380CC4-5D6E-409C-BE32-E72D297353CC}">
                <c16:uniqueId val="{00000007-216D-447B-9196-6DFC9F28775F}"/>
              </c:ext>
            </c:extLst>
          </c:dPt>
          <c:dPt>
            <c:idx val="32"/>
            <c:bubble3D val="0"/>
            <c:extLst>
              <c:ext xmlns:c16="http://schemas.microsoft.com/office/drawing/2014/chart" uri="{C3380CC4-5D6E-409C-BE32-E72D297353CC}">
                <c16:uniqueId val="{00000008-216D-447B-9196-6DFC9F28775F}"/>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6D-447B-9196-6DFC9F28775F}"/>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216D-447B-9196-6DFC9F28775F}"/>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216D-447B-9196-6DFC9F28775F}"/>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216D-447B-9196-6DFC9F28775F}"/>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216D-447B-9196-6DFC9F28775F}"/>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6D-447B-9196-6DFC9F28775F}"/>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16D-447B-9196-6DFC9F28775F}"/>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16D-447B-9196-6DFC9F28775F}"/>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16D-447B-9196-6DFC9F28775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57.7</c:v>
                </c:pt>
                <c:pt idx="8">
                  <c:v>59.1</c:v>
                </c:pt>
                <c:pt idx="16">
                  <c:v>60.7</c:v>
                </c:pt>
                <c:pt idx="24">
                  <c:v>61.9</c:v>
                </c:pt>
                <c:pt idx="32">
                  <c:v>62.9</c:v>
                </c:pt>
              </c:numCache>
            </c:numRef>
          </c:xVal>
          <c:yVal>
            <c:numRef>
              <c:f>公会計指標分析・財政指標組合せ分析表!$BP$51:$DC$51</c:f>
              <c:numCache>
                <c:formatCode>#,##0.0;"▲ "#,##0.0</c:formatCode>
                <c:ptCount val="40"/>
                <c:pt idx="0">
                  <c:v>107.4</c:v>
                </c:pt>
                <c:pt idx="8">
                  <c:v>102.6</c:v>
                </c:pt>
                <c:pt idx="16">
                  <c:v>92.2</c:v>
                </c:pt>
                <c:pt idx="24">
                  <c:v>82.7</c:v>
                </c:pt>
                <c:pt idx="32">
                  <c:v>70.7</c:v>
                </c:pt>
              </c:numCache>
            </c:numRef>
          </c:yVal>
          <c:smooth val="0"/>
          <c:extLst>
            <c:ext xmlns:c16="http://schemas.microsoft.com/office/drawing/2014/chart" uri="{C3380CC4-5D6E-409C-BE32-E72D297353CC}">
              <c16:uniqueId val="{00000009-216D-447B-9196-6DFC9F28775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216D-447B-9196-6DFC9F28775F}"/>
              </c:ext>
            </c:extLst>
          </c:dPt>
          <c:dPt>
            <c:idx val="1"/>
            <c:bubble3D val="0"/>
            <c:extLst>
              <c:ext xmlns:c16="http://schemas.microsoft.com/office/drawing/2014/chart" uri="{C3380CC4-5D6E-409C-BE32-E72D297353CC}">
                <c16:uniqueId val="{0000000B-216D-447B-9196-6DFC9F28775F}"/>
              </c:ext>
            </c:extLst>
          </c:dPt>
          <c:dPt>
            <c:idx val="2"/>
            <c:bubble3D val="0"/>
            <c:extLst>
              <c:ext xmlns:c16="http://schemas.microsoft.com/office/drawing/2014/chart" uri="{C3380CC4-5D6E-409C-BE32-E72D297353CC}">
                <c16:uniqueId val="{0000000C-216D-447B-9196-6DFC9F28775F}"/>
              </c:ext>
            </c:extLst>
          </c:dPt>
          <c:dPt>
            <c:idx val="3"/>
            <c:bubble3D val="0"/>
            <c:extLst>
              <c:ext xmlns:c16="http://schemas.microsoft.com/office/drawing/2014/chart" uri="{C3380CC4-5D6E-409C-BE32-E72D297353CC}">
                <c16:uniqueId val="{0000000D-216D-447B-9196-6DFC9F28775F}"/>
              </c:ext>
            </c:extLst>
          </c:dPt>
          <c:dPt>
            <c:idx val="4"/>
            <c:bubble3D val="0"/>
            <c:extLst>
              <c:ext xmlns:c16="http://schemas.microsoft.com/office/drawing/2014/chart" uri="{C3380CC4-5D6E-409C-BE32-E72D297353CC}">
                <c16:uniqueId val="{0000000E-216D-447B-9196-6DFC9F28775F}"/>
              </c:ext>
            </c:extLst>
          </c:dPt>
          <c:dPt>
            <c:idx val="8"/>
            <c:bubble3D val="0"/>
            <c:extLst>
              <c:ext xmlns:c16="http://schemas.microsoft.com/office/drawing/2014/chart" uri="{C3380CC4-5D6E-409C-BE32-E72D297353CC}">
                <c16:uniqueId val="{0000000F-216D-447B-9196-6DFC9F28775F}"/>
              </c:ext>
            </c:extLst>
          </c:dPt>
          <c:dPt>
            <c:idx val="16"/>
            <c:bubble3D val="0"/>
            <c:extLst>
              <c:ext xmlns:c16="http://schemas.microsoft.com/office/drawing/2014/chart" uri="{C3380CC4-5D6E-409C-BE32-E72D297353CC}">
                <c16:uniqueId val="{00000010-216D-447B-9196-6DFC9F28775F}"/>
              </c:ext>
            </c:extLst>
          </c:dPt>
          <c:dPt>
            <c:idx val="24"/>
            <c:bubble3D val="0"/>
            <c:extLst>
              <c:ext xmlns:c16="http://schemas.microsoft.com/office/drawing/2014/chart" uri="{C3380CC4-5D6E-409C-BE32-E72D297353CC}">
                <c16:uniqueId val="{00000011-216D-447B-9196-6DFC9F28775F}"/>
              </c:ext>
            </c:extLst>
          </c:dPt>
          <c:dPt>
            <c:idx val="32"/>
            <c:bubble3D val="0"/>
            <c:extLst>
              <c:ext xmlns:c16="http://schemas.microsoft.com/office/drawing/2014/chart" uri="{C3380CC4-5D6E-409C-BE32-E72D297353CC}">
                <c16:uniqueId val="{00000012-216D-447B-9196-6DFC9F28775F}"/>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16D-447B-9196-6DFC9F28775F}"/>
                </c:ext>
              </c:extLst>
            </c:dLbl>
            <c:dLbl>
              <c:idx val="1"/>
              <c:delete val="1"/>
              <c:extLst>
                <c:ext xmlns:c15="http://schemas.microsoft.com/office/drawing/2012/chart" uri="{CE6537A1-D6FC-4f65-9D91-7224C49458BB}"/>
                <c:ext xmlns:c16="http://schemas.microsoft.com/office/drawing/2014/chart" uri="{C3380CC4-5D6E-409C-BE32-E72D297353CC}">
                  <c16:uniqueId val="{0000000B-216D-447B-9196-6DFC9F28775F}"/>
                </c:ext>
              </c:extLst>
            </c:dLbl>
            <c:dLbl>
              <c:idx val="2"/>
              <c:delete val="1"/>
              <c:extLst>
                <c:ext xmlns:c15="http://schemas.microsoft.com/office/drawing/2012/chart" uri="{CE6537A1-D6FC-4f65-9D91-7224C49458BB}"/>
                <c:ext xmlns:c16="http://schemas.microsoft.com/office/drawing/2014/chart" uri="{C3380CC4-5D6E-409C-BE32-E72D297353CC}">
                  <c16:uniqueId val="{0000000C-216D-447B-9196-6DFC9F28775F}"/>
                </c:ext>
              </c:extLst>
            </c:dLbl>
            <c:dLbl>
              <c:idx val="3"/>
              <c:delete val="1"/>
              <c:extLst>
                <c:ext xmlns:c15="http://schemas.microsoft.com/office/drawing/2012/chart" uri="{CE6537A1-D6FC-4f65-9D91-7224C49458BB}"/>
                <c:ext xmlns:c16="http://schemas.microsoft.com/office/drawing/2014/chart" uri="{C3380CC4-5D6E-409C-BE32-E72D297353CC}">
                  <c16:uniqueId val="{0000000D-216D-447B-9196-6DFC9F28775F}"/>
                </c:ext>
              </c:extLst>
            </c:dLbl>
            <c:dLbl>
              <c:idx val="4"/>
              <c:delete val="1"/>
              <c:extLst>
                <c:ext xmlns:c15="http://schemas.microsoft.com/office/drawing/2012/chart" uri="{CE6537A1-D6FC-4f65-9D91-7224C49458BB}"/>
                <c:ext xmlns:c16="http://schemas.microsoft.com/office/drawing/2014/chart" uri="{C3380CC4-5D6E-409C-BE32-E72D297353CC}">
                  <c16:uniqueId val="{0000000E-216D-447B-9196-6DFC9F28775F}"/>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16D-447B-9196-6DFC9F28775F}"/>
                </c:ext>
              </c:extLst>
            </c:dLbl>
            <c:dLbl>
              <c:idx val="16"/>
              <c:layout>
                <c:manualLayout>
                  <c:x val="-3.0681791375817211E-2"/>
                  <c:y val="-8.0076133070888803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16D-447B-9196-6DFC9F28775F}"/>
                </c:ext>
              </c:extLst>
            </c:dLbl>
            <c:dLbl>
              <c:idx val="24"/>
              <c:layout>
                <c:manualLayout>
                  <c:x val="-3.3479159743989385E-2"/>
                  <c:y val="-4.940195114084156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16D-447B-9196-6DFC9F28775F}"/>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16D-447B-9196-6DFC9F28775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216D-447B-9196-6DFC9F28775F}"/>
            </c:ext>
          </c:extLst>
        </c:ser>
        <c:dLbls>
          <c:showLegendKey val="0"/>
          <c:showVal val="1"/>
          <c:showCatName val="0"/>
          <c:showSerName val="0"/>
          <c:showPercent val="0"/>
          <c:showBubbleSize val="0"/>
        </c:dLbls>
        <c:axId val="3"/>
        <c:axId val="2"/>
      </c:scatterChart>
      <c:valAx>
        <c:axId val="3"/>
        <c:scaling>
          <c:orientation val="maxMin"/>
          <c:max val="64"/>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99627020306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2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625833178619E-2"/>
              <c:y val="0.2508803011465672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B9A2-438E-BADD-60F5210A32FA}"/>
              </c:ext>
            </c:extLst>
          </c:dPt>
          <c:dPt>
            <c:idx val="1"/>
            <c:bubble3D val="0"/>
            <c:extLst>
              <c:ext xmlns:c16="http://schemas.microsoft.com/office/drawing/2014/chart" uri="{C3380CC4-5D6E-409C-BE32-E72D297353CC}">
                <c16:uniqueId val="{00000001-B9A2-438E-BADD-60F5210A32FA}"/>
              </c:ext>
            </c:extLst>
          </c:dPt>
          <c:dPt>
            <c:idx val="2"/>
            <c:bubble3D val="0"/>
            <c:extLst>
              <c:ext xmlns:c16="http://schemas.microsoft.com/office/drawing/2014/chart" uri="{C3380CC4-5D6E-409C-BE32-E72D297353CC}">
                <c16:uniqueId val="{00000002-B9A2-438E-BADD-60F5210A32FA}"/>
              </c:ext>
            </c:extLst>
          </c:dPt>
          <c:dPt>
            <c:idx val="3"/>
            <c:bubble3D val="0"/>
            <c:extLst>
              <c:ext xmlns:c16="http://schemas.microsoft.com/office/drawing/2014/chart" uri="{C3380CC4-5D6E-409C-BE32-E72D297353CC}">
                <c16:uniqueId val="{00000003-B9A2-438E-BADD-60F5210A32FA}"/>
              </c:ext>
            </c:extLst>
          </c:dPt>
          <c:dPt>
            <c:idx val="4"/>
            <c:bubble3D val="0"/>
            <c:extLst>
              <c:ext xmlns:c16="http://schemas.microsoft.com/office/drawing/2014/chart" uri="{C3380CC4-5D6E-409C-BE32-E72D297353CC}">
                <c16:uniqueId val="{00000004-B9A2-438E-BADD-60F5210A32FA}"/>
              </c:ext>
            </c:extLst>
          </c:dPt>
          <c:dPt>
            <c:idx val="8"/>
            <c:bubble3D val="0"/>
            <c:extLst>
              <c:ext xmlns:c16="http://schemas.microsoft.com/office/drawing/2014/chart" uri="{C3380CC4-5D6E-409C-BE32-E72D297353CC}">
                <c16:uniqueId val="{00000005-B9A2-438E-BADD-60F5210A32FA}"/>
              </c:ext>
            </c:extLst>
          </c:dPt>
          <c:dPt>
            <c:idx val="16"/>
            <c:bubble3D val="0"/>
            <c:extLst>
              <c:ext xmlns:c16="http://schemas.microsoft.com/office/drawing/2014/chart" uri="{C3380CC4-5D6E-409C-BE32-E72D297353CC}">
                <c16:uniqueId val="{00000006-B9A2-438E-BADD-60F5210A32FA}"/>
              </c:ext>
            </c:extLst>
          </c:dPt>
          <c:dPt>
            <c:idx val="24"/>
            <c:bubble3D val="0"/>
            <c:extLst>
              <c:ext xmlns:c16="http://schemas.microsoft.com/office/drawing/2014/chart" uri="{C3380CC4-5D6E-409C-BE32-E72D297353CC}">
                <c16:uniqueId val="{00000007-B9A2-438E-BADD-60F5210A32FA}"/>
              </c:ext>
            </c:extLst>
          </c:dPt>
          <c:dPt>
            <c:idx val="32"/>
            <c:bubble3D val="0"/>
            <c:extLst>
              <c:ext xmlns:c16="http://schemas.microsoft.com/office/drawing/2014/chart" uri="{C3380CC4-5D6E-409C-BE32-E72D297353CC}">
                <c16:uniqueId val="{00000008-B9A2-438E-BADD-60F5210A32FA}"/>
              </c:ext>
            </c:extLst>
          </c:dPt>
          <c:dLbls>
            <c:dLbl>
              <c:idx val="0"/>
              <c:layout>
                <c:manualLayout>
                  <c:x val="-2.5298460057526753E-2"/>
                  <c:y val="-6.2416647087793951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A2-438E-BADD-60F5210A32FA}"/>
                </c:ext>
              </c:extLst>
            </c:dLbl>
            <c:dLbl>
              <c:idx val="1"/>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A2-438E-BADD-60F5210A32FA}"/>
                </c:ext>
              </c:extLst>
            </c:dLbl>
            <c:dLbl>
              <c:idx val="2"/>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A2-438E-BADD-60F5210A32FA}"/>
                </c:ext>
              </c:extLst>
            </c:dLbl>
            <c:dLbl>
              <c:idx val="3"/>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9A2-438E-BADD-60F5210A32FA}"/>
                </c:ext>
              </c:extLst>
            </c:dLbl>
            <c:dLbl>
              <c:idx val="4"/>
              <c:spPr>
                <a:noFill/>
                <a:ln>
                  <a:noFill/>
                </a:ln>
                <a:effectLst/>
              </c:spPr>
              <c:txPr>
                <a:bodyPr/>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A2-438E-BADD-60F5210A32FA}"/>
                </c:ext>
              </c:extLst>
            </c:dLbl>
            <c:dLbl>
              <c:idx val="8"/>
              <c:layout>
                <c:manualLayout>
                  <c:x val="-3.8097523180694551E-2"/>
                  <c:y val="-6.2416647087793951E-2"/>
                </c:manualLayout>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A2-438E-BADD-60F5210A32FA}"/>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9A2-438E-BADD-60F5210A32FA}"/>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9A2-438E-BADD-60F5210A32FA}"/>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A2-438E-BADD-60F5210A32FA}"/>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13.4</c:v>
                </c:pt>
                <c:pt idx="16">
                  <c:v>13.6</c:v>
                </c:pt>
                <c:pt idx="24">
                  <c:v>13.4</c:v>
                </c:pt>
                <c:pt idx="32">
                  <c:v>12.2</c:v>
                </c:pt>
              </c:numCache>
            </c:numRef>
          </c:xVal>
          <c:yVal>
            <c:numRef>
              <c:f>公会計指標分析・財政指標組合せ分析表!$BP$73:$DC$73</c:f>
              <c:numCache>
                <c:formatCode>#,##0.0;"▲ "#,##0.0</c:formatCode>
                <c:ptCount val="40"/>
                <c:pt idx="0">
                  <c:v>107.4</c:v>
                </c:pt>
                <c:pt idx="8">
                  <c:v>102.6</c:v>
                </c:pt>
                <c:pt idx="16">
                  <c:v>92.2</c:v>
                </c:pt>
                <c:pt idx="24">
                  <c:v>82.7</c:v>
                </c:pt>
                <c:pt idx="32">
                  <c:v>70.7</c:v>
                </c:pt>
              </c:numCache>
            </c:numRef>
          </c:yVal>
          <c:smooth val="0"/>
          <c:extLst>
            <c:ext xmlns:c16="http://schemas.microsoft.com/office/drawing/2014/chart" uri="{C3380CC4-5D6E-409C-BE32-E72D297353CC}">
              <c16:uniqueId val="{00000009-B9A2-438E-BADD-60F5210A32F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B9A2-438E-BADD-60F5210A32FA}"/>
              </c:ext>
            </c:extLst>
          </c:dPt>
          <c:dPt>
            <c:idx val="1"/>
            <c:bubble3D val="0"/>
            <c:extLst>
              <c:ext xmlns:c16="http://schemas.microsoft.com/office/drawing/2014/chart" uri="{C3380CC4-5D6E-409C-BE32-E72D297353CC}">
                <c16:uniqueId val="{0000000B-B9A2-438E-BADD-60F5210A32FA}"/>
              </c:ext>
            </c:extLst>
          </c:dPt>
          <c:dPt>
            <c:idx val="2"/>
            <c:bubble3D val="0"/>
            <c:extLst>
              <c:ext xmlns:c16="http://schemas.microsoft.com/office/drawing/2014/chart" uri="{C3380CC4-5D6E-409C-BE32-E72D297353CC}">
                <c16:uniqueId val="{0000000C-B9A2-438E-BADD-60F5210A32FA}"/>
              </c:ext>
            </c:extLst>
          </c:dPt>
          <c:dPt>
            <c:idx val="3"/>
            <c:bubble3D val="0"/>
            <c:extLst>
              <c:ext xmlns:c16="http://schemas.microsoft.com/office/drawing/2014/chart" uri="{C3380CC4-5D6E-409C-BE32-E72D297353CC}">
                <c16:uniqueId val="{0000000D-B9A2-438E-BADD-60F5210A32FA}"/>
              </c:ext>
            </c:extLst>
          </c:dPt>
          <c:dPt>
            <c:idx val="4"/>
            <c:bubble3D val="0"/>
            <c:extLst>
              <c:ext xmlns:c16="http://schemas.microsoft.com/office/drawing/2014/chart" uri="{C3380CC4-5D6E-409C-BE32-E72D297353CC}">
                <c16:uniqueId val="{0000000E-B9A2-438E-BADD-60F5210A32FA}"/>
              </c:ext>
            </c:extLst>
          </c:dPt>
          <c:dPt>
            <c:idx val="8"/>
            <c:bubble3D val="0"/>
            <c:extLst>
              <c:ext xmlns:c16="http://schemas.microsoft.com/office/drawing/2014/chart" uri="{C3380CC4-5D6E-409C-BE32-E72D297353CC}">
                <c16:uniqueId val="{0000000F-B9A2-438E-BADD-60F5210A32FA}"/>
              </c:ext>
            </c:extLst>
          </c:dPt>
          <c:dPt>
            <c:idx val="16"/>
            <c:bubble3D val="0"/>
            <c:extLst>
              <c:ext xmlns:c16="http://schemas.microsoft.com/office/drawing/2014/chart" uri="{C3380CC4-5D6E-409C-BE32-E72D297353CC}">
                <c16:uniqueId val="{00000010-B9A2-438E-BADD-60F5210A32FA}"/>
              </c:ext>
            </c:extLst>
          </c:dPt>
          <c:dPt>
            <c:idx val="24"/>
            <c:bubble3D val="0"/>
            <c:extLst>
              <c:ext xmlns:c16="http://schemas.microsoft.com/office/drawing/2014/chart" uri="{C3380CC4-5D6E-409C-BE32-E72D297353CC}">
                <c16:uniqueId val="{00000011-B9A2-438E-BADD-60F5210A32FA}"/>
              </c:ext>
            </c:extLst>
          </c:dPt>
          <c:dPt>
            <c:idx val="32"/>
            <c:bubble3D val="0"/>
            <c:extLst>
              <c:ext xmlns:c16="http://schemas.microsoft.com/office/drawing/2014/chart" uri="{C3380CC4-5D6E-409C-BE32-E72D297353CC}">
                <c16:uniqueId val="{00000012-B9A2-438E-BADD-60F5210A32FA}"/>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9A2-438E-BADD-60F5210A32FA}"/>
                </c:ext>
              </c:extLst>
            </c:dLbl>
            <c:dLbl>
              <c:idx val="1"/>
              <c:delete val="1"/>
              <c:extLst>
                <c:ext xmlns:c15="http://schemas.microsoft.com/office/drawing/2012/chart" uri="{CE6537A1-D6FC-4f65-9D91-7224C49458BB}"/>
                <c:ext xmlns:c16="http://schemas.microsoft.com/office/drawing/2014/chart" uri="{C3380CC4-5D6E-409C-BE32-E72D297353CC}">
                  <c16:uniqueId val="{0000000B-B9A2-438E-BADD-60F5210A32FA}"/>
                </c:ext>
              </c:extLst>
            </c:dLbl>
            <c:dLbl>
              <c:idx val="2"/>
              <c:delete val="1"/>
              <c:extLst>
                <c:ext xmlns:c15="http://schemas.microsoft.com/office/drawing/2012/chart" uri="{CE6537A1-D6FC-4f65-9D91-7224C49458BB}"/>
                <c:ext xmlns:c16="http://schemas.microsoft.com/office/drawing/2014/chart" uri="{C3380CC4-5D6E-409C-BE32-E72D297353CC}">
                  <c16:uniqueId val="{0000000C-B9A2-438E-BADD-60F5210A32FA}"/>
                </c:ext>
              </c:extLst>
            </c:dLbl>
            <c:dLbl>
              <c:idx val="3"/>
              <c:delete val="1"/>
              <c:extLst>
                <c:ext xmlns:c15="http://schemas.microsoft.com/office/drawing/2012/chart" uri="{CE6537A1-D6FC-4f65-9D91-7224C49458BB}"/>
                <c:ext xmlns:c16="http://schemas.microsoft.com/office/drawing/2014/chart" uri="{C3380CC4-5D6E-409C-BE32-E72D297353CC}">
                  <c16:uniqueId val="{0000000D-B9A2-438E-BADD-60F5210A32FA}"/>
                </c:ext>
              </c:extLst>
            </c:dLbl>
            <c:dLbl>
              <c:idx val="4"/>
              <c:delete val="1"/>
              <c:extLst>
                <c:ext xmlns:c15="http://schemas.microsoft.com/office/drawing/2012/chart" uri="{CE6537A1-D6FC-4f65-9D91-7224C49458BB}"/>
                <c:ext xmlns:c16="http://schemas.microsoft.com/office/drawing/2014/chart" uri="{C3380CC4-5D6E-409C-BE32-E72D297353CC}">
                  <c16:uniqueId val="{0000000E-B9A2-438E-BADD-60F5210A32FA}"/>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9A2-438E-BADD-60F5210A32FA}"/>
                </c:ext>
              </c:extLst>
            </c:dLbl>
            <c:dLbl>
              <c:idx val="16"/>
              <c:layout>
                <c:manualLayout>
                  <c:x val="-3.8033698733677027E-2"/>
                  <c:y val="-7.705199714776352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9A2-438E-BADD-60F5210A32FA}"/>
                </c:ext>
              </c:extLst>
            </c:dLbl>
            <c:dLbl>
              <c:idx val="24"/>
              <c:layout>
                <c:manualLayout>
                  <c:x val="-2.5234635610509329E-2"/>
                  <c:y val="-4.7781297027824375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9A2-438E-BADD-60F5210A32FA}"/>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9A2-438E-BADD-60F5210A32FA}"/>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B9A2-438E-BADD-60F5210A32FA}"/>
            </c:ext>
          </c:extLst>
        </c:ser>
        <c:dLbls>
          <c:showLegendKey val="0"/>
          <c:showVal val="1"/>
          <c:showCatName val="0"/>
          <c:showSerName val="0"/>
          <c:showPercent val="0"/>
          <c:showBubbleSize val="0"/>
        </c:dLbls>
        <c:axId val="3"/>
        <c:axId val="2"/>
      </c:scatterChart>
      <c:valAx>
        <c:axId val="3"/>
        <c:scaling>
          <c:orientation val="maxMin"/>
          <c:max val="14"/>
          <c:min val="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0886740422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2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530873107346E-2"/>
              <c:y val="0.2511558523538988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038725" y="4591050"/>
          <a:ext cx="2889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00087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695960</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京都府南丹市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199390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合併時に大型事業が集中したことにより地方債現在高が増加した影響で地方債の元利償還金が膨らみ、さらに公営企業債の元利償還金に対する繰出金など公債費に類似の経費を合わせて、負担が非常に重たいものになっている。令和２年度は繰上償還等の公債費の適正化の取組、公営企業会計への準元利償還金の減少により、実質公債費比率は1.2ポイント改善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227330</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1808460" y="12115800"/>
          <a:ext cx="401828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133985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523240</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133985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京都府南丹市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865505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一般会計等に係る地方債では、大型事業の実施により地方債現在高が増加したが、公営企業債等繰入見込額が減少したことにより前年度から将来負担比率は12.0ポイント改善した。引き続き庁舎整備等の大型事業の実施による新規発行が見込まれるが、繰上償還等の公債費の適正管理、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dr:col>8</xdr:col>
      <xdr:colOff>339725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京都府南丹市</a:t>
          </a:r>
        </a:p>
      </xdr:txBody>
    </xdr:sp>
    <xdr:clientData/>
  </xdr:twoCellAnchor>
  <xdr:twoCellAnchor>
    <xdr:from>
      <xdr:col>0</xdr:col>
      <xdr:colOff>533400</xdr:colOff>
      <xdr:row>4</xdr:row>
      <xdr:rowOff>119380</xdr:rowOff>
    </xdr:from>
    <xdr:to>
      <xdr:col>2</xdr:col>
      <xdr:colOff>1010285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339725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dr:col>8</xdr:col>
      <xdr:colOff>339725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の積立により財政調整基金で306百万円、過疎対策事業債を活用した積立により過疎地域自立促進特別事業基金で196百万円の増加などがある一方、新型コロナウイルス感染症対策や徴収猶予による市税の減少に対応するため財政調整基金で517百万円、地方債の繰上償還等のため減債基金で112百万円、山陰本線駅舎等整備事業などへ充当するため活性化推進基金で382百万円減少したことにより、基金全体として前年度から517百万円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近年多発する災害に対応するため財政調整基金は積立を行い一定額を確保しているが、災害発生時には大きく取り崩しをせざるを得ない状況が今後も見込まれ、さらには合併特例期間の終了による普通交付税の減少も見込まれため、一般財源の確保等非常に厳しい状況となっている。合併特例事業債による活性化基金や過疎対策事業債による過疎地域自立促進特別事業基金を保有しているため、地域活性化や市の発展のため有効に活用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xdr:row>
      <xdr:rowOff>73025</xdr:rowOff>
    </xdr:from>
    <xdr:to>
      <xdr:col>8</xdr:col>
      <xdr:colOff>1680210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339725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dr:col>8</xdr:col>
      <xdr:colOff>339725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活性化推進基金：市のまちづくりや活性化、新市の一体化に寄与する施策</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過疎地域自立促進特別事業基金：地域医療の確保、住民の日常的な移動手段の確保、集落の維持及び活性化、その他住民が将来にわたり安全に安心して暮らすことのできる地域社会の実現</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ふるさと南丹応援基金：ふるさと納税による寄附金を活用した地域の活性化</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活性化推進基金：山陰本線駅舎等整備事業などに充てるため382百万円減少した。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過疎地域自立促進特別事業基金：過疎対策事業債を活用し196百万円積み立て、公設民営診療所施設管理醸成事業などに充てるため133百万円取り崩したことにより63百万円増加した。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ふるさと南丹応援基金：ふるさと納税による寄附金を136百万円積み立て、地域の活性化など寄付者の指定事業に充てるため16百万円取り崩したことにより120百万円増加した。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活性化推進基金：合併特例事業債により限度額まで積み立てたため、今後のまちづくりや活性化推進のため活用予定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過疎地域自立促進特別事業基金：今後も過疎対策事業債により積み立てを行うとともに、地域医療の確保等のため活用予定</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ふるさと南丹応援基金：寄附者が指定した事業に応じて活用予定</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54</xdr:row>
      <xdr:rowOff>256540</xdr:rowOff>
    </xdr:from>
    <xdr:to>
      <xdr:col>9</xdr:col>
      <xdr:colOff>951865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339725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dr:col>8</xdr:col>
      <xdr:colOff>339725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決算剰余金を306百万円積み立てたが、新型コロナウイルス感染症対策や徴収猶予による市税の減少に対応するため517百万円取り崩したことにより、211百万円減少した。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普通交付税の合併特例期間の終了、市域が広大であることによる財政需要の増加や災害等への備え等を踏まえ、一定額は確保していく必要がある。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25</xdr:row>
      <xdr:rowOff>133985</xdr:rowOff>
    </xdr:from>
    <xdr:to>
      <xdr:col>9</xdr:col>
      <xdr:colOff>489585</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339725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dr:col>8</xdr:col>
      <xdr:colOff>339725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繰上償還等のため112百万円取り崩したことによる減少。</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地方債残高は減少傾向にあるが、毎年度償還額は約30億円あるため、財政状況に応じ計画的に運用していく必要がある。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42</xdr:row>
      <xdr:rowOff>168275</xdr:rowOff>
    </xdr:from>
    <xdr:to>
      <xdr:col>8</xdr:col>
      <xdr:colOff>1678305</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86130E64-6807-41DD-9D62-0A663D689F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FE0E7D4B-3989-4ECD-882D-CE2FEECD3D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30510334-8E24-4370-BABE-5C6839C0F67E}"/>
            </a:ext>
          </a:extLst>
        </xdr:cNvPr>
        <xdr:cNvSpPr/>
      </xdr:nvSpPr>
      <xdr:spPr>
        <a:xfrm>
          <a:off x="352425" y="67310"/>
          <a:ext cx="114077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9413B277-B9E7-4D83-993F-40B68907C90F}"/>
            </a:ext>
          </a:extLst>
        </xdr:cNvPr>
        <xdr:cNvSpPr/>
      </xdr:nvSpPr>
      <xdr:spPr>
        <a:xfrm>
          <a:off x="15351125" y="189230"/>
          <a:ext cx="355282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6AF3F16D-D072-439B-A511-CD6C75B20C27}"/>
            </a:ext>
          </a:extLst>
        </xdr:cNvPr>
        <xdr:cNvSpPr/>
      </xdr:nvSpPr>
      <xdr:spPr>
        <a:xfrm>
          <a:off x="15360650" y="218440"/>
          <a:ext cx="3524250" cy="50292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E972ACB8-B1CD-4AF3-BFA7-630AD889C411}"/>
            </a:ext>
          </a:extLst>
        </xdr:cNvPr>
        <xdr:cNvSpPr/>
      </xdr:nvSpPr>
      <xdr:spPr>
        <a:xfrm>
          <a:off x="15389225" y="237490"/>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EE104831-576A-4428-AE83-672BD09B740C}"/>
            </a:ext>
          </a:extLst>
        </xdr:cNvPr>
        <xdr:cNvSpPr/>
      </xdr:nvSpPr>
      <xdr:spPr>
        <a:xfrm>
          <a:off x="12827000" y="189230"/>
          <a:ext cx="239077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96895917-C5A2-4AD9-B197-65711517BCA8}"/>
            </a:ext>
          </a:extLst>
        </xdr:cNvPr>
        <xdr:cNvSpPr/>
      </xdr:nvSpPr>
      <xdr:spPr>
        <a:xfrm>
          <a:off x="12855575" y="218440"/>
          <a:ext cx="2343150" cy="50292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C559817E-4DF0-4123-8887-1C0000B84EFE}"/>
            </a:ext>
          </a:extLst>
        </xdr:cNvPr>
        <xdr:cNvSpPr/>
      </xdr:nvSpPr>
      <xdr:spPr>
        <a:xfrm>
          <a:off x="12874625" y="237490"/>
          <a:ext cx="2314575" cy="46482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DAD4333-037B-458A-8C3E-26334F98C04E}"/>
            </a:ext>
          </a:extLst>
        </xdr:cNvPr>
        <xdr:cNvSpPr/>
      </xdr:nvSpPr>
      <xdr:spPr>
        <a:xfrm>
          <a:off x="447675" y="892810"/>
          <a:ext cx="9083675" cy="169481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C565F1A-BA0C-4373-A585-35E83ABB656E}"/>
            </a:ext>
          </a:extLst>
        </xdr:cNvPr>
        <xdr:cNvSpPr/>
      </xdr:nvSpPr>
      <xdr:spPr>
        <a:xfrm>
          <a:off x="568325" y="921385"/>
          <a:ext cx="1247775" cy="1637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E7ACA06-B4E2-4C87-8C6D-485EF7C3FAE6}"/>
            </a:ext>
          </a:extLst>
        </xdr:cNvPr>
        <xdr:cNvSpPr/>
      </xdr:nvSpPr>
      <xdr:spPr>
        <a:xfrm>
          <a:off x="1768475" y="921385"/>
          <a:ext cx="1200150" cy="1637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31,074
30,694
616.40
29,834,172
28,749,995
593,459
13,991,176
24,625,039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62A272-0447-4B95-B8AF-7C13C8F6390A}"/>
            </a:ext>
          </a:extLst>
        </xdr:cNvPr>
        <xdr:cNvSpPr/>
      </xdr:nvSpPr>
      <xdr:spPr>
        <a:xfrm>
          <a:off x="2968625" y="921385"/>
          <a:ext cx="1371600" cy="1637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F9E0A39-A14B-45F7-928D-5AA22979843B}"/>
            </a:ext>
          </a:extLst>
        </xdr:cNvPr>
        <xdr:cNvSpPr/>
      </xdr:nvSpPr>
      <xdr:spPr>
        <a:xfrm>
          <a:off x="4340225" y="940435"/>
          <a:ext cx="1828800"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2070D49-FFE9-4343-82F5-7D6BC29CF580}"/>
            </a:ext>
          </a:extLst>
        </xdr:cNvPr>
        <xdr:cNvSpPr/>
      </xdr:nvSpPr>
      <xdr:spPr>
        <a:xfrm>
          <a:off x="6169025" y="940435"/>
          <a:ext cx="11334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70.7</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B1564E5-2B8A-4476-8D7F-CD640568A522}"/>
            </a:ext>
          </a:extLst>
        </xdr:cNvPr>
        <xdr:cNvSpPr/>
      </xdr:nvSpPr>
      <xdr:spPr>
        <a:xfrm>
          <a:off x="7369175" y="949960"/>
          <a:ext cx="571500"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D4A07A1-50FC-4B3A-92D4-AD9059A4A4A0}"/>
            </a:ext>
          </a:extLst>
        </xdr:cNvPr>
        <xdr:cNvSpPr/>
      </xdr:nvSpPr>
      <xdr:spPr>
        <a:xfrm>
          <a:off x="4340225" y="1682750"/>
          <a:ext cx="18288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E933FA1-4E07-4296-B3E2-539A352EF054}"/>
            </a:ext>
          </a:extLst>
        </xdr:cNvPr>
        <xdr:cNvSpPr/>
      </xdr:nvSpPr>
      <xdr:spPr>
        <a:xfrm>
          <a:off x="6226175" y="1682750"/>
          <a:ext cx="330517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830A46A-0E73-4194-8910-87845F88DCDB}"/>
            </a:ext>
          </a:extLst>
        </xdr:cNvPr>
        <xdr:cNvSpPr/>
      </xdr:nvSpPr>
      <xdr:spPr>
        <a:xfrm>
          <a:off x="9988550" y="892810"/>
          <a:ext cx="1371600" cy="12185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123C76A-18E4-4638-8506-49B00AA8A08B}"/>
            </a:ext>
          </a:extLst>
        </xdr:cNvPr>
        <xdr:cNvSpPr/>
      </xdr:nvSpPr>
      <xdr:spPr>
        <a:xfrm>
          <a:off x="10217150" y="949960"/>
          <a:ext cx="120015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44063DD-4264-4075-8EDD-31075FBA29A5}"/>
            </a:ext>
          </a:extLst>
        </xdr:cNvPr>
        <xdr:cNvSpPr/>
      </xdr:nvSpPr>
      <xdr:spPr>
        <a:xfrm>
          <a:off x="10217150" y="1216660"/>
          <a:ext cx="1200150" cy="494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13443C3-98BD-451F-8B83-1A8B6F2ACF90}"/>
            </a:ext>
          </a:extLst>
        </xdr:cNvPr>
        <xdr:cNvSpPr/>
      </xdr:nvSpPr>
      <xdr:spPr>
        <a:xfrm>
          <a:off x="10217150" y="1540510"/>
          <a:ext cx="1323975" cy="618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18C0A79D-66F6-41E7-8C6A-242513597DBA}"/>
            </a:ext>
          </a:extLst>
        </xdr:cNvPr>
        <xdr:cNvCxnSpPr/>
      </xdr:nvCxnSpPr>
      <xdr:spPr>
        <a:xfrm flipH="1">
          <a:off x="10055225" y="104521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DD213092-54E6-4F8D-8E27-56B5B89A26EF}"/>
            </a:ext>
          </a:extLst>
        </xdr:cNvPr>
        <xdr:cNvSpPr/>
      </xdr:nvSpPr>
      <xdr:spPr>
        <a:xfrm>
          <a:off x="10106025" y="10071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2E8D8AF-3EF5-475F-8BF9-1B2F53355109}"/>
            </a:ext>
          </a:extLst>
        </xdr:cNvPr>
        <xdr:cNvSpPr/>
      </xdr:nvSpPr>
      <xdr:spPr>
        <a:xfrm>
          <a:off x="10106025" y="13112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95ED012-D32E-4702-B367-1074783CA501}"/>
            </a:ext>
          </a:extLst>
        </xdr:cNvPr>
        <xdr:cNvCxnSpPr/>
      </xdr:nvCxnSpPr>
      <xdr:spPr>
        <a:xfrm>
          <a:off x="10153650" y="154051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CBDA35E2-6489-4815-9CC4-7B1F54D275BE}"/>
            </a:ext>
          </a:extLst>
        </xdr:cNvPr>
        <xdr:cNvCxnSpPr/>
      </xdr:nvCxnSpPr>
      <xdr:spPr>
        <a:xfrm>
          <a:off x="10074275" y="154051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62AB6E1-8A6D-460F-812B-4D6DD15A8193}"/>
            </a:ext>
          </a:extLst>
        </xdr:cNvPr>
        <xdr:cNvCxnSpPr/>
      </xdr:nvCxnSpPr>
      <xdr:spPr>
        <a:xfrm flipV="1">
          <a:off x="10153650" y="17716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ED94364-2C74-45CE-BB70-C84D7884E378}"/>
            </a:ext>
          </a:extLst>
        </xdr:cNvPr>
        <xdr:cNvCxnSpPr/>
      </xdr:nvCxnSpPr>
      <xdr:spPr>
        <a:xfrm>
          <a:off x="10074275" y="190182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E5E5A546-E530-4F12-B157-BD6CB4BD1986}"/>
            </a:ext>
          </a:extLst>
        </xdr:cNvPr>
        <xdr:cNvSpPr txBox="1"/>
      </xdr:nvSpPr>
      <xdr:spPr>
        <a:xfrm>
          <a:off x="419100" y="2682875"/>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C577039D-DFF2-4049-B43B-9251AFBCB088}"/>
            </a:ext>
          </a:extLst>
        </xdr:cNvPr>
        <xdr:cNvSpPr txBox="1"/>
      </xdr:nvSpPr>
      <xdr:spPr>
        <a:xfrm>
          <a:off x="419100" y="2911475"/>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B216A75A-BE51-4B61-9F9D-AAD5BA4C6E40}"/>
            </a:ext>
          </a:extLst>
        </xdr:cNvPr>
        <xdr:cNvSpPr txBox="1"/>
      </xdr:nvSpPr>
      <xdr:spPr>
        <a:xfrm>
          <a:off x="419100" y="314007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A402DF87-1553-4A94-95E9-806A2B8B6ABA}"/>
            </a:ext>
          </a:extLst>
        </xdr:cNvPr>
        <xdr:cNvSpPr txBox="1"/>
      </xdr:nvSpPr>
      <xdr:spPr>
        <a:xfrm>
          <a:off x="419100" y="3368675"/>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4635"/>
    <xdr:sp macro="" textlink="">
      <xdr:nvSpPr>
        <xdr:cNvPr id="35" name="テキスト ボックス 34">
          <a:extLst>
            <a:ext uri="{FF2B5EF4-FFF2-40B4-BE49-F238E27FC236}">
              <a16:creationId xmlns:a16="http://schemas.microsoft.com/office/drawing/2014/main" id="{631A6FC9-2FE6-4520-9DCB-DFAA0631D54B}"/>
            </a:ext>
          </a:extLst>
        </xdr:cNvPr>
        <xdr:cNvSpPr txBox="1"/>
      </xdr:nvSpPr>
      <xdr:spPr>
        <a:xfrm>
          <a:off x="419100" y="3597910"/>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B0CDDB21-CCC2-47C8-AC04-216547D47CBE}"/>
            </a:ext>
          </a:extLst>
        </xdr:cNvPr>
        <xdr:cNvSpPr/>
      </xdr:nvSpPr>
      <xdr:spPr>
        <a:xfrm>
          <a:off x="1158875" y="4092575"/>
          <a:ext cx="3819525" cy="295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0090C800-95F0-4F2C-B324-6749B19904D6}"/>
            </a:ext>
          </a:extLst>
        </xdr:cNvPr>
        <xdr:cNvSpPr/>
      </xdr:nvSpPr>
      <xdr:spPr>
        <a:xfrm>
          <a:off x="1811655" y="4446905"/>
          <a:ext cx="1558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CDDA1D57-C74B-4E85-B816-B147D526255C}"/>
            </a:ext>
          </a:extLst>
        </xdr:cNvPr>
        <xdr:cNvSpPr/>
      </xdr:nvSpPr>
      <xdr:spPr>
        <a:xfrm>
          <a:off x="3468370" y="4430395"/>
          <a:ext cx="759460" cy="283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[ 62.9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A5C4833-160A-4855-B6A5-7EEE86F8BED5}"/>
            </a:ext>
          </a:extLst>
        </xdr:cNvPr>
        <xdr:cNvSpPr/>
      </xdr:nvSpPr>
      <xdr:spPr>
        <a:xfrm>
          <a:off x="4930775"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367943D-BC52-44D7-AE6F-AD6F05090070}"/>
            </a:ext>
          </a:extLst>
        </xdr:cNvPr>
        <xdr:cNvSpPr/>
      </xdr:nvSpPr>
      <xdr:spPr>
        <a:xfrm>
          <a:off x="4930775"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80/129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DD80A2E-E4A6-4198-945B-721B16D9BB87}"/>
            </a:ext>
          </a:extLst>
        </xdr:cNvPr>
        <xdr:cNvSpPr/>
      </xdr:nvSpPr>
      <xdr:spPr>
        <a:xfrm>
          <a:off x="6302375"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0BEC06C-BF5E-4BC0-851B-4A4268FDC13E}"/>
            </a:ext>
          </a:extLst>
        </xdr:cNvPr>
        <xdr:cNvSpPr/>
      </xdr:nvSpPr>
      <xdr:spPr>
        <a:xfrm>
          <a:off x="6302375"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AD9AD1C9-E012-4743-90D9-8A039F63A980}"/>
            </a:ext>
          </a:extLst>
        </xdr:cNvPr>
        <xdr:cNvSpPr/>
      </xdr:nvSpPr>
      <xdr:spPr>
        <a:xfrm>
          <a:off x="7797800"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B21D364-0AB8-42E5-8837-74CFC4D50D8E}"/>
            </a:ext>
          </a:extLst>
        </xdr:cNvPr>
        <xdr:cNvSpPr/>
      </xdr:nvSpPr>
      <xdr:spPr>
        <a:xfrm>
          <a:off x="7797800"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9B634C8-1396-49FE-8854-C9DB6401141F}"/>
            </a:ext>
          </a:extLst>
        </xdr:cNvPr>
        <xdr:cNvSpPr/>
      </xdr:nvSpPr>
      <xdr:spPr>
        <a:xfrm>
          <a:off x="1158875" y="4749800"/>
          <a:ext cx="3819525" cy="20383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1B8C36B-D77D-4BD2-B66C-AC9C9169250E}"/>
            </a:ext>
          </a:extLst>
        </xdr:cNvPr>
        <xdr:cNvSpPr/>
      </xdr:nvSpPr>
      <xdr:spPr>
        <a:xfrm>
          <a:off x="5226050"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FCF7373-3EA6-4843-B29B-C87A23A842D4}"/>
            </a:ext>
          </a:extLst>
        </xdr:cNvPr>
        <xdr:cNvSpPr/>
      </xdr:nvSpPr>
      <xdr:spPr>
        <a:xfrm>
          <a:off x="5226050" y="4816475"/>
          <a:ext cx="41148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4294994-34B5-4394-BA48-B833732C61C2}"/>
            </a:ext>
          </a:extLst>
        </xdr:cNvPr>
        <xdr:cNvSpPr txBox="1"/>
      </xdr:nvSpPr>
      <xdr:spPr>
        <a:xfrm>
          <a:off x="5283200" y="5026025"/>
          <a:ext cx="4105275" cy="16859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公共施設等総合管理計画に、平成27年度末比で延べ床面積を２０％以上削減するという目標を掲げ、老朽化した施設の集約化、複合化等を進めるものとしている。</a:t>
          </a:r>
        </a:p>
        <a:p>
          <a:r>
            <a:rPr kumimoji="1" lang="ja-JP" altLang="en-US" sz="1100">
              <a:latin typeface="ＭＳ Ｐゴシック"/>
              <a:ea typeface="ＭＳ Ｐゴシック"/>
            </a:rPr>
            <a:t>令和2年3月末現在において、3.3％の削減をすすめており、今後も推進を計っていくものとしている。</a:t>
          </a: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EFDA9561-A736-401C-A6EA-5100F7D533E4}"/>
            </a:ext>
          </a:extLst>
        </xdr:cNvPr>
        <xdr:cNvSpPr txBox="1"/>
      </xdr:nvSpPr>
      <xdr:spPr>
        <a:xfrm>
          <a:off x="1130300" y="456882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EFF2B62C-08AB-403A-8014-839152D7A9E9}"/>
            </a:ext>
          </a:extLst>
        </xdr:cNvPr>
        <xdr:cNvCxnSpPr/>
      </xdr:nvCxnSpPr>
      <xdr:spPr>
        <a:xfrm>
          <a:off x="1158875" y="678815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6400" cy="220980"/>
    <xdr:sp macro="" textlink="">
      <xdr:nvSpPr>
        <xdr:cNvPr id="51" name="テキスト ボックス 50">
          <a:extLst>
            <a:ext uri="{FF2B5EF4-FFF2-40B4-BE49-F238E27FC236}">
              <a16:creationId xmlns:a16="http://schemas.microsoft.com/office/drawing/2014/main" id="{51E8718E-369E-4C35-B6D5-BDC9F8FC1700}"/>
            </a:ext>
          </a:extLst>
        </xdr:cNvPr>
        <xdr:cNvSpPr txBox="1"/>
      </xdr:nvSpPr>
      <xdr:spPr>
        <a:xfrm>
          <a:off x="741680" y="6704330"/>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2A9A3B93-CFF6-47D8-9DD9-F8559AD0D629}"/>
            </a:ext>
          </a:extLst>
        </xdr:cNvPr>
        <xdr:cNvCxnSpPr/>
      </xdr:nvCxnSpPr>
      <xdr:spPr>
        <a:xfrm>
          <a:off x="1158875" y="638810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33</xdr:row>
      <xdr:rowOff>156845</xdr:rowOff>
    </xdr:from>
    <xdr:ext cx="406400" cy="220980"/>
    <xdr:sp macro="" textlink="">
      <xdr:nvSpPr>
        <xdr:cNvPr id="53" name="テキスト ボックス 52">
          <a:extLst>
            <a:ext uri="{FF2B5EF4-FFF2-40B4-BE49-F238E27FC236}">
              <a16:creationId xmlns:a16="http://schemas.microsoft.com/office/drawing/2014/main" id="{EAB1AED8-BF34-4ADB-92C1-6D8CE2D84091}"/>
            </a:ext>
          </a:extLst>
        </xdr:cNvPr>
        <xdr:cNvSpPr txBox="1"/>
      </xdr:nvSpPr>
      <xdr:spPr>
        <a:xfrm>
          <a:off x="741680" y="6303645"/>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6E8406F5-5283-4C23-9B9C-40843FD6E482}"/>
            </a:ext>
          </a:extLst>
        </xdr:cNvPr>
        <xdr:cNvCxnSpPr/>
      </xdr:nvCxnSpPr>
      <xdr:spPr>
        <a:xfrm>
          <a:off x="1158875" y="5978525"/>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4965" cy="224155"/>
    <xdr:sp macro="" textlink="">
      <xdr:nvSpPr>
        <xdr:cNvPr id="55" name="テキスト ボックス 54">
          <a:extLst>
            <a:ext uri="{FF2B5EF4-FFF2-40B4-BE49-F238E27FC236}">
              <a16:creationId xmlns:a16="http://schemas.microsoft.com/office/drawing/2014/main" id="{492E6410-D5B3-4A21-B5E7-72781CE0CECC}"/>
            </a:ext>
          </a:extLst>
        </xdr:cNvPr>
        <xdr:cNvSpPr txBox="1"/>
      </xdr:nvSpPr>
      <xdr:spPr>
        <a:xfrm>
          <a:off x="789940" y="5884545"/>
          <a:ext cx="35496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3E86BB30-8B2B-42D6-B3B3-93D357AD6A89}"/>
            </a:ext>
          </a:extLst>
        </xdr:cNvPr>
        <xdr:cNvCxnSpPr/>
      </xdr:nvCxnSpPr>
      <xdr:spPr>
        <a:xfrm>
          <a:off x="1158875" y="556895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4965" cy="225425"/>
    <xdr:sp macro="" textlink="">
      <xdr:nvSpPr>
        <xdr:cNvPr id="57" name="テキスト ボックス 56">
          <a:extLst>
            <a:ext uri="{FF2B5EF4-FFF2-40B4-BE49-F238E27FC236}">
              <a16:creationId xmlns:a16="http://schemas.microsoft.com/office/drawing/2014/main" id="{80D3E61E-23B3-469A-8640-5C288900EEDB}"/>
            </a:ext>
          </a:extLst>
        </xdr:cNvPr>
        <xdr:cNvSpPr txBox="1"/>
      </xdr:nvSpPr>
      <xdr:spPr>
        <a:xfrm>
          <a:off x="789940" y="5484495"/>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E776F179-0FA1-4F6B-8E03-A5734DFDADA1}"/>
            </a:ext>
          </a:extLst>
        </xdr:cNvPr>
        <xdr:cNvCxnSpPr/>
      </xdr:nvCxnSpPr>
      <xdr:spPr>
        <a:xfrm>
          <a:off x="1158875" y="516890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4965" cy="225425"/>
    <xdr:sp macro="" textlink="">
      <xdr:nvSpPr>
        <xdr:cNvPr id="59" name="テキスト ボックス 58">
          <a:extLst>
            <a:ext uri="{FF2B5EF4-FFF2-40B4-BE49-F238E27FC236}">
              <a16:creationId xmlns:a16="http://schemas.microsoft.com/office/drawing/2014/main" id="{9D1D1801-4477-421B-8DF4-E41664799954}"/>
            </a:ext>
          </a:extLst>
        </xdr:cNvPr>
        <xdr:cNvSpPr txBox="1"/>
      </xdr:nvSpPr>
      <xdr:spPr>
        <a:xfrm>
          <a:off x="789940" y="5074920"/>
          <a:ext cx="3549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D690B5F6-1595-4B0F-B005-138C9F13A974}"/>
            </a:ext>
          </a:extLst>
        </xdr:cNvPr>
        <xdr:cNvCxnSpPr/>
      </xdr:nvCxnSpPr>
      <xdr:spPr>
        <a:xfrm>
          <a:off x="1158875" y="474980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4965" cy="220980"/>
    <xdr:sp macro="" textlink="">
      <xdr:nvSpPr>
        <xdr:cNvPr id="61" name="テキスト ボックス 60">
          <a:extLst>
            <a:ext uri="{FF2B5EF4-FFF2-40B4-BE49-F238E27FC236}">
              <a16:creationId xmlns:a16="http://schemas.microsoft.com/office/drawing/2014/main" id="{C242750A-D8DF-46AB-B55D-DF9244E95212}"/>
            </a:ext>
          </a:extLst>
        </xdr:cNvPr>
        <xdr:cNvSpPr txBox="1"/>
      </xdr:nvSpPr>
      <xdr:spPr>
        <a:xfrm>
          <a:off x="789940" y="4665345"/>
          <a:ext cx="35496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32F1498-2F92-4A2F-9BE4-092EAD45DD36}"/>
            </a:ext>
          </a:extLst>
        </xdr:cNvPr>
        <xdr:cNvSpPr/>
      </xdr:nvSpPr>
      <xdr:spPr>
        <a:xfrm>
          <a:off x="1158875" y="4749800"/>
          <a:ext cx="3819525" cy="20383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121285</xdr:rowOff>
    </xdr:from>
    <xdr:to>
      <xdr:col>23</xdr:col>
      <xdr:colOff>85090</xdr:colOff>
      <xdr:row>33</xdr:row>
      <xdr:rowOff>41275</xdr:rowOff>
    </xdr:to>
    <xdr:cxnSp macro="">
      <xdr:nvCxnSpPr>
        <xdr:cNvPr id="63" name="直線コネクタ 62">
          <a:extLst>
            <a:ext uri="{FF2B5EF4-FFF2-40B4-BE49-F238E27FC236}">
              <a16:creationId xmlns:a16="http://schemas.microsoft.com/office/drawing/2014/main" id="{2E9F3A0E-7E4E-4D05-A666-A07831B10C60}"/>
            </a:ext>
          </a:extLst>
        </xdr:cNvPr>
        <xdr:cNvCxnSpPr/>
      </xdr:nvCxnSpPr>
      <xdr:spPr>
        <a:xfrm flipV="1">
          <a:off x="4306570" y="5134610"/>
          <a:ext cx="127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45085</xdr:rowOff>
    </xdr:from>
    <xdr:ext cx="400685" cy="258445"/>
    <xdr:sp macro="" textlink="">
      <xdr:nvSpPr>
        <xdr:cNvPr id="64" name="有形固定資産減価償却率最小値テキスト">
          <a:extLst>
            <a:ext uri="{FF2B5EF4-FFF2-40B4-BE49-F238E27FC236}">
              <a16:creationId xmlns:a16="http://schemas.microsoft.com/office/drawing/2014/main" id="{639C4EFE-D243-447B-BC26-F4F0088BAAE4}"/>
            </a:ext>
          </a:extLst>
        </xdr:cNvPr>
        <xdr:cNvSpPr txBox="1"/>
      </xdr:nvSpPr>
      <xdr:spPr>
        <a:xfrm>
          <a:off x="4359275" y="619188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41275</xdr:rowOff>
    </xdr:from>
    <xdr:to>
      <xdr:col>23</xdr:col>
      <xdr:colOff>174625</xdr:colOff>
      <xdr:row>33</xdr:row>
      <xdr:rowOff>41275</xdr:rowOff>
    </xdr:to>
    <xdr:cxnSp macro="">
      <xdr:nvCxnSpPr>
        <xdr:cNvPr id="65" name="直線コネクタ 64">
          <a:extLst>
            <a:ext uri="{FF2B5EF4-FFF2-40B4-BE49-F238E27FC236}">
              <a16:creationId xmlns:a16="http://schemas.microsoft.com/office/drawing/2014/main" id="{5D6D932F-C356-4D16-90D7-6FD6BB731FF6}"/>
            </a:ext>
          </a:extLst>
        </xdr:cNvPr>
        <xdr:cNvCxnSpPr/>
      </xdr:nvCxnSpPr>
      <xdr:spPr>
        <a:xfrm>
          <a:off x="4216400" y="618807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67945</xdr:rowOff>
    </xdr:from>
    <xdr:ext cx="400685" cy="258445"/>
    <xdr:sp macro="" textlink="">
      <xdr:nvSpPr>
        <xdr:cNvPr id="66" name="有形固定資産減価償却率最大値テキスト">
          <a:extLst>
            <a:ext uri="{FF2B5EF4-FFF2-40B4-BE49-F238E27FC236}">
              <a16:creationId xmlns:a16="http://schemas.microsoft.com/office/drawing/2014/main" id="{93E26371-4D02-4CC1-91F7-C3C4FEB12091}"/>
            </a:ext>
          </a:extLst>
        </xdr:cNvPr>
        <xdr:cNvSpPr txBox="1"/>
      </xdr:nvSpPr>
      <xdr:spPr>
        <a:xfrm>
          <a:off x="4359275" y="491299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121285</xdr:rowOff>
    </xdr:from>
    <xdr:to>
      <xdr:col>23</xdr:col>
      <xdr:colOff>174625</xdr:colOff>
      <xdr:row>26</xdr:row>
      <xdr:rowOff>121285</xdr:rowOff>
    </xdr:to>
    <xdr:cxnSp macro="">
      <xdr:nvCxnSpPr>
        <xdr:cNvPr id="67" name="直線コネクタ 66">
          <a:extLst>
            <a:ext uri="{FF2B5EF4-FFF2-40B4-BE49-F238E27FC236}">
              <a16:creationId xmlns:a16="http://schemas.microsoft.com/office/drawing/2014/main" id="{11F721D2-EF4B-42FA-8FA6-9AD1B8B7BA4E}"/>
            </a:ext>
          </a:extLst>
        </xdr:cNvPr>
        <xdr:cNvCxnSpPr/>
      </xdr:nvCxnSpPr>
      <xdr:spPr>
        <a:xfrm>
          <a:off x="4216400" y="513461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65405</xdr:rowOff>
    </xdr:from>
    <xdr:ext cx="400685" cy="254635"/>
    <xdr:sp macro="" textlink="">
      <xdr:nvSpPr>
        <xdr:cNvPr id="68" name="有形固定資産減価償却率平均値テキスト">
          <a:extLst>
            <a:ext uri="{FF2B5EF4-FFF2-40B4-BE49-F238E27FC236}">
              <a16:creationId xmlns:a16="http://schemas.microsoft.com/office/drawing/2014/main" id="{F3C5CDC5-4115-4710-98AD-9E68402DEE4F}"/>
            </a:ext>
          </a:extLst>
        </xdr:cNvPr>
        <xdr:cNvSpPr txBox="1"/>
      </xdr:nvSpPr>
      <xdr:spPr>
        <a:xfrm>
          <a:off x="4359275" y="5564505"/>
          <a:ext cx="40068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86995</xdr:rowOff>
    </xdr:from>
    <xdr:to>
      <xdr:col>23</xdr:col>
      <xdr:colOff>136525</xdr:colOff>
      <xdr:row>30</xdr:row>
      <xdr:rowOff>17780</xdr:rowOff>
    </xdr:to>
    <xdr:sp macro="" textlink="">
      <xdr:nvSpPr>
        <xdr:cNvPr id="69" name="フローチャート: 判断 68">
          <a:extLst>
            <a:ext uri="{FF2B5EF4-FFF2-40B4-BE49-F238E27FC236}">
              <a16:creationId xmlns:a16="http://schemas.microsoft.com/office/drawing/2014/main" id="{94EBAA77-6939-47FA-981F-6E1BF0FEC7FD}"/>
            </a:ext>
          </a:extLst>
        </xdr:cNvPr>
        <xdr:cNvSpPr/>
      </xdr:nvSpPr>
      <xdr:spPr>
        <a:xfrm>
          <a:off x="4254500" y="5579745"/>
          <a:ext cx="10477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a:extLst>
            <a:ext uri="{FF2B5EF4-FFF2-40B4-BE49-F238E27FC236}">
              <a16:creationId xmlns:a16="http://schemas.microsoft.com/office/drawing/2014/main" id="{792215A0-8072-4624-AF94-042C326F1D90}"/>
            </a:ext>
          </a:extLst>
        </xdr:cNvPr>
        <xdr:cNvSpPr/>
      </xdr:nvSpPr>
      <xdr:spPr>
        <a:xfrm>
          <a:off x="3616325" y="55429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39370</xdr:rowOff>
    </xdr:from>
    <xdr:to>
      <xdr:col>15</xdr:col>
      <xdr:colOff>187325</xdr:colOff>
      <xdr:row>29</xdr:row>
      <xdr:rowOff>140970</xdr:rowOff>
    </xdr:to>
    <xdr:sp macro="" textlink="">
      <xdr:nvSpPr>
        <xdr:cNvPr id="71" name="フローチャート: 判断 70">
          <a:extLst>
            <a:ext uri="{FF2B5EF4-FFF2-40B4-BE49-F238E27FC236}">
              <a16:creationId xmlns:a16="http://schemas.microsoft.com/office/drawing/2014/main" id="{0A668D6D-4B98-446A-8179-EFE9F5E42E46}"/>
            </a:ext>
          </a:extLst>
        </xdr:cNvPr>
        <xdr:cNvSpPr/>
      </xdr:nvSpPr>
      <xdr:spPr>
        <a:xfrm>
          <a:off x="2930525" y="55352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13335</xdr:rowOff>
    </xdr:from>
    <xdr:to>
      <xdr:col>11</xdr:col>
      <xdr:colOff>187325</xdr:colOff>
      <xdr:row>29</xdr:row>
      <xdr:rowOff>114935</xdr:rowOff>
    </xdr:to>
    <xdr:sp macro="" textlink="">
      <xdr:nvSpPr>
        <xdr:cNvPr id="72" name="フローチャート: 判断 71">
          <a:extLst>
            <a:ext uri="{FF2B5EF4-FFF2-40B4-BE49-F238E27FC236}">
              <a16:creationId xmlns:a16="http://schemas.microsoft.com/office/drawing/2014/main" id="{9D7CEF8A-86C7-49C1-AA1C-70C490126445}"/>
            </a:ext>
          </a:extLst>
        </xdr:cNvPr>
        <xdr:cNvSpPr/>
      </xdr:nvSpPr>
      <xdr:spPr>
        <a:xfrm>
          <a:off x="2244725" y="550608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156845</xdr:rowOff>
    </xdr:from>
    <xdr:to>
      <xdr:col>7</xdr:col>
      <xdr:colOff>187325</xdr:colOff>
      <xdr:row>29</xdr:row>
      <xdr:rowOff>86995</xdr:rowOff>
    </xdr:to>
    <xdr:sp macro="" textlink="">
      <xdr:nvSpPr>
        <xdr:cNvPr id="73" name="フローチャート: 判断 72">
          <a:extLst>
            <a:ext uri="{FF2B5EF4-FFF2-40B4-BE49-F238E27FC236}">
              <a16:creationId xmlns:a16="http://schemas.microsoft.com/office/drawing/2014/main" id="{854AF67C-DCD5-4FAC-94FE-DA1D93589EAE}"/>
            </a:ext>
          </a:extLst>
        </xdr:cNvPr>
        <xdr:cNvSpPr/>
      </xdr:nvSpPr>
      <xdr:spPr>
        <a:xfrm>
          <a:off x="1558925" y="549402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0980"/>
    <xdr:sp macro="" textlink="">
      <xdr:nvSpPr>
        <xdr:cNvPr id="74" name="テキスト ボックス 73">
          <a:extLst>
            <a:ext uri="{FF2B5EF4-FFF2-40B4-BE49-F238E27FC236}">
              <a16:creationId xmlns:a16="http://schemas.microsoft.com/office/drawing/2014/main" id="{63FE65FE-526D-416F-9F41-1BD52EBEB83E}"/>
            </a:ext>
          </a:extLst>
        </xdr:cNvPr>
        <xdr:cNvSpPr txBox="1"/>
      </xdr:nvSpPr>
      <xdr:spPr>
        <a:xfrm>
          <a:off x="4149725" y="6837045"/>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7555" cy="220980"/>
    <xdr:sp macro="" textlink="">
      <xdr:nvSpPr>
        <xdr:cNvPr id="75" name="テキスト ボックス 74">
          <a:extLst>
            <a:ext uri="{FF2B5EF4-FFF2-40B4-BE49-F238E27FC236}">
              <a16:creationId xmlns:a16="http://schemas.microsoft.com/office/drawing/2014/main" id="{DDE1440B-2201-4D60-AAAA-65C4CFE9F48F}"/>
            </a:ext>
          </a:extLst>
        </xdr:cNvPr>
        <xdr:cNvSpPr txBox="1"/>
      </xdr:nvSpPr>
      <xdr:spPr>
        <a:xfrm>
          <a:off x="3511550" y="6837045"/>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7555" cy="220980"/>
    <xdr:sp macro="" textlink="">
      <xdr:nvSpPr>
        <xdr:cNvPr id="76" name="テキスト ボックス 75">
          <a:extLst>
            <a:ext uri="{FF2B5EF4-FFF2-40B4-BE49-F238E27FC236}">
              <a16:creationId xmlns:a16="http://schemas.microsoft.com/office/drawing/2014/main" id="{F0FDFAB6-6E53-452B-987A-4301F4AEC049}"/>
            </a:ext>
          </a:extLst>
        </xdr:cNvPr>
        <xdr:cNvSpPr txBox="1"/>
      </xdr:nvSpPr>
      <xdr:spPr>
        <a:xfrm>
          <a:off x="2825750" y="6837045"/>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7555" cy="220980"/>
    <xdr:sp macro="" textlink="">
      <xdr:nvSpPr>
        <xdr:cNvPr id="77" name="テキスト ボックス 76">
          <a:extLst>
            <a:ext uri="{FF2B5EF4-FFF2-40B4-BE49-F238E27FC236}">
              <a16:creationId xmlns:a16="http://schemas.microsoft.com/office/drawing/2014/main" id="{FC693FCE-5199-4FE8-AAAF-2F296E985BE6}"/>
            </a:ext>
          </a:extLst>
        </xdr:cNvPr>
        <xdr:cNvSpPr txBox="1"/>
      </xdr:nvSpPr>
      <xdr:spPr>
        <a:xfrm>
          <a:off x="2139950" y="6837045"/>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7555" cy="220980"/>
    <xdr:sp macro="" textlink="">
      <xdr:nvSpPr>
        <xdr:cNvPr id="78" name="テキスト ボックス 77">
          <a:extLst>
            <a:ext uri="{FF2B5EF4-FFF2-40B4-BE49-F238E27FC236}">
              <a16:creationId xmlns:a16="http://schemas.microsoft.com/office/drawing/2014/main" id="{D0E3ACEE-2583-42BB-A516-5724FAAC7C7A}"/>
            </a:ext>
          </a:extLst>
        </xdr:cNvPr>
        <xdr:cNvSpPr txBox="1"/>
      </xdr:nvSpPr>
      <xdr:spPr>
        <a:xfrm>
          <a:off x="1454150" y="6837045"/>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29</xdr:row>
      <xdr:rowOff>85090</xdr:rowOff>
    </xdr:from>
    <xdr:to>
      <xdr:col>23</xdr:col>
      <xdr:colOff>136525</xdr:colOff>
      <xdr:row>30</xdr:row>
      <xdr:rowOff>15240</xdr:rowOff>
    </xdr:to>
    <xdr:sp macro="" textlink="">
      <xdr:nvSpPr>
        <xdr:cNvPr id="79" name="楕円 78">
          <a:extLst>
            <a:ext uri="{FF2B5EF4-FFF2-40B4-BE49-F238E27FC236}">
              <a16:creationId xmlns:a16="http://schemas.microsoft.com/office/drawing/2014/main" id="{411B1441-8E58-4D22-8DE6-43F3BA7B98E8}"/>
            </a:ext>
          </a:extLst>
        </xdr:cNvPr>
        <xdr:cNvSpPr/>
      </xdr:nvSpPr>
      <xdr:spPr>
        <a:xfrm>
          <a:off x="4254500" y="558419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107950</xdr:rowOff>
    </xdr:from>
    <xdr:ext cx="400685" cy="259080"/>
    <xdr:sp macro="" textlink="">
      <xdr:nvSpPr>
        <xdr:cNvPr id="80" name="有形固定資産減価償却率該当値テキスト">
          <a:extLst>
            <a:ext uri="{FF2B5EF4-FFF2-40B4-BE49-F238E27FC236}">
              <a16:creationId xmlns:a16="http://schemas.microsoft.com/office/drawing/2014/main" id="{2F2799F9-37DF-4D35-9390-C516233300D5}"/>
            </a:ext>
          </a:extLst>
        </xdr:cNvPr>
        <xdr:cNvSpPr txBox="1"/>
      </xdr:nvSpPr>
      <xdr:spPr>
        <a:xfrm>
          <a:off x="4359275" y="54387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63500</xdr:rowOff>
    </xdr:from>
    <xdr:to>
      <xdr:col>19</xdr:col>
      <xdr:colOff>187325</xdr:colOff>
      <xdr:row>29</xdr:row>
      <xdr:rowOff>165100</xdr:rowOff>
    </xdr:to>
    <xdr:sp macro="" textlink="">
      <xdr:nvSpPr>
        <xdr:cNvPr id="81" name="楕円 80">
          <a:extLst>
            <a:ext uri="{FF2B5EF4-FFF2-40B4-BE49-F238E27FC236}">
              <a16:creationId xmlns:a16="http://schemas.microsoft.com/office/drawing/2014/main" id="{F38FF107-FF2C-42D5-B85F-5F45BDA146BB}"/>
            </a:ext>
          </a:extLst>
        </xdr:cNvPr>
        <xdr:cNvSpPr/>
      </xdr:nvSpPr>
      <xdr:spPr>
        <a:xfrm>
          <a:off x="3616325" y="55626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114300</xdr:rowOff>
    </xdr:from>
    <xdr:to>
      <xdr:col>23</xdr:col>
      <xdr:colOff>85725</xdr:colOff>
      <xdr:row>29</xdr:row>
      <xdr:rowOff>135890</xdr:rowOff>
    </xdr:to>
    <xdr:cxnSp macro="">
      <xdr:nvCxnSpPr>
        <xdr:cNvPr id="82" name="直線コネクタ 81">
          <a:extLst>
            <a:ext uri="{FF2B5EF4-FFF2-40B4-BE49-F238E27FC236}">
              <a16:creationId xmlns:a16="http://schemas.microsoft.com/office/drawing/2014/main" id="{3F64021D-213D-4299-85EC-4B2DA3BCEB7A}"/>
            </a:ext>
          </a:extLst>
        </xdr:cNvPr>
        <xdr:cNvCxnSpPr/>
      </xdr:nvCxnSpPr>
      <xdr:spPr>
        <a:xfrm>
          <a:off x="3673475" y="5610225"/>
          <a:ext cx="6286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37465</xdr:rowOff>
    </xdr:from>
    <xdr:to>
      <xdr:col>15</xdr:col>
      <xdr:colOff>187325</xdr:colOff>
      <xdr:row>29</xdr:row>
      <xdr:rowOff>139065</xdr:rowOff>
    </xdr:to>
    <xdr:sp macro="" textlink="">
      <xdr:nvSpPr>
        <xdr:cNvPr id="83" name="楕円 82">
          <a:extLst>
            <a:ext uri="{FF2B5EF4-FFF2-40B4-BE49-F238E27FC236}">
              <a16:creationId xmlns:a16="http://schemas.microsoft.com/office/drawing/2014/main" id="{18694E04-821C-4A89-B345-462A5FC37FCA}"/>
            </a:ext>
          </a:extLst>
        </xdr:cNvPr>
        <xdr:cNvSpPr/>
      </xdr:nvSpPr>
      <xdr:spPr>
        <a:xfrm>
          <a:off x="2930525" y="553339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88265</xdr:rowOff>
    </xdr:from>
    <xdr:to>
      <xdr:col>19</xdr:col>
      <xdr:colOff>136525</xdr:colOff>
      <xdr:row>29</xdr:row>
      <xdr:rowOff>114300</xdr:rowOff>
    </xdr:to>
    <xdr:cxnSp macro="">
      <xdr:nvCxnSpPr>
        <xdr:cNvPr id="84" name="直線コネクタ 83">
          <a:extLst>
            <a:ext uri="{FF2B5EF4-FFF2-40B4-BE49-F238E27FC236}">
              <a16:creationId xmlns:a16="http://schemas.microsoft.com/office/drawing/2014/main" id="{FF8DB656-AFF9-44A6-A687-002CBDD47F56}"/>
            </a:ext>
          </a:extLst>
        </xdr:cNvPr>
        <xdr:cNvCxnSpPr/>
      </xdr:nvCxnSpPr>
      <xdr:spPr>
        <a:xfrm>
          <a:off x="2987675" y="5581015"/>
          <a:ext cx="6858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2540</xdr:rowOff>
    </xdr:from>
    <xdr:to>
      <xdr:col>11</xdr:col>
      <xdr:colOff>187325</xdr:colOff>
      <xdr:row>29</xdr:row>
      <xdr:rowOff>104140</xdr:rowOff>
    </xdr:to>
    <xdr:sp macro="" textlink="">
      <xdr:nvSpPr>
        <xdr:cNvPr id="85" name="楕円 84">
          <a:extLst>
            <a:ext uri="{FF2B5EF4-FFF2-40B4-BE49-F238E27FC236}">
              <a16:creationId xmlns:a16="http://schemas.microsoft.com/office/drawing/2014/main" id="{1B3BCEBA-6D15-4287-A112-AC0AE874425C}"/>
            </a:ext>
          </a:extLst>
        </xdr:cNvPr>
        <xdr:cNvSpPr/>
      </xdr:nvSpPr>
      <xdr:spPr>
        <a:xfrm>
          <a:off x="2244725" y="549846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53340</xdr:rowOff>
    </xdr:from>
    <xdr:to>
      <xdr:col>15</xdr:col>
      <xdr:colOff>136525</xdr:colOff>
      <xdr:row>29</xdr:row>
      <xdr:rowOff>88265</xdr:rowOff>
    </xdr:to>
    <xdr:cxnSp macro="">
      <xdr:nvCxnSpPr>
        <xdr:cNvPr id="86" name="直線コネクタ 85">
          <a:extLst>
            <a:ext uri="{FF2B5EF4-FFF2-40B4-BE49-F238E27FC236}">
              <a16:creationId xmlns:a16="http://schemas.microsoft.com/office/drawing/2014/main" id="{47B6EF16-9656-4AD2-80FF-EB6151B1F814}"/>
            </a:ext>
          </a:extLst>
        </xdr:cNvPr>
        <xdr:cNvCxnSpPr/>
      </xdr:nvCxnSpPr>
      <xdr:spPr>
        <a:xfrm>
          <a:off x="2301875" y="5546090"/>
          <a:ext cx="6858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144145</xdr:rowOff>
    </xdr:from>
    <xdr:to>
      <xdr:col>7</xdr:col>
      <xdr:colOff>187325</xdr:colOff>
      <xdr:row>29</xdr:row>
      <xdr:rowOff>74930</xdr:rowOff>
    </xdr:to>
    <xdr:sp macro="" textlink="">
      <xdr:nvSpPr>
        <xdr:cNvPr id="87" name="楕円 86">
          <a:extLst>
            <a:ext uri="{FF2B5EF4-FFF2-40B4-BE49-F238E27FC236}">
              <a16:creationId xmlns:a16="http://schemas.microsoft.com/office/drawing/2014/main" id="{10BAB4D5-755B-485F-8938-14DE4DB86763}"/>
            </a:ext>
          </a:extLst>
        </xdr:cNvPr>
        <xdr:cNvSpPr/>
      </xdr:nvSpPr>
      <xdr:spPr>
        <a:xfrm>
          <a:off x="1558925" y="547497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23495</xdr:rowOff>
    </xdr:from>
    <xdr:to>
      <xdr:col>11</xdr:col>
      <xdr:colOff>136525</xdr:colOff>
      <xdr:row>29</xdr:row>
      <xdr:rowOff>53340</xdr:rowOff>
    </xdr:to>
    <xdr:cxnSp macro="">
      <xdr:nvCxnSpPr>
        <xdr:cNvPr id="88" name="直線コネクタ 87">
          <a:extLst>
            <a:ext uri="{FF2B5EF4-FFF2-40B4-BE49-F238E27FC236}">
              <a16:creationId xmlns:a16="http://schemas.microsoft.com/office/drawing/2014/main" id="{B3E590CF-B745-46A9-9354-11A3B180B596}"/>
            </a:ext>
          </a:extLst>
        </xdr:cNvPr>
        <xdr:cNvCxnSpPr/>
      </xdr:nvCxnSpPr>
      <xdr:spPr>
        <a:xfrm>
          <a:off x="1616075" y="5522595"/>
          <a:ext cx="6858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27</xdr:row>
      <xdr:rowOff>161925</xdr:rowOff>
    </xdr:from>
    <xdr:ext cx="400685" cy="259080"/>
    <xdr:sp macro="" textlink="">
      <xdr:nvSpPr>
        <xdr:cNvPr id="89" name="n_1aveValue有形固定資産減価償却率">
          <a:extLst>
            <a:ext uri="{FF2B5EF4-FFF2-40B4-BE49-F238E27FC236}">
              <a16:creationId xmlns:a16="http://schemas.microsoft.com/office/drawing/2014/main" id="{24C65A01-D176-4A7A-8D49-75353B92E123}"/>
            </a:ext>
          </a:extLst>
        </xdr:cNvPr>
        <xdr:cNvSpPr txBox="1"/>
      </xdr:nvSpPr>
      <xdr:spPr>
        <a:xfrm>
          <a:off x="3474085" y="53308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132080</xdr:rowOff>
    </xdr:from>
    <xdr:ext cx="400685" cy="254635"/>
    <xdr:sp macro="" textlink="">
      <xdr:nvSpPr>
        <xdr:cNvPr id="90" name="n_2aveValue有形固定資産減価償却率">
          <a:extLst>
            <a:ext uri="{FF2B5EF4-FFF2-40B4-BE49-F238E27FC236}">
              <a16:creationId xmlns:a16="http://schemas.microsoft.com/office/drawing/2014/main" id="{C2175EE0-1F36-453E-8BF3-ED1D827003C6}"/>
            </a:ext>
          </a:extLst>
        </xdr:cNvPr>
        <xdr:cNvSpPr txBox="1"/>
      </xdr:nvSpPr>
      <xdr:spPr>
        <a:xfrm>
          <a:off x="2797810" y="56280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106045</xdr:rowOff>
    </xdr:from>
    <xdr:ext cx="400685" cy="259080"/>
    <xdr:sp macro="" textlink="">
      <xdr:nvSpPr>
        <xdr:cNvPr id="91" name="n_3aveValue有形固定資産減価償却率">
          <a:extLst>
            <a:ext uri="{FF2B5EF4-FFF2-40B4-BE49-F238E27FC236}">
              <a16:creationId xmlns:a16="http://schemas.microsoft.com/office/drawing/2014/main" id="{227355DC-25E1-47D9-8475-FD3DD7F710BD}"/>
            </a:ext>
          </a:extLst>
        </xdr:cNvPr>
        <xdr:cNvSpPr txBox="1"/>
      </xdr:nvSpPr>
      <xdr:spPr>
        <a:xfrm>
          <a:off x="2112010" y="55987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78105</xdr:rowOff>
    </xdr:from>
    <xdr:ext cx="400685" cy="254635"/>
    <xdr:sp macro="" textlink="">
      <xdr:nvSpPr>
        <xdr:cNvPr id="92" name="n_4aveValue有形固定資産減価償却率">
          <a:extLst>
            <a:ext uri="{FF2B5EF4-FFF2-40B4-BE49-F238E27FC236}">
              <a16:creationId xmlns:a16="http://schemas.microsoft.com/office/drawing/2014/main" id="{D17CE52A-F6F0-4E56-BC56-A3CC67A68DA0}"/>
            </a:ext>
          </a:extLst>
        </xdr:cNvPr>
        <xdr:cNvSpPr txBox="1"/>
      </xdr:nvSpPr>
      <xdr:spPr>
        <a:xfrm>
          <a:off x="1426210" y="557403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29</xdr:row>
      <xdr:rowOff>156210</xdr:rowOff>
    </xdr:from>
    <xdr:ext cx="400685" cy="254635"/>
    <xdr:sp macro="" textlink="">
      <xdr:nvSpPr>
        <xdr:cNvPr id="93" name="n_1mainValue有形固定資産減価償却率">
          <a:extLst>
            <a:ext uri="{FF2B5EF4-FFF2-40B4-BE49-F238E27FC236}">
              <a16:creationId xmlns:a16="http://schemas.microsoft.com/office/drawing/2014/main" id="{3A2E307A-3413-4E58-A994-1C7904CC4A06}"/>
            </a:ext>
          </a:extLst>
        </xdr:cNvPr>
        <xdr:cNvSpPr txBox="1"/>
      </xdr:nvSpPr>
      <xdr:spPr>
        <a:xfrm>
          <a:off x="3474085" y="56553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27</xdr:row>
      <xdr:rowOff>155575</xdr:rowOff>
    </xdr:from>
    <xdr:ext cx="400685" cy="254635"/>
    <xdr:sp macro="" textlink="">
      <xdr:nvSpPr>
        <xdr:cNvPr id="94" name="n_2mainValue有形固定資産減価償却率">
          <a:extLst>
            <a:ext uri="{FF2B5EF4-FFF2-40B4-BE49-F238E27FC236}">
              <a16:creationId xmlns:a16="http://schemas.microsoft.com/office/drawing/2014/main" id="{7A77CA95-05EE-478E-8E00-85291430AF8E}"/>
            </a:ext>
          </a:extLst>
        </xdr:cNvPr>
        <xdr:cNvSpPr txBox="1"/>
      </xdr:nvSpPr>
      <xdr:spPr>
        <a:xfrm>
          <a:off x="2797810" y="533082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27</xdr:row>
      <xdr:rowOff>120650</xdr:rowOff>
    </xdr:from>
    <xdr:ext cx="400685" cy="254635"/>
    <xdr:sp macro="" textlink="">
      <xdr:nvSpPr>
        <xdr:cNvPr id="95" name="n_3mainValue有形固定資産減価償却率">
          <a:extLst>
            <a:ext uri="{FF2B5EF4-FFF2-40B4-BE49-F238E27FC236}">
              <a16:creationId xmlns:a16="http://schemas.microsoft.com/office/drawing/2014/main" id="{FCB25B70-3D5F-4A5A-9470-54A44BDF66AE}"/>
            </a:ext>
          </a:extLst>
        </xdr:cNvPr>
        <xdr:cNvSpPr txBox="1"/>
      </xdr:nvSpPr>
      <xdr:spPr>
        <a:xfrm>
          <a:off x="2112010" y="52959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27</xdr:row>
      <xdr:rowOff>90805</xdr:rowOff>
    </xdr:from>
    <xdr:ext cx="400685" cy="258445"/>
    <xdr:sp macro="" textlink="">
      <xdr:nvSpPr>
        <xdr:cNvPr id="96" name="n_4mainValue有形固定資産減価償却率">
          <a:extLst>
            <a:ext uri="{FF2B5EF4-FFF2-40B4-BE49-F238E27FC236}">
              <a16:creationId xmlns:a16="http://schemas.microsoft.com/office/drawing/2014/main" id="{965A0FE7-020A-4679-957C-144ED141FD63}"/>
            </a:ext>
          </a:extLst>
        </xdr:cNvPr>
        <xdr:cNvSpPr txBox="1"/>
      </xdr:nvSpPr>
      <xdr:spPr>
        <a:xfrm>
          <a:off x="1426210" y="525970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7" name="正方形/長方形 96">
          <a:extLst>
            <a:ext uri="{FF2B5EF4-FFF2-40B4-BE49-F238E27FC236}">
              <a16:creationId xmlns:a16="http://schemas.microsoft.com/office/drawing/2014/main" id="{BB92548B-F92A-426D-BE0E-12786FA503C3}"/>
            </a:ext>
          </a:extLst>
        </xdr:cNvPr>
        <xdr:cNvSpPr/>
      </xdr:nvSpPr>
      <xdr:spPr>
        <a:xfrm>
          <a:off x="10198100" y="4092575"/>
          <a:ext cx="3800475" cy="295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8" name="正方形/長方形 97">
          <a:extLst>
            <a:ext uri="{FF2B5EF4-FFF2-40B4-BE49-F238E27FC236}">
              <a16:creationId xmlns:a16="http://schemas.microsoft.com/office/drawing/2014/main" id="{3207174D-7CC3-4FC9-BD21-047A14EF156F}"/>
            </a:ext>
          </a:extLst>
        </xdr:cNvPr>
        <xdr:cNvSpPr/>
      </xdr:nvSpPr>
      <xdr:spPr>
        <a:xfrm>
          <a:off x="11153775" y="4446905"/>
          <a:ext cx="94297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9" name="正方形/長方形 98">
          <a:extLst>
            <a:ext uri="{FF2B5EF4-FFF2-40B4-BE49-F238E27FC236}">
              <a16:creationId xmlns:a16="http://schemas.microsoft.com/office/drawing/2014/main" id="{0A5424A1-DFF3-478E-B1D0-23CD4E92E4A3}"/>
            </a:ext>
          </a:extLst>
        </xdr:cNvPr>
        <xdr:cNvSpPr/>
      </xdr:nvSpPr>
      <xdr:spPr>
        <a:xfrm>
          <a:off x="12446635" y="4430395"/>
          <a:ext cx="862330" cy="283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[ 733.5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45D22341-E236-4624-86BA-209984153EDF}"/>
            </a:ext>
          </a:extLst>
        </xdr:cNvPr>
        <xdr:cNvSpPr/>
      </xdr:nvSpPr>
      <xdr:spPr>
        <a:xfrm>
          <a:off x="13970000"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ABE6B9FD-4538-4C52-B870-BF7BFC7986D5}"/>
            </a:ext>
          </a:extLst>
        </xdr:cNvPr>
        <xdr:cNvSpPr/>
      </xdr:nvSpPr>
      <xdr:spPr>
        <a:xfrm>
          <a:off x="13970000"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81/136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81ED7E08-33FA-458A-9F93-C5645F7AB6FF}"/>
            </a:ext>
          </a:extLst>
        </xdr:cNvPr>
        <xdr:cNvSpPr/>
      </xdr:nvSpPr>
      <xdr:spPr>
        <a:xfrm>
          <a:off x="15341600"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C9070FFF-5B1B-49D5-B45E-0B4FCE5F2E8C}"/>
            </a:ext>
          </a:extLst>
        </xdr:cNvPr>
        <xdr:cNvSpPr/>
      </xdr:nvSpPr>
      <xdr:spPr>
        <a:xfrm>
          <a:off x="15341600"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788F5E1C-C92D-4CDE-9CC5-50E5CC9F5522}"/>
            </a:ext>
          </a:extLst>
        </xdr:cNvPr>
        <xdr:cNvSpPr/>
      </xdr:nvSpPr>
      <xdr:spPr>
        <a:xfrm>
          <a:off x="16817975"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F08DFB2D-59B3-424D-987B-CD8B42C720E5}"/>
            </a:ext>
          </a:extLst>
        </xdr:cNvPr>
        <xdr:cNvSpPr/>
      </xdr:nvSpPr>
      <xdr:spPr>
        <a:xfrm>
          <a:off x="16817975"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A6AF6AF0-B925-4991-9922-DC6D24EC8935}"/>
            </a:ext>
          </a:extLst>
        </xdr:cNvPr>
        <xdr:cNvSpPr/>
      </xdr:nvSpPr>
      <xdr:spPr>
        <a:xfrm>
          <a:off x="10198100" y="4749800"/>
          <a:ext cx="3800475" cy="20383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F4D4146A-AAFE-4632-8AFE-6765413BA083}"/>
            </a:ext>
          </a:extLst>
        </xdr:cNvPr>
        <xdr:cNvSpPr/>
      </xdr:nvSpPr>
      <xdr:spPr>
        <a:xfrm>
          <a:off x="14246225"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F5F7EB44-637B-4462-B078-CDAEF2F18C0D}"/>
            </a:ext>
          </a:extLst>
        </xdr:cNvPr>
        <xdr:cNvSpPr/>
      </xdr:nvSpPr>
      <xdr:spPr>
        <a:xfrm>
          <a:off x="14246225" y="4816475"/>
          <a:ext cx="41148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58A4E64C-17C0-4667-831A-B78DE6DBFC81}"/>
            </a:ext>
          </a:extLst>
        </xdr:cNvPr>
        <xdr:cNvSpPr txBox="1"/>
      </xdr:nvSpPr>
      <xdr:spPr>
        <a:xfrm>
          <a:off x="14322425" y="5026025"/>
          <a:ext cx="4105275" cy="16859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債務償還比率は類似団体平均を上回っているが、地方債の新規発行抑制により地方債現在高は減少し債務償還比率は改善している。引き続き公債費の適正化に取り組んでいく必要がある。</a:t>
          </a:r>
        </a:p>
      </xdr:txBody>
    </xdr:sp>
    <xdr:clientData/>
  </xdr:twoCellAnchor>
  <xdr:oneCellAnchor>
    <xdr:from>
      <xdr:col>57</xdr:col>
      <xdr:colOff>111125</xdr:colOff>
      <xdr:row>23</xdr:row>
      <xdr:rowOff>47625</xdr:rowOff>
    </xdr:from>
    <xdr:ext cx="349885" cy="225425"/>
    <xdr:sp macro="" textlink="">
      <xdr:nvSpPr>
        <xdr:cNvPr id="110" name="テキスト ボックス 109">
          <a:extLst>
            <a:ext uri="{FF2B5EF4-FFF2-40B4-BE49-F238E27FC236}">
              <a16:creationId xmlns:a16="http://schemas.microsoft.com/office/drawing/2014/main" id="{91CAF011-F58E-438B-8FA9-CF9CE2DFF037}"/>
            </a:ext>
          </a:extLst>
        </xdr:cNvPr>
        <xdr:cNvSpPr txBox="1"/>
      </xdr:nvSpPr>
      <xdr:spPr>
        <a:xfrm>
          <a:off x="10160000" y="456882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CED01194-CAEA-4EB5-9EA0-D1A48D46A577}"/>
            </a:ext>
          </a:extLst>
        </xdr:cNvPr>
        <xdr:cNvCxnSpPr/>
      </xdr:nvCxnSpPr>
      <xdr:spPr>
        <a:xfrm>
          <a:off x="10198100" y="678815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0980"/>
    <xdr:sp macro="" textlink="">
      <xdr:nvSpPr>
        <xdr:cNvPr id="112" name="テキスト ボックス 111">
          <a:extLst>
            <a:ext uri="{FF2B5EF4-FFF2-40B4-BE49-F238E27FC236}">
              <a16:creationId xmlns:a16="http://schemas.microsoft.com/office/drawing/2014/main" id="{F621930C-09B7-4E62-9047-E1167B8F2A2E}"/>
            </a:ext>
          </a:extLst>
        </xdr:cNvPr>
        <xdr:cNvSpPr txBox="1"/>
      </xdr:nvSpPr>
      <xdr:spPr>
        <a:xfrm>
          <a:off x="9702800" y="6704330"/>
          <a:ext cx="4826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3" name="直線コネクタ 112">
          <a:extLst>
            <a:ext uri="{FF2B5EF4-FFF2-40B4-BE49-F238E27FC236}">
              <a16:creationId xmlns:a16="http://schemas.microsoft.com/office/drawing/2014/main" id="{C57F3DC4-DF24-4496-993E-70B72AA09658}"/>
            </a:ext>
          </a:extLst>
        </xdr:cNvPr>
        <xdr:cNvCxnSpPr/>
      </xdr:nvCxnSpPr>
      <xdr:spPr>
        <a:xfrm>
          <a:off x="10198100" y="6495415"/>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0980"/>
    <xdr:sp macro="" textlink="">
      <xdr:nvSpPr>
        <xdr:cNvPr id="114" name="テキスト ボックス 113">
          <a:extLst>
            <a:ext uri="{FF2B5EF4-FFF2-40B4-BE49-F238E27FC236}">
              <a16:creationId xmlns:a16="http://schemas.microsoft.com/office/drawing/2014/main" id="{F629C3BE-9994-4FCD-B0B6-8D8494ACD7F7}"/>
            </a:ext>
          </a:extLst>
        </xdr:cNvPr>
        <xdr:cNvSpPr txBox="1"/>
      </xdr:nvSpPr>
      <xdr:spPr>
        <a:xfrm>
          <a:off x="9702800" y="6411595"/>
          <a:ext cx="4826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5" name="直線コネクタ 114">
          <a:extLst>
            <a:ext uri="{FF2B5EF4-FFF2-40B4-BE49-F238E27FC236}">
              <a16:creationId xmlns:a16="http://schemas.microsoft.com/office/drawing/2014/main" id="{41F8CA9E-3C5C-4DF9-B426-47FBE369F92E}"/>
            </a:ext>
          </a:extLst>
        </xdr:cNvPr>
        <xdr:cNvCxnSpPr/>
      </xdr:nvCxnSpPr>
      <xdr:spPr>
        <a:xfrm>
          <a:off x="10198100" y="621284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143510</xdr:rowOff>
    </xdr:from>
    <xdr:ext cx="482600" cy="220980"/>
    <xdr:sp macro="" textlink="">
      <xdr:nvSpPr>
        <xdr:cNvPr id="116" name="テキスト ボックス 115">
          <a:extLst>
            <a:ext uri="{FF2B5EF4-FFF2-40B4-BE49-F238E27FC236}">
              <a16:creationId xmlns:a16="http://schemas.microsoft.com/office/drawing/2014/main" id="{B299CC66-5CE1-4E34-988D-2F4205DC9CCA}"/>
            </a:ext>
          </a:extLst>
        </xdr:cNvPr>
        <xdr:cNvSpPr txBox="1"/>
      </xdr:nvSpPr>
      <xdr:spPr>
        <a:xfrm>
          <a:off x="9702800" y="6122035"/>
          <a:ext cx="4826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7" name="直線コネクタ 116">
          <a:extLst>
            <a:ext uri="{FF2B5EF4-FFF2-40B4-BE49-F238E27FC236}">
              <a16:creationId xmlns:a16="http://schemas.microsoft.com/office/drawing/2014/main" id="{63578F81-6583-4C55-9B11-E20040363042}"/>
            </a:ext>
          </a:extLst>
        </xdr:cNvPr>
        <xdr:cNvCxnSpPr/>
      </xdr:nvCxnSpPr>
      <xdr:spPr>
        <a:xfrm>
          <a:off x="10198100" y="592328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6400" cy="220980"/>
    <xdr:sp macro="" textlink="">
      <xdr:nvSpPr>
        <xdr:cNvPr id="118" name="テキスト ボックス 117">
          <a:extLst>
            <a:ext uri="{FF2B5EF4-FFF2-40B4-BE49-F238E27FC236}">
              <a16:creationId xmlns:a16="http://schemas.microsoft.com/office/drawing/2014/main" id="{E44DA327-3930-4C86-BD38-C4CD0DC7735C}"/>
            </a:ext>
          </a:extLst>
        </xdr:cNvPr>
        <xdr:cNvSpPr txBox="1"/>
      </xdr:nvSpPr>
      <xdr:spPr>
        <a:xfrm>
          <a:off x="9761855" y="5829300"/>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9" name="直線コネクタ 118">
          <a:extLst>
            <a:ext uri="{FF2B5EF4-FFF2-40B4-BE49-F238E27FC236}">
              <a16:creationId xmlns:a16="http://schemas.microsoft.com/office/drawing/2014/main" id="{C7FFBBDB-E3FD-46CE-9E2B-AA1EB570247A}"/>
            </a:ext>
          </a:extLst>
        </xdr:cNvPr>
        <xdr:cNvCxnSpPr/>
      </xdr:nvCxnSpPr>
      <xdr:spPr>
        <a:xfrm>
          <a:off x="10198100" y="5630545"/>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6400" cy="220980"/>
    <xdr:sp macro="" textlink="">
      <xdr:nvSpPr>
        <xdr:cNvPr id="120" name="テキスト ボックス 119">
          <a:extLst>
            <a:ext uri="{FF2B5EF4-FFF2-40B4-BE49-F238E27FC236}">
              <a16:creationId xmlns:a16="http://schemas.microsoft.com/office/drawing/2014/main" id="{3ED8A1F2-FB0E-4A6D-85A2-ECE18C3E627A}"/>
            </a:ext>
          </a:extLst>
        </xdr:cNvPr>
        <xdr:cNvSpPr txBox="1"/>
      </xdr:nvSpPr>
      <xdr:spPr>
        <a:xfrm>
          <a:off x="9761855" y="5536565"/>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1" name="直線コネクタ 120">
          <a:extLst>
            <a:ext uri="{FF2B5EF4-FFF2-40B4-BE49-F238E27FC236}">
              <a16:creationId xmlns:a16="http://schemas.microsoft.com/office/drawing/2014/main" id="{D03CFED7-5FFF-4C32-99E5-114991EDE5B9}"/>
            </a:ext>
          </a:extLst>
        </xdr:cNvPr>
        <xdr:cNvCxnSpPr/>
      </xdr:nvCxnSpPr>
      <xdr:spPr>
        <a:xfrm>
          <a:off x="10198100" y="533146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6400" cy="220980"/>
    <xdr:sp macro="" textlink="">
      <xdr:nvSpPr>
        <xdr:cNvPr id="122" name="テキスト ボックス 121">
          <a:extLst>
            <a:ext uri="{FF2B5EF4-FFF2-40B4-BE49-F238E27FC236}">
              <a16:creationId xmlns:a16="http://schemas.microsoft.com/office/drawing/2014/main" id="{7EF51D63-4DED-412E-A07E-25C3E6E0C93A}"/>
            </a:ext>
          </a:extLst>
        </xdr:cNvPr>
        <xdr:cNvSpPr txBox="1"/>
      </xdr:nvSpPr>
      <xdr:spPr>
        <a:xfrm>
          <a:off x="9761855" y="5247640"/>
          <a:ext cx="4064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3" name="直線コネクタ 122">
          <a:extLst>
            <a:ext uri="{FF2B5EF4-FFF2-40B4-BE49-F238E27FC236}">
              <a16:creationId xmlns:a16="http://schemas.microsoft.com/office/drawing/2014/main" id="{CBDE2054-C168-49E7-8419-EA816C6877FC}"/>
            </a:ext>
          </a:extLst>
        </xdr:cNvPr>
        <xdr:cNvCxnSpPr/>
      </xdr:nvCxnSpPr>
      <xdr:spPr>
        <a:xfrm>
          <a:off x="10198100" y="503936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0980"/>
    <xdr:sp macro="" textlink="">
      <xdr:nvSpPr>
        <xdr:cNvPr id="124" name="テキスト ボックス 123">
          <a:extLst>
            <a:ext uri="{FF2B5EF4-FFF2-40B4-BE49-F238E27FC236}">
              <a16:creationId xmlns:a16="http://schemas.microsoft.com/office/drawing/2014/main" id="{A18C6FF3-AA41-40D6-81CD-52599D5BA90B}"/>
            </a:ext>
          </a:extLst>
        </xdr:cNvPr>
        <xdr:cNvSpPr txBox="1"/>
      </xdr:nvSpPr>
      <xdr:spPr>
        <a:xfrm>
          <a:off x="9867900" y="4954905"/>
          <a:ext cx="30797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7EBE6C93-BAD8-4A4A-B135-37AD1CDE2832}"/>
            </a:ext>
          </a:extLst>
        </xdr:cNvPr>
        <xdr:cNvCxnSpPr/>
      </xdr:nvCxnSpPr>
      <xdr:spPr>
        <a:xfrm>
          <a:off x="10198100" y="474980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C51D3C79-76BE-4D65-A813-B307C8204F94}"/>
            </a:ext>
          </a:extLst>
        </xdr:cNvPr>
        <xdr:cNvSpPr/>
      </xdr:nvSpPr>
      <xdr:spPr>
        <a:xfrm>
          <a:off x="10198100" y="4749800"/>
          <a:ext cx="3800475" cy="20383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60960</xdr:rowOff>
    </xdr:from>
    <xdr:to>
      <xdr:col>76</xdr:col>
      <xdr:colOff>21590</xdr:colOff>
      <xdr:row>34</xdr:row>
      <xdr:rowOff>106045</xdr:rowOff>
    </xdr:to>
    <xdr:cxnSp macro="">
      <xdr:nvCxnSpPr>
        <xdr:cNvPr id="127" name="直線コネクタ 126">
          <a:extLst>
            <a:ext uri="{FF2B5EF4-FFF2-40B4-BE49-F238E27FC236}">
              <a16:creationId xmlns:a16="http://schemas.microsoft.com/office/drawing/2014/main" id="{E06D88BE-C900-40E3-8099-E57F407CFBAF}"/>
            </a:ext>
          </a:extLst>
        </xdr:cNvPr>
        <xdr:cNvCxnSpPr/>
      </xdr:nvCxnSpPr>
      <xdr:spPr>
        <a:xfrm flipV="1">
          <a:off x="13326745" y="5236210"/>
          <a:ext cx="127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109855</xdr:rowOff>
    </xdr:from>
    <xdr:ext cx="556260" cy="254635"/>
    <xdr:sp macro="" textlink="">
      <xdr:nvSpPr>
        <xdr:cNvPr id="128" name="債務償還比率最小値テキスト">
          <a:extLst>
            <a:ext uri="{FF2B5EF4-FFF2-40B4-BE49-F238E27FC236}">
              <a16:creationId xmlns:a16="http://schemas.microsoft.com/office/drawing/2014/main" id="{9273E8D6-3EDB-4562-AB2C-E0193D46F7C7}"/>
            </a:ext>
          </a:extLst>
        </xdr:cNvPr>
        <xdr:cNvSpPr txBox="1"/>
      </xdr:nvSpPr>
      <xdr:spPr>
        <a:xfrm>
          <a:off x="13379450" y="6412230"/>
          <a:ext cx="5562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1,405.9</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106045</xdr:rowOff>
    </xdr:from>
    <xdr:to>
      <xdr:col>76</xdr:col>
      <xdr:colOff>111125</xdr:colOff>
      <xdr:row>34</xdr:row>
      <xdr:rowOff>106045</xdr:rowOff>
    </xdr:to>
    <xdr:cxnSp macro="">
      <xdr:nvCxnSpPr>
        <xdr:cNvPr id="129" name="直線コネクタ 128">
          <a:extLst>
            <a:ext uri="{FF2B5EF4-FFF2-40B4-BE49-F238E27FC236}">
              <a16:creationId xmlns:a16="http://schemas.microsoft.com/office/drawing/2014/main" id="{31221BE7-C9F0-4BAD-A9F5-602D33E673CA}"/>
            </a:ext>
          </a:extLst>
        </xdr:cNvPr>
        <xdr:cNvCxnSpPr/>
      </xdr:nvCxnSpPr>
      <xdr:spPr>
        <a:xfrm>
          <a:off x="13255625" y="6408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7620</xdr:rowOff>
    </xdr:from>
    <xdr:ext cx="465455" cy="254635"/>
    <xdr:sp macro="" textlink="">
      <xdr:nvSpPr>
        <xdr:cNvPr id="130" name="債務償還比率最大値テキスト">
          <a:extLst>
            <a:ext uri="{FF2B5EF4-FFF2-40B4-BE49-F238E27FC236}">
              <a16:creationId xmlns:a16="http://schemas.microsoft.com/office/drawing/2014/main" id="{10AC4CFF-273C-401B-BECE-3AFC98B3D179}"/>
            </a:ext>
          </a:extLst>
        </xdr:cNvPr>
        <xdr:cNvSpPr txBox="1"/>
      </xdr:nvSpPr>
      <xdr:spPr>
        <a:xfrm>
          <a:off x="13379450" y="50209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194.7</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60960</xdr:rowOff>
    </xdr:from>
    <xdr:to>
      <xdr:col>76</xdr:col>
      <xdr:colOff>111125</xdr:colOff>
      <xdr:row>27</xdr:row>
      <xdr:rowOff>60960</xdr:rowOff>
    </xdr:to>
    <xdr:cxnSp macro="">
      <xdr:nvCxnSpPr>
        <xdr:cNvPr id="131" name="直線コネクタ 130">
          <a:extLst>
            <a:ext uri="{FF2B5EF4-FFF2-40B4-BE49-F238E27FC236}">
              <a16:creationId xmlns:a16="http://schemas.microsoft.com/office/drawing/2014/main" id="{BCAE6678-0F44-47A2-8813-A4DCC20E268A}"/>
            </a:ext>
          </a:extLst>
        </xdr:cNvPr>
        <xdr:cNvCxnSpPr/>
      </xdr:nvCxnSpPr>
      <xdr:spPr>
        <a:xfrm>
          <a:off x="13255625" y="52362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4445</xdr:rowOff>
    </xdr:from>
    <xdr:ext cx="465455" cy="259080"/>
    <xdr:sp macro="" textlink="">
      <xdr:nvSpPr>
        <xdr:cNvPr id="132" name="債務償還比率平均値テキスト">
          <a:extLst>
            <a:ext uri="{FF2B5EF4-FFF2-40B4-BE49-F238E27FC236}">
              <a16:creationId xmlns:a16="http://schemas.microsoft.com/office/drawing/2014/main" id="{55556770-0054-4056-8674-32495937BAEB}"/>
            </a:ext>
          </a:extLst>
        </xdr:cNvPr>
        <xdr:cNvSpPr txBox="1"/>
      </xdr:nvSpPr>
      <xdr:spPr>
        <a:xfrm>
          <a:off x="13379450" y="5503545"/>
          <a:ext cx="4654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667.4</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153035</xdr:rowOff>
    </xdr:from>
    <xdr:to>
      <xdr:col>76</xdr:col>
      <xdr:colOff>73025</xdr:colOff>
      <xdr:row>30</xdr:row>
      <xdr:rowOff>83185</xdr:rowOff>
    </xdr:to>
    <xdr:sp macro="" textlink="">
      <xdr:nvSpPr>
        <xdr:cNvPr id="133" name="フローチャート: 判断 132">
          <a:extLst>
            <a:ext uri="{FF2B5EF4-FFF2-40B4-BE49-F238E27FC236}">
              <a16:creationId xmlns:a16="http://schemas.microsoft.com/office/drawing/2014/main" id="{06FC0852-F62E-4E26-8D32-BAF71337DFFC}"/>
            </a:ext>
          </a:extLst>
        </xdr:cNvPr>
        <xdr:cNvSpPr/>
      </xdr:nvSpPr>
      <xdr:spPr>
        <a:xfrm>
          <a:off x="13293725" y="56489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31115</xdr:rowOff>
    </xdr:from>
    <xdr:to>
      <xdr:col>72</xdr:col>
      <xdr:colOff>123825</xdr:colOff>
      <xdr:row>30</xdr:row>
      <xdr:rowOff>132715</xdr:rowOff>
    </xdr:to>
    <xdr:sp macro="" textlink="">
      <xdr:nvSpPr>
        <xdr:cNvPr id="134" name="フローチャート: 判断 133">
          <a:extLst>
            <a:ext uri="{FF2B5EF4-FFF2-40B4-BE49-F238E27FC236}">
              <a16:creationId xmlns:a16="http://schemas.microsoft.com/office/drawing/2014/main" id="{AD336B6F-F7A9-47EF-9B5D-864E3FCC645A}"/>
            </a:ext>
          </a:extLst>
        </xdr:cNvPr>
        <xdr:cNvSpPr/>
      </xdr:nvSpPr>
      <xdr:spPr>
        <a:xfrm>
          <a:off x="12646025" y="56857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8255</xdr:rowOff>
    </xdr:from>
    <xdr:to>
      <xdr:col>68</xdr:col>
      <xdr:colOff>123825</xdr:colOff>
      <xdr:row>30</xdr:row>
      <xdr:rowOff>109855</xdr:rowOff>
    </xdr:to>
    <xdr:sp macro="" textlink="">
      <xdr:nvSpPr>
        <xdr:cNvPr id="135" name="フローチャート: 判断 134">
          <a:extLst>
            <a:ext uri="{FF2B5EF4-FFF2-40B4-BE49-F238E27FC236}">
              <a16:creationId xmlns:a16="http://schemas.microsoft.com/office/drawing/2014/main" id="{EA508EAD-921B-496B-A13B-0105096B3B7D}"/>
            </a:ext>
          </a:extLst>
        </xdr:cNvPr>
        <xdr:cNvSpPr/>
      </xdr:nvSpPr>
      <xdr:spPr>
        <a:xfrm>
          <a:off x="11960225" y="56692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168275</xdr:rowOff>
    </xdr:from>
    <xdr:to>
      <xdr:col>64</xdr:col>
      <xdr:colOff>123825</xdr:colOff>
      <xdr:row>30</xdr:row>
      <xdr:rowOff>98425</xdr:rowOff>
    </xdr:to>
    <xdr:sp macro="" textlink="">
      <xdr:nvSpPr>
        <xdr:cNvPr id="136" name="フローチャート: 判断 135">
          <a:extLst>
            <a:ext uri="{FF2B5EF4-FFF2-40B4-BE49-F238E27FC236}">
              <a16:creationId xmlns:a16="http://schemas.microsoft.com/office/drawing/2014/main" id="{DBD6BD41-4E10-4D48-8252-8B7770022359}"/>
            </a:ext>
          </a:extLst>
        </xdr:cNvPr>
        <xdr:cNvSpPr/>
      </xdr:nvSpPr>
      <xdr:spPr>
        <a:xfrm>
          <a:off x="11274425" y="56546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147320</xdr:rowOff>
    </xdr:from>
    <xdr:to>
      <xdr:col>60</xdr:col>
      <xdr:colOff>123825</xdr:colOff>
      <xdr:row>30</xdr:row>
      <xdr:rowOff>77470</xdr:rowOff>
    </xdr:to>
    <xdr:sp macro="" textlink="">
      <xdr:nvSpPr>
        <xdr:cNvPr id="137" name="フローチャート: 判断 136">
          <a:extLst>
            <a:ext uri="{FF2B5EF4-FFF2-40B4-BE49-F238E27FC236}">
              <a16:creationId xmlns:a16="http://schemas.microsoft.com/office/drawing/2014/main" id="{E365177F-6EC2-49B4-AA02-E60FD512AC8C}"/>
            </a:ext>
          </a:extLst>
        </xdr:cNvPr>
        <xdr:cNvSpPr/>
      </xdr:nvSpPr>
      <xdr:spPr>
        <a:xfrm>
          <a:off x="10588625" y="56400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0980"/>
    <xdr:sp macro="" textlink="">
      <xdr:nvSpPr>
        <xdr:cNvPr id="138" name="テキスト ボックス 137">
          <a:extLst>
            <a:ext uri="{FF2B5EF4-FFF2-40B4-BE49-F238E27FC236}">
              <a16:creationId xmlns:a16="http://schemas.microsoft.com/office/drawing/2014/main" id="{BC1E2EBD-306E-4489-9A71-83F80692E409}"/>
            </a:ext>
          </a:extLst>
        </xdr:cNvPr>
        <xdr:cNvSpPr txBox="1"/>
      </xdr:nvSpPr>
      <xdr:spPr>
        <a:xfrm>
          <a:off x="13169900" y="6837045"/>
          <a:ext cx="76200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7555" cy="220980"/>
    <xdr:sp macro="" textlink="">
      <xdr:nvSpPr>
        <xdr:cNvPr id="139" name="テキスト ボックス 138">
          <a:extLst>
            <a:ext uri="{FF2B5EF4-FFF2-40B4-BE49-F238E27FC236}">
              <a16:creationId xmlns:a16="http://schemas.microsoft.com/office/drawing/2014/main" id="{A8762223-1906-40FD-A1C3-DC1CFA5A5A36}"/>
            </a:ext>
          </a:extLst>
        </xdr:cNvPr>
        <xdr:cNvSpPr txBox="1"/>
      </xdr:nvSpPr>
      <xdr:spPr>
        <a:xfrm>
          <a:off x="12531725" y="6837045"/>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7555" cy="220980"/>
    <xdr:sp macro="" textlink="">
      <xdr:nvSpPr>
        <xdr:cNvPr id="140" name="テキスト ボックス 139">
          <a:extLst>
            <a:ext uri="{FF2B5EF4-FFF2-40B4-BE49-F238E27FC236}">
              <a16:creationId xmlns:a16="http://schemas.microsoft.com/office/drawing/2014/main" id="{F68728B9-80BC-40E6-91D8-6C3D2F54C878}"/>
            </a:ext>
          </a:extLst>
        </xdr:cNvPr>
        <xdr:cNvSpPr txBox="1"/>
      </xdr:nvSpPr>
      <xdr:spPr>
        <a:xfrm>
          <a:off x="11845925" y="6837045"/>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7555" cy="220980"/>
    <xdr:sp macro="" textlink="">
      <xdr:nvSpPr>
        <xdr:cNvPr id="141" name="テキスト ボックス 140">
          <a:extLst>
            <a:ext uri="{FF2B5EF4-FFF2-40B4-BE49-F238E27FC236}">
              <a16:creationId xmlns:a16="http://schemas.microsoft.com/office/drawing/2014/main" id="{E55F3677-01D9-4D46-8A9C-D85112D4B0AC}"/>
            </a:ext>
          </a:extLst>
        </xdr:cNvPr>
        <xdr:cNvSpPr txBox="1"/>
      </xdr:nvSpPr>
      <xdr:spPr>
        <a:xfrm>
          <a:off x="11160125" y="6837045"/>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7555" cy="220980"/>
    <xdr:sp macro="" textlink="">
      <xdr:nvSpPr>
        <xdr:cNvPr id="142" name="テキスト ボックス 141">
          <a:extLst>
            <a:ext uri="{FF2B5EF4-FFF2-40B4-BE49-F238E27FC236}">
              <a16:creationId xmlns:a16="http://schemas.microsoft.com/office/drawing/2014/main" id="{164CAC97-5787-425A-B013-BA4690A07C87}"/>
            </a:ext>
          </a:extLst>
        </xdr:cNvPr>
        <xdr:cNvSpPr txBox="1"/>
      </xdr:nvSpPr>
      <xdr:spPr>
        <a:xfrm>
          <a:off x="10474325" y="6837045"/>
          <a:ext cx="75755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30</xdr:row>
      <xdr:rowOff>49530</xdr:rowOff>
    </xdr:from>
    <xdr:to>
      <xdr:col>76</xdr:col>
      <xdr:colOff>73025</xdr:colOff>
      <xdr:row>30</xdr:row>
      <xdr:rowOff>151130</xdr:rowOff>
    </xdr:to>
    <xdr:sp macro="" textlink="">
      <xdr:nvSpPr>
        <xdr:cNvPr id="143" name="楕円 142">
          <a:extLst>
            <a:ext uri="{FF2B5EF4-FFF2-40B4-BE49-F238E27FC236}">
              <a16:creationId xmlns:a16="http://schemas.microsoft.com/office/drawing/2014/main" id="{E9D4B3AF-15FF-436B-8D17-1865F4426462}"/>
            </a:ext>
          </a:extLst>
        </xdr:cNvPr>
        <xdr:cNvSpPr/>
      </xdr:nvSpPr>
      <xdr:spPr>
        <a:xfrm>
          <a:off x="13293725" y="570420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27940</xdr:rowOff>
    </xdr:from>
    <xdr:ext cx="465455" cy="259080"/>
    <xdr:sp macro="" textlink="">
      <xdr:nvSpPr>
        <xdr:cNvPr id="144" name="債務償還比率該当値テキスト">
          <a:extLst>
            <a:ext uri="{FF2B5EF4-FFF2-40B4-BE49-F238E27FC236}">
              <a16:creationId xmlns:a16="http://schemas.microsoft.com/office/drawing/2014/main" id="{15D25CD4-AC47-4C78-9BDE-2917E8E01B4C}"/>
            </a:ext>
          </a:extLst>
        </xdr:cNvPr>
        <xdr:cNvSpPr txBox="1"/>
      </xdr:nvSpPr>
      <xdr:spPr>
        <a:xfrm>
          <a:off x="13379450" y="56889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733.5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61595</xdr:rowOff>
    </xdr:from>
    <xdr:to>
      <xdr:col>72</xdr:col>
      <xdr:colOff>123825</xdr:colOff>
      <xdr:row>30</xdr:row>
      <xdr:rowOff>163195</xdr:rowOff>
    </xdr:to>
    <xdr:sp macro="" textlink="">
      <xdr:nvSpPr>
        <xdr:cNvPr id="145" name="楕円 144">
          <a:extLst>
            <a:ext uri="{FF2B5EF4-FFF2-40B4-BE49-F238E27FC236}">
              <a16:creationId xmlns:a16="http://schemas.microsoft.com/office/drawing/2014/main" id="{3C6F1EB8-645F-49AB-B8A2-A7CFE167D9F4}"/>
            </a:ext>
          </a:extLst>
        </xdr:cNvPr>
        <xdr:cNvSpPr/>
      </xdr:nvSpPr>
      <xdr:spPr>
        <a:xfrm>
          <a:off x="12646025" y="57226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100330</xdr:rowOff>
    </xdr:from>
    <xdr:to>
      <xdr:col>76</xdr:col>
      <xdr:colOff>22225</xdr:colOff>
      <xdr:row>30</xdr:row>
      <xdr:rowOff>112395</xdr:rowOff>
    </xdr:to>
    <xdr:cxnSp macro="">
      <xdr:nvCxnSpPr>
        <xdr:cNvPr id="146" name="直線コネクタ 145">
          <a:extLst>
            <a:ext uri="{FF2B5EF4-FFF2-40B4-BE49-F238E27FC236}">
              <a16:creationId xmlns:a16="http://schemas.microsoft.com/office/drawing/2014/main" id="{474F780D-417B-4CEE-A7E6-873B24F71E97}"/>
            </a:ext>
          </a:extLst>
        </xdr:cNvPr>
        <xdr:cNvCxnSpPr/>
      </xdr:nvCxnSpPr>
      <xdr:spPr>
        <a:xfrm flipV="1">
          <a:off x="12693650" y="5761355"/>
          <a:ext cx="63817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106680</xdr:rowOff>
    </xdr:from>
    <xdr:to>
      <xdr:col>68</xdr:col>
      <xdr:colOff>123825</xdr:colOff>
      <xdr:row>31</xdr:row>
      <xdr:rowOff>36830</xdr:rowOff>
    </xdr:to>
    <xdr:sp macro="" textlink="">
      <xdr:nvSpPr>
        <xdr:cNvPr id="147" name="楕円 146">
          <a:extLst>
            <a:ext uri="{FF2B5EF4-FFF2-40B4-BE49-F238E27FC236}">
              <a16:creationId xmlns:a16="http://schemas.microsoft.com/office/drawing/2014/main" id="{19BC943A-DEF0-4934-BD68-0B07DB4DEF44}"/>
            </a:ext>
          </a:extLst>
        </xdr:cNvPr>
        <xdr:cNvSpPr/>
      </xdr:nvSpPr>
      <xdr:spPr>
        <a:xfrm>
          <a:off x="11960225" y="57613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112395</xdr:rowOff>
    </xdr:from>
    <xdr:to>
      <xdr:col>72</xdr:col>
      <xdr:colOff>73025</xdr:colOff>
      <xdr:row>30</xdr:row>
      <xdr:rowOff>157480</xdr:rowOff>
    </xdr:to>
    <xdr:cxnSp macro="">
      <xdr:nvCxnSpPr>
        <xdr:cNvPr id="148" name="直線コネクタ 147">
          <a:extLst>
            <a:ext uri="{FF2B5EF4-FFF2-40B4-BE49-F238E27FC236}">
              <a16:creationId xmlns:a16="http://schemas.microsoft.com/office/drawing/2014/main" id="{1CED5FD8-35FF-4008-B089-D5D27F23A769}"/>
            </a:ext>
          </a:extLst>
        </xdr:cNvPr>
        <xdr:cNvCxnSpPr/>
      </xdr:nvCxnSpPr>
      <xdr:spPr>
        <a:xfrm flipV="1">
          <a:off x="12007850" y="5770245"/>
          <a:ext cx="6858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158115</xdr:rowOff>
    </xdr:from>
    <xdr:to>
      <xdr:col>64</xdr:col>
      <xdr:colOff>123825</xdr:colOff>
      <xdr:row>31</xdr:row>
      <xdr:rowOff>88265</xdr:rowOff>
    </xdr:to>
    <xdr:sp macro="" textlink="">
      <xdr:nvSpPr>
        <xdr:cNvPr id="149" name="楕円 148">
          <a:extLst>
            <a:ext uri="{FF2B5EF4-FFF2-40B4-BE49-F238E27FC236}">
              <a16:creationId xmlns:a16="http://schemas.microsoft.com/office/drawing/2014/main" id="{695AC74C-BAD0-4BFA-8377-78530C844B4C}"/>
            </a:ext>
          </a:extLst>
        </xdr:cNvPr>
        <xdr:cNvSpPr/>
      </xdr:nvSpPr>
      <xdr:spPr>
        <a:xfrm>
          <a:off x="11274425" y="581914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157480</xdr:rowOff>
    </xdr:from>
    <xdr:to>
      <xdr:col>68</xdr:col>
      <xdr:colOff>73025</xdr:colOff>
      <xdr:row>31</xdr:row>
      <xdr:rowOff>37465</xdr:rowOff>
    </xdr:to>
    <xdr:cxnSp macro="">
      <xdr:nvCxnSpPr>
        <xdr:cNvPr id="150" name="直線コネクタ 149">
          <a:extLst>
            <a:ext uri="{FF2B5EF4-FFF2-40B4-BE49-F238E27FC236}">
              <a16:creationId xmlns:a16="http://schemas.microsoft.com/office/drawing/2014/main" id="{E1B56C7D-A6AA-4121-A6DE-BD63069972B4}"/>
            </a:ext>
          </a:extLst>
        </xdr:cNvPr>
        <xdr:cNvCxnSpPr/>
      </xdr:nvCxnSpPr>
      <xdr:spPr>
        <a:xfrm flipV="1">
          <a:off x="11322050" y="5818505"/>
          <a:ext cx="6858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136525</xdr:rowOff>
    </xdr:from>
    <xdr:to>
      <xdr:col>60</xdr:col>
      <xdr:colOff>123825</xdr:colOff>
      <xdr:row>31</xdr:row>
      <xdr:rowOff>66675</xdr:rowOff>
    </xdr:to>
    <xdr:sp macro="" textlink="">
      <xdr:nvSpPr>
        <xdr:cNvPr id="151" name="楕円 150">
          <a:extLst>
            <a:ext uri="{FF2B5EF4-FFF2-40B4-BE49-F238E27FC236}">
              <a16:creationId xmlns:a16="http://schemas.microsoft.com/office/drawing/2014/main" id="{A82A7907-87F2-4644-8478-1A7C3C7550E0}"/>
            </a:ext>
          </a:extLst>
        </xdr:cNvPr>
        <xdr:cNvSpPr/>
      </xdr:nvSpPr>
      <xdr:spPr>
        <a:xfrm>
          <a:off x="10588625" y="57975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15875</xdr:rowOff>
    </xdr:from>
    <xdr:to>
      <xdr:col>64</xdr:col>
      <xdr:colOff>73025</xdr:colOff>
      <xdr:row>31</xdr:row>
      <xdr:rowOff>37465</xdr:rowOff>
    </xdr:to>
    <xdr:cxnSp macro="">
      <xdr:nvCxnSpPr>
        <xdr:cNvPr id="152" name="直線コネクタ 151">
          <a:extLst>
            <a:ext uri="{FF2B5EF4-FFF2-40B4-BE49-F238E27FC236}">
              <a16:creationId xmlns:a16="http://schemas.microsoft.com/office/drawing/2014/main" id="{F2A9AB1E-FF15-4F48-B54D-C93E2A3478D6}"/>
            </a:ext>
          </a:extLst>
        </xdr:cNvPr>
        <xdr:cNvCxnSpPr/>
      </xdr:nvCxnSpPr>
      <xdr:spPr>
        <a:xfrm>
          <a:off x="10636250" y="5835650"/>
          <a:ext cx="6858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149225</xdr:rowOff>
    </xdr:from>
    <xdr:ext cx="465455" cy="259080"/>
    <xdr:sp macro="" textlink="">
      <xdr:nvSpPr>
        <xdr:cNvPr id="153" name="n_1aveValue債務償還比率">
          <a:extLst>
            <a:ext uri="{FF2B5EF4-FFF2-40B4-BE49-F238E27FC236}">
              <a16:creationId xmlns:a16="http://schemas.microsoft.com/office/drawing/2014/main" id="{0D7C2E8F-6AAF-428A-9FF3-D0581FF5E700}"/>
            </a:ext>
          </a:extLst>
        </xdr:cNvPr>
        <xdr:cNvSpPr txBox="1"/>
      </xdr:nvSpPr>
      <xdr:spPr>
        <a:xfrm>
          <a:off x="12465050" y="54832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126365</xdr:rowOff>
    </xdr:from>
    <xdr:ext cx="465455" cy="259080"/>
    <xdr:sp macro="" textlink="">
      <xdr:nvSpPr>
        <xdr:cNvPr id="154" name="n_2aveValue債務償還比率">
          <a:extLst>
            <a:ext uri="{FF2B5EF4-FFF2-40B4-BE49-F238E27FC236}">
              <a16:creationId xmlns:a16="http://schemas.microsoft.com/office/drawing/2014/main" id="{CFAEB9B0-5A12-4BC5-B155-17F8AB316A84}"/>
            </a:ext>
          </a:extLst>
        </xdr:cNvPr>
        <xdr:cNvSpPr txBox="1"/>
      </xdr:nvSpPr>
      <xdr:spPr>
        <a:xfrm>
          <a:off x="11788775" y="54571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114935</xdr:rowOff>
    </xdr:from>
    <xdr:ext cx="465455" cy="259080"/>
    <xdr:sp macro="" textlink="">
      <xdr:nvSpPr>
        <xdr:cNvPr id="155" name="n_3aveValue債務償還比率">
          <a:extLst>
            <a:ext uri="{FF2B5EF4-FFF2-40B4-BE49-F238E27FC236}">
              <a16:creationId xmlns:a16="http://schemas.microsoft.com/office/drawing/2014/main" id="{0F347BCB-F13D-4A20-9919-AD64B35A166E}"/>
            </a:ext>
          </a:extLst>
        </xdr:cNvPr>
        <xdr:cNvSpPr txBox="1"/>
      </xdr:nvSpPr>
      <xdr:spPr>
        <a:xfrm>
          <a:off x="11102975" y="54489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93980</xdr:rowOff>
    </xdr:from>
    <xdr:ext cx="465455" cy="259080"/>
    <xdr:sp macro="" textlink="">
      <xdr:nvSpPr>
        <xdr:cNvPr id="156" name="n_4aveValue債務償還比率">
          <a:extLst>
            <a:ext uri="{FF2B5EF4-FFF2-40B4-BE49-F238E27FC236}">
              <a16:creationId xmlns:a16="http://schemas.microsoft.com/office/drawing/2014/main" id="{BE75BFF2-4108-4CF8-8D5B-95CC399B2C8F}"/>
            </a:ext>
          </a:extLst>
        </xdr:cNvPr>
        <xdr:cNvSpPr txBox="1"/>
      </xdr:nvSpPr>
      <xdr:spPr>
        <a:xfrm>
          <a:off x="10417175" y="54279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30</xdr:row>
      <xdr:rowOff>154940</xdr:rowOff>
    </xdr:from>
    <xdr:ext cx="465455" cy="254635"/>
    <xdr:sp macro="" textlink="">
      <xdr:nvSpPr>
        <xdr:cNvPr id="157" name="n_1mainValue債務償還比率">
          <a:extLst>
            <a:ext uri="{FF2B5EF4-FFF2-40B4-BE49-F238E27FC236}">
              <a16:creationId xmlns:a16="http://schemas.microsoft.com/office/drawing/2014/main" id="{E8D06E87-7765-48FB-8A7C-5F2121BA5B09}"/>
            </a:ext>
          </a:extLst>
        </xdr:cNvPr>
        <xdr:cNvSpPr txBox="1"/>
      </xdr:nvSpPr>
      <xdr:spPr>
        <a:xfrm>
          <a:off x="12465050" y="581279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745.0</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31</xdr:row>
      <xdr:rowOff>27940</xdr:rowOff>
    </xdr:from>
    <xdr:ext cx="465455" cy="259080"/>
    <xdr:sp macro="" textlink="">
      <xdr:nvSpPr>
        <xdr:cNvPr id="158" name="n_2mainValue債務償還比率">
          <a:extLst>
            <a:ext uri="{FF2B5EF4-FFF2-40B4-BE49-F238E27FC236}">
              <a16:creationId xmlns:a16="http://schemas.microsoft.com/office/drawing/2014/main" id="{B75F8F0E-2E24-4939-ADDA-F578A2975512}"/>
            </a:ext>
          </a:extLst>
        </xdr:cNvPr>
        <xdr:cNvSpPr txBox="1"/>
      </xdr:nvSpPr>
      <xdr:spPr>
        <a:xfrm>
          <a:off x="11788775" y="58508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788.9</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31</xdr:row>
      <xdr:rowOff>79375</xdr:rowOff>
    </xdr:from>
    <xdr:ext cx="465455" cy="258445"/>
    <xdr:sp macro="" textlink="">
      <xdr:nvSpPr>
        <xdr:cNvPr id="159" name="n_3mainValue債務償還比率">
          <a:extLst>
            <a:ext uri="{FF2B5EF4-FFF2-40B4-BE49-F238E27FC236}">
              <a16:creationId xmlns:a16="http://schemas.microsoft.com/office/drawing/2014/main" id="{002D2D8C-7086-4DAB-BDC2-99B864CFA0F8}"/>
            </a:ext>
          </a:extLst>
        </xdr:cNvPr>
        <xdr:cNvSpPr txBox="1"/>
      </xdr:nvSpPr>
      <xdr:spPr>
        <a:xfrm>
          <a:off x="11102975" y="590232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839.1</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31</xdr:row>
      <xdr:rowOff>57785</xdr:rowOff>
    </xdr:from>
    <xdr:ext cx="465455" cy="259080"/>
    <xdr:sp macro="" textlink="">
      <xdr:nvSpPr>
        <xdr:cNvPr id="160" name="n_4mainValue債務償還比率">
          <a:extLst>
            <a:ext uri="{FF2B5EF4-FFF2-40B4-BE49-F238E27FC236}">
              <a16:creationId xmlns:a16="http://schemas.microsoft.com/office/drawing/2014/main" id="{AB68435F-D4E7-4406-A4F5-DAE685228740}"/>
            </a:ext>
          </a:extLst>
        </xdr:cNvPr>
        <xdr:cNvSpPr txBox="1"/>
      </xdr:nvSpPr>
      <xdr:spPr>
        <a:xfrm>
          <a:off x="10417175" y="5877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9D738469-033A-4E2E-B8AC-4BF504453ACE}"/>
            </a:ext>
          </a:extLst>
        </xdr:cNvPr>
        <xdr:cNvSpPr/>
      </xdr:nvSpPr>
      <xdr:spPr>
        <a:xfrm>
          <a:off x="1158875" y="763905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2" name="正方形/長方形 161">
          <a:extLst>
            <a:ext uri="{FF2B5EF4-FFF2-40B4-BE49-F238E27FC236}">
              <a16:creationId xmlns:a16="http://schemas.microsoft.com/office/drawing/2014/main" id="{73BF1C46-4FEF-42D6-8AF6-EFA7838DF248}"/>
            </a:ext>
          </a:extLst>
        </xdr:cNvPr>
        <xdr:cNvSpPr/>
      </xdr:nvSpPr>
      <xdr:spPr>
        <a:xfrm>
          <a:off x="1158875" y="11256010"/>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63" name="テキスト ボックス 162">
          <a:extLst>
            <a:ext uri="{FF2B5EF4-FFF2-40B4-BE49-F238E27FC236}">
              <a16:creationId xmlns:a16="http://schemas.microsoft.com/office/drawing/2014/main" id="{E69CB774-1631-4A69-8FCD-53ABD4DD1222}"/>
            </a:ext>
          </a:extLst>
        </xdr:cNvPr>
        <xdr:cNvSpPr txBox="1"/>
      </xdr:nvSpPr>
      <xdr:spPr>
        <a:xfrm>
          <a:off x="835025" y="78867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5760" cy="238125"/>
    <xdr:sp macro="" textlink="">
      <xdr:nvSpPr>
        <xdr:cNvPr id="164" name="テキスト ボックス 163">
          <a:extLst>
            <a:ext uri="{FF2B5EF4-FFF2-40B4-BE49-F238E27FC236}">
              <a16:creationId xmlns:a16="http://schemas.microsoft.com/office/drawing/2014/main" id="{6988AFB4-6CB1-4E33-BB88-85421B2A85A5}"/>
            </a:ext>
          </a:extLst>
        </xdr:cNvPr>
        <xdr:cNvSpPr txBox="1"/>
      </xdr:nvSpPr>
      <xdr:spPr>
        <a:xfrm>
          <a:off x="6302375" y="10420350"/>
          <a:ext cx="36576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65" name="テキスト ボックス 164">
          <a:extLst>
            <a:ext uri="{FF2B5EF4-FFF2-40B4-BE49-F238E27FC236}">
              <a16:creationId xmlns:a16="http://schemas.microsoft.com/office/drawing/2014/main" id="{1EECDE3C-AB5F-4162-8244-AED21E3B1AD2}"/>
            </a:ext>
          </a:extLst>
        </xdr:cNvPr>
        <xdr:cNvSpPr txBox="1"/>
      </xdr:nvSpPr>
      <xdr:spPr>
        <a:xfrm>
          <a:off x="835025" y="1146556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5760" cy="241300"/>
    <xdr:sp macro="" textlink="">
      <xdr:nvSpPr>
        <xdr:cNvPr id="166" name="テキスト ボックス 165">
          <a:extLst>
            <a:ext uri="{FF2B5EF4-FFF2-40B4-BE49-F238E27FC236}">
              <a16:creationId xmlns:a16="http://schemas.microsoft.com/office/drawing/2014/main" id="{F3A5C3F1-5CA6-4466-A571-47A7BD7E8A78}"/>
            </a:ext>
          </a:extLst>
        </xdr:cNvPr>
        <xdr:cNvSpPr txBox="1"/>
      </xdr:nvSpPr>
      <xdr:spPr>
        <a:xfrm>
          <a:off x="6302375" y="14074775"/>
          <a:ext cx="36576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B05ED3C-5D5E-4B17-AE07-DE3DE1C9CE24}"/>
            </a:ext>
          </a:extLst>
        </xdr:cNvPr>
        <xdr:cNvSpPr/>
      </xdr:nvSpPr>
      <xdr:spPr>
        <a:xfrm>
          <a:off x="581025" y="123825"/>
          <a:ext cx="1142047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CC67A8E-54CD-4B14-A2F5-D70F70759927}"/>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362F1DA-06C9-4432-BAC3-667841D8DFD5}"/>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E9A2488-9663-4871-B83B-CC54BF022EBB}"/>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7C4111C-1D09-433D-AC25-BE5BA1769A1E}"/>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6951779-FABA-4150-860F-86152DFD4FC6}"/>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B5C1145-A5CA-4F43-ABB4-C0BD34BDE2E7}"/>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1754D6E-102E-4697-8AF9-FFAE74207BE5}"/>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357628B-5DE7-4E5D-ADBC-54BC0956E7F8}"/>
            </a:ext>
          </a:extLst>
        </xdr:cNvPr>
        <xdr:cNvSpPr/>
      </xdr:nvSpPr>
      <xdr:spPr>
        <a:xfrm>
          <a:off x="809625" y="885825"/>
          <a:ext cx="1247775"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B0DA208-C90F-4077-BBEB-6F2822AA45FA}"/>
            </a:ext>
          </a:extLst>
        </xdr:cNvPr>
        <xdr:cNvSpPr/>
      </xdr:nvSpPr>
      <xdr:spPr>
        <a:xfrm>
          <a:off x="2009775" y="885825"/>
          <a:ext cx="120015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31,074
30,694
616.40
29,834,172
28,749,995
593,459
13,991,176
24,625,039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255B9BF-FEBC-4CEA-8FB1-970C9BCD3425}"/>
            </a:ext>
          </a:extLst>
        </xdr:cNvPr>
        <xdr:cNvSpPr/>
      </xdr:nvSpPr>
      <xdr:spPr>
        <a:xfrm>
          <a:off x="3209925" y="885825"/>
          <a:ext cx="13716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A8494EE-7B0D-4C88-BF32-995FBEAF85C9}"/>
            </a:ext>
          </a:extLst>
        </xdr:cNvPr>
        <xdr:cNvSpPr/>
      </xdr:nvSpPr>
      <xdr:spPr>
        <a:xfrm>
          <a:off x="4581525" y="904875"/>
          <a:ext cx="18288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45980C8-02B8-44D6-BE56-9B6C7CDA1CF6}"/>
            </a:ext>
          </a:extLst>
        </xdr:cNvPr>
        <xdr:cNvSpPr/>
      </xdr:nvSpPr>
      <xdr:spPr>
        <a:xfrm>
          <a:off x="6410325" y="904875"/>
          <a:ext cx="1133475"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70.7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EA8C879-3528-4632-9C9A-7C55C6B92518}"/>
            </a:ext>
          </a:extLst>
        </xdr:cNvPr>
        <xdr:cNvSpPr/>
      </xdr:nvSpPr>
      <xdr:spPr>
        <a:xfrm>
          <a:off x="7610475" y="914400"/>
          <a:ext cx="5715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8495A73-68B8-4283-802B-42650D4171EE}"/>
            </a:ext>
          </a:extLst>
        </xdr:cNvPr>
        <xdr:cNvSpPr/>
      </xdr:nvSpPr>
      <xdr:spPr>
        <a:xfrm>
          <a:off x="4581525" y="1628775"/>
          <a:ext cx="18288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685B0B5-A91B-476C-9825-4652BCDAECD9}"/>
            </a:ext>
          </a:extLst>
        </xdr:cNvPr>
        <xdr:cNvSpPr/>
      </xdr:nvSpPr>
      <xdr:spPr>
        <a:xfrm>
          <a:off x="6467475" y="1628775"/>
          <a:ext cx="330517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992F2A-2007-42CA-9387-273472D56EA6}"/>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A183582-4D91-4444-9290-3D7BB6851A96}"/>
            </a:ext>
          </a:extLst>
        </xdr:cNvPr>
        <xdr:cNvSpPr/>
      </xdr:nvSpPr>
      <xdr:spPr>
        <a:xfrm>
          <a:off x="10210800" y="914400"/>
          <a:ext cx="12001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9A9403E-B708-4962-A5E3-AE2C7A1225B0}"/>
            </a:ext>
          </a:extLst>
        </xdr:cNvPr>
        <xdr:cNvSpPr/>
      </xdr:nvSpPr>
      <xdr:spPr>
        <a:xfrm>
          <a:off x="10210800" y="1162050"/>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7936550-0274-4CCC-94DC-3190E23A89FF}"/>
            </a:ext>
          </a:extLst>
        </xdr:cNvPr>
        <xdr:cNvSpPr/>
      </xdr:nvSpPr>
      <xdr:spPr>
        <a:xfrm>
          <a:off x="10210800" y="1476375"/>
          <a:ext cx="1304925"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A8C9C2B-0D1A-4493-9B8E-A8A600952376}"/>
            </a:ext>
          </a:extLst>
        </xdr:cNvPr>
        <xdr:cNvCxnSpPr/>
      </xdr:nvCxnSpPr>
      <xdr:spPr>
        <a:xfrm flipH="1">
          <a:off x="10048875" y="9906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8D3AB64-5D24-488D-BCF3-87BA0C41349A}"/>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B2DF784-C05F-4330-83CE-E73105C29A9C}"/>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2168E8E-1564-41BE-B6C0-23C13E773CF3}"/>
            </a:ext>
          </a:extLst>
        </xdr:cNvPr>
        <xdr:cNvCxnSpPr/>
      </xdr:nvCxnSpPr>
      <xdr:spPr>
        <a:xfrm>
          <a:off x="10131425" y="145732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895DFB6-6E06-4EBF-BB76-1565753B664A}"/>
            </a:ext>
          </a:extLst>
        </xdr:cNvPr>
        <xdr:cNvCxnSpPr/>
      </xdr:nvCxnSpPr>
      <xdr:spPr>
        <a:xfrm>
          <a:off x="10067925" y="145732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7A55911-2481-48DD-A8C9-6411BA911C90}"/>
            </a:ext>
          </a:extLst>
        </xdr:cNvPr>
        <xdr:cNvCxnSpPr/>
      </xdr:nvCxnSpPr>
      <xdr:spPr>
        <a:xfrm flipV="1">
          <a:off x="10131425" y="167322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8D1F31E-78BA-486D-A527-CF99C7C15798}"/>
            </a:ext>
          </a:extLst>
        </xdr:cNvPr>
        <xdr:cNvCxnSpPr/>
      </xdr:nvCxnSpPr>
      <xdr:spPr>
        <a:xfrm>
          <a:off x="10067925" y="180975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2AC69256-1F82-46AD-A000-11A62AA6C72D}"/>
            </a:ext>
          </a:extLst>
        </xdr:cNvPr>
        <xdr:cNvSpPr txBox="1"/>
      </xdr:nvSpPr>
      <xdr:spPr>
        <a:xfrm>
          <a:off x="638175" y="26479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975A9210-AD36-4D47-8C20-35F15A588035}"/>
            </a:ext>
          </a:extLst>
        </xdr:cNvPr>
        <xdr:cNvSpPr txBox="1"/>
      </xdr:nvSpPr>
      <xdr:spPr>
        <a:xfrm>
          <a:off x="638175" y="295275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49C57D5A-04DF-4180-9955-27E3D0D27068}"/>
            </a:ext>
          </a:extLst>
        </xdr:cNvPr>
        <xdr:cNvSpPr txBox="1"/>
      </xdr:nvSpPr>
      <xdr:spPr>
        <a:xfrm>
          <a:off x="638175" y="324802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4635"/>
    <xdr:sp macro="" textlink="">
      <xdr:nvSpPr>
        <xdr:cNvPr id="32" name="テキスト ボックス 31">
          <a:extLst>
            <a:ext uri="{FF2B5EF4-FFF2-40B4-BE49-F238E27FC236}">
              <a16:creationId xmlns:a16="http://schemas.microsoft.com/office/drawing/2014/main" id="{669ABE6A-CC60-4B87-B3EE-66D49B1673AA}"/>
            </a:ext>
          </a:extLst>
        </xdr:cNvPr>
        <xdr:cNvSpPr txBox="1"/>
      </xdr:nvSpPr>
      <xdr:spPr>
        <a:xfrm>
          <a:off x="638175" y="3552825"/>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900D287-3702-4505-AF44-935699AD9305}"/>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5A7061D-D09E-42E7-B435-53BE46587AB5}"/>
            </a:ext>
          </a:extLst>
        </xdr:cNvPr>
        <xdr:cNvSpPr/>
      </xdr:nvSpPr>
      <xdr:spPr>
        <a:xfrm>
          <a:off x="8096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905E5DC-DC91-4631-AF30-FEB529E3E32D}"/>
            </a:ext>
          </a:extLst>
        </xdr:cNvPr>
        <xdr:cNvSpPr/>
      </xdr:nvSpPr>
      <xdr:spPr>
        <a:xfrm>
          <a:off x="8096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690573D-B6BC-4789-9140-8ED485749B18}"/>
            </a:ext>
          </a:extLst>
        </xdr:cNvPr>
        <xdr:cNvSpPr/>
      </xdr:nvSpPr>
      <xdr:spPr>
        <a:xfrm>
          <a:off x="17145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C0CA882-515A-43E4-B4FE-8B3E812E2653}"/>
            </a:ext>
          </a:extLst>
        </xdr:cNvPr>
        <xdr:cNvSpPr/>
      </xdr:nvSpPr>
      <xdr:spPr>
        <a:xfrm>
          <a:off x="17145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E142B71-3175-4C1C-AFDE-FF70DB1C913A}"/>
            </a:ext>
          </a:extLst>
        </xdr:cNvPr>
        <xdr:cNvSpPr/>
      </xdr:nvSpPr>
      <xdr:spPr>
        <a:xfrm>
          <a:off x="27432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6400157-96A2-4EEA-97F1-DC448D7B72C9}"/>
            </a:ext>
          </a:extLst>
        </xdr:cNvPr>
        <xdr:cNvSpPr/>
      </xdr:nvSpPr>
      <xdr:spPr>
        <a:xfrm>
          <a:off x="27432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41C0E0D-13AB-4F18-B37A-F077DDFDC3BE}"/>
            </a:ext>
          </a:extLst>
        </xdr:cNvPr>
        <xdr:cNvSpPr/>
      </xdr:nvSpPr>
      <xdr:spPr>
        <a:xfrm>
          <a:off x="685800" y="50482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005" cy="225425"/>
    <xdr:sp macro="" textlink="">
      <xdr:nvSpPr>
        <xdr:cNvPr id="41" name="テキスト ボックス 40">
          <a:extLst>
            <a:ext uri="{FF2B5EF4-FFF2-40B4-BE49-F238E27FC236}">
              <a16:creationId xmlns:a16="http://schemas.microsoft.com/office/drawing/2014/main" id="{8153A501-57D8-438A-B7F7-316AB72CCD50}"/>
            </a:ext>
          </a:extLst>
        </xdr:cNvPr>
        <xdr:cNvSpPr txBox="1"/>
      </xdr:nvSpPr>
      <xdr:spPr>
        <a:xfrm>
          <a:off x="666750" y="4867275"/>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73E2259-E404-4A79-9B23-18002A9E7C25}"/>
            </a:ext>
          </a:extLst>
        </xdr:cNvPr>
        <xdr:cNvCxnSpPr/>
      </xdr:nvCxnSpPr>
      <xdr:spPr>
        <a:xfrm>
          <a:off x="685800" y="7210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2915" cy="259080"/>
    <xdr:sp macro="" textlink="">
      <xdr:nvSpPr>
        <xdr:cNvPr id="43" name="テキスト ボックス 42">
          <a:extLst>
            <a:ext uri="{FF2B5EF4-FFF2-40B4-BE49-F238E27FC236}">
              <a16:creationId xmlns:a16="http://schemas.microsoft.com/office/drawing/2014/main" id="{A7B490C7-D680-4B24-94EF-D76A57ECA4E6}"/>
            </a:ext>
          </a:extLst>
        </xdr:cNvPr>
        <xdr:cNvSpPr txBox="1"/>
      </xdr:nvSpPr>
      <xdr:spPr>
        <a:xfrm>
          <a:off x="278765" y="70745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56BBB73-B5D0-42AA-A613-287439D1B4AC}"/>
            </a:ext>
          </a:extLst>
        </xdr:cNvPr>
        <xdr:cNvCxnSpPr/>
      </xdr:nvCxnSpPr>
      <xdr:spPr>
        <a:xfrm>
          <a:off x="685800" y="68484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2915" cy="259080"/>
    <xdr:sp macro="" textlink="">
      <xdr:nvSpPr>
        <xdr:cNvPr id="45" name="テキスト ボックス 44">
          <a:extLst>
            <a:ext uri="{FF2B5EF4-FFF2-40B4-BE49-F238E27FC236}">
              <a16:creationId xmlns:a16="http://schemas.microsoft.com/office/drawing/2014/main" id="{AE72BABD-61F8-48F3-A776-DD2B6ACE492B}"/>
            </a:ext>
          </a:extLst>
        </xdr:cNvPr>
        <xdr:cNvSpPr txBox="1"/>
      </xdr:nvSpPr>
      <xdr:spPr>
        <a:xfrm>
          <a:off x="278765" y="67125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B40ADD4-BFCC-4A87-BC54-EDACCFD0F56E}"/>
            </a:ext>
          </a:extLst>
        </xdr:cNvPr>
        <xdr:cNvCxnSpPr/>
      </xdr:nvCxnSpPr>
      <xdr:spPr>
        <a:xfrm>
          <a:off x="685800" y="64865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4635"/>
    <xdr:sp macro="" textlink="">
      <xdr:nvSpPr>
        <xdr:cNvPr id="47" name="テキスト ボックス 46">
          <a:extLst>
            <a:ext uri="{FF2B5EF4-FFF2-40B4-BE49-F238E27FC236}">
              <a16:creationId xmlns:a16="http://schemas.microsoft.com/office/drawing/2014/main" id="{EF7A993A-CD2D-4D3F-B206-704B947FD608}"/>
            </a:ext>
          </a:extLst>
        </xdr:cNvPr>
        <xdr:cNvSpPr txBox="1"/>
      </xdr:nvSpPr>
      <xdr:spPr>
        <a:xfrm>
          <a:off x="339725" y="635063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30F9184-3A5A-4AD2-A564-9CEC8CF10878}"/>
            </a:ext>
          </a:extLst>
        </xdr:cNvPr>
        <xdr:cNvCxnSpPr/>
      </xdr:nvCxnSpPr>
      <xdr:spPr>
        <a:xfrm>
          <a:off x="685800" y="613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A893575B-2105-47DA-B9EE-5FDA3EC833ED}"/>
            </a:ext>
          </a:extLst>
        </xdr:cNvPr>
        <xdr:cNvSpPr txBox="1"/>
      </xdr:nvSpPr>
      <xdr:spPr>
        <a:xfrm>
          <a:off x="339725" y="5998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8408309-6E61-4847-AA6F-74827F534419}"/>
            </a:ext>
          </a:extLst>
        </xdr:cNvPr>
        <xdr:cNvCxnSpPr/>
      </xdr:nvCxnSpPr>
      <xdr:spPr>
        <a:xfrm>
          <a:off x="685800" y="5772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14CA0D20-B834-4534-8129-3880E70482DE}"/>
            </a:ext>
          </a:extLst>
        </xdr:cNvPr>
        <xdr:cNvSpPr txBox="1"/>
      </xdr:nvSpPr>
      <xdr:spPr>
        <a:xfrm>
          <a:off x="339725" y="563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EF63527-8C4A-4D57-B4A3-A77400E6FD05}"/>
            </a:ext>
          </a:extLst>
        </xdr:cNvPr>
        <xdr:cNvCxnSpPr/>
      </xdr:nvCxnSpPr>
      <xdr:spPr>
        <a:xfrm>
          <a:off x="685800" y="5410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4635"/>
    <xdr:sp macro="" textlink="">
      <xdr:nvSpPr>
        <xdr:cNvPr id="53" name="テキスト ボックス 52">
          <a:extLst>
            <a:ext uri="{FF2B5EF4-FFF2-40B4-BE49-F238E27FC236}">
              <a16:creationId xmlns:a16="http://schemas.microsoft.com/office/drawing/2014/main" id="{C0A0C00E-64DD-4F77-ACBA-76318B352B2F}"/>
            </a:ext>
          </a:extLst>
        </xdr:cNvPr>
        <xdr:cNvSpPr txBox="1"/>
      </xdr:nvSpPr>
      <xdr:spPr>
        <a:xfrm>
          <a:off x="339725" y="527431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B94A574-C03A-4ED1-92EC-B47C76957F4B}"/>
            </a:ext>
          </a:extLst>
        </xdr:cNvPr>
        <xdr:cNvCxnSpPr/>
      </xdr:nvCxnSpPr>
      <xdr:spPr>
        <a:xfrm>
          <a:off x="685800" y="504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4645" cy="259080"/>
    <xdr:sp macro="" textlink="">
      <xdr:nvSpPr>
        <xdr:cNvPr id="55" name="テキスト ボックス 54">
          <a:extLst>
            <a:ext uri="{FF2B5EF4-FFF2-40B4-BE49-F238E27FC236}">
              <a16:creationId xmlns:a16="http://schemas.microsoft.com/office/drawing/2014/main" id="{B1B0DF86-75ED-4417-9D07-B66C00421861}"/>
            </a:ext>
          </a:extLst>
        </xdr:cNvPr>
        <xdr:cNvSpPr txBox="1"/>
      </xdr:nvSpPr>
      <xdr:spPr>
        <a:xfrm>
          <a:off x="387985" y="49123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B7932D9-952D-40F2-BC14-55F2396429E4}"/>
            </a:ext>
          </a:extLst>
        </xdr:cNvPr>
        <xdr:cNvSpPr/>
      </xdr:nvSpPr>
      <xdr:spPr>
        <a:xfrm>
          <a:off x="685800" y="50482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a:extLst>
            <a:ext uri="{FF2B5EF4-FFF2-40B4-BE49-F238E27FC236}">
              <a16:creationId xmlns:a16="http://schemas.microsoft.com/office/drawing/2014/main" id="{072E3B0E-E7E9-4538-89AB-6B428327B956}"/>
            </a:ext>
          </a:extLst>
        </xdr:cNvPr>
        <xdr:cNvCxnSpPr/>
      </xdr:nvCxnSpPr>
      <xdr:spPr>
        <a:xfrm flipV="1">
          <a:off x="4180840" y="5374005"/>
          <a:ext cx="0" cy="1465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36195</xdr:rowOff>
    </xdr:from>
    <xdr:ext cx="405130" cy="259080"/>
    <xdr:sp macro="" textlink="">
      <xdr:nvSpPr>
        <xdr:cNvPr id="58" name="【道路】&#10;有形固定資産減価償却率最小値テキスト">
          <a:extLst>
            <a:ext uri="{FF2B5EF4-FFF2-40B4-BE49-F238E27FC236}">
              <a16:creationId xmlns:a16="http://schemas.microsoft.com/office/drawing/2014/main" id="{1B61C14C-5B60-4F3D-9C53-464E391AE02A}"/>
            </a:ext>
          </a:extLst>
        </xdr:cNvPr>
        <xdr:cNvSpPr txBox="1"/>
      </xdr:nvSpPr>
      <xdr:spPr>
        <a:xfrm>
          <a:off x="4219575" y="6846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a:extLst>
            <a:ext uri="{FF2B5EF4-FFF2-40B4-BE49-F238E27FC236}">
              <a16:creationId xmlns:a16="http://schemas.microsoft.com/office/drawing/2014/main" id="{3BBCFC92-CFED-48F0-B12B-50677BB656B8}"/>
            </a:ext>
          </a:extLst>
        </xdr:cNvPr>
        <xdr:cNvCxnSpPr/>
      </xdr:nvCxnSpPr>
      <xdr:spPr>
        <a:xfrm>
          <a:off x="4105275" y="68395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139065</xdr:rowOff>
    </xdr:from>
    <xdr:ext cx="405130" cy="259080"/>
    <xdr:sp macro="" textlink="">
      <xdr:nvSpPr>
        <xdr:cNvPr id="60" name="【道路】&#10;有形固定資産減価償却率最大値テキスト">
          <a:extLst>
            <a:ext uri="{FF2B5EF4-FFF2-40B4-BE49-F238E27FC236}">
              <a16:creationId xmlns:a16="http://schemas.microsoft.com/office/drawing/2014/main" id="{1071F7B7-0045-4215-B89B-A2AD68318037}"/>
            </a:ext>
          </a:extLst>
        </xdr:cNvPr>
        <xdr:cNvSpPr txBox="1"/>
      </xdr:nvSpPr>
      <xdr:spPr>
        <a:xfrm>
          <a:off x="4219575" y="5171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a:extLst>
            <a:ext uri="{FF2B5EF4-FFF2-40B4-BE49-F238E27FC236}">
              <a16:creationId xmlns:a16="http://schemas.microsoft.com/office/drawing/2014/main" id="{274D22BE-D5E6-4C66-9C29-CDC11DD9E5E0}"/>
            </a:ext>
          </a:extLst>
        </xdr:cNvPr>
        <xdr:cNvCxnSpPr/>
      </xdr:nvCxnSpPr>
      <xdr:spPr>
        <a:xfrm>
          <a:off x="4105275" y="53740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160020</xdr:rowOff>
    </xdr:from>
    <xdr:ext cx="405130" cy="259080"/>
    <xdr:sp macro="" textlink="">
      <xdr:nvSpPr>
        <xdr:cNvPr id="62" name="【道路】&#10;有形固定資産減価償却率平均値テキスト">
          <a:extLst>
            <a:ext uri="{FF2B5EF4-FFF2-40B4-BE49-F238E27FC236}">
              <a16:creationId xmlns:a16="http://schemas.microsoft.com/office/drawing/2014/main" id="{EC26B4D1-1B5E-40D7-9505-AE6ACBC260F3}"/>
            </a:ext>
          </a:extLst>
        </xdr:cNvPr>
        <xdr:cNvSpPr txBox="1"/>
      </xdr:nvSpPr>
      <xdr:spPr>
        <a:xfrm>
          <a:off x="4219575" y="61639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DC498122-81ED-4D18-A806-28428FDC7BA7}"/>
            </a:ext>
          </a:extLst>
        </xdr:cNvPr>
        <xdr:cNvSpPr/>
      </xdr:nvSpPr>
      <xdr:spPr>
        <a:xfrm>
          <a:off x="4124325" y="61696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a:extLst>
            <a:ext uri="{FF2B5EF4-FFF2-40B4-BE49-F238E27FC236}">
              <a16:creationId xmlns:a16="http://schemas.microsoft.com/office/drawing/2014/main" id="{5A91FFA4-694F-4E41-8718-A3311605C6AF}"/>
            </a:ext>
          </a:extLst>
        </xdr:cNvPr>
        <xdr:cNvSpPr/>
      </xdr:nvSpPr>
      <xdr:spPr>
        <a:xfrm>
          <a:off x="3381375" y="61137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a:extLst>
            <a:ext uri="{FF2B5EF4-FFF2-40B4-BE49-F238E27FC236}">
              <a16:creationId xmlns:a16="http://schemas.microsoft.com/office/drawing/2014/main" id="{406B6F58-3B31-4419-AC0D-8E0F2B51CB6E}"/>
            </a:ext>
          </a:extLst>
        </xdr:cNvPr>
        <xdr:cNvSpPr/>
      </xdr:nvSpPr>
      <xdr:spPr>
        <a:xfrm>
          <a:off x="2571750" y="61029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a:extLst>
            <a:ext uri="{FF2B5EF4-FFF2-40B4-BE49-F238E27FC236}">
              <a16:creationId xmlns:a16="http://schemas.microsoft.com/office/drawing/2014/main" id="{50D9514F-3A95-41AC-8A61-044EEEDD7F04}"/>
            </a:ext>
          </a:extLst>
        </xdr:cNvPr>
        <xdr:cNvSpPr/>
      </xdr:nvSpPr>
      <xdr:spPr>
        <a:xfrm>
          <a:off x="1781175" y="60794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a:extLst>
            <a:ext uri="{FF2B5EF4-FFF2-40B4-BE49-F238E27FC236}">
              <a16:creationId xmlns:a16="http://schemas.microsoft.com/office/drawing/2014/main" id="{F983EF40-100B-49BF-B6CF-AE174ED1750C}"/>
            </a:ext>
          </a:extLst>
        </xdr:cNvPr>
        <xdr:cNvSpPr/>
      </xdr:nvSpPr>
      <xdr:spPr>
        <a:xfrm>
          <a:off x="981075" y="60693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4BBABB26-450D-4C07-B5CE-79E85E2D0493}"/>
            </a:ext>
          </a:extLst>
        </xdr:cNvPr>
        <xdr:cNvSpPr txBox="1"/>
      </xdr:nvSpPr>
      <xdr:spPr>
        <a:xfrm>
          <a:off x="40100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16964D30-11C7-4FE0-8BFD-FEEC0547A251}"/>
            </a:ext>
          </a:extLst>
        </xdr:cNvPr>
        <xdr:cNvSpPr txBox="1"/>
      </xdr:nvSpPr>
      <xdr:spPr>
        <a:xfrm>
          <a:off x="32575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C372C16F-4346-4FD9-9755-9C2DA77FCF8C}"/>
            </a:ext>
          </a:extLst>
        </xdr:cNvPr>
        <xdr:cNvSpPr txBox="1"/>
      </xdr:nvSpPr>
      <xdr:spPr>
        <a:xfrm>
          <a:off x="24479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382E4205-A176-41BB-A33D-F06CDA757279}"/>
            </a:ext>
          </a:extLst>
        </xdr:cNvPr>
        <xdr:cNvSpPr txBox="1"/>
      </xdr:nvSpPr>
      <xdr:spPr>
        <a:xfrm>
          <a:off x="16573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9E735885-4B18-48E5-9CC8-0E680ED13705}"/>
            </a:ext>
          </a:extLst>
        </xdr:cNvPr>
        <xdr:cNvSpPr txBox="1"/>
      </xdr:nvSpPr>
      <xdr:spPr>
        <a:xfrm>
          <a:off x="8572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139700</xdr:rowOff>
    </xdr:from>
    <xdr:to>
      <xdr:col>24</xdr:col>
      <xdr:colOff>114300</xdr:colOff>
      <xdr:row>37</xdr:row>
      <xdr:rowOff>69850</xdr:rowOff>
    </xdr:to>
    <xdr:sp macro="" textlink="">
      <xdr:nvSpPr>
        <xdr:cNvPr id="73" name="楕円 72">
          <a:extLst>
            <a:ext uri="{FF2B5EF4-FFF2-40B4-BE49-F238E27FC236}">
              <a16:creationId xmlns:a16="http://schemas.microsoft.com/office/drawing/2014/main" id="{30DE290C-6DC8-4296-A5E3-EC4CB0B9C0C6}"/>
            </a:ext>
          </a:extLst>
        </xdr:cNvPr>
        <xdr:cNvSpPr/>
      </xdr:nvSpPr>
      <xdr:spPr>
        <a:xfrm>
          <a:off x="4124325" y="59817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162560</xdr:rowOff>
    </xdr:from>
    <xdr:ext cx="405130" cy="259080"/>
    <xdr:sp macro="" textlink="">
      <xdr:nvSpPr>
        <xdr:cNvPr id="74" name="【道路】&#10;有形固定資産減価償却率該当値テキスト">
          <a:extLst>
            <a:ext uri="{FF2B5EF4-FFF2-40B4-BE49-F238E27FC236}">
              <a16:creationId xmlns:a16="http://schemas.microsoft.com/office/drawing/2014/main" id="{F41DAEBE-8B85-4391-B365-89903025C3AB}"/>
            </a:ext>
          </a:extLst>
        </xdr:cNvPr>
        <xdr:cNvSpPr txBox="1"/>
      </xdr:nvSpPr>
      <xdr:spPr>
        <a:xfrm>
          <a:off x="4219575" y="5836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101600</xdr:rowOff>
    </xdr:from>
    <xdr:to>
      <xdr:col>20</xdr:col>
      <xdr:colOff>38100</xdr:colOff>
      <xdr:row>37</xdr:row>
      <xdr:rowOff>31750</xdr:rowOff>
    </xdr:to>
    <xdr:sp macro="" textlink="">
      <xdr:nvSpPr>
        <xdr:cNvPr id="75" name="楕円 74">
          <a:extLst>
            <a:ext uri="{FF2B5EF4-FFF2-40B4-BE49-F238E27FC236}">
              <a16:creationId xmlns:a16="http://schemas.microsoft.com/office/drawing/2014/main" id="{95E6DAB5-8072-4085-917E-AC924D47F0BA}"/>
            </a:ext>
          </a:extLst>
        </xdr:cNvPr>
        <xdr:cNvSpPr/>
      </xdr:nvSpPr>
      <xdr:spPr>
        <a:xfrm>
          <a:off x="3381375" y="59436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152400</xdr:rowOff>
    </xdr:from>
    <xdr:to>
      <xdr:col>24</xdr:col>
      <xdr:colOff>63500</xdr:colOff>
      <xdr:row>37</xdr:row>
      <xdr:rowOff>19050</xdr:rowOff>
    </xdr:to>
    <xdr:cxnSp macro="">
      <xdr:nvCxnSpPr>
        <xdr:cNvPr id="76" name="直線コネクタ 75">
          <a:extLst>
            <a:ext uri="{FF2B5EF4-FFF2-40B4-BE49-F238E27FC236}">
              <a16:creationId xmlns:a16="http://schemas.microsoft.com/office/drawing/2014/main" id="{22E99A3C-6BC3-48FA-8178-5D6EFE2BADFD}"/>
            </a:ext>
          </a:extLst>
        </xdr:cNvPr>
        <xdr:cNvCxnSpPr/>
      </xdr:nvCxnSpPr>
      <xdr:spPr>
        <a:xfrm>
          <a:off x="3429000" y="5991225"/>
          <a:ext cx="75247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65405</xdr:rowOff>
    </xdr:from>
    <xdr:to>
      <xdr:col>15</xdr:col>
      <xdr:colOff>101600</xdr:colOff>
      <xdr:row>36</xdr:row>
      <xdr:rowOff>167005</xdr:rowOff>
    </xdr:to>
    <xdr:sp macro="" textlink="">
      <xdr:nvSpPr>
        <xdr:cNvPr id="77" name="楕円 76">
          <a:extLst>
            <a:ext uri="{FF2B5EF4-FFF2-40B4-BE49-F238E27FC236}">
              <a16:creationId xmlns:a16="http://schemas.microsoft.com/office/drawing/2014/main" id="{025F973C-F454-487F-BB1B-A272F4957CEC}"/>
            </a:ext>
          </a:extLst>
        </xdr:cNvPr>
        <xdr:cNvSpPr/>
      </xdr:nvSpPr>
      <xdr:spPr>
        <a:xfrm>
          <a:off x="2571750" y="59074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116205</xdr:rowOff>
    </xdr:from>
    <xdr:to>
      <xdr:col>19</xdr:col>
      <xdr:colOff>177800</xdr:colOff>
      <xdr:row>36</xdr:row>
      <xdr:rowOff>152400</xdr:rowOff>
    </xdr:to>
    <xdr:cxnSp macro="">
      <xdr:nvCxnSpPr>
        <xdr:cNvPr id="78" name="直線コネクタ 77">
          <a:extLst>
            <a:ext uri="{FF2B5EF4-FFF2-40B4-BE49-F238E27FC236}">
              <a16:creationId xmlns:a16="http://schemas.microsoft.com/office/drawing/2014/main" id="{6C8F3575-212C-4578-BF24-C07A88DB4CFD}"/>
            </a:ext>
          </a:extLst>
        </xdr:cNvPr>
        <xdr:cNvCxnSpPr/>
      </xdr:nvCxnSpPr>
      <xdr:spPr>
        <a:xfrm>
          <a:off x="2619375" y="5955030"/>
          <a:ext cx="8096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29210</xdr:rowOff>
    </xdr:from>
    <xdr:to>
      <xdr:col>10</xdr:col>
      <xdr:colOff>165100</xdr:colOff>
      <xdr:row>36</xdr:row>
      <xdr:rowOff>130810</xdr:rowOff>
    </xdr:to>
    <xdr:sp macro="" textlink="">
      <xdr:nvSpPr>
        <xdr:cNvPr id="79" name="楕円 78">
          <a:extLst>
            <a:ext uri="{FF2B5EF4-FFF2-40B4-BE49-F238E27FC236}">
              <a16:creationId xmlns:a16="http://schemas.microsoft.com/office/drawing/2014/main" id="{AE4626DA-AAE3-47FF-AFE9-A565CB79CBD3}"/>
            </a:ext>
          </a:extLst>
        </xdr:cNvPr>
        <xdr:cNvSpPr/>
      </xdr:nvSpPr>
      <xdr:spPr>
        <a:xfrm>
          <a:off x="1781175" y="586486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80010</xdr:rowOff>
    </xdr:from>
    <xdr:to>
      <xdr:col>15</xdr:col>
      <xdr:colOff>50800</xdr:colOff>
      <xdr:row>36</xdr:row>
      <xdr:rowOff>116205</xdr:rowOff>
    </xdr:to>
    <xdr:cxnSp macro="">
      <xdr:nvCxnSpPr>
        <xdr:cNvPr id="80" name="直線コネクタ 79">
          <a:extLst>
            <a:ext uri="{FF2B5EF4-FFF2-40B4-BE49-F238E27FC236}">
              <a16:creationId xmlns:a16="http://schemas.microsoft.com/office/drawing/2014/main" id="{7A09F322-C10A-4C51-A866-9D1542E149AC}"/>
            </a:ext>
          </a:extLst>
        </xdr:cNvPr>
        <xdr:cNvCxnSpPr/>
      </xdr:nvCxnSpPr>
      <xdr:spPr>
        <a:xfrm>
          <a:off x="1828800" y="5922010"/>
          <a:ext cx="79057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166370</xdr:rowOff>
    </xdr:from>
    <xdr:to>
      <xdr:col>6</xdr:col>
      <xdr:colOff>38100</xdr:colOff>
      <xdr:row>36</xdr:row>
      <xdr:rowOff>96520</xdr:rowOff>
    </xdr:to>
    <xdr:sp macro="" textlink="">
      <xdr:nvSpPr>
        <xdr:cNvPr id="81" name="楕円 80">
          <a:extLst>
            <a:ext uri="{FF2B5EF4-FFF2-40B4-BE49-F238E27FC236}">
              <a16:creationId xmlns:a16="http://schemas.microsoft.com/office/drawing/2014/main" id="{B90CD79A-8892-4841-8304-BCC39B95C83C}"/>
            </a:ext>
          </a:extLst>
        </xdr:cNvPr>
        <xdr:cNvSpPr/>
      </xdr:nvSpPr>
      <xdr:spPr>
        <a:xfrm>
          <a:off x="981075" y="58400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45720</xdr:rowOff>
    </xdr:from>
    <xdr:to>
      <xdr:col>10</xdr:col>
      <xdr:colOff>114300</xdr:colOff>
      <xdr:row>36</xdr:row>
      <xdr:rowOff>80010</xdr:rowOff>
    </xdr:to>
    <xdr:cxnSp macro="">
      <xdr:nvCxnSpPr>
        <xdr:cNvPr id="82" name="直線コネクタ 81">
          <a:extLst>
            <a:ext uri="{FF2B5EF4-FFF2-40B4-BE49-F238E27FC236}">
              <a16:creationId xmlns:a16="http://schemas.microsoft.com/office/drawing/2014/main" id="{D099B0EB-39C0-4164-9780-59B179C913A8}"/>
            </a:ext>
          </a:extLst>
        </xdr:cNvPr>
        <xdr:cNvCxnSpPr/>
      </xdr:nvCxnSpPr>
      <xdr:spPr>
        <a:xfrm>
          <a:off x="1028700" y="5887720"/>
          <a:ext cx="8001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34290</xdr:rowOff>
    </xdr:from>
    <xdr:ext cx="405130" cy="259080"/>
    <xdr:sp macro="" textlink="">
      <xdr:nvSpPr>
        <xdr:cNvPr id="83" name="n_1aveValue【道路】&#10;有形固定資産減価償却率">
          <a:extLst>
            <a:ext uri="{FF2B5EF4-FFF2-40B4-BE49-F238E27FC236}">
              <a16:creationId xmlns:a16="http://schemas.microsoft.com/office/drawing/2014/main" id="{C2235E1C-3CF8-45F3-AB3C-761E3ACCFD00}"/>
            </a:ext>
          </a:extLst>
        </xdr:cNvPr>
        <xdr:cNvSpPr txBox="1"/>
      </xdr:nvSpPr>
      <xdr:spPr>
        <a:xfrm>
          <a:off x="3239135" y="6193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26670</xdr:rowOff>
    </xdr:from>
    <xdr:ext cx="400685" cy="259080"/>
    <xdr:sp macro="" textlink="">
      <xdr:nvSpPr>
        <xdr:cNvPr id="84" name="n_2aveValue【道路】&#10;有形固定資産減価償却率">
          <a:extLst>
            <a:ext uri="{FF2B5EF4-FFF2-40B4-BE49-F238E27FC236}">
              <a16:creationId xmlns:a16="http://schemas.microsoft.com/office/drawing/2014/main" id="{AD0D18BF-1957-4C62-9A12-44B71EABED8D}"/>
            </a:ext>
          </a:extLst>
        </xdr:cNvPr>
        <xdr:cNvSpPr txBox="1"/>
      </xdr:nvSpPr>
      <xdr:spPr>
        <a:xfrm>
          <a:off x="2439035" y="61925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0</xdr:rowOff>
    </xdr:from>
    <xdr:ext cx="400685" cy="259080"/>
    <xdr:sp macro="" textlink="">
      <xdr:nvSpPr>
        <xdr:cNvPr id="85" name="n_3aveValue【道路】&#10;有形固定資産減価償却率">
          <a:extLst>
            <a:ext uri="{FF2B5EF4-FFF2-40B4-BE49-F238E27FC236}">
              <a16:creationId xmlns:a16="http://schemas.microsoft.com/office/drawing/2014/main" id="{34025773-B8BF-4495-BF61-E578744A064C}"/>
            </a:ext>
          </a:extLst>
        </xdr:cNvPr>
        <xdr:cNvSpPr txBox="1"/>
      </xdr:nvSpPr>
      <xdr:spPr>
        <a:xfrm>
          <a:off x="1648460" y="61626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158115</xdr:rowOff>
    </xdr:from>
    <xdr:ext cx="400685" cy="254635"/>
    <xdr:sp macro="" textlink="">
      <xdr:nvSpPr>
        <xdr:cNvPr id="86" name="n_4aveValue【道路】&#10;有形固定資産減価償却率">
          <a:extLst>
            <a:ext uri="{FF2B5EF4-FFF2-40B4-BE49-F238E27FC236}">
              <a16:creationId xmlns:a16="http://schemas.microsoft.com/office/drawing/2014/main" id="{40789F1A-8ED5-4442-837A-FC3DB59BAA9D}"/>
            </a:ext>
          </a:extLst>
        </xdr:cNvPr>
        <xdr:cNvSpPr txBox="1"/>
      </xdr:nvSpPr>
      <xdr:spPr>
        <a:xfrm>
          <a:off x="848360" y="616204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48260</xdr:rowOff>
    </xdr:from>
    <xdr:ext cx="405130" cy="259080"/>
    <xdr:sp macro="" textlink="">
      <xdr:nvSpPr>
        <xdr:cNvPr id="87" name="n_1mainValue【道路】&#10;有形固定資産減価償却率">
          <a:extLst>
            <a:ext uri="{FF2B5EF4-FFF2-40B4-BE49-F238E27FC236}">
              <a16:creationId xmlns:a16="http://schemas.microsoft.com/office/drawing/2014/main" id="{30045A23-9633-46AE-A461-BE432D576A52}"/>
            </a:ext>
          </a:extLst>
        </xdr:cNvPr>
        <xdr:cNvSpPr txBox="1"/>
      </xdr:nvSpPr>
      <xdr:spPr>
        <a:xfrm>
          <a:off x="3239135" y="5721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12065</xdr:rowOff>
    </xdr:from>
    <xdr:ext cx="400685" cy="259080"/>
    <xdr:sp macro="" textlink="">
      <xdr:nvSpPr>
        <xdr:cNvPr id="88" name="n_2mainValue【道路】&#10;有形固定資産減価償却率">
          <a:extLst>
            <a:ext uri="{FF2B5EF4-FFF2-40B4-BE49-F238E27FC236}">
              <a16:creationId xmlns:a16="http://schemas.microsoft.com/office/drawing/2014/main" id="{8C6AF141-6E42-4211-9093-76D8AE63E1BA}"/>
            </a:ext>
          </a:extLst>
        </xdr:cNvPr>
        <xdr:cNvSpPr txBox="1"/>
      </xdr:nvSpPr>
      <xdr:spPr>
        <a:xfrm>
          <a:off x="2439035" y="56857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147320</xdr:rowOff>
    </xdr:from>
    <xdr:ext cx="400685" cy="259080"/>
    <xdr:sp macro="" textlink="">
      <xdr:nvSpPr>
        <xdr:cNvPr id="89" name="n_3mainValue【道路】&#10;有形固定資産減価償却率">
          <a:extLst>
            <a:ext uri="{FF2B5EF4-FFF2-40B4-BE49-F238E27FC236}">
              <a16:creationId xmlns:a16="http://schemas.microsoft.com/office/drawing/2014/main" id="{83635565-A83A-425C-B748-59D8B3645E8A}"/>
            </a:ext>
          </a:extLst>
        </xdr:cNvPr>
        <xdr:cNvSpPr txBox="1"/>
      </xdr:nvSpPr>
      <xdr:spPr>
        <a:xfrm>
          <a:off x="1648460" y="56591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113030</xdr:rowOff>
    </xdr:from>
    <xdr:ext cx="400685" cy="259080"/>
    <xdr:sp macro="" textlink="">
      <xdr:nvSpPr>
        <xdr:cNvPr id="90" name="n_4mainValue【道路】&#10;有形固定資産減価償却率">
          <a:extLst>
            <a:ext uri="{FF2B5EF4-FFF2-40B4-BE49-F238E27FC236}">
              <a16:creationId xmlns:a16="http://schemas.microsoft.com/office/drawing/2014/main" id="{4C85CD80-463C-4665-9C01-13CF6F4CBBB1}"/>
            </a:ext>
          </a:extLst>
        </xdr:cNvPr>
        <xdr:cNvSpPr txBox="1"/>
      </xdr:nvSpPr>
      <xdr:spPr>
        <a:xfrm>
          <a:off x="848360" y="56280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2B88A41-F4D7-43DB-B74B-B42F41097F9A}"/>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D03BB01-86DB-491B-9573-2F85F7409FBA}"/>
            </a:ext>
          </a:extLst>
        </xdr:cNvPr>
        <xdr:cNvSpPr/>
      </xdr:nvSpPr>
      <xdr:spPr>
        <a:xfrm>
          <a:off x="60674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C72D605-8D75-494F-B668-356CC789A699}"/>
            </a:ext>
          </a:extLst>
        </xdr:cNvPr>
        <xdr:cNvSpPr/>
      </xdr:nvSpPr>
      <xdr:spPr>
        <a:xfrm>
          <a:off x="60674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BCD96E6-8FB4-4654-B381-2C6E6225D034}"/>
            </a:ext>
          </a:extLst>
        </xdr:cNvPr>
        <xdr:cNvSpPr/>
      </xdr:nvSpPr>
      <xdr:spPr>
        <a:xfrm>
          <a:off x="69818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01F8D04-B61F-42B8-9CCF-BA84B9965655}"/>
            </a:ext>
          </a:extLst>
        </xdr:cNvPr>
        <xdr:cNvSpPr/>
      </xdr:nvSpPr>
      <xdr:spPr>
        <a:xfrm>
          <a:off x="69818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4A18C372-DEC4-4D55-98D6-E5015775D1B8}"/>
            </a:ext>
          </a:extLst>
        </xdr:cNvPr>
        <xdr:cNvSpPr/>
      </xdr:nvSpPr>
      <xdr:spPr>
        <a:xfrm>
          <a:off x="80105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853706A-98A0-4E6D-943F-0494D073DAAF}"/>
            </a:ext>
          </a:extLst>
        </xdr:cNvPr>
        <xdr:cNvSpPr/>
      </xdr:nvSpPr>
      <xdr:spPr>
        <a:xfrm>
          <a:off x="80105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F78D123-BFA1-4AA1-810A-67824F8BC8B0}"/>
            </a:ext>
          </a:extLst>
        </xdr:cNvPr>
        <xdr:cNvSpPr/>
      </xdr:nvSpPr>
      <xdr:spPr>
        <a:xfrm>
          <a:off x="5953125" y="50482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39090" cy="225425"/>
    <xdr:sp macro="" textlink="">
      <xdr:nvSpPr>
        <xdr:cNvPr id="99" name="テキスト ボックス 98">
          <a:extLst>
            <a:ext uri="{FF2B5EF4-FFF2-40B4-BE49-F238E27FC236}">
              <a16:creationId xmlns:a16="http://schemas.microsoft.com/office/drawing/2014/main" id="{95CFB859-5789-4E24-BF62-84EDA2F39C3A}"/>
            </a:ext>
          </a:extLst>
        </xdr:cNvPr>
        <xdr:cNvSpPr txBox="1"/>
      </xdr:nvSpPr>
      <xdr:spPr>
        <a:xfrm>
          <a:off x="5915025" y="4867275"/>
          <a:ext cx="33909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78EDD0E-0E5D-4F33-A09B-75AD7A90480A}"/>
            </a:ext>
          </a:extLst>
        </xdr:cNvPr>
        <xdr:cNvCxnSpPr/>
      </xdr:nvCxnSpPr>
      <xdr:spPr>
        <a:xfrm>
          <a:off x="5953125" y="72104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1" name="直線コネクタ 100">
          <a:extLst>
            <a:ext uri="{FF2B5EF4-FFF2-40B4-BE49-F238E27FC236}">
              <a16:creationId xmlns:a16="http://schemas.microsoft.com/office/drawing/2014/main" id="{1546F106-FA5C-41D2-89B4-7966094FD241}"/>
            </a:ext>
          </a:extLst>
        </xdr:cNvPr>
        <xdr:cNvCxnSpPr/>
      </xdr:nvCxnSpPr>
      <xdr:spPr>
        <a:xfrm>
          <a:off x="5953125" y="69030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2915" cy="254635"/>
    <xdr:sp macro="" textlink="">
      <xdr:nvSpPr>
        <xdr:cNvPr id="102" name="テキスト ボックス 101">
          <a:extLst>
            <a:ext uri="{FF2B5EF4-FFF2-40B4-BE49-F238E27FC236}">
              <a16:creationId xmlns:a16="http://schemas.microsoft.com/office/drawing/2014/main" id="{C96FFC5D-901D-4289-BD11-41BA13FE1FBC}"/>
            </a:ext>
          </a:extLst>
        </xdr:cNvPr>
        <xdr:cNvSpPr txBox="1"/>
      </xdr:nvSpPr>
      <xdr:spPr>
        <a:xfrm>
          <a:off x="5527040" y="67735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3" name="直線コネクタ 102">
          <a:extLst>
            <a:ext uri="{FF2B5EF4-FFF2-40B4-BE49-F238E27FC236}">
              <a16:creationId xmlns:a16="http://schemas.microsoft.com/office/drawing/2014/main" id="{6CE0FF74-8898-4FBE-A995-752087EA3656}"/>
            </a:ext>
          </a:extLst>
        </xdr:cNvPr>
        <xdr:cNvCxnSpPr/>
      </xdr:nvCxnSpPr>
      <xdr:spPr>
        <a:xfrm>
          <a:off x="5953125" y="659257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macro="" textlink="">
      <xdr:nvSpPr>
        <xdr:cNvPr id="104" name="テキスト ボックス 103">
          <a:extLst>
            <a:ext uri="{FF2B5EF4-FFF2-40B4-BE49-F238E27FC236}">
              <a16:creationId xmlns:a16="http://schemas.microsoft.com/office/drawing/2014/main" id="{30883B52-449B-4F74-A3DA-2F4A004D8B52}"/>
            </a:ext>
          </a:extLst>
        </xdr:cNvPr>
        <xdr:cNvSpPr txBox="1"/>
      </xdr:nvSpPr>
      <xdr:spPr>
        <a:xfrm>
          <a:off x="5478780" y="64655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5" name="直線コネクタ 104">
          <a:extLst>
            <a:ext uri="{FF2B5EF4-FFF2-40B4-BE49-F238E27FC236}">
              <a16:creationId xmlns:a16="http://schemas.microsoft.com/office/drawing/2014/main" id="{20C4AF23-F7E6-42D7-938A-9EABAA3667CB}"/>
            </a:ext>
          </a:extLst>
        </xdr:cNvPr>
        <xdr:cNvCxnSpPr/>
      </xdr:nvCxnSpPr>
      <xdr:spPr>
        <a:xfrm>
          <a:off x="5953125" y="62845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4635"/>
    <xdr:sp macro="" textlink="">
      <xdr:nvSpPr>
        <xdr:cNvPr id="106" name="テキスト ボックス 105">
          <a:extLst>
            <a:ext uri="{FF2B5EF4-FFF2-40B4-BE49-F238E27FC236}">
              <a16:creationId xmlns:a16="http://schemas.microsoft.com/office/drawing/2014/main" id="{077EFD0E-DE00-4DAF-B795-FFF616615431}"/>
            </a:ext>
          </a:extLst>
        </xdr:cNvPr>
        <xdr:cNvSpPr txBox="1"/>
      </xdr:nvSpPr>
      <xdr:spPr>
        <a:xfrm>
          <a:off x="5478780" y="615569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7" name="直線コネクタ 106">
          <a:extLst>
            <a:ext uri="{FF2B5EF4-FFF2-40B4-BE49-F238E27FC236}">
              <a16:creationId xmlns:a16="http://schemas.microsoft.com/office/drawing/2014/main" id="{757B275D-6651-4DBA-829F-680083756210}"/>
            </a:ext>
          </a:extLst>
        </xdr:cNvPr>
        <xdr:cNvCxnSpPr/>
      </xdr:nvCxnSpPr>
      <xdr:spPr>
        <a:xfrm>
          <a:off x="5953125" y="59836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108" name="テキスト ボックス 107">
          <a:extLst>
            <a:ext uri="{FF2B5EF4-FFF2-40B4-BE49-F238E27FC236}">
              <a16:creationId xmlns:a16="http://schemas.microsoft.com/office/drawing/2014/main" id="{0333E79A-B914-4125-A734-CC17098F3738}"/>
            </a:ext>
          </a:extLst>
        </xdr:cNvPr>
        <xdr:cNvSpPr txBox="1"/>
      </xdr:nvSpPr>
      <xdr:spPr>
        <a:xfrm>
          <a:off x="5478780" y="58381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9" name="直線コネクタ 108">
          <a:extLst>
            <a:ext uri="{FF2B5EF4-FFF2-40B4-BE49-F238E27FC236}">
              <a16:creationId xmlns:a16="http://schemas.microsoft.com/office/drawing/2014/main" id="{A84F606F-5CDA-46F2-B90B-41058E4B1A48}"/>
            </a:ext>
          </a:extLst>
        </xdr:cNvPr>
        <xdr:cNvCxnSpPr/>
      </xdr:nvCxnSpPr>
      <xdr:spPr>
        <a:xfrm>
          <a:off x="5953125" y="5676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15875</xdr:rowOff>
    </xdr:from>
    <xdr:ext cx="591185" cy="259080"/>
    <xdr:sp macro="" textlink="">
      <xdr:nvSpPr>
        <xdr:cNvPr id="110" name="テキスト ボックス 109">
          <a:extLst>
            <a:ext uri="{FF2B5EF4-FFF2-40B4-BE49-F238E27FC236}">
              <a16:creationId xmlns:a16="http://schemas.microsoft.com/office/drawing/2014/main" id="{4C868EDA-B5E5-4CB5-A0FD-0B08488D8BD6}"/>
            </a:ext>
          </a:extLst>
        </xdr:cNvPr>
        <xdr:cNvSpPr txBox="1"/>
      </xdr:nvSpPr>
      <xdr:spPr>
        <a:xfrm>
          <a:off x="5420995" y="55308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1" name="直線コネクタ 110">
          <a:extLst>
            <a:ext uri="{FF2B5EF4-FFF2-40B4-BE49-F238E27FC236}">
              <a16:creationId xmlns:a16="http://schemas.microsoft.com/office/drawing/2014/main" id="{82B1D00C-30BA-4EF6-9C2B-6944972A8908}"/>
            </a:ext>
          </a:extLst>
        </xdr:cNvPr>
        <xdr:cNvCxnSpPr/>
      </xdr:nvCxnSpPr>
      <xdr:spPr>
        <a:xfrm>
          <a:off x="5953125" y="53555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31750</xdr:rowOff>
    </xdr:from>
    <xdr:ext cx="591185" cy="254635"/>
    <xdr:sp macro="" textlink="">
      <xdr:nvSpPr>
        <xdr:cNvPr id="112" name="テキスト ボックス 111">
          <a:extLst>
            <a:ext uri="{FF2B5EF4-FFF2-40B4-BE49-F238E27FC236}">
              <a16:creationId xmlns:a16="http://schemas.microsoft.com/office/drawing/2014/main" id="{43EE298E-9F19-4C97-9D7B-2C542DFFBE7C}"/>
            </a:ext>
          </a:extLst>
        </xdr:cNvPr>
        <xdr:cNvSpPr txBox="1"/>
      </xdr:nvSpPr>
      <xdr:spPr>
        <a:xfrm>
          <a:off x="5420995" y="52197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FBA79EA2-EBAA-46AB-89A2-5644F81B31C1}"/>
            </a:ext>
          </a:extLst>
        </xdr:cNvPr>
        <xdr:cNvCxnSpPr/>
      </xdr:nvCxnSpPr>
      <xdr:spPr>
        <a:xfrm>
          <a:off x="5953125" y="5048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1185" cy="259080"/>
    <xdr:sp macro="" textlink="">
      <xdr:nvSpPr>
        <xdr:cNvPr id="114" name="テキスト ボックス 113">
          <a:extLst>
            <a:ext uri="{FF2B5EF4-FFF2-40B4-BE49-F238E27FC236}">
              <a16:creationId xmlns:a16="http://schemas.microsoft.com/office/drawing/2014/main" id="{B313ADCE-2628-40BF-81A7-7EB3EC385E28}"/>
            </a:ext>
          </a:extLst>
        </xdr:cNvPr>
        <xdr:cNvSpPr txBox="1"/>
      </xdr:nvSpPr>
      <xdr:spPr>
        <a:xfrm>
          <a:off x="5420995" y="49123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B78E74F1-1A75-462F-8668-CD29929704A7}"/>
            </a:ext>
          </a:extLst>
        </xdr:cNvPr>
        <xdr:cNvSpPr/>
      </xdr:nvSpPr>
      <xdr:spPr>
        <a:xfrm>
          <a:off x="5953125" y="50482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118745</xdr:rowOff>
    </xdr:from>
    <xdr:to>
      <xdr:col>54</xdr:col>
      <xdr:colOff>189865</xdr:colOff>
      <xdr:row>42</xdr:row>
      <xdr:rowOff>13335</xdr:rowOff>
    </xdr:to>
    <xdr:cxnSp macro="">
      <xdr:nvCxnSpPr>
        <xdr:cNvPr id="116" name="直線コネクタ 115">
          <a:extLst>
            <a:ext uri="{FF2B5EF4-FFF2-40B4-BE49-F238E27FC236}">
              <a16:creationId xmlns:a16="http://schemas.microsoft.com/office/drawing/2014/main" id="{D613C33B-FF3B-4A74-AC2A-3636D28282E8}"/>
            </a:ext>
          </a:extLst>
        </xdr:cNvPr>
        <xdr:cNvCxnSpPr/>
      </xdr:nvCxnSpPr>
      <xdr:spPr>
        <a:xfrm flipV="1">
          <a:off x="9429115" y="5313045"/>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17780</xdr:rowOff>
    </xdr:from>
    <xdr:ext cx="469900" cy="254635"/>
    <xdr:sp macro="" textlink="">
      <xdr:nvSpPr>
        <xdr:cNvPr id="117" name="【道路】&#10;一人当たり延長最小値テキスト">
          <a:extLst>
            <a:ext uri="{FF2B5EF4-FFF2-40B4-BE49-F238E27FC236}">
              <a16:creationId xmlns:a16="http://schemas.microsoft.com/office/drawing/2014/main" id="{9FFB43ED-3CC6-465C-BA98-ED44C081FA81}"/>
            </a:ext>
          </a:extLst>
        </xdr:cNvPr>
        <xdr:cNvSpPr txBox="1"/>
      </xdr:nvSpPr>
      <xdr:spPr>
        <a:xfrm>
          <a:off x="9467850" y="68281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7.300</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13335</xdr:rowOff>
    </xdr:from>
    <xdr:to>
      <xdr:col>55</xdr:col>
      <xdr:colOff>88900</xdr:colOff>
      <xdr:row>42</xdr:row>
      <xdr:rowOff>13335</xdr:rowOff>
    </xdr:to>
    <xdr:cxnSp macro="">
      <xdr:nvCxnSpPr>
        <xdr:cNvPr id="118" name="直線コネクタ 117">
          <a:extLst>
            <a:ext uri="{FF2B5EF4-FFF2-40B4-BE49-F238E27FC236}">
              <a16:creationId xmlns:a16="http://schemas.microsoft.com/office/drawing/2014/main" id="{505BB583-2090-4F2B-B105-BC07D5C89F82}"/>
            </a:ext>
          </a:extLst>
        </xdr:cNvPr>
        <xdr:cNvCxnSpPr/>
      </xdr:nvCxnSpPr>
      <xdr:spPr>
        <a:xfrm>
          <a:off x="9363075" y="682053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65405</xdr:rowOff>
    </xdr:from>
    <xdr:ext cx="598805" cy="254635"/>
    <xdr:sp macro="" textlink="">
      <xdr:nvSpPr>
        <xdr:cNvPr id="119" name="【道路】&#10;一人当たり延長最大値テキスト">
          <a:extLst>
            <a:ext uri="{FF2B5EF4-FFF2-40B4-BE49-F238E27FC236}">
              <a16:creationId xmlns:a16="http://schemas.microsoft.com/office/drawing/2014/main" id="{BA2F046E-AE70-49FE-8671-1F338C4500E8}"/>
            </a:ext>
          </a:extLst>
        </xdr:cNvPr>
        <xdr:cNvSpPr txBox="1"/>
      </xdr:nvSpPr>
      <xdr:spPr>
        <a:xfrm>
          <a:off x="9467850" y="509778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155.098</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118745</xdr:rowOff>
    </xdr:from>
    <xdr:to>
      <xdr:col>55</xdr:col>
      <xdr:colOff>88900</xdr:colOff>
      <xdr:row>32</xdr:row>
      <xdr:rowOff>118745</xdr:rowOff>
    </xdr:to>
    <xdr:cxnSp macro="">
      <xdr:nvCxnSpPr>
        <xdr:cNvPr id="120" name="直線コネクタ 119">
          <a:extLst>
            <a:ext uri="{FF2B5EF4-FFF2-40B4-BE49-F238E27FC236}">
              <a16:creationId xmlns:a16="http://schemas.microsoft.com/office/drawing/2014/main" id="{545F3CA3-33E6-40CC-9BEC-7366CD700AE7}"/>
            </a:ext>
          </a:extLst>
        </xdr:cNvPr>
        <xdr:cNvCxnSpPr/>
      </xdr:nvCxnSpPr>
      <xdr:spPr>
        <a:xfrm>
          <a:off x="9363075" y="531304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123825</xdr:rowOff>
    </xdr:from>
    <xdr:ext cx="534670" cy="254635"/>
    <xdr:sp macro="" textlink="">
      <xdr:nvSpPr>
        <xdr:cNvPr id="121" name="【道路】&#10;一人当たり延長平均値テキスト">
          <a:extLst>
            <a:ext uri="{FF2B5EF4-FFF2-40B4-BE49-F238E27FC236}">
              <a16:creationId xmlns:a16="http://schemas.microsoft.com/office/drawing/2014/main" id="{02DE4876-F5ED-40E8-925A-9086A470E828}"/>
            </a:ext>
          </a:extLst>
        </xdr:cNvPr>
        <xdr:cNvSpPr txBox="1"/>
      </xdr:nvSpPr>
      <xdr:spPr>
        <a:xfrm>
          <a:off x="9467850" y="644525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100965</xdr:rowOff>
    </xdr:from>
    <xdr:to>
      <xdr:col>55</xdr:col>
      <xdr:colOff>50800</xdr:colOff>
      <xdr:row>41</xdr:row>
      <xdr:rowOff>31115</xdr:rowOff>
    </xdr:to>
    <xdr:sp macro="" textlink="">
      <xdr:nvSpPr>
        <xdr:cNvPr id="122" name="フローチャート: 判断 121">
          <a:extLst>
            <a:ext uri="{FF2B5EF4-FFF2-40B4-BE49-F238E27FC236}">
              <a16:creationId xmlns:a16="http://schemas.microsoft.com/office/drawing/2014/main" id="{B4EF7717-009F-4DA4-9E54-B53E3F903F9E}"/>
            </a:ext>
          </a:extLst>
        </xdr:cNvPr>
        <xdr:cNvSpPr/>
      </xdr:nvSpPr>
      <xdr:spPr>
        <a:xfrm>
          <a:off x="9401175" y="659066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105410</xdr:rowOff>
    </xdr:from>
    <xdr:to>
      <xdr:col>50</xdr:col>
      <xdr:colOff>165100</xdr:colOff>
      <xdr:row>41</xdr:row>
      <xdr:rowOff>35560</xdr:rowOff>
    </xdr:to>
    <xdr:sp macro="" textlink="">
      <xdr:nvSpPr>
        <xdr:cNvPr id="123" name="フローチャート: 判断 122">
          <a:extLst>
            <a:ext uri="{FF2B5EF4-FFF2-40B4-BE49-F238E27FC236}">
              <a16:creationId xmlns:a16="http://schemas.microsoft.com/office/drawing/2014/main" id="{F8774959-A9BC-48D4-869E-FBB15DF69B05}"/>
            </a:ext>
          </a:extLst>
        </xdr:cNvPr>
        <xdr:cNvSpPr/>
      </xdr:nvSpPr>
      <xdr:spPr>
        <a:xfrm>
          <a:off x="8639175" y="65887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115570</xdr:rowOff>
    </xdr:from>
    <xdr:to>
      <xdr:col>46</xdr:col>
      <xdr:colOff>38100</xdr:colOff>
      <xdr:row>41</xdr:row>
      <xdr:rowOff>45720</xdr:rowOff>
    </xdr:to>
    <xdr:sp macro="" textlink="">
      <xdr:nvSpPr>
        <xdr:cNvPr id="124" name="フローチャート: 判断 123">
          <a:extLst>
            <a:ext uri="{FF2B5EF4-FFF2-40B4-BE49-F238E27FC236}">
              <a16:creationId xmlns:a16="http://schemas.microsoft.com/office/drawing/2014/main" id="{A38BD773-C9F0-4BDB-8AB4-9E35B1A200A5}"/>
            </a:ext>
          </a:extLst>
        </xdr:cNvPr>
        <xdr:cNvSpPr/>
      </xdr:nvSpPr>
      <xdr:spPr>
        <a:xfrm>
          <a:off x="7839075" y="66020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130810</xdr:rowOff>
    </xdr:from>
    <xdr:to>
      <xdr:col>41</xdr:col>
      <xdr:colOff>101600</xdr:colOff>
      <xdr:row>41</xdr:row>
      <xdr:rowOff>60960</xdr:rowOff>
    </xdr:to>
    <xdr:sp macro="" textlink="">
      <xdr:nvSpPr>
        <xdr:cNvPr id="125" name="フローチャート: 判断 124">
          <a:extLst>
            <a:ext uri="{FF2B5EF4-FFF2-40B4-BE49-F238E27FC236}">
              <a16:creationId xmlns:a16="http://schemas.microsoft.com/office/drawing/2014/main" id="{24238B9D-256B-4CCF-8C70-8AB12F474897}"/>
            </a:ext>
          </a:extLst>
        </xdr:cNvPr>
        <xdr:cNvSpPr/>
      </xdr:nvSpPr>
      <xdr:spPr>
        <a:xfrm>
          <a:off x="7029450" y="66173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127635</xdr:rowOff>
    </xdr:from>
    <xdr:to>
      <xdr:col>36</xdr:col>
      <xdr:colOff>165100</xdr:colOff>
      <xdr:row>41</xdr:row>
      <xdr:rowOff>57785</xdr:rowOff>
    </xdr:to>
    <xdr:sp macro="" textlink="">
      <xdr:nvSpPr>
        <xdr:cNvPr id="126" name="フローチャート: 判断 125">
          <a:extLst>
            <a:ext uri="{FF2B5EF4-FFF2-40B4-BE49-F238E27FC236}">
              <a16:creationId xmlns:a16="http://schemas.microsoft.com/office/drawing/2014/main" id="{BC4C3219-6501-4EE9-8745-E4B6540294A7}"/>
            </a:ext>
          </a:extLst>
        </xdr:cNvPr>
        <xdr:cNvSpPr/>
      </xdr:nvSpPr>
      <xdr:spPr>
        <a:xfrm>
          <a:off x="6238875" y="66109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1064DA54-7D07-41E1-A4A6-D1CB8B52D0DC}"/>
            </a:ext>
          </a:extLst>
        </xdr:cNvPr>
        <xdr:cNvSpPr txBox="1"/>
      </xdr:nvSpPr>
      <xdr:spPr>
        <a:xfrm>
          <a:off x="925830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65B1FFDF-36AA-47A9-A196-D410B8B3B4FD}"/>
            </a:ext>
          </a:extLst>
        </xdr:cNvPr>
        <xdr:cNvSpPr txBox="1"/>
      </xdr:nvSpPr>
      <xdr:spPr>
        <a:xfrm>
          <a:off x="85153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499A1DCD-0DAA-48B0-B8B9-152D76AAB2E5}"/>
            </a:ext>
          </a:extLst>
        </xdr:cNvPr>
        <xdr:cNvSpPr txBox="1"/>
      </xdr:nvSpPr>
      <xdr:spPr>
        <a:xfrm>
          <a:off x="77152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4E58FC03-94F5-465A-A48A-63F78A18D3D7}"/>
            </a:ext>
          </a:extLst>
        </xdr:cNvPr>
        <xdr:cNvSpPr txBox="1"/>
      </xdr:nvSpPr>
      <xdr:spPr>
        <a:xfrm>
          <a:off x="6905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1" name="テキスト ボックス 130">
          <a:extLst>
            <a:ext uri="{FF2B5EF4-FFF2-40B4-BE49-F238E27FC236}">
              <a16:creationId xmlns:a16="http://schemas.microsoft.com/office/drawing/2014/main" id="{B00DDFC3-2C9B-48E8-A48B-E2AA5E6CD970}"/>
            </a:ext>
          </a:extLst>
        </xdr:cNvPr>
        <xdr:cNvSpPr txBox="1"/>
      </xdr:nvSpPr>
      <xdr:spPr>
        <a:xfrm>
          <a:off x="61150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151130</xdr:rowOff>
    </xdr:from>
    <xdr:to>
      <xdr:col>55</xdr:col>
      <xdr:colOff>50800</xdr:colOff>
      <xdr:row>41</xdr:row>
      <xdr:rowOff>81280</xdr:rowOff>
    </xdr:to>
    <xdr:sp macro="" textlink="">
      <xdr:nvSpPr>
        <xdr:cNvPr id="132" name="楕円 131">
          <a:extLst>
            <a:ext uri="{FF2B5EF4-FFF2-40B4-BE49-F238E27FC236}">
              <a16:creationId xmlns:a16="http://schemas.microsoft.com/office/drawing/2014/main" id="{31EDDA84-CAD3-47DE-BEC5-192BCCE67047}"/>
            </a:ext>
          </a:extLst>
        </xdr:cNvPr>
        <xdr:cNvSpPr/>
      </xdr:nvSpPr>
      <xdr:spPr>
        <a:xfrm>
          <a:off x="9401175" y="663765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129540</xdr:rowOff>
    </xdr:from>
    <xdr:ext cx="534670" cy="259080"/>
    <xdr:sp macro="" textlink="">
      <xdr:nvSpPr>
        <xdr:cNvPr id="133" name="【道路】&#10;一人当たり延長該当値テキスト">
          <a:extLst>
            <a:ext uri="{FF2B5EF4-FFF2-40B4-BE49-F238E27FC236}">
              <a16:creationId xmlns:a16="http://schemas.microsoft.com/office/drawing/2014/main" id="{8C6CB61B-9C8B-4416-AF6B-4ED2D78339F2}"/>
            </a:ext>
          </a:extLst>
        </xdr:cNvPr>
        <xdr:cNvSpPr txBox="1"/>
      </xdr:nvSpPr>
      <xdr:spPr>
        <a:xfrm>
          <a:off x="9467850" y="6612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154940</xdr:rowOff>
    </xdr:from>
    <xdr:to>
      <xdr:col>50</xdr:col>
      <xdr:colOff>165100</xdr:colOff>
      <xdr:row>41</xdr:row>
      <xdr:rowOff>85090</xdr:rowOff>
    </xdr:to>
    <xdr:sp macro="" textlink="">
      <xdr:nvSpPr>
        <xdr:cNvPr id="134" name="楕円 133">
          <a:extLst>
            <a:ext uri="{FF2B5EF4-FFF2-40B4-BE49-F238E27FC236}">
              <a16:creationId xmlns:a16="http://schemas.microsoft.com/office/drawing/2014/main" id="{8AF474AD-77C7-4547-823B-28E70811BDE7}"/>
            </a:ext>
          </a:extLst>
        </xdr:cNvPr>
        <xdr:cNvSpPr/>
      </xdr:nvSpPr>
      <xdr:spPr>
        <a:xfrm>
          <a:off x="8639175" y="66414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30480</xdr:rowOff>
    </xdr:from>
    <xdr:to>
      <xdr:col>55</xdr:col>
      <xdr:colOff>0</xdr:colOff>
      <xdr:row>41</xdr:row>
      <xdr:rowOff>34290</xdr:rowOff>
    </xdr:to>
    <xdr:cxnSp macro="">
      <xdr:nvCxnSpPr>
        <xdr:cNvPr id="135" name="直線コネクタ 134">
          <a:extLst>
            <a:ext uri="{FF2B5EF4-FFF2-40B4-BE49-F238E27FC236}">
              <a16:creationId xmlns:a16="http://schemas.microsoft.com/office/drawing/2014/main" id="{93EAD92E-2701-448C-AC6A-53F16124F430}"/>
            </a:ext>
          </a:extLst>
        </xdr:cNvPr>
        <xdr:cNvCxnSpPr/>
      </xdr:nvCxnSpPr>
      <xdr:spPr>
        <a:xfrm flipV="1">
          <a:off x="8686800" y="6675755"/>
          <a:ext cx="742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158115</xdr:rowOff>
    </xdr:from>
    <xdr:to>
      <xdr:col>46</xdr:col>
      <xdr:colOff>38100</xdr:colOff>
      <xdr:row>41</xdr:row>
      <xdr:rowOff>88265</xdr:rowOff>
    </xdr:to>
    <xdr:sp macro="" textlink="">
      <xdr:nvSpPr>
        <xdr:cNvPr id="136" name="楕円 135">
          <a:extLst>
            <a:ext uri="{FF2B5EF4-FFF2-40B4-BE49-F238E27FC236}">
              <a16:creationId xmlns:a16="http://schemas.microsoft.com/office/drawing/2014/main" id="{6C39475F-58E3-41F5-9846-46B9FF7A3832}"/>
            </a:ext>
          </a:extLst>
        </xdr:cNvPr>
        <xdr:cNvSpPr/>
      </xdr:nvSpPr>
      <xdr:spPr>
        <a:xfrm>
          <a:off x="7839075" y="664781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34290</xdr:rowOff>
    </xdr:from>
    <xdr:to>
      <xdr:col>50</xdr:col>
      <xdr:colOff>114300</xdr:colOff>
      <xdr:row>41</xdr:row>
      <xdr:rowOff>37465</xdr:rowOff>
    </xdr:to>
    <xdr:cxnSp macro="">
      <xdr:nvCxnSpPr>
        <xdr:cNvPr id="137" name="直線コネクタ 136">
          <a:extLst>
            <a:ext uri="{FF2B5EF4-FFF2-40B4-BE49-F238E27FC236}">
              <a16:creationId xmlns:a16="http://schemas.microsoft.com/office/drawing/2014/main" id="{81FBF0E9-0637-44C2-B073-79445C0C2AA4}"/>
            </a:ext>
          </a:extLst>
        </xdr:cNvPr>
        <xdr:cNvCxnSpPr/>
      </xdr:nvCxnSpPr>
      <xdr:spPr>
        <a:xfrm flipV="1">
          <a:off x="7886700" y="6679565"/>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160020</xdr:rowOff>
    </xdr:from>
    <xdr:to>
      <xdr:col>41</xdr:col>
      <xdr:colOff>101600</xdr:colOff>
      <xdr:row>41</xdr:row>
      <xdr:rowOff>90170</xdr:rowOff>
    </xdr:to>
    <xdr:sp macro="" textlink="">
      <xdr:nvSpPr>
        <xdr:cNvPr id="138" name="楕円 137">
          <a:extLst>
            <a:ext uri="{FF2B5EF4-FFF2-40B4-BE49-F238E27FC236}">
              <a16:creationId xmlns:a16="http://schemas.microsoft.com/office/drawing/2014/main" id="{BF6EA4DD-4F2B-4EC0-971F-C007E333713D}"/>
            </a:ext>
          </a:extLst>
        </xdr:cNvPr>
        <xdr:cNvSpPr/>
      </xdr:nvSpPr>
      <xdr:spPr>
        <a:xfrm>
          <a:off x="7029450" y="664972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37465</xdr:rowOff>
    </xdr:from>
    <xdr:to>
      <xdr:col>45</xdr:col>
      <xdr:colOff>177800</xdr:colOff>
      <xdr:row>41</xdr:row>
      <xdr:rowOff>39370</xdr:rowOff>
    </xdr:to>
    <xdr:cxnSp macro="">
      <xdr:nvCxnSpPr>
        <xdr:cNvPr id="139" name="直線コネクタ 138">
          <a:extLst>
            <a:ext uri="{FF2B5EF4-FFF2-40B4-BE49-F238E27FC236}">
              <a16:creationId xmlns:a16="http://schemas.microsoft.com/office/drawing/2014/main" id="{A7524268-2353-4864-9F46-63A236F73771}"/>
            </a:ext>
          </a:extLst>
        </xdr:cNvPr>
        <xdr:cNvCxnSpPr/>
      </xdr:nvCxnSpPr>
      <xdr:spPr>
        <a:xfrm flipV="1">
          <a:off x="7077075" y="668591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163195</xdr:rowOff>
    </xdr:from>
    <xdr:to>
      <xdr:col>36</xdr:col>
      <xdr:colOff>165100</xdr:colOff>
      <xdr:row>41</xdr:row>
      <xdr:rowOff>93345</xdr:rowOff>
    </xdr:to>
    <xdr:sp macro="" textlink="">
      <xdr:nvSpPr>
        <xdr:cNvPr id="140" name="楕円 139">
          <a:extLst>
            <a:ext uri="{FF2B5EF4-FFF2-40B4-BE49-F238E27FC236}">
              <a16:creationId xmlns:a16="http://schemas.microsoft.com/office/drawing/2014/main" id="{5A5B6B5D-FEAE-469F-89D3-C407B33C82C9}"/>
            </a:ext>
          </a:extLst>
        </xdr:cNvPr>
        <xdr:cNvSpPr/>
      </xdr:nvSpPr>
      <xdr:spPr>
        <a:xfrm>
          <a:off x="6238875" y="66465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39370</xdr:rowOff>
    </xdr:from>
    <xdr:to>
      <xdr:col>41</xdr:col>
      <xdr:colOff>50800</xdr:colOff>
      <xdr:row>41</xdr:row>
      <xdr:rowOff>42545</xdr:rowOff>
    </xdr:to>
    <xdr:cxnSp macro="">
      <xdr:nvCxnSpPr>
        <xdr:cNvPr id="141" name="直線コネクタ 140">
          <a:extLst>
            <a:ext uri="{FF2B5EF4-FFF2-40B4-BE49-F238E27FC236}">
              <a16:creationId xmlns:a16="http://schemas.microsoft.com/office/drawing/2014/main" id="{DD65B3D8-B54B-4A2A-B30C-8382B36F5DD7}"/>
            </a:ext>
          </a:extLst>
        </xdr:cNvPr>
        <xdr:cNvCxnSpPr/>
      </xdr:nvCxnSpPr>
      <xdr:spPr>
        <a:xfrm flipV="1">
          <a:off x="6286500" y="6687820"/>
          <a:ext cx="79057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52070</xdr:rowOff>
    </xdr:from>
    <xdr:ext cx="534670" cy="254635"/>
    <xdr:sp macro="" textlink="">
      <xdr:nvSpPr>
        <xdr:cNvPr id="142" name="n_1aveValue【道路】&#10;一人当たり延長">
          <a:extLst>
            <a:ext uri="{FF2B5EF4-FFF2-40B4-BE49-F238E27FC236}">
              <a16:creationId xmlns:a16="http://schemas.microsoft.com/office/drawing/2014/main" id="{4C11D712-2331-43EB-80D4-DF986D8D455D}"/>
            </a:ext>
          </a:extLst>
        </xdr:cNvPr>
        <xdr:cNvSpPr txBox="1"/>
      </xdr:nvSpPr>
      <xdr:spPr>
        <a:xfrm>
          <a:off x="8428990" y="637349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62230</xdr:rowOff>
    </xdr:from>
    <xdr:ext cx="530225" cy="259080"/>
    <xdr:sp macro="" textlink="">
      <xdr:nvSpPr>
        <xdr:cNvPr id="143" name="n_2aveValue【道路】&#10;一人当たり延長">
          <a:extLst>
            <a:ext uri="{FF2B5EF4-FFF2-40B4-BE49-F238E27FC236}">
              <a16:creationId xmlns:a16="http://schemas.microsoft.com/office/drawing/2014/main" id="{682C3B5A-95FC-46F6-8664-636B4A2E7BCA}"/>
            </a:ext>
          </a:extLst>
        </xdr:cNvPr>
        <xdr:cNvSpPr txBox="1"/>
      </xdr:nvSpPr>
      <xdr:spPr>
        <a:xfrm>
          <a:off x="7647940" y="63900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77470</xdr:rowOff>
    </xdr:from>
    <xdr:ext cx="530225" cy="254635"/>
    <xdr:sp macro="" textlink="">
      <xdr:nvSpPr>
        <xdr:cNvPr id="144" name="n_3aveValue【道路】&#10;一人当たり延長">
          <a:extLst>
            <a:ext uri="{FF2B5EF4-FFF2-40B4-BE49-F238E27FC236}">
              <a16:creationId xmlns:a16="http://schemas.microsoft.com/office/drawing/2014/main" id="{934A721D-005D-44DA-888F-B9A263636AD6}"/>
            </a:ext>
          </a:extLst>
        </xdr:cNvPr>
        <xdr:cNvSpPr txBox="1"/>
      </xdr:nvSpPr>
      <xdr:spPr>
        <a:xfrm>
          <a:off x="6847840" y="64020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74930</xdr:rowOff>
    </xdr:from>
    <xdr:ext cx="530225" cy="254635"/>
    <xdr:sp macro="" textlink="">
      <xdr:nvSpPr>
        <xdr:cNvPr id="145" name="n_4aveValue【道路】&#10;一人当たり延長">
          <a:extLst>
            <a:ext uri="{FF2B5EF4-FFF2-40B4-BE49-F238E27FC236}">
              <a16:creationId xmlns:a16="http://schemas.microsoft.com/office/drawing/2014/main" id="{629DBB3C-542E-4E98-96DF-07CDF5DD4023}"/>
            </a:ext>
          </a:extLst>
        </xdr:cNvPr>
        <xdr:cNvSpPr txBox="1"/>
      </xdr:nvSpPr>
      <xdr:spPr>
        <a:xfrm>
          <a:off x="6038215" y="63995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41</xdr:row>
      <xdr:rowOff>76200</xdr:rowOff>
    </xdr:from>
    <xdr:ext cx="534670" cy="254635"/>
    <xdr:sp macro="" textlink="">
      <xdr:nvSpPr>
        <xdr:cNvPr id="146" name="n_1mainValue【道路】&#10;一人当たり延長">
          <a:extLst>
            <a:ext uri="{FF2B5EF4-FFF2-40B4-BE49-F238E27FC236}">
              <a16:creationId xmlns:a16="http://schemas.microsoft.com/office/drawing/2014/main" id="{24F3946A-D005-4B73-B29C-964AC0156D74}"/>
            </a:ext>
          </a:extLst>
        </xdr:cNvPr>
        <xdr:cNvSpPr txBox="1"/>
      </xdr:nvSpPr>
      <xdr:spPr>
        <a:xfrm>
          <a:off x="8428990" y="67246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21.128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41</xdr:row>
      <xdr:rowOff>79375</xdr:rowOff>
    </xdr:from>
    <xdr:ext cx="530225" cy="258445"/>
    <xdr:sp macro="" textlink="">
      <xdr:nvSpPr>
        <xdr:cNvPr id="147" name="n_2mainValue【道路】&#10;一人当たり延長">
          <a:extLst>
            <a:ext uri="{FF2B5EF4-FFF2-40B4-BE49-F238E27FC236}">
              <a16:creationId xmlns:a16="http://schemas.microsoft.com/office/drawing/2014/main" id="{07BFF845-F5AB-44DE-93F5-37AE6BEDCEB9}"/>
            </a:ext>
          </a:extLst>
        </xdr:cNvPr>
        <xdr:cNvSpPr txBox="1"/>
      </xdr:nvSpPr>
      <xdr:spPr>
        <a:xfrm>
          <a:off x="7647940" y="6731000"/>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20.818</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41</xdr:row>
      <xdr:rowOff>81280</xdr:rowOff>
    </xdr:from>
    <xdr:ext cx="530225" cy="259080"/>
    <xdr:sp macro="" textlink="">
      <xdr:nvSpPr>
        <xdr:cNvPr id="148" name="n_3mainValue【道路】&#10;一人当たり延長">
          <a:extLst>
            <a:ext uri="{FF2B5EF4-FFF2-40B4-BE49-F238E27FC236}">
              <a16:creationId xmlns:a16="http://schemas.microsoft.com/office/drawing/2014/main" id="{DEE503B2-636A-4D69-9C65-7A680B464488}"/>
            </a:ext>
          </a:extLst>
        </xdr:cNvPr>
        <xdr:cNvSpPr txBox="1"/>
      </xdr:nvSpPr>
      <xdr:spPr>
        <a:xfrm>
          <a:off x="6847840" y="67329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20.619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41</xdr:row>
      <xdr:rowOff>84455</xdr:rowOff>
    </xdr:from>
    <xdr:ext cx="530225" cy="259080"/>
    <xdr:sp macro="" textlink="">
      <xdr:nvSpPr>
        <xdr:cNvPr id="149" name="n_4mainValue【道路】&#10;一人当たり延長">
          <a:extLst>
            <a:ext uri="{FF2B5EF4-FFF2-40B4-BE49-F238E27FC236}">
              <a16:creationId xmlns:a16="http://schemas.microsoft.com/office/drawing/2014/main" id="{22EBAB9B-E38D-49A2-8744-E41E18FEDCFC}"/>
            </a:ext>
          </a:extLst>
        </xdr:cNvPr>
        <xdr:cNvSpPr txBox="1"/>
      </xdr:nvSpPr>
      <xdr:spPr>
        <a:xfrm>
          <a:off x="6038215" y="67360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20.370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C148861A-1BC2-4BD4-907D-DF2E8C515200}"/>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479A9336-B1F2-4B78-9976-F99C0922B0D4}"/>
            </a:ext>
          </a:extLst>
        </xdr:cNvPr>
        <xdr:cNvSpPr/>
      </xdr:nvSpPr>
      <xdr:spPr>
        <a:xfrm>
          <a:off x="8096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BE5EEB58-E37C-4012-BA26-74EBF889A0CA}"/>
            </a:ext>
          </a:extLst>
        </xdr:cNvPr>
        <xdr:cNvSpPr/>
      </xdr:nvSpPr>
      <xdr:spPr>
        <a:xfrm>
          <a:off x="8096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1262E55-C1F8-4F6A-8A7F-3A231CD5B2DA}"/>
            </a:ext>
          </a:extLst>
        </xdr:cNvPr>
        <xdr:cNvSpPr/>
      </xdr:nvSpPr>
      <xdr:spPr>
        <a:xfrm>
          <a:off x="17145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86F08E8C-471B-490D-9561-CD58F11A9376}"/>
            </a:ext>
          </a:extLst>
        </xdr:cNvPr>
        <xdr:cNvSpPr/>
      </xdr:nvSpPr>
      <xdr:spPr>
        <a:xfrm>
          <a:off x="17145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6AFC21EC-0686-4E91-B061-FC364B6BB6C1}"/>
            </a:ext>
          </a:extLst>
        </xdr:cNvPr>
        <xdr:cNvSpPr/>
      </xdr:nvSpPr>
      <xdr:spPr>
        <a:xfrm>
          <a:off x="27432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BFE1FB13-6406-47CF-9626-B346ECE58915}"/>
            </a:ext>
          </a:extLst>
        </xdr:cNvPr>
        <xdr:cNvSpPr/>
      </xdr:nvSpPr>
      <xdr:spPr>
        <a:xfrm>
          <a:off x="27432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8B5CBC3-F5F2-4BC8-BCA7-B0A4AA6E35A1}"/>
            </a:ext>
          </a:extLst>
        </xdr:cNvPr>
        <xdr:cNvSpPr/>
      </xdr:nvSpPr>
      <xdr:spPr>
        <a:xfrm>
          <a:off x="685800" y="864870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005" cy="225425"/>
    <xdr:sp macro="" textlink="">
      <xdr:nvSpPr>
        <xdr:cNvPr id="158" name="テキスト ボックス 157">
          <a:extLst>
            <a:ext uri="{FF2B5EF4-FFF2-40B4-BE49-F238E27FC236}">
              <a16:creationId xmlns:a16="http://schemas.microsoft.com/office/drawing/2014/main" id="{EB7BFBBC-9395-4B08-84E0-831852E87DC1}"/>
            </a:ext>
          </a:extLst>
        </xdr:cNvPr>
        <xdr:cNvSpPr txBox="1"/>
      </xdr:nvSpPr>
      <xdr:spPr>
        <a:xfrm>
          <a:off x="666750" y="8467725"/>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98595342-F80A-48F2-8554-5E5A0BB0593B}"/>
            </a:ext>
          </a:extLst>
        </xdr:cNvPr>
        <xdr:cNvCxnSpPr/>
      </xdr:nvCxnSpPr>
      <xdr:spPr>
        <a:xfrm>
          <a:off x="685800" y="10810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2915" cy="254635"/>
    <xdr:sp macro="" textlink="">
      <xdr:nvSpPr>
        <xdr:cNvPr id="160" name="テキスト ボックス 159">
          <a:extLst>
            <a:ext uri="{FF2B5EF4-FFF2-40B4-BE49-F238E27FC236}">
              <a16:creationId xmlns:a16="http://schemas.microsoft.com/office/drawing/2014/main" id="{A684281C-92AD-4E06-9FBD-5AA8C35BC40F}"/>
            </a:ext>
          </a:extLst>
        </xdr:cNvPr>
        <xdr:cNvSpPr txBox="1"/>
      </xdr:nvSpPr>
      <xdr:spPr>
        <a:xfrm>
          <a:off x="278765" y="1067498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6086AF6A-77D7-48F3-8E78-4060478B8EC0}"/>
            </a:ext>
          </a:extLst>
        </xdr:cNvPr>
        <xdr:cNvCxnSpPr/>
      </xdr:nvCxnSpPr>
      <xdr:spPr>
        <a:xfrm>
          <a:off x="685800" y="10448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62" name="テキスト ボックス 161">
          <a:extLst>
            <a:ext uri="{FF2B5EF4-FFF2-40B4-BE49-F238E27FC236}">
              <a16:creationId xmlns:a16="http://schemas.microsoft.com/office/drawing/2014/main" id="{64C21697-E745-4BE7-835E-E334F14D1EDB}"/>
            </a:ext>
          </a:extLst>
        </xdr:cNvPr>
        <xdr:cNvSpPr txBox="1"/>
      </xdr:nvSpPr>
      <xdr:spPr>
        <a:xfrm>
          <a:off x="339725" y="103130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D928C2D1-3A7F-467D-B49F-78B140C88918}"/>
            </a:ext>
          </a:extLst>
        </xdr:cNvPr>
        <xdr:cNvCxnSpPr/>
      </xdr:nvCxnSpPr>
      <xdr:spPr>
        <a:xfrm>
          <a:off x="685800" y="100869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4" name="テキスト ボックス 163">
          <a:extLst>
            <a:ext uri="{FF2B5EF4-FFF2-40B4-BE49-F238E27FC236}">
              <a16:creationId xmlns:a16="http://schemas.microsoft.com/office/drawing/2014/main" id="{3A53D06E-3D6F-4704-8928-5E9235080754}"/>
            </a:ext>
          </a:extLst>
        </xdr:cNvPr>
        <xdr:cNvSpPr txBox="1"/>
      </xdr:nvSpPr>
      <xdr:spPr>
        <a:xfrm>
          <a:off x="339725" y="99510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02369354-EFFC-4354-92A2-4FC8D9982AC1}"/>
            </a:ext>
          </a:extLst>
        </xdr:cNvPr>
        <xdr:cNvCxnSpPr/>
      </xdr:nvCxnSpPr>
      <xdr:spPr>
        <a:xfrm>
          <a:off x="685800" y="97250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4635"/>
    <xdr:sp macro="" textlink="">
      <xdr:nvSpPr>
        <xdr:cNvPr id="166" name="テキスト ボックス 165">
          <a:extLst>
            <a:ext uri="{FF2B5EF4-FFF2-40B4-BE49-F238E27FC236}">
              <a16:creationId xmlns:a16="http://schemas.microsoft.com/office/drawing/2014/main" id="{72F6D92E-3847-4533-95F0-4AB01D2EA482}"/>
            </a:ext>
          </a:extLst>
        </xdr:cNvPr>
        <xdr:cNvSpPr txBox="1"/>
      </xdr:nvSpPr>
      <xdr:spPr>
        <a:xfrm>
          <a:off x="339725" y="958913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D1738251-CCFD-48CC-95E6-A7B9F13B8E80}"/>
            </a:ext>
          </a:extLst>
        </xdr:cNvPr>
        <xdr:cNvCxnSpPr/>
      </xdr:nvCxnSpPr>
      <xdr:spPr>
        <a:xfrm>
          <a:off x="685800" y="9372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8" name="テキスト ボックス 167">
          <a:extLst>
            <a:ext uri="{FF2B5EF4-FFF2-40B4-BE49-F238E27FC236}">
              <a16:creationId xmlns:a16="http://schemas.microsoft.com/office/drawing/2014/main" id="{C13D5649-3B50-4696-98FA-65DFEEF408D3}"/>
            </a:ext>
          </a:extLst>
        </xdr:cNvPr>
        <xdr:cNvSpPr txBox="1"/>
      </xdr:nvSpPr>
      <xdr:spPr>
        <a:xfrm>
          <a:off x="339725" y="9236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50FFBC56-3ED9-4BEE-8E2E-BA4183DFFBB0}"/>
            </a:ext>
          </a:extLst>
        </xdr:cNvPr>
        <xdr:cNvCxnSpPr/>
      </xdr:nvCxnSpPr>
      <xdr:spPr>
        <a:xfrm>
          <a:off x="685800" y="9010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124460</xdr:rowOff>
    </xdr:from>
    <xdr:ext cx="334645" cy="259080"/>
    <xdr:sp macro="" textlink="">
      <xdr:nvSpPr>
        <xdr:cNvPr id="170" name="テキスト ボックス 169">
          <a:extLst>
            <a:ext uri="{FF2B5EF4-FFF2-40B4-BE49-F238E27FC236}">
              <a16:creationId xmlns:a16="http://schemas.microsoft.com/office/drawing/2014/main" id="{C9917C98-1E5D-47C5-AB1D-A6743D335C79}"/>
            </a:ext>
          </a:extLst>
        </xdr:cNvPr>
        <xdr:cNvSpPr txBox="1"/>
      </xdr:nvSpPr>
      <xdr:spPr>
        <a:xfrm>
          <a:off x="387985" y="88747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B7A82BA2-5C34-4E49-9DCA-B5C5CEFE1CB9}"/>
            </a:ext>
          </a:extLst>
        </xdr:cNvPr>
        <xdr:cNvCxnSpPr/>
      </xdr:nvCxnSpPr>
      <xdr:spPr>
        <a:xfrm>
          <a:off x="685800" y="8648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E5E0071C-EA72-47A9-8CE9-65DB228D5529}"/>
            </a:ext>
          </a:extLst>
        </xdr:cNvPr>
        <xdr:cNvSpPr/>
      </xdr:nvSpPr>
      <xdr:spPr>
        <a:xfrm>
          <a:off x="685800" y="864870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a:extLst>
            <a:ext uri="{FF2B5EF4-FFF2-40B4-BE49-F238E27FC236}">
              <a16:creationId xmlns:a16="http://schemas.microsoft.com/office/drawing/2014/main" id="{C5BC20BA-E508-44F5-A6D6-BC75FB55BBDD}"/>
            </a:ext>
          </a:extLst>
        </xdr:cNvPr>
        <xdr:cNvCxnSpPr/>
      </xdr:nvCxnSpPr>
      <xdr:spPr>
        <a:xfrm flipV="1">
          <a:off x="4180840" y="9029700"/>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137160</xdr:rowOff>
    </xdr:from>
    <xdr:ext cx="405130" cy="259080"/>
    <xdr:sp macro="" textlink="">
      <xdr:nvSpPr>
        <xdr:cNvPr id="174" name="【橋りょう・トンネル】&#10;有形固定資産減価償却率最小値テキスト">
          <a:extLst>
            <a:ext uri="{FF2B5EF4-FFF2-40B4-BE49-F238E27FC236}">
              <a16:creationId xmlns:a16="http://schemas.microsoft.com/office/drawing/2014/main" id="{7491CB33-F8C8-4E6A-ACCA-506EA28B918B}"/>
            </a:ext>
          </a:extLst>
        </xdr:cNvPr>
        <xdr:cNvSpPr txBox="1"/>
      </xdr:nvSpPr>
      <xdr:spPr>
        <a:xfrm>
          <a:off x="4219575" y="10513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a:extLst>
            <a:ext uri="{FF2B5EF4-FFF2-40B4-BE49-F238E27FC236}">
              <a16:creationId xmlns:a16="http://schemas.microsoft.com/office/drawing/2014/main" id="{3E749BC0-71DC-48F8-8075-62F88AEC0FB1}"/>
            </a:ext>
          </a:extLst>
        </xdr:cNvPr>
        <xdr:cNvCxnSpPr/>
      </xdr:nvCxnSpPr>
      <xdr:spPr>
        <a:xfrm>
          <a:off x="4105275" y="105060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60960</xdr:rowOff>
    </xdr:from>
    <xdr:ext cx="340360" cy="259080"/>
    <xdr:sp macro="" textlink="">
      <xdr:nvSpPr>
        <xdr:cNvPr id="176" name="【橋りょう・トンネル】&#10;有形固定資産減価償却率最大値テキスト">
          <a:extLst>
            <a:ext uri="{FF2B5EF4-FFF2-40B4-BE49-F238E27FC236}">
              <a16:creationId xmlns:a16="http://schemas.microsoft.com/office/drawing/2014/main" id="{0A81F20D-2953-4DE6-9975-FE21A9F02C4D}"/>
            </a:ext>
          </a:extLst>
        </xdr:cNvPr>
        <xdr:cNvSpPr txBox="1"/>
      </xdr:nvSpPr>
      <xdr:spPr>
        <a:xfrm>
          <a:off x="4219575" y="88176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a:extLst>
            <a:ext uri="{FF2B5EF4-FFF2-40B4-BE49-F238E27FC236}">
              <a16:creationId xmlns:a16="http://schemas.microsoft.com/office/drawing/2014/main" id="{BA8A5AF4-F001-4A50-9FA9-53F0A80D2057}"/>
            </a:ext>
          </a:extLst>
        </xdr:cNvPr>
        <xdr:cNvCxnSpPr/>
      </xdr:nvCxnSpPr>
      <xdr:spPr>
        <a:xfrm>
          <a:off x="4105275" y="90297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156210</xdr:rowOff>
    </xdr:from>
    <xdr:ext cx="405130" cy="254635"/>
    <xdr:sp macro="" textlink="">
      <xdr:nvSpPr>
        <xdr:cNvPr id="178" name="【橋りょう・トンネル】&#10;有形固定資産減価償却率平均値テキスト">
          <a:extLst>
            <a:ext uri="{FF2B5EF4-FFF2-40B4-BE49-F238E27FC236}">
              <a16:creationId xmlns:a16="http://schemas.microsoft.com/office/drawing/2014/main" id="{C2308C87-228D-4F21-9D30-10EAAE1E22C3}"/>
            </a:ext>
          </a:extLst>
        </xdr:cNvPr>
        <xdr:cNvSpPr txBox="1"/>
      </xdr:nvSpPr>
      <xdr:spPr>
        <a:xfrm>
          <a:off x="4219575" y="1004633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a:extLst>
            <a:ext uri="{FF2B5EF4-FFF2-40B4-BE49-F238E27FC236}">
              <a16:creationId xmlns:a16="http://schemas.microsoft.com/office/drawing/2014/main" id="{CAC286C6-6D49-4F96-95C7-6533BF2FDBB9}"/>
            </a:ext>
          </a:extLst>
        </xdr:cNvPr>
        <xdr:cNvSpPr/>
      </xdr:nvSpPr>
      <xdr:spPr>
        <a:xfrm>
          <a:off x="4124325" y="100584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a:extLst>
            <a:ext uri="{FF2B5EF4-FFF2-40B4-BE49-F238E27FC236}">
              <a16:creationId xmlns:a16="http://schemas.microsoft.com/office/drawing/2014/main" id="{8FC6ECAA-41BB-4DC6-B1D1-E5854372E60B}"/>
            </a:ext>
          </a:extLst>
        </xdr:cNvPr>
        <xdr:cNvSpPr/>
      </xdr:nvSpPr>
      <xdr:spPr>
        <a:xfrm>
          <a:off x="3381375" y="1004697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a:extLst>
            <a:ext uri="{FF2B5EF4-FFF2-40B4-BE49-F238E27FC236}">
              <a16:creationId xmlns:a16="http://schemas.microsoft.com/office/drawing/2014/main" id="{B9F1ACAE-E66D-415A-9C28-F73E6475EFC0}"/>
            </a:ext>
          </a:extLst>
        </xdr:cNvPr>
        <xdr:cNvSpPr/>
      </xdr:nvSpPr>
      <xdr:spPr>
        <a:xfrm>
          <a:off x="2571750" y="1003173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a:extLst>
            <a:ext uri="{FF2B5EF4-FFF2-40B4-BE49-F238E27FC236}">
              <a16:creationId xmlns:a16="http://schemas.microsoft.com/office/drawing/2014/main" id="{E7A24F67-3A5A-4DC3-AF33-1C436F2FD77C}"/>
            </a:ext>
          </a:extLst>
        </xdr:cNvPr>
        <xdr:cNvSpPr/>
      </xdr:nvSpPr>
      <xdr:spPr>
        <a:xfrm>
          <a:off x="1781175" y="99999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a:extLst>
            <a:ext uri="{FF2B5EF4-FFF2-40B4-BE49-F238E27FC236}">
              <a16:creationId xmlns:a16="http://schemas.microsoft.com/office/drawing/2014/main" id="{DAD4BF6D-9096-43F4-AAC6-4D41718F6681}"/>
            </a:ext>
          </a:extLst>
        </xdr:cNvPr>
        <xdr:cNvSpPr/>
      </xdr:nvSpPr>
      <xdr:spPr>
        <a:xfrm>
          <a:off x="981075" y="997458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4635"/>
    <xdr:sp macro="" textlink="">
      <xdr:nvSpPr>
        <xdr:cNvPr id="184" name="テキスト ボックス 183">
          <a:extLst>
            <a:ext uri="{FF2B5EF4-FFF2-40B4-BE49-F238E27FC236}">
              <a16:creationId xmlns:a16="http://schemas.microsoft.com/office/drawing/2014/main" id="{430645ED-A8FE-492E-B6CE-2C85F0E88488}"/>
            </a:ext>
          </a:extLst>
        </xdr:cNvPr>
        <xdr:cNvSpPr txBox="1"/>
      </xdr:nvSpPr>
      <xdr:spPr>
        <a:xfrm>
          <a:off x="40100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635"/>
    <xdr:sp macro="" textlink="">
      <xdr:nvSpPr>
        <xdr:cNvPr id="185" name="テキスト ボックス 184">
          <a:extLst>
            <a:ext uri="{FF2B5EF4-FFF2-40B4-BE49-F238E27FC236}">
              <a16:creationId xmlns:a16="http://schemas.microsoft.com/office/drawing/2014/main" id="{B9C9C465-D5DF-45B1-9EFA-075A758F70F4}"/>
            </a:ext>
          </a:extLst>
        </xdr:cNvPr>
        <xdr:cNvSpPr txBox="1"/>
      </xdr:nvSpPr>
      <xdr:spPr>
        <a:xfrm>
          <a:off x="32575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635"/>
    <xdr:sp macro="" textlink="">
      <xdr:nvSpPr>
        <xdr:cNvPr id="186" name="テキスト ボックス 185">
          <a:extLst>
            <a:ext uri="{FF2B5EF4-FFF2-40B4-BE49-F238E27FC236}">
              <a16:creationId xmlns:a16="http://schemas.microsoft.com/office/drawing/2014/main" id="{3738C868-1CA8-415F-86C5-C78D580D8613}"/>
            </a:ext>
          </a:extLst>
        </xdr:cNvPr>
        <xdr:cNvSpPr txBox="1"/>
      </xdr:nvSpPr>
      <xdr:spPr>
        <a:xfrm>
          <a:off x="24479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635"/>
    <xdr:sp macro="" textlink="">
      <xdr:nvSpPr>
        <xdr:cNvPr id="187" name="テキスト ボックス 186">
          <a:extLst>
            <a:ext uri="{FF2B5EF4-FFF2-40B4-BE49-F238E27FC236}">
              <a16:creationId xmlns:a16="http://schemas.microsoft.com/office/drawing/2014/main" id="{55B9D3A3-8602-4FA0-B1E1-40B1C11A1063}"/>
            </a:ext>
          </a:extLst>
        </xdr:cNvPr>
        <xdr:cNvSpPr txBox="1"/>
      </xdr:nvSpPr>
      <xdr:spPr>
        <a:xfrm>
          <a:off x="16573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635"/>
    <xdr:sp macro="" textlink="">
      <xdr:nvSpPr>
        <xdr:cNvPr id="188" name="テキスト ボックス 187">
          <a:extLst>
            <a:ext uri="{FF2B5EF4-FFF2-40B4-BE49-F238E27FC236}">
              <a16:creationId xmlns:a16="http://schemas.microsoft.com/office/drawing/2014/main" id="{8758F453-EF56-403E-ADAB-477013BEDD90}"/>
            </a:ext>
          </a:extLst>
        </xdr:cNvPr>
        <xdr:cNvSpPr txBox="1"/>
      </xdr:nvSpPr>
      <xdr:spPr>
        <a:xfrm>
          <a:off x="8572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61</xdr:row>
      <xdr:rowOff>107315</xdr:rowOff>
    </xdr:from>
    <xdr:to>
      <xdr:col>24</xdr:col>
      <xdr:colOff>114300</xdr:colOff>
      <xdr:row>62</xdr:row>
      <xdr:rowOff>37465</xdr:rowOff>
    </xdr:to>
    <xdr:sp macro="" textlink="">
      <xdr:nvSpPr>
        <xdr:cNvPr id="189" name="楕円 188">
          <a:extLst>
            <a:ext uri="{FF2B5EF4-FFF2-40B4-BE49-F238E27FC236}">
              <a16:creationId xmlns:a16="http://schemas.microsoft.com/office/drawing/2014/main" id="{DA19E9E6-9581-489B-9A3C-4E5B4C5D6DBB}"/>
            </a:ext>
          </a:extLst>
        </xdr:cNvPr>
        <xdr:cNvSpPr/>
      </xdr:nvSpPr>
      <xdr:spPr>
        <a:xfrm>
          <a:off x="4124325" y="99910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130175</xdr:rowOff>
    </xdr:from>
    <xdr:ext cx="405130" cy="259080"/>
    <xdr:sp macro="" textlink="">
      <xdr:nvSpPr>
        <xdr:cNvPr id="190" name="【橋りょう・トンネル】&#10;有形固定資産減価償却率該当値テキスト">
          <a:extLst>
            <a:ext uri="{FF2B5EF4-FFF2-40B4-BE49-F238E27FC236}">
              <a16:creationId xmlns:a16="http://schemas.microsoft.com/office/drawing/2014/main" id="{3EBF7829-CF51-4812-85BE-DB1B94BF072F}"/>
            </a:ext>
          </a:extLst>
        </xdr:cNvPr>
        <xdr:cNvSpPr txBox="1"/>
      </xdr:nvSpPr>
      <xdr:spPr>
        <a:xfrm>
          <a:off x="4219575" y="9855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82550</xdr:rowOff>
    </xdr:from>
    <xdr:to>
      <xdr:col>20</xdr:col>
      <xdr:colOff>38100</xdr:colOff>
      <xdr:row>62</xdr:row>
      <xdr:rowOff>12700</xdr:rowOff>
    </xdr:to>
    <xdr:sp macro="" textlink="">
      <xdr:nvSpPr>
        <xdr:cNvPr id="191" name="楕円 190">
          <a:extLst>
            <a:ext uri="{FF2B5EF4-FFF2-40B4-BE49-F238E27FC236}">
              <a16:creationId xmlns:a16="http://schemas.microsoft.com/office/drawing/2014/main" id="{D7010872-4142-451B-A718-A9D274C6C589}"/>
            </a:ext>
          </a:extLst>
        </xdr:cNvPr>
        <xdr:cNvSpPr/>
      </xdr:nvSpPr>
      <xdr:spPr>
        <a:xfrm>
          <a:off x="3381375" y="99726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133350</xdr:rowOff>
    </xdr:from>
    <xdr:to>
      <xdr:col>24</xdr:col>
      <xdr:colOff>63500</xdr:colOff>
      <xdr:row>61</xdr:row>
      <xdr:rowOff>158115</xdr:rowOff>
    </xdr:to>
    <xdr:cxnSp macro="">
      <xdr:nvCxnSpPr>
        <xdr:cNvPr id="192" name="直線コネクタ 191">
          <a:extLst>
            <a:ext uri="{FF2B5EF4-FFF2-40B4-BE49-F238E27FC236}">
              <a16:creationId xmlns:a16="http://schemas.microsoft.com/office/drawing/2014/main" id="{FE4AEE1E-9020-4CA6-A8EE-9FCDFD07A1D0}"/>
            </a:ext>
          </a:extLst>
        </xdr:cNvPr>
        <xdr:cNvCxnSpPr/>
      </xdr:nvCxnSpPr>
      <xdr:spPr>
        <a:xfrm>
          <a:off x="3429000" y="10020300"/>
          <a:ext cx="75247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55880</xdr:rowOff>
    </xdr:from>
    <xdr:to>
      <xdr:col>15</xdr:col>
      <xdr:colOff>101600</xdr:colOff>
      <xdr:row>61</xdr:row>
      <xdr:rowOff>157480</xdr:rowOff>
    </xdr:to>
    <xdr:sp macro="" textlink="">
      <xdr:nvSpPr>
        <xdr:cNvPr id="193" name="楕円 192">
          <a:extLst>
            <a:ext uri="{FF2B5EF4-FFF2-40B4-BE49-F238E27FC236}">
              <a16:creationId xmlns:a16="http://schemas.microsoft.com/office/drawing/2014/main" id="{643941DB-BB2F-4AF9-8593-077D082F822C}"/>
            </a:ext>
          </a:extLst>
        </xdr:cNvPr>
        <xdr:cNvSpPr/>
      </xdr:nvSpPr>
      <xdr:spPr>
        <a:xfrm>
          <a:off x="2571750" y="99428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106680</xdr:rowOff>
    </xdr:from>
    <xdr:to>
      <xdr:col>19</xdr:col>
      <xdr:colOff>177800</xdr:colOff>
      <xdr:row>61</xdr:row>
      <xdr:rowOff>133350</xdr:rowOff>
    </xdr:to>
    <xdr:cxnSp macro="">
      <xdr:nvCxnSpPr>
        <xdr:cNvPr id="194" name="直線コネクタ 193">
          <a:extLst>
            <a:ext uri="{FF2B5EF4-FFF2-40B4-BE49-F238E27FC236}">
              <a16:creationId xmlns:a16="http://schemas.microsoft.com/office/drawing/2014/main" id="{DE7BFDD8-F952-4AD2-9158-F4F7626AF294}"/>
            </a:ext>
          </a:extLst>
        </xdr:cNvPr>
        <xdr:cNvCxnSpPr/>
      </xdr:nvCxnSpPr>
      <xdr:spPr>
        <a:xfrm>
          <a:off x="2619375" y="9990455"/>
          <a:ext cx="8096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29210</xdr:rowOff>
    </xdr:from>
    <xdr:to>
      <xdr:col>10</xdr:col>
      <xdr:colOff>165100</xdr:colOff>
      <xdr:row>61</xdr:row>
      <xdr:rowOff>130810</xdr:rowOff>
    </xdr:to>
    <xdr:sp macro="" textlink="">
      <xdr:nvSpPr>
        <xdr:cNvPr id="195" name="楕円 194">
          <a:extLst>
            <a:ext uri="{FF2B5EF4-FFF2-40B4-BE49-F238E27FC236}">
              <a16:creationId xmlns:a16="http://schemas.microsoft.com/office/drawing/2014/main" id="{8BC7E0BA-B273-40FA-88C0-5DED3B28836A}"/>
            </a:ext>
          </a:extLst>
        </xdr:cNvPr>
        <xdr:cNvSpPr/>
      </xdr:nvSpPr>
      <xdr:spPr>
        <a:xfrm>
          <a:off x="1781175" y="991298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80010</xdr:rowOff>
    </xdr:from>
    <xdr:to>
      <xdr:col>15</xdr:col>
      <xdr:colOff>50800</xdr:colOff>
      <xdr:row>61</xdr:row>
      <xdr:rowOff>106680</xdr:rowOff>
    </xdr:to>
    <xdr:cxnSp macro="">
      <xdr:nvCxnSpPr>
        <xdr:cNvPr id="196" name="直線コネクタ 195">
          <a:extLst>
            <a:ext uri="{FF2B5EF4-FFF2-40B4-BE49-F238E27FC236}">
              <a16:creationId xmlns:a16="http://schemas.microsoft.com/office/drawing/2014/main" id="{4133C88B-6564-4E75-8CF3-4D97FAA43AAF}"/>
            </a:ext>
          </a:extLst>
        </xdr:cNvPr>
        <xdr:cNvCxnSpPr/>
      </xdr:nvCxnSpPr>
      <xdr:spPr>
        <a:xfrm>
          <a:off x="1828800" y="9970135"/>
          <a:ext cx="79057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2540</xdr:rowOff>
    </xdr:from>
    <xdr:to>
      <xdr:col>6</xdr:col>
      <xdr:colOff>38100</xdr:colOff>
      <xdr:row>61</xdr:row>
      <xdr:rowOff>104140</xdr:rowOff>
    </xdr:to>
    <xdr:sp macro="" textlink="">
      <xdr:nvSpPr>
        <xdr:cNvPr id="197" name="楕円 196">
          <a:extLst>
            <a:ext uri="{FF2B5EF4-FFF2-40B4-BE49-F238E27FC236}">
              <a16:creationId xmlns:a16="http://schemas.microsoft.com/office/drawing/2014/main" id="{47CEF6BE-8AB0-403E-A17C-CE3AC85EE503}"/>
            </a:ext>
          </a:extLst>
        </xdr:cNvPr>
        <xdr:cNvSpPr/>
      </xdr:nvSpPr>
      <xdr:spPr>
        <a:xfrm>
          <a:off x="981075" y="988949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53340</xdr:rowOff>
    </xdr:from>
    <xdr:to>
      <xdr:col>10</xdr:col>
      <xdr:colOff>114300</xdr:colOff>
      <xdr:row>61</xdr:row>
      <xdr:rowOff>80010</xdr:rowOff>
    </xdr:to>
    <xdr:cxnSp macro="">
      <xdr:nvCxnSpPr>
        <xdr:cNvPr id="198" name="直線コネクタ 197">
          <a:extLst>
            <a:ext uri="{FF2B5EF4-FFF2-40B4-BE49-F238E27FC236}">
              <a16:creationId xmlns:a16="http://schemas.microsoft.com/office/drawing/2014/main" id="{4CEC7A42-AEC6-463E-AAF3-5FEBC9CB4B58}"/>
            </a:ext>
          </a:extLst>
        </xdr:cNvPr>
        <xdr:cNvCxnSpPr/>
      </xdr:nvCxnSpPr>
      <xdr:spPr>
        <a:xfrm>
          <a:off x="1028700" y="9937115"/>
          <a:ext cx="8001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62</xdr:row>
      <xdr:rowOff>78105</xdr:rowOff>
    </xdr:from>
    <xdr:ext cx="405130" cy="254635"/>
    <xdr:sp macro="" textlink="">
      <xdr:nvSpPr>
        <xdr:cNvPr id="199" name="n_1aveValue【橋りょう・トンネル】&#10;有形固定資産減価償却率">
          <a:extLst>
            <a:ext uri="{FF2B5EF4-FFF2-40B4-BE49-F238E27FC236}">
              <a16:creationId xmlns:a16="http://schemas.microsoft.com/office/drawing/2014/main" id="{8029E5C4-ED06-4D06-BFE6-C9CEA5D657E1}"/>
            </a:ext>
          </a:extLst>
        </xdr:cNvPr>
        <xdr:cNvSpPr txBox="1"/>
      </xdr:nvSpPr>
      <xdr:spPr>
        <a:xfrm>
          <a:off x="3239135" y="1012698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62</xdr:row>
      <xdr:rowOff>63500</xdr:rowOff>
    </xdr:from>
    <xdr:ext cx="400685" cy="254635"/>
    <xdr:sp macro="" textlink="">
      <xdr:nvSpPr>
        <xdr:cNvPr id="200" name="n_2aveValue【橋りょう・トンネル】&#10;有形固定資産減価償却率">
          <a:extLst>
            <a:ext uri="{FF2B5EF4-FFF2-40B4-BE49-F238E27FC236}">
              <a16:creationId xmlns:a16="http://schemas.microsoft.com/office/drawing/2014/main" id="{BD30D2F6-3738-4D78-940B-0D8F5030FA2C}"/>
            </a:ext>
          </a:extLst>
        </xdr:cNvPr>
        <xdr:cNvSpPr txBox="1"/>
      </xdr:nvSpPr>
      <xdr:spPr>
        <a:xfrm>
          <a:off x="2439035" y="101155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62</xdr:row>
      <xdr:rowOff>34290</xdr:rowOff>
    </xdr:from>
    <xdr:ext cx="400685" cy="259080"/>
    <xdr:sp macro="" textlink="">
      <xdr:nvSpPr>
        <xdr:cNvPr id="201" name="n_3aveValue【橋りょう・トンネル】&#10;有形固定資産減価償却率">
          <a:extLst>
            <a:ext uri="{FF2B5EF4-FFF2-40B4-BE49-F238E27FC236}">
              <a16:creationId xmlns:a16="http://schemas.microsoft.com/office/drawing/2014/main" id="{E244C38B-5129-45B2-83E9-8C18CF4E1BB4}"/>
            </a:ext>
          </a:extLst>
        </xdr:cNvPr>
        <xdr:cNvSpPr txBox="1"/>
      </xdr:nvSpPr>
      <xdr:spPr>
        <a:xfrm>
          <a:off x="1648460" y="1007999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62</xdr:row>
      <xdr:rowOff>6350</xdr:rowOff>
    </xdr:from>
    <xdr:ext cx="400685" cy="254635"/>
    <xdr:sp macro="" textlink="">
      <xdr:nvSpPr>
        <xdr:cNvPr id="202" name="n_4aveValue【橋りょう・トンネル】&#10;有形固定資産減価償却率">
          <a:extLst>
            <a:ext uri="{FF2B5EF4-FFF2-40B4-BE49-F238E27FC236}">
              <a16:creationId xmlns:a16="http://schemas.microsoft.com/office/drawing/2014/main" id="{37088D2A-9B3A-4F06-8FC3-138D2A390266}"/>
            </a:ext>
          </a:extLst>
        </xdr:cNvPr>
        <xdr:cNvSpPr txBox="1"/>
      </xdr:nvSpPr>
      <xdr:spPr>
        <a:xfrm>
          <a:off x="848360" y="100584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29210</xdr:rowOff>
    </xdr:from>
    <xdr:ext cx="405130" cy="254635"/>
    <xdr:sp macro="" textlink="">
      <xdr:nvSpPr>
        <xdr:cNvPr id="203" name="n_1mainValue【橋りょう・トンネル】&#10;有形固定資産減価償却率">
          <a:extLst>
            <a:ext uri="{FF2B5EF4-FFF2-40B4-BE49-F238E27FC236}">
              <a16:creationId xmlns:a16="http://schemas.microsoft.com/office/drawing/2014/main" id="{3F9220FF-C65A-45F5-9829-FFE226E1F468}"/>
            </a:ext>
          </a:extLst>
        </xdr:cNvPr>
        <xdr:cNvSpPr txBox="1"/>
      </xdr:nvSpPr>
      <xdr:spPr>
        <a:xfrm>
          <a:off x="3239135" y="97510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2540</xdr:rowOff>
    </xdr:from>
    <xdr:ext cx="400685" cy="259080"/>
    <xdr:sp macro="" textlink="">
      <xdr:nvSpPr>
        <xdr:cNvPr id="204" name="n_2mainValue【橋りょう・トンネル】&#10;有形固定資産減価償却率">
          <a:extLst>
            <a:ext uri="{FF2B5EF4-FFF2-40B4-BE49-F238E27FC236}">
              <a16:creationId xmlns:a16="http://schemas.microsoft.com/office/drawing/2014/main" id="{2604911F-40AC-409C-B7C6-DC73B74E905B}"/>
            </a:ext>
          </a:extLst>
        </xdr:cNvPr>
        <xdr:cNvSpPr txBox="1"/>
      </xdr:nvSpPr>
      <xdr:spPr>
        <a:xfrm>
          <a:off x="2439035" y="97275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147320</xdr:rowOff>
    </xdr:from>
    <xdr:ext cx="400685" cy="259080"/>
    <xdr:sp macro="" textlink="">
      <xdr:nvSpPr>
        <xdr:cNvPr id="205" name="n_3mainValue【橋りょう・トンネル】&#10;有形固定資産減価償却率">
          <a:extLst>
            <a:ext uri="{FF2B5EF4-FFF2-40B4-BE49-F238E27FC236}">
              <a16:creationId xmlns:a16="http://schemas.microsoft.com/office/drawing/2014/main" id="{FE24A931-98D0-4A4A-AA91-768236B63513}"/>
            </a:ext>
          </a:extLst>
        </xdr:cNvPr>
        <xdr:cNvSpPr txBox="1"/>
      </xdr:nvSpPr>
      <xdr:spPr>
        <a:xfrm>
          <a:off x="1648460" y="97072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59</xdr:row>
      <xdr:rowOff>120650</xdr:rowOff>
    </xdr:from>
    <xdr:ext cx="400685" cy="254635"/>
    <xdr:sp macro="" textlink="">
      <xdr:nvSpPr>
        <xdr:cNvPr id="206" name="n_4mainValue【橋りょう・トンネル】&#10;有形固定資産減価償却率">
          <a:extLst>
            <a:ext uri="{FF2B5EF4-FFF2-40B4-BE49-F238E27FC236}">
              <a16:creationId xmlns:a16="http://schemas.microsoft.com/office/drawing/2014/main" id="{B164F220-DE3C-440E-812A-4479C28D15C0}"/>
            </a:ext>
          </a:extLst>
        </xdr:cNvPr>
        <xdr:cNvSpPr txBox="1"/>
      </xdr:nvSpPr>
      <xdr:spPr>
        <a:xfrm>
          <a:off x="848360" y="968692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55F8D58-3994-4A4B-8360-EC5AAB5EA71A}"/>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60D08B18-C65E-4E7A-A84A-A8802B5EA2B9}"/>
            </a:ext>
          </a:extLst>
        </xdr:cNvPr>
        <xdr:cNvSpPr/>
      </xdr:nvSpPr>
      <xdr:spPr>
        <a:xfrm>
          <a:off x="60674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7D60F82E-3551-4AD9-B67C-97ACA33DD0FF}"/>
            </a:ext>
          </a:extLst>
        </xdr:cNvPr>
        <xdr:cNvSpPr/>
      </xdr:nvSpPr>
      <xdr:spPr>
        <a:xfrm>
          <a:off x="60674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631DB45-08E0-4F09-8EBD-2B67264CC646}"/>
            </a:ext>
          </a:extLst>
        </xdr:cNvPr>
        <xdr:cNvSpPr/>
      </xdr:nvSpPr>
      <xdr:spPr>
        <a:xfrm>
          <a:off x="69818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38358187-D91B-4072-BAFA-21A94AEA221C}"/>
            </a:ext>
          </a:extLst>
        </xdr:cNvPr>
        <xdr:cNvSpPr/>
      </xdr:nvSpPr>
      <xdr:spPr>
        <a:xfrm>
          <a:off x="69818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FA6DB68-B6D5-4B4D-9119-B20F9638B091}"/>
            </a:ext>
          </a:extLst>
        </xdr:cNvPr>
        <xdr:cNvSpPr/>
      </xdr:nvSpPr>
      <xdr:spPr>
        <a:xfrm>
          <a:off x="80105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CF2969EC-1AC6-4582-A01F-0F0AA9871550}"/>
            </a:ext>
          </a:extLst>
        </xdr:cNvPr>
        <xdr:cNvSpPr/>
      </xdr:nvSpPr>
      <xdr:spPr>
        <a:xfrm>
          <a:off x="80105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CAB439B8-0203-4FBE-A4AC-DE0D3D396356}"/>
            </a:ext>
          </a:extLst>
        </xdr:cNvPr>
        <xdr:cNvSpPr/>
      </xdr:nvSpPr>
      <xdr:spPr>
        <a:xfrm>
          <a:off x="5953125" y="864870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5440" cy="225425"/>
    <xdr:sp macro="" textlink="">
      <xdr:nvSpPr>
        <xdr:cNvPr id="215" name="テキスト ボックス 214">
          <a:extLst>
            <a:ext uri="{FF2B5EF4-FFF2-40B4-BE49-F238E27FC236}">
              <a16:creationId xmlns:a16="http://schemas.microsoft.com/office/drawing/2014/main" id="{C9A1A9D3-41BB-43D1-806F-E8A15526FF6A}"/>
            </a:ext>
          </a:extLst>
        </xdr:cNvPr>
        <xdr:cNvSpPr txBox="1"/>
      </xdr:nvSpPr>
      <xdr:spPr>
        <a:xfrm>
          <a:off x="5915025" y="8467725"/>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B5D989B6-8C92-48A2-8DCB-75C1E843C6D6}"/>
            </a:ext>
          </a:extLst>
        </xdr:cNvPr>
        <xdr:cNvCxnSpPr/>
      </xdr:nvCxnSpPr>
      <xdr:spPr>
        <a:xfrm>
          <a:off x="5953125" y="108108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40E14D9A-CC16-4749-8579-CB06D4984A96}"/>
            </a:ext>
          </a:extLst>
        </xdr:cNvPr>
        <xdr:cNvCxnSpPr/>
      </xdr:nvCxnSpPr>
      <xdr:spPr>
        <a:xfrm>
          <a:off x="5953125" y="104489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4475" cy="259080"/>
    <xdr:sp macro="" textlink="">
      <xdr:nvSpPr>
        <xdr:cNvPr id="218" name="テキスト ボックス 217">
          <a:extLst>
            <a:ext uri="{FF2B5EF4-FFF2-40B4-BE49-F238E27FC236}">
              <a16:creationId xmlns:a16="http://schemas.microsoft.com/office/drawing/2014/main" id="{8219E8CE-872F-46F1-AAB3-1710D0E0C9D2}"/>
            </a:ext>
          </a:extLst>
        </xdr:cNvPr>
        <xdr:cNvSpPr txBox="1"/>
      </xdr:nvSpPr>
      <xdr:spPr>
        <a:xfrm>
          <a:off x="5723255" y="10313035"/>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B610ACE2-8ECC-45CF-9F81-7B2643AEADC2}"/>
            </a:ext>
          </a:extLst>
        </xdr:cNvPr>
        <xdr:cNvCxnSpPr/>
      </xdr:nvCxnSpPr>
      <xdr:spPr>
        <a:xfrm>
          <a:off x="5953125" y="100869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1185" cy="259080"/>
    <xdr:sp macro="" textlink="">
      <xdr:nvSpPr>
        <xdr:cNvPr id="220" name="テキスト ボックス 219">
          <a:extLst>
            <a:ext uri="{FF2B5EF4-FFF2-40B4-BE49-F238E27FC236}">
              <a16:creationId xmlns:a16="http://schemas.microsoft.com/office/drawing/2014/main" id="{6A2E0304-6335-4D47-BC6A-F3D86C9258CB}"/>
            </a:ext>
          </a:extLst>
        </xdr:cNvPr>
        <xdr:cNvSpPr txBox="1"/>
      </xdr:nvSpPr>
      <xdr:spPr>
        <a:xfrm>
          <a:off x="5420995" y="995108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7358A69F-6AC6-42AB-A9A5-1509B3084598}"/>
            </a:ext>
          </a:extLst>
        </xdr:cNvPr>
        <xdr:cNvCxnSpPr/>
      </xdr:nvCxnSpPr>
      <xdr:spPr>
        <a:xfrm>
          <a:off x="5953125" y="97250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1355" cy="254635"/>
    <xdr:sp macro="" textlink="">
      <xdr:nvSpPr>
        <xdr:cNvPr id="222" name="テキスト ボックス 221">
          <a:extLst>
            <a:ext uri="{FF2B5EF4-FFF2-40B4-BE49-F238E27FC236}">
              <a16:creationId xmlns:a16="http://schemas.microsoft.com/office/drawing/2014/main" id="{071C8C4F-5F6C-4576-9479-25DA4FAFA854}"/>
            </a:ext>
          </a:extLst>
        </xdr:cNvPr>
        <xdr:cNvSpPr txBox="1"/>
      </xdr:nvSpPr>
      <xdr:spPr>
        <a:xfrm>
          <a:off x="5324475" y="9589135"/>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79968B53-EA5A-41D7-BDF7-BD6E5F82D67B}"/>
            </a:ext>
          </a:extLst>
        </xdr:cNvPr>
        <xdr:cNvCxnSpPr/>
      </xdr:nvCxnSpPr>
      <xdr:spPr>
        <a:xfrm>
          <a:off x="5953125" y="9372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1355" cy="259080"/>
    <xdr:sp macro="" textlink="">
      <xdr:nvSpPr>
        <xdr:cNvPr id="224" name="テキスト ボックス 223">
          <a:extLst>
            <a:ext uri="{FF2B5EF4-FFF2-40B4-BE49-F238E27FC236}">
              <a16:creationId xmlns:a16="http://schemas.microsoft.com/office/drawing/2014/main" id="{136E74A7-5E72-473E-9A00-D269CA093F43}"/>
            </a:ext>
          </a:extLst>
        </xdr:cNvPr>
        <xdr:cNvSpPr txBox="1"/>
      </xdr:nvSpPr>
      <xdr:spPr>
        <a:xfrm>
          <a:off x="5324475" y="923671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3FD709F6-876F-4694-B22E-40E8C79A9AB9}"/>
            </a:ext>
          </a:extLst>
        </xdr:cNvPr>
        <xdr:cNvCxnSpPr/>
      </xdr:nvCxnSpPr>
      <xdr:spPr>
        <a:xfrm>
          <a:off x="5953125" y="9010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1355" cy="259080"/>
    <xdr:sp macro="" textlink="">
      <xdr:nvSpPr>
        <xdr:cNvPr id="226" name="テキスト ボックス 225">
          <a:extLst>
            <a:ext uri="{FF2B5EF4-FFF2-40B4-BE49-F238E27FC236}">
              <a16:creationId xmlns:a16="http://schemas.microsoft.com/office/drawing/2014/main" id="{DC80E214-B625-4BBB-8BEC-5371D83E41BD}"/>
            </a:ext>
          </a:extLst>
        </xdr:cNvPr>
        <xdr:cNvSpPr txBox="1"/>
      </xdr:nvSpPr>
      <xdr:spPr>
        <a:xfrm>
          <a:off x="5324475" y="887476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217DB261-42CE-4448-9C1F-017776111B35}"/>
            </a:ext>
          </a:extLst>
        </xdr:cNvPr>
        <xdr:cNvCxnSpPr/>
      </xdr:nvCxnSpPr>
      <xdr:spPr>
        <a:xfrm>
          <a:off x="5953125" y="8648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1355" cy="254635"/>
    <xdr:sp macro="" textlink="">
      <xdr:nvSpPr>
        <xdr:cNvPr id="228" name="テキスト ボックス 227">
          <a:extLst>
            <a:ext uri="{FF2B5EF4-FFF2-40B4-BE49-F238E27FC236}">
              <a16:creationId xmlns:a16="http://schemas.microsoft.com/office/drawing/2014/main" id="{C98A1CE2-B42C-4787-A7F0-08362B6662FD}"/>
            </a:ext>
          </a:extLst>
        </xdr:cNvPr>
        <xdr:cNvSpPr txBox="1"/>
      </xdr:nvSpPr>
      <xdr:spPr>
        <a:xfrm>
          <a:off x="5324475" y="851281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A1E5FB68-BBE7-4347-A561-259743B03378}"/>
            </a:ext>
          </a:extLst>
        </xdr:cNvPr>
        <xdr:cNvSpPr/>
      </xdr:nvSpPr>
      <xdr:spPr>
        <a:xfrm>
          <a:off x="5953125" y="864870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13970</xdr:rowOff>
    </xdr:from>
    <xdr:to>
      <xdr:col>54</xdr:col>
      <xdr:colOff>189865</xdr:colOff>
      <xdr:row>64</xdr:row>
      <xdr:rowOff>71120</xdr:rowOff>
    </xdr:to>
    <xdr:cxnSp macro="">
      <xdr:nvCxnSpPr>
        <xdr:cNvPr id="230" name="直線コネクタ 229">
          <a:extLst>
            <a:ext uri="{FF2B5EF4-FFF2-40B4-BE49-F238E27FC236}">
              <a16:creationId xmlns:a16="http://schemas.microsoft.com/office/drawing/2014/main" id="{5AA58B65-3A60-4945-88C4-664BDA7C0983}"/>
            </a:ext>
          </a:extLst>
        </xdr:cNvPr>
        <xdr:cNvCxnSpPr/>
      </xdr:nvCxnSpPr>
      <xdr:spPr>
        <a:xfrm flipV="1">
          <a:off x="9429115" y="9250045"/>
          <a:ext cx="0"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74930</xdr:rowOff>
    </xdr:from>
    <xdr:ext cx="469900" cy="254635"/>
    <xdr:sp macro="" textlink="">
      <xdr:nvSpPr>
        <xdr:cNvPr id="231" name="【橋りょう・トンネル】&#10;一人当たり有形固定資産（償却資産）額最小値テキスト">
          <a:extLst>
            <a:ext uri="{FF2B5EF4-FFF2-40B4-BE49-F238E27FC236}">
              <a16:creationId xmlns:a16="http://schemas.microsoft.com/office/drawing/2014/main" id="{38203D2F-9BE0-4D11-B115-BDDA495162E5}"/>
            </a:ext>
          </a:extLst>
        </xdr:cNvPr>
        <xdr:cNvSpPr txBox="1"/>
      </xdr:nvSpPr>
      <xdr:spPr>
        <a:xfrm>
          <a:off x="9467850" y="104476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6,330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71120</xdr:rowOff>
    </xdr:from>
    <xdr:to>
      <xdr:col>55</xdr:col>
      <xdr:colOff>88900</xdr:colOff>
      <xdr:row>64</xdr:row>
      <xdr:rowOff>71120</xdr:rowOff>
    </xdr:to>
    <xdr:cxnSp macro="">
      <xdr:nvCxnSpPr>
        <xdr:cNvPr id="232" name="直線コネクタ 231">
          <a:extLst>
            <a:ext uri="{FF2B5EF4-FFF2-40B4-BE49-F238E27FC236}">
              <a16:creationId xmlns:a16="http://schemas.microsoft.com/office/drawing/2014/main" id="{14603F49-0E3E-447F-BD92-024E7CAD3AE9}"/>
            </a:ext>
          </a:extLst>
        </xdr:cNvPr>
        <xdr:cNvCxnSpPr/>
      </xdr:nvCxnSpPr>
      <xdr:spPr>
        <a:xfrm>
          <a:off x="9363075" y="1044067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132080</xdr:rowOff>
    </xdr:from>
    <xdr:ext cx="690245" cy="254635"/>
    <xdr:sp macro="" textlink="">
      <xdr:nvSpPr>
        <xdr:cNvPr id="233" name="【橋りょう・トンネル】&#10;一人当たり有形固定資産（償却資産）額最大値テキスト">
          <a:extLst>
            <a:ext uri="{FF2B5EF4-FFF2-40B4-BE49-F238E27FC236}">
              <a16:creationId xmlns:a16="http://schemas.microsoft.com/office/drawing/2014/main" id="{745144E6-4C36-4AB3-A6A4-EC93243FACBB}"/>
            </a:ext>
          </a:extLst>
        </xdr:cNvPr>
        <xdr:cNvSpPr txBox="1"/>
      </xdr:nvSpPr>
      <xdr:spPr>
        <a:xfrm>
          <a:off x="9467850" y="9047480"/>
          <a:ext cx="6902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1,657,010</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13970</xdr:rowOff>
    </xdr:from>
    <xdr:to>
      <xdr:col>55</xdr:col>
      <xdr:colOff>88900</xdr:colOff>
      <xdr:row>57</xdr:row>
      <xdr:rowOff>13970</xdr:rowOff>
    </xdr:to>
    <xdr:cxnSp macro="">
      <xdr:nvCxnSpPr>
        <xdr:cNvPr id="234" name="直線コネクタ 233">
          <a:extLst>
            <a:ext uri="{FF2B5EF4-FFF2-40B4-BE49-F238E27FC236}">
              <a16:creationId xmlns:a16="http://schemas.microsoft.com/office/drawing/2014/main" id="{DF85F3D0-FE1D-4BEC-92BC-057380826688}"/>
            </a:ext>
          </a:extLst>
        </xdr:cNvPr>
        <xdr:cNvCxnSpPr/>
      </xdr:nvCxnSpPr>
      <xdr:spPr>
        <a:xfrm>
          <a:off x="9363075" y="925004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69215</xdr:rowOff>
    </xdr:from>
    <xdr:ext cx="598805" cy="259080"/>
    <xdr:sp macro="" textlink="">
      <xdr:nvSpPr>
        <xdr:cNvPr id="235" name="【橋りょう・トンネル】&#10;一人当たり有形固定資産（償却資産）額平均値テキスト">
          <a:extLst>
            <a:ext uri="{FF2B5EF4-FFF2-40B4-BE49-F238E27FC236}">
              <a16:creationId xmlns:a16="http://schemas.microsoft.com/office/drawing/2014/main" id="{AAECCA0F-2F1A-4A52-A426-3ED82C0BE852}"/>
            </a:ext>
          </a:extLst>
        </xdr:cNvPr>
        <xdr:cNvSpPr txBox="1"/>
      </xdr:nvSpPr>
      <xdr:spPr>
        <a:xfrm>
          <a:off x="9467850" y="101149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364,155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90805</xdr:rowOff>
    </xdr:from>
    <xdr:to>
      <xdr:col>55</xdr:col>
      <xdr:colOff>50800</xdr:colOff>
      <xdr:row>63</xdr:row>
      <xdr:rowOff>20955</xdr:rowOff>
    </xdr:to>
    <xdr:sp macro="" textlink="">
      <xdr:nvSpPr>
        <xdr:cNvPr id="236" name="フローチャート: 判断 235">
          <a:extLst>
            <a:ext uri="{FF2B5EF4-FFF2-40B4-BE49-F238E27FC236}">
              <a16:creationId xmlns:a16="http://schemas.microsoft.com/office/drawing/2014/main" id="{86A0BB1A-09CC-490A-9E44-7C3AFFA13DA1}"/>
            </a:ext>
          </a:extLst>
        </xdr:cNvPr>
        <xdr:cNvSpPr/>
      </xdr:nvSpPr>
      <xdr:spPr>
        <a:xfrm>
          <a:off x="9401175" y="1013650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90805</xdr:rowOff>
    </xdr:from>
    <xdr:to>
      <xdr:col>50</xdr:col>
      <xdr:colOff>165100</xdr:colOff>
      <xdr:row>63</xdr:row>
      <xdr:rowOff>20955</xdr:rowOff>
    </xdr:to>
    <xdr:sp macro="" textlink="">
      <xdr:nvSpPr>
        <xdr:cNvPr id="237" name="フローチャート: 判断 236">
          <a:extLst>
            <a:ext uri="{FF2B5EF4-FFF2-40B4-BE49-F238E27FC236}">
              <a16:creationId xmlns:a16="http://schemas.microsoft.com/office/drawing/2014/main" id="{70D68A84-EB35-46F8-995E-376AB3D2B259}"/>
            </a:ext>
          </a:extLst>
        </xdr:cNvPr>
        <xdr:cNvSpPr/>
      </xdr:nvSpPr>
      <xdr:spPr>
        <a:xfrm>
          <a:off x="8639175" y="101365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93980</xdr:rowOff>
    </xdr:from>
    <xdr:to>
      <xdr:col>46</xdr:col>
      <xdr:colOff>38100</xdr:colOff>
      <xdr:row>63</xdr:row>
      <xdr:rowOff>24130</xdr:rowOff>
    </xdr:to>
    <xdr:sp macro="" textlink="">
      <xdr:nvSpPr>
        <xdr:cNvPr id="238" name="フローチャート: 判断 237">
          <a:extLst>
            <a:ext uri="{FF2B5EF4-FFF2-40B4-BE49-F238E27FC236}">
              <a16:creationId xmlns:a16="http://schemas.microsoft.com/office/drawing/2014/main" id="{746C479F-6970-477A-80BF-F223835A6B45}"/>
            </a:ext>
          </a:extLst>
        </xdr:cNvPr>
        <xdr:cNvSpPr/>
      </xdr:nvSpPr>
      <xdr:spPr>
        <a:xfrm>
          <a:off x="7839075" y="101428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98425</xdr:rowOff>
    </xdr:from>
    <xdr:to>
      <xdr:col>41</xdr:col>
      <xdr:colOff>101600</xdr:colOff>
      <xdr:row>63</xdr:row>
      <xdr:rowOff>29210</xdr:rowOff>
    </xdr:to>
    <xdr:sp macro="" textlink="">
      <xdr:nvSpPr>
        <xdr:cNvPr id="239" name="フローチャート: 判断 238">
          <a:extLst>
            <a:ext uri="{FF2B5EF4-FFF2-40B4-BE49-F238E27FC236}">
              <a16:creationId xmlns:a16="http://schemas.microsoft.com/office/drawing/2014/main" id="{9A0AB0F9-9E79-43A1-93FD-2DA548BA632F}"/>
            </a:ext>
          </a:extLst>
        </xdr:cNvPr>
        <xdr:cNvSpPr/>
      </xdr:nvSpPr>
      <xdr:spPr>
        <a:xfrm>
          <a:off x="7029450" y="10150475"/>
          <a:ext cx="104775" cy="863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104775</xdr:rowOff>
    </xdr:from>
    <xdr:to>
      <xdr:col>36</xdr:col>
      <xdr:colOff>165100</xdr:colOff>
      <xdr:row>63</xdr:row>
      <xdr:rowOff>34925</xdr:rowOff>
    </xdr:to>
    <xdr:sp macro="" textlink="">
      <xdr:nvSpPr>
        <xdr:cNvPr id="240" name="フローチャート: 判断 239">
          <a:extLst>
            <a:ext uri="{FF2B5EF4-FFF2-40B4-BE49-F238E27FC236}">
              <a16:creationId xmlns:a16="http://schemas.microsoft.com/office/drawing/2014/main" id="{A69156E6-10A1-4DC2-8BCA-439FEB42F654}"/>
            </a:ext>
          </a:extLst>
        </xdr:cNvPr>
        <xdr:cNvSpPr/>
      </xdr:nvSpPr>
      <xdr:spPr>
        <a:xfrm>
          <a:off x="6238875" y="101504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4635"/>
    <xdr:sp macro="" textlink="">
      <xdr:nvSpPr>
        <xdr:cNvPr id="241" name="テキスト ボックス 240">
          <a:extLst>
            <a:ext uri="{FF2B5EF4-FFF2-40B4-BE49-F238E27FC236}">
              <a16:creationId xmlns:a16="http://schemas.microsoft.com/office/drawing/2014/main" id="{0EA4114F-9C5A-4F0E-A5E7-AA9C06601EA3}"/>
            </a:ext>
          </a:extLst>
        </xdr:cNvPr>
        <xdr:cNvSpPr txBox="1"/>
      </xdr:nvSpPr>
      <xdr:spPr>
        <a:xfrm>
          <a:off x="925830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635"/>
    <xdr:sp macro="" textlink="">
      <xdr:nvSpPr>
        <xdr:cNvPr id="242" name="テキスト ボックス 241">
          <a:extLst>
            <a:ext uri="{FF2B5EF4-FFF2-40B4-BE49-F238E27FC236}">
              <a16:creationId xmlns:a16="http://schemas.microsoft.com/office/drawing/2014/main" id="{0096E4D9-359B-4AF5-BA92-BC1B569C4A67}"/>
            </a:ext>
          </a:extLst>
        </xdr:cNvPr>
        <xdr:cNvSpPr txBox="1"/>
      </xdr:nvSpPr>
      <xdr:spPr>
        <a:xfrm>
          <a:off x="85153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635"/>
    <xdr:sp macro="" textlink="">
      <xdr:nvSpPr>
        <xdr:cNvPr id="243" name="テキスト ボックス 242">
          <a:extLst>
            <a:ext uri="{FF2B5EF4-FFF2-40B4-BE49-F238E27FC236}">
              <a16:creationId xmlns:a16="http://schemas.microsoft.com/office/drawing/2014/main" id="{31A47932-493B-4E98-A1FF-E8218D11EBB4}"/>
            </a:ext>
          </a:extLst>
        </xdr:cNvPr>
        <xdr:cNvSpPr txBox="1"/>
      </xdr:nvSpPr>
      <xdr:spPr>
        <a:xfrm>
          <a:off x="77152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635"/>
    <xdr:sp macro="" textlink="">
      <xdr:nvSpPr>
        <xdr:cNvPr id="244" name="テキスト ボックス 243">
          <a:extLst>
            <a:ext uri="{FF2B5EF4-FFF2-40B4-BE49-F238E27FC236}">
              <a16:creationId xmlns:a16="http://schemas.microsoft.com/office/drawing/2014/main" id="{ABC8F20E-53AE-44AA-8A7B-94B2E7CB715C}"/>
            </a:ext>
          </a:extLst>
        </xdr:cNvPr>
        <xdr:cNvSpPr txBox="1"/>
      </xdr:nvSpPr>
      <xdr:spPr>
        <a:xfrm>
          <a:off x="69056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635"/>
    <xdr:sp macro="" textlink="">
      <xdr:nvSpPr>
        <xdr:cNvPr id="245" name="テキスト ボックス 244">
          <a:extLst>
            <a:ext uri="{FF2B5EF4-FFF2-40B4-BE49-F238E27FC236}">
              <a16:creationId xmlns:a16="http://schemas.microsoft.com/office/drawing/2014/main" id="{3DB6307E-1224-45F2-A12A-A13AC6B43444}"/>
            </a:ext>
          </a:extLst>
        </xdr:cNvPr>
        <xdr:cNvSpPr txBox="1"/>
      </xdr:nvSpPr>
      <xdr:spPr>
        <a:xfrm>
          <a:off x="61150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50165</xdr:rowOff>
    </xdr:from>
    <xdr:to>
      <xdr:col>55</xdr:col>
      <xdr:colOff>50800</xdr:colOff>
      <xdr:row>60</xdr:row>
      <xdr:rowOff>151765</xdr:rowOff>
    </xdr:to>
    <xdr:sp macro="" textlink="">
      <xdr:nvSpPr>
        <xdr:cNvPr id="246" name="楕円 245">
          <a:extLst>
            <a:ext uri="{FF2B5EF4-FFF2-40B4-BE49-F238E27FC236}">
              <a16:creationId xmlns:a16="http://schemas.microsoft.com/office/drawing/2014/main" id="{41D38488-AC31-479A-AEA1-C844D7364419}"/>
            </a:ext>
          </a:extLst>
        </xdr:cNvPr>
        <xdr:cNvSpPr/>
      </xdr:nvSpPr>
      <xdr:spPr>
        <a:xfrm>
          <a:off x="9401175" y="977201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73025</xdr:rowOff>
    </xdr:from>
    <xdr:ext cx="598805" cy="259080"/>
    <xdr:sp macro="" textlink="">
      <xdr:nvSpPr>
        <xdr:cNvPr id="247" name="【橋りょう・トンネル】&#10;一人当たり有形固定資産（償却資産）額該当値テキスト">
          <a:extLst>
            <a:ext uri="{FF2B5EF4-FFF2-40B4-BE49-F238E27FC236}">
              <a16:creationId xmlns:a16="http://schemas.microsoft.com/office/drawing/2014/main" id="{56215B77-4973-45B3-8FA6-4BE92ADD519C}"/>
            </a:ext>
          </a:extLst>
        </xdr:cNvPr>
        <xdr:cNvSpPr txBox="1"/>
      </xdr:nvSpPr>
      <xdr:spPr>
        <a:xfrm>
          <a:off x="9467850" y="9636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867,107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59690</xdr:rowOff>
    </xdr:from>
    <xdr:to>
      <xdr:col>50</xdr:col>
      <xdr:colOff>165100</xdr:colOff>
      <xdr:row>60</xdr:row>
      <xdr:rowOff>161290</xdr:rowOff>
    </xdr:to>
    <xdr:sp macro="" textlink="">
      <xdr:nvSpPr>
        <xdr:cNvPr id="248" name="楕円 247">
          <a:extLst>
            <a:ext uri="{FF2B5EF4-FFF2-40B4-BE49-F238E27FC236}">
              <a16:creationId xmlns:a16="http://schemas.microsoft.com/office/drawing/2014/main" id="{CDFFEACD-057A-477F-B90A-D171445849BB}"/>
            </a:ext>
          </a:extLst>
        </xdr:cNvPr>
        <xdr:cNvSpPr/>
      </xdr:nvSpPr>
      <xdr:spPr>
        <a:xfrm>
          <a:off x="8639175" y="978471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100965</xdr:rowOff>
    </xdr:from>
    <xdr:to>
      <xdr:col>55</xdr:col>
      <xdr:colOff>0</xdr:colOff>
      <xdr:row>60</xdr:row>
      <xdr:rowOff>110490</xdr:rowOff>
    </xdr:to>
    <xdr:cxnSp macro="">
      <xdr:nvCxnSpPr>
        <xdr:cNvPr id="249" name="直線コネクタ 248">
          <a:extLst>
            <a:ext uri="{FF2B5EF4-FFF2-40B4-BE49-F238E27FC236}">
              <a16:creationId xmlns:a16="http://schemas.microsoft.com/office/drawing/2014/main" id="{A2D4873C-A5FD-466E-9951-4FD0AB5EA574}"/>
            </a:ext>
          </a:extLst>
        </xdr:cNvPr>
        <xdr:cNvCxnSpPr/>
      </xdr:nvCxnSpPr>
      <xdr:spPr>
        <a:xfrm flipV="1">
          <a:off x="8686800" y="9829165"/>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69215</xdr:rowOff>
    </xdr:from>
    <xdr:to>
      <xdr:col>46</xdr:col>
      <xdr:colOff>38100</xdr:colOff>
      <xdr:row>60</xdr:row>
      <xdr:rowOff>170815</xdr:rowOff>
    </xdr:to>
    <xdr:sp macro="" textlink="">
      <xdr:nvSpPr>
        <xdr:cNvPr id="250" name="楕円 249">
          <a:extLst>
            <a:ext uri="{FF2B5EF4-FFF2-40B4-BE49-F238E27FC236}">
              <a16:creationId xmlns:a16="http://schemas.microsoft.com/office/drawing/2014/main" id="{21F46F51-92EB-43C6-A5CD-813C9EF594A5}"/>
            </a:ext>
          </a:extLst>
        </xdr:cNvPr>
        <xdr:cNvSpPr/>
      </xdr:nvSpPr>
      <xdr:spPr>
        <a:xfrm>
          <a:off x="7839075" y="97910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110490</xdr:rowOff>
    </xdr:from>
    <xdr:to>
      <xdr:col>50</xdr:col>
      <xdr:colOff>114300</xdr:colOff>
      <xdr:row>60</xdr:row>
      <xdr:rowOff>120650</xdr:rowOff>
    </xdr:to>
    <xdr:cxnSp macro="">
      <xdr:nvCxnSpPr>
        <xdr:cNvPr id="251" name="直線コネクタ 250">
          <a:extLst>
            <a:ext uri="{FF2B5EF4-FFF2-40B4-BE49-F238E27FC236}">
              <a16:creationId xmlns:a16="http://schemas.microsoft.com/office/drawing/2014/main" id="{D6ED22E9-EFF3-4B6B-B0EB-712999750768}"/>
            </a:ext>
          </a:extLst>
        </xdr:cNvPr>
        <xdr:cNvCxnSpPr/>
      </xdr:nvCxnSpPr>
      <xdr:spPr>
        <a:xfrm flipV="1">
          <a:off x="7886700" y="9832340"/>
          <a:ext cx="8001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75565</xdr:rowOff>
    </xdr:from>
    <xdr:to>
      <xdr:col>41</xdr:col>
      <xdr:colOff>101600</xdr:colOff>
      <xdr:row>61</xdr:row>
      <xdr:rowOff>6350</xdr:rowOff>
    </xdr:to>
    <xdr:sp macro="" textlink="">
      <xdr:nvSpPr>
        <xdr:cNvPr id="252" name="楕円 251">
          <a:extLst>
            <a:ext uri="{FF2B5EF4-FFF2-40B4-BE49-F238E27FC236}">
              <a16:creationId xmlns:a16="http://schemas.microsoft.com/office/drawing/2014/main" id="{7820C929-5C19-4FD1-B145-B1744C39D76E}"/>
            </a:ext>
          </a:extLst>
        </xdr:cNvPr>
        <xdr:cNvSpPr/>
      </xdr:nvSpPr>
      <xdr:spPr>
        <a:xfrm>
          <a:off x="7029450" y="9800590"/>
          <a:ext cx="10477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120650</xdr:rowOff>
    </xdr:from>
    <xdr:to>
      <xdr:col>45</xdr:col>
      <xdr:colOff>177800</xdr:colOff>
      <xdr:row>60</xdr:row>
      <xdr:rowOff>126365</xdr:rowOff>
    </xdr:to>
    <xdr:cxnSp macro="">
      <xdr:nvCxnSpPr>
        <xdr:cNvPr id="253" name="直線コネクタ 252">
          <a:extLst>
            <a:ext uri="{FF2B5EF4-FFF2-40B4-BE49-F238E27FC236}">
              <a16:creationId xmlns:a16="http://schemas.microsoft.com/office/drawing/2014/main" id="{F65E3D15-4D0A-43CC-A4D7-0B963B6864C5}"/>
            </a:ext>
          </a:extLst>
        </xdr:cNvPr>
        <xdr:cNvCxnSpPr/>
      </xdr:nvCxnSpPr>
      <xdr:spPr>
        <a:xfrm flipV="1">
          <a:off x="7077075" y="984885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83185</xdr:rowOff>
    </xdr:from>
    <xdr:to>
      <xdr:col>36</xdr:col>
      <xdr:colOff>165100</xdr:colOff>
      <xdr:row>61</xdr:row>
      <xdr:rowOff>13335</xdr:rowOff>
    </xdr:to>
    <xdr:sp macro="" textlink="">
      <xdr:nvSpPr>
        <xdr:cNvPr id="254" name="楕円 253">
          <a:extLst>
            <a:ext uri="{FF2B5EF4-FFF2-40B4-BE49-F238E27FC236}">
              <a16:creationId xmlns:a16="http://schemas.microsoft.com/office/drawing/2014/main" id="{B96C30B3-95FA-4812-8012-05823D4C3A0C}"/>
            </a:ext>
          </a:extLst>
        </xdr:cNvPr>
        <xdr:cNvSpPr/>
      </xdr:nvSpPr>
      <xdr:spPr>
        <a:xfrm>
          <a:off x="6238875" y="981138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126365</xdr:rowOff>
    </xdr:from>
    <xdr:to>
      <xdr:col>41</xdr:col>
      <xdr:colOff>50800</xdr:colOff>
      <xdr:row>60</xdr:row>
      <xdr:rowOff>133985</xdr:rowOff>
    </xdr:to>
    <xdr:cxnSp macro="">
      <xdr:nvCxnSpPr>
        <xdr:cNvPr id="255" name="直線コネクタ 254">
          <a:extLst>
            <a:ext uri="{FF2B5EF4-FFF2-40B4-BE49-F238E27FC236}">
              <a16:creationId xmlns:a16="http://schemas.microsoft.com/office/drawing/2014/main" id="{029CD374-D49D-4B42-A9C7-D6E9EFB206CC}"/>
            </a:ext>
          </a:extLst>
        </xdr:cNvPr>
        <xdr:cNvCxnSpPr/>
      </xdr:nvCxnSpPr>
      <xdr:spPr>
        <a:xfrm flipV="1">
          <a:off x="6286500" y="9848215"/>
          <a:ext cx="79057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63</xdr:row>
      <xdr:rowOff>12065</xdr:rowOff>
    </xdr:from>
    <xdr:ext cx="594360" cy="259080"/>
    <xdr:sp macro="" textlink="">
      <xdr:nvSpPr>
        <xdr:cNvPr id="256" name="n_1aveValue【橋りょう・トンネル】&#10;一人当たり有形固定資産（償却資産）額">
          <a:extLst>
            <a:ext uri="{FF2B5EF4-FFF2-40B4-BE49-F238E27FC236}">
              <a16:creationId xmlns:a16="http://schemas.microsoft.com/office/drawing/2014/main" id="{64DF82A1-1633-4214-B3F5-5A5D0DF7D39E}"/>
            </a:ext>
          </a:extLst>
        </xdr:cNvPr>
        <xdr:cNvSpPr txBox="1"/>
      </xdr:nvSpPr>
      <xdr:spPr>
        <a:xfrm>
          <a:off x="8399780" y="102196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63</xdr:row>
      <xdr:rowOff>15240</xdr:rowOff>
    </xdr:from>
    <xdr:ext cx="594360" cy="259080"/>
    <xdr:sp macro="" textlink="">
      <xdr:nvSpPr>
        <xdr:cNvPr id="257" name="n_2aveValue【橋りょう・トンネル】&#10;一人当たり有形固定資産（償却資産）額">
          <a:extLst>
            <a:ext uri="{FF2B5EF4-FFF2-40B4-BE49-F238E27FC236}">
              <a16:creationId xmlns:a16="http://schemas.microsoft.com/office/drawing/2014/main" id="{6329C88D-500F-418E-90F2-168EC76770E2}"/>
            </a:ext>
          </a:extLst>
        </xdr:cNvPr>
        <xdr:cNvSpPr txBox="1"/>
      </xdr:nvSpPr>
      <xdr:spPr>
        <a:xfrm>
          <a:off x="7609205" y="102228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63</xdr:row>
      <xdr:rowOff>19685</xdr:rowOff>
    </xdr:from>
    <xdr:ext cx="594360" cy="254635"/>
    <xdr:sp macro="" textlink="">
      <xdr:nvSpPr>
        <xdr:cNvPr id="258" name="n_3aveValue【橋りょう・トンネル】&#10;一人当たり有形固定資産（償却資産）額">
          <a:extLst>
            <a:ext uri="{FF2B5EF4-FFF2-40B4-BE49-F238E27FC236}">
              <a16:creationId xmlns:a16="http://schemas.microsoft.com/office/drawing/2014/main" id="{10DC61B6-BC88-4CAF-B9EC-2617094ACAA7}"/>
            </a:ext>
          </a:extLst>
        </xdr:cNvPr>
        <xdr:cNvSpPr txBox="1"/>
      </xdr:nvSpPr>
      <xdr:spPr>
        <a:xfrm>
          <a:off x="6818630" y="1023048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63</xdr:row>
      <xdr:rowOff>26035</xdr:rowOff>
    </xdr:from>
    <xdr:ext cx="594360" cy="259080"/>
    <xdr:sp macro="" textlink="">
      <xdr:nvSpPr>
        <xdr:cNvPr id="259" name="n_4aveValue【橋りょう・トンネル】&#10;一人当たり有形固定資産（償却資産）額">
          <a:extLst>
            <a:ext uri="{FF2B5EF4-FFF2-40B4-BE49-F238E27FC236}">
              <a16:creationId xmlns:a16="http://schemas.microsoft.com/office/drawing/2014/main" id="{FF15FDDC-FC18-42C6-8B1F-F42E63AB1D4D}"/>
            </a:ext>
          </a:extLst>
        </xdr:cNvPr>
        <xdr:cNvSpPr txBox="1"/>
      </xdr:nvSpPr>
      <xdr:spPr>
        <a:xfrm>
          <a:off x="6009005" y="102400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345,877</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59</xdr:row>
      <xdr:rowOff>6350</xdr:rowOff>
    </xdr:from>
    <xdr:ext cx="594360" cy="254635"/>
    <xdr:sp macro="" textlink="">
      <xdr:nvSpPr>
        <xdr:cNvPr id="260" name="n_1mainValue【橋りょう・トンネル】&#10;一人当たり有形固定資産（償却資産）額">
          <a:extLst>
            <a:ext uri="{FF2B5EF4-FFF2-40B4-BE49-F238E27FC236}">
              <a16:creationId xmlns:a16="http://schemas.microsoft.com/office/drawing/2014/main" id="{42BD0D82-094D-4D77-9748-C7FD8708C630}"/>
            </a:ext>
          </a:extLst>
        </xdr:cNvPr>
        <xdr:cNvSpPr txBox="1"/>
      </xdr:nvSpPr>
      <xdr:spPr>
        <a:xfrm>
          <a:off x="8399780" y="957262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855,082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59</xdr:row>
      <xdr:rowOff>15875</xdr:rowOff>
    </xdr:from>
    <xdr:ext cx="594360" cy="259080"/>
    <xdr:sp macro="" textlink="">
      <xdr:nvSpPr>
        <xdr:cNvPr id="261" name="n_2mainValue【橋りょう・トンネル】&#10;一人当たり有形固定資産（償却資産）額">
          <a:extLst>
            <a:ext uri="{FF2B5EF4-FFF2-40B4-BE49-F238E27FC236}">
              <a16:creationId xmlns:a16="http://schemas.microsoft.com/office/drawing/2014/main" id="{3EF72D88-1427-4195-B99B-5B2AEDF1C29E}"/>
            </a:ext>
          </a:extLst>
        </xdr:cNvPr>
        <xdr:cNvSpPr txBox="1"/>
      </xdr:nvSpPr>
      <xdr:spPr>
        <a:xfrm>
          <a:off x="7609205" y="957897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842,515</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59</xdr:row>
      <xdr:rowOff>22225</xdr:rowOff>
    </xdr:from>
    <xdr:ext cx="594360" cy="258445"/>
    <xdr:sp macro="" textlink="">
      <xdr:nvSpPr>
        <xdr:cNvPr id="262" name="n_3mainValue【橋りょう・トンネル】&#10;一人当たり有形固定資産（償却資産）額">
          <a:extLst>
            <a:ext uri="{FF2B5EF4-FFF2-40B4-BE49-F238E27FC236}">
              <a16:creationId xmlns:a16="http://schemas.microsoft.com/office/drawing/2014/main" id="{1BD30C6F-B697-4921-9E8A-074945BFED49}"/>
            </a:ext>
          </a:extLst>
        </xdr:cNvPr>
        <xdr:cNvSpPr txBox="1"/>
      </xdr:nvSpPr>
      <xdr:spPr>
        <a:xfrm>
          <a:off x="6818630" y="9588500"/>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834,504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59</xdr:row>
      <xdr:rowOff>29845</xdr:rowOff>
    </xdr:from>
    <xdr:ext cx="594360" cy="254635"/>
    <xdr:sp macro="" textlink="">
      <xdr:nvSpPr>
        <xdr:cNvPr id="263" name="n_4mainValue【橋りょう・トンネル】&#10;一人当たり有形固定資産（償却資産）額">
          <a:extLst>
            <a:ext uri="{FF2B5EF4-FFF2-40B4-BE49-F238E27FC236}">
              <a16:creationId xmlns:a16="http://schemas.microsoft.com/office/drawing/2014/main" id="{99AAA3D7-980D-45F4-AE6D-0F4CAAEFB16D}"/>
            </a:ext>
          </a:extLst>
        </xdr:cNvPr>
        <xdr:cNvSpPr txBox="1"/>
      </xdr:nvSpPr>
      <xdr:spPr>
        <a:xfrm>
          <a:off x="6009005" y="958977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824,444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7CC2D7F8-A3FE-4CB6-84B3-085C20F80C00}"/>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CDB8F2A8-76C8-4586-A241-7567F021B96D}"/>
            </a:ext>
          </a:extLst>
        </xdr:cNvPr>
        <xdr:cNvSpPr/>
      </xdr:nvSpPr>
      <xdr:spPr>
        <a:xfrm>
          <a:off x="8096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3BAF3687-45FD-47C7-AD1D-335177CF90B7}"/>
            </a:ext>
          </a:extLst>
        </xdr:cNvPr>
        <xdr:cNvSpPr/>
      </xdr:nvSpPr>
      <xdr:spPr>
        <a:xfrm>
          <a:off x="8096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1274814D-8D25-450A-8387-8278AE47B091}"/>
            </a:ext>
          </a:extLst>
        </xdr:cNvPr>
        <xdr:cNvSpPr/>
      </xdr:nvSpPr>
      <xdr:spPr>
        <a:xfrm>
          <a:off x="17145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59B23E38-19A3-4953-9DDE-2259EDD98A81}"/>
            </a:ext>
          </a:extLst>
        </xdr:cNvPr>
        <xdr:cNvSpPr/>
      </xdr:nvSpPr>
      <xdr:spPr>
        <a:xfrm>
          <a:off x="17145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1C1B8CCC-CB6D-4D72-8170-6AF4FE3AAC07}"/>
            </a:ext>
          </a:extLst>
        </xdr:cNvPr>
        <xdr:cNvSpPr/>
      </xdr:nvSpPr>
      <xdr:spPr>
        <a:xfrm>
          <a:off x="27432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EA01053C-90C8-4384-9ECA-ABDA345D7F27}"/>
            </a:ext>
          </a:extLst>
        </xdr:cNvPr>
        <xdr:cNvSpPr/>
      </xdr:nvSpPr>
      <xdr:spPr>
        <a:xfrm>
          <a:off x="27432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CA27F8D1-C487-4155-815A-EA6746C8A0CF}"/>
            </a:ext>
          </a:extLst>
        </xdr:cNvPr>
        <xdr:cNvSpPr/>
      </xdr:nvSpPr>
      <xdr:spPr>
        <a:xfrm>
          <a:off x="685800" y="122491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005" cy="220980"/>
    <xdr:sp macro="" textlink="">
      <xdr:nvSpPr>
        <xdr:cNvPr id="272" name="テキスト ボックス 271">
          <a:extLst>
            <a:ext uri="{FF2B5EF4-FFF2-40B4-BE49-F238E27FC236}">
              <a16:creationId xmlns:a16="http://schemas.microsoft.com/office/drawing/2014/main" id="{353CFBFD-CBBB-4FB7-94B8-31AC74E1962B}"/>
            </a:ext>
          </a:extLst>
        </xdr:cNvPr>
        <xdr:cNvSpPr txBox="1"/>
      </xdr:nvSpPr>
      <xdr:spPr>
        <a:xfrm>
          <a:off x="666750" y="12068175"/>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84C3DF6C-5D2C-4E31-8870-21F4E35834B3}"/>
            </a:ext>
          </a:extLst>
        </xdr:cNvPr>
        <xdr:cNvCxnSpPr/>
      </xdr:nvCxnSpPr>
      <xdr:spPr>
        <a:xfrm>
          <a:off x="685800" y="144113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2915" cy="259080"/>
    <xdr:sp macro="" textlink="">
      <xdr:nvSpPr>
        <xdr:cNvPr id="274" name="テキスト ボックス 273">
          <a:extLst>
            <a:ext uri="{FF2B5EF4-FFF2-40B4-BE49-F238E27FC236}">
              <a16:creationId xmlns:a16="http://schemas.microsoft.com/office/drawing/2014/main" id="{09952F2C-BFBD-4C7D-939D-FEC599BE7E2F}"/>
            </a:ext>
          </a:extLst>
        </xdr:cNvPr>
        <xdr:cNvSpPr txBox="1"/>
      </xdr:nvSpPr>
      <xdr:spPr>
        <a:xfrm>
          <a:off x="278765" y="142659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3BD742D4-6CE3-49C4-B6F1-CB584F069BF6}"/>
            </a:ext>
          </a:extLst>
        </xdr:cNvPr>
        <xdr:cNvCxnSpPr/>
      </xdr:nvCxnSpPr>
      <xdr:spPr>
        <a:xfrm>
          <a:off x="685800" y="14049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2915" cy="254635"/>
    <xdr:sp macro="" textlink="">
      <xdr:nvSpPr>
        <xdr:cNvPr id="276" name="テキスト ボックス 275">
          <a:extLst>
            <a:ext uri="{FF2B5EF4-FFF2-40B4-BE49-F238E27FC236}">
              <a16:creationId xmlns:a16="http://schemas.microsoft.com/office/drawing/2014/main" id="{76B26483-9E73-4D2C-92B3-66D100002339}"/>
            </a:ext>
          </a:extLst>
        </xdr:cNvPr>
        <xdr:cNvSpPr txBox="1"/>
      </xdr:nvSpPr>
      <xdr:spPr>
        <a:xfrm>
          <a:off x="278765" y="1391348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502BEF8A-14DD-4347-A843-5C28634D2764}"/>
            </a:ext>
          </a:extLst>
        </xdr:cNvPr>
        <xdr:cNvCxnSpPr/>
      </xdr:nvCxnSpPr>
      <xdr:spPr>
        <a:xfrm>
          <a:off x="685800" y="13687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8" name="テキスト ボックス 277">
          <a:extLst>
            <a:ext uri="{FF2B5EF4-FFF2-40B4-BE49-F238E27FC236}">
              <a16:creationId xmlns:a16="http://schemas.microsoft.com/office/drawing/2014/main" id="{5C70EE69-5E41-4998-8ACB-B35809F4E2FE}"/>
            </a:ext>
          </a:extLst>
        </xdr:cNvPr>
        <xdr:cNvSpPr txBox="1"/>
      </xdr:nvSpPr>
      <xdr:spPr>
        <a:xfrm>
          <a:off x="339725" y="13551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A6CA07EE-4718-4280-A83F-14C38B4EDE4E}"/>
            </a:ext>
          </a:extLst>
        </xdr:cNvPr>
        <xdr:cNvCxnSpPr/>
      </xdr:nvCxnSpPr>
      <xdr:spPr>
        <a:xfrm>
          <a:off x="685800" y="133254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0" name="テキスト ボックス 279">
          <a:extLst>
            <a:ext uri="{FF2B5EF4-FFF2-40B4-BE49-F238E27FC236}">
              <a16:creationId xmlns:a16="http://schemas.microsoft.com/office/drawing/2014/main" id="{6E94B57F-4A27-4F40-960F-1D2314DA4F4C}"/>
            </a:ext>
          </a:extLst>
        </xdr:cNvPr>
        <xdr:cNvSpPr txBox="1"/>
      </xdr:nvSpPr>
      <xdr:spPr>
        <a:xfrm>
          <a:off x="339725" y="131895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42F5E8AE-0F7B-49E2-800F-84EEB8772E3C}"/>
            </a:ext>
          </a:extLst>
        </xdr:cNvPr>
        <xdr:cNvCxnSpPr/>
      </xdr:nvCxnSpPr>
      <xdr:spPr>
        <a:xfrm>
          <a:off x="685800" y="129635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4635"/>
    <xdr:sp macro="" textlink="">
      <xdr:nvSpPr>
        <xdr:cNvPr id="282" name="テキスト ボックス 281">
          <a:extLst>
            <a:ext uri="{FF2B5EF4-FFF2-40B4-BE49-F238E27FC236}">
              <a16:creationId xmlns:a16="http://schemas.microsoft.com/office/drawing/2014/main" id="{3BC897A5-7EED-4DFD-A519-3DD5CEB21A45}"/>
            </a:ext>
          </a:extLst>
        </xdr:cNvPr>
        <xdr:cNvSpPr txBox="1"/>
      </xdr:nvSpPr>
      <xdr:spPr>
        <a:xfrm>
          <a:off x="339725" y="1282763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D1DB0242-E49C-46E5-A02D-94EC36E98B93}"/>
            </a:ext>
          </a:extLst>
        </xdr:cNvPr>
        <xdr:cNvCxnSpPr/>
      </xdr:nvCxnSpPr>
      <xdr:spPr>
        <a:xfrm>
          <a:off x="685800" y="1261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4" name="テキスト ボックス 283">
          <a:extLst>
            <a:ext uri="{FF2B5EF4-FFF2-40B4-BE49-F238E27FC236}">
              <a16:creationId xmlns:a16="http://schemas.microsoft.com/office/drawing/2014/main" id="{408B06E9-10FE-4D02-9331-06F9CAEC5E4F}"/>
            </a:ext>
          </a:extLst>
        </xdr:cNvPr>
        <xdr:cNvSpPr txBox="1"/>
      </xdr:nvSpPr>
      <xdr:spPr>
        <a:xfrm>
          <a:off x="339725" y="12475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DDD33054-1073-44BC-8A58-DBBCB1D436FC}"/>
            </a:ext>
          </a:extLst>
        </xdr:cNvPr>
        <xdr:cNvCxnSpPr/>
      </xdr:nvCxnSpPr>
      <xdr:spPr>
        <a:xfrm>
          <a:off x="685800" y="12249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4645" cy="259080"/>
    <xdr:sp macro="" textlink="">
      <xdr:nvSpPr>
        <xdr:cNvPr id="286" name="テキスト ボックス 285">
          <a:extLst>
            <a:ext uri="{FF2B5EF4-FFF2-40B4-BE49-F238E27FC236}">
              <a16:creationId xmlns:a16="http://schemas.microsoft.com/office/drawing/2014/main" id="{393C1B09-D771-4441-B28C-BD0907B8D1D9}"/>
            </a:ext>
          </a:extLst>
        </xdr:cNvPr>
        <xdr:cNvSpPr txBox="1"/>
      </xdr:nvSpPr>
      <xdr:spPr>
        <a:xfrm>
          <a:off x="387985" y="1211326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BE40240A-138C-4D97-AD33-57A758611A83}"/>
            </a:ext>
          </a:extLst>
        </xdr:cNvPr>
        <xdr:cNvSpPr/>
      </xdr:nvSpPr>
      <xdr:spPr>
        <a:xfrm>
          <a:off x="685800" y="122491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41910</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DF5413-CD81-41E7-A7B9-72131CCF0723}"/>
            </a:ext>
          </a:extLst>
        </xdr:cNvPr>
        <xdr:cNvCxnSpPr/>
      </xdr:nvCxnSpPr>
      <xdr:spPr>
        <a:xfrm flipV="1">
          <a:off x="4180840" y="12846685"/>
          <a:ext cx="0" cy="1202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89" name="【公営住宅】&#10;有形固定資産減価償却率最小値テキスト">
          <a:extLst>
            <a:ext uri="{FF2B5EF4-FFF2-40B4-BE49-F238E27FC236}">
              <a16:creationId xmlns:a16="http://schemas.microsoft.com/office/drawing/2014/main" id="{D1FFF1E2-C3A0-448E-A019-81876918E14B}"/>
            </a:ext>
          </a:extLst>
        </xdr:cNvPr>
        <xdr:cNvSpPr txBox="1"/>
      </xdr:nvSpPr>
      <xdr:spPr>
        <a:xfrm>
          <a:off x="4219575" y="14056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AC90F858-0871-48BE-BBFE-40D435EC5485}"/>
            </a:ext>
          </a:extLst>
        </xdr:cNvPr>
        <xdr:cNvCxnSpPr/>
      </xdr:nvCxnSpPr>
      <xdr:spPr>
        <a:xfrm>
          <a:off x="4105275" y="140493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160020</xdr:rowOff>
    </xdr:from>
    <xdr:ext cx="405130" cy="259080"/>
    <xdr:sp macro="" textlink="">
      <xdr:nvSpPr>
        <xdr:cNvPr id="291" name="【公営住宅】&#10;有形固定資産減価償却率最大値テキスト">
          <a:extLst>
            <a:ext uri="{FF2B5EF4-FFF2-40B4-BE49-F238E27FC236}">
              <a16:creationId xmlns:a16="http://schemas.microsoft.com/office/drawing/2014/main" id="{9334094C-6B96-4342-A9EA-347CF390447A}"/>
            </a:ext>
          </a:extLst>
        </xdr:cNvPr>
        <xdr:cNvSpPr txBox="1"/>
      </xdr:nvSpPr>
      <xdr:spPr>
        <a:xfrm>
          <a:off x="4219575" y="12640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41910</xdr:rowOff>
    </xdr:from>
    <xdr:to>
      <xdr:col>24</xdr:col>
      <xdr:colOff>152400</xdr:colOff>
      <xdr:row>79</xdr:row>
      <xdr:rowOff>41910</xdr:rowOff>
    </xdr:to>
    <xdr:cxnSp macro="">
      <xdr:nvCxnSpPr>
        <xdr:cNvPr id="292" name="直線コネクタ 291">
          <a:extLst>
            <a:ext uri="{FF2B5EF4-FFF2-40B4-BE49-F238E27FC236}">
              <a16:creationId xmlns:a16="http://schemas.microsoft.com/office/drawing/2014/main" id="{C8CDAB13-BFCF-4536-BE93-3B2947EE56E3}"/>
            </a:ext>
          </a:extLst>
        </xdr:cNvPr>
        <xdr:cNvCxnSpPr/>
      </xdr:nvCxnSpPr>
      <xdr:spPr>
        <a:xfrm>
          <a:off x="4105275" y="12846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164465</xdr:rowOff>
    </xdr:from>
    <xdr:ext cx="405130" cy="259080"/>
    <xdr:sp macro="" textlink="">
      <xdr:nvSpPr>
        <xdr:cNvPr id="293" name="【公営住宅】&#10;有形固定資産減価償却率平均値テキスト">
          <a:extLst>
            <a:ext uri="{FF2B5EF4-FFF2-40B4-BE49-F238E27FC236}">
              <a16:creationId xmlns:a16="http://schemas.microsoft.com/office/drawing/2014/main" id="{C6F95FA0-82E4-44AF-8268-F1296731B7DC}"/>
            </a:ext>
          </a:extLst>
        </xdr:cNvPr>
        <xdr:cNvSpPr txBox="1"/>
      </xdr:nvSpPr>
      <xdr:spPr>
        <a:xfrm>
          <a:off x="4219575" y="13286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a:extLst>
            <a:ext uri="{FF2B5EF4-FFF2-40B4-BE49-F238E27FC236}">
              <a16:creationId xmlns:a16="http://schemas.microsoft.com/office/drawing/2014/main" id="{B5173CF0-4971-462A-A7C1-C819031DF331}"/>
            </a:ext>
          </a:extLst>
        </xdr:cNvPr>
        <xdr:cNvSpPr/>
      </xdr:nvSpPr>
      <xdr:spPr>
        <a:xfrm>
          <a:off x="4124325" y="1343215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a:extLst>
            <a:ext uri="{FF2B5EF4-FFF2-40B4-BE49-F238E27FC236}">
              <a16:creationId xmlns:a16="http://schemas.microsoft.com/office/drawing/2014/main" id="{EAADBE27-3365-4990-A203-5729A9B70DEB}"/>
            </a:ext>
          </a:extLst>
        </xdr:cNvPr>
        <xdr:cNvSpPr/>
      </xdr:nvSpPr>
      <xdr:spPr>
        <a:xfrm>
          <a:off x="3381375" y="134124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105410</xdr:rowOff>
    </xdr:from>
    <xdr:to>
      <xdr:col>15</xdr:col>
      <xdr:colOff>101600</xdr:colOff>
      <xdr:row>83</xdr:row>
      <xdr:rowOff>35560</xdr:rowOff>
    </xdr:to>
    <xdr:sp macro="" textlink="">
      <xdr:nvSpPr>
        <xdr:cNvPr id="296" name="フローチャート: 判断 295">
          <a:extLst>
            <a:ext uri="{FF2B5EF4-FFF2-40B4-BE49-F238E27FC236}">
              <a16:creationId xmlns:a16="http://schemas.microsoft.com/office/drawing/2014/main" id="{F13A8594-17E9-400D-B9DD-A07500B0F523}"/>
            </a:ext>
          </a:extLst>
        </xdr:cNvPr>
        <xdr:cNvSpPr/>
      </xdr:nvSpPr>
      <xdr:spPr>
        <a:xfrm>
          <a:off x="2571750" y="133896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a:extLst>
            <a:ext uri="{FF2B5EF4-FFF2-40B4-BE49-F238E27FC236}">
              <a16:creationId xmlns:a16="http://schemas.microsoft.com/office/drawing/2014/main" id="{517F0C24-D1E4-44E7-BBA9-E211DAA65EFC}"/>
            </a:ext>
          </a:extLst>
        </xdr:cNvPr>
        <xdr:cNvSpPr/>
      </xdr:nvSpPr>
      <xdr:spPr>
        <a:xfrm>
          <a:off x="1781175" y="133731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59690</xdr:rowOff>
    </xdr:from>
    <xdr:to>
      <xdr:col>6</xdr:col>
      <xdr:colOff>38100</xdr:colOff>
      <xdr:row>82</xdr:row>
      <xdr:rowOff>161290</xdr:rowOff>
    </xdr:to>
    <xdr:sp macro="" textlink="">
      <xdr:nvSpPr>
        <xdr:cNvPr id="298" name="フローチャート: 判断 297">
          <a:extLst>
            <a:ext uri="{FF2B5EF4-FFF2-40B4-BE49-F238E27FC236}">
              <a16:creationId xmlns:a16="http://schemas.microsoft.com/office/drawing/2014/main" id="{E1882679-3262-46FD-8F00-523897C4C71E}"/>
            </a:ext>
          </a:extLst>
        </xdr:cNvPr>
        <xdr:cNvSpPr/>
      </xdr:nvSpPr>
      <xdr:spPr>
        <a:xfrm>
          <a:off x="981075" y="133470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73ED953F-8610-4D62-A1F6-E38EF4BAAD02}"/>
            </a:ext>
          </a:extLst>
        </xdr:cNvPr>
        <xdr:cNvSpPr txBox="1"/>
      </xdr:nvSpPr>
      <xdr:spPr>
        <a:xfrm>
          <a:off x="40100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EEAD6888-1E5B-4C92-94E2-FBB50FDB5588}"/>
            </a:ext>
          </a:extLst>
        </xdr:cNvPr>
        <xdr:cNvSpPr txBox="1"/>
      </xdr:nvSpPr>
      <xdr:spPr>
        <a:xfrm>
          <a:off x="32575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556D7F3F-FD47-461E-B35A-4D64BF19B474}"/>
            </a:ext>
          </a:extLst>
        </xdr:cNvPr>
        <xdr:cNvSpPr txBox="1"/>
      </xdr:nvSpPr>
      <xdr:spPr>
        <a:xfrm>
          <a:off x="24479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E3CCD347-DA41-44A5-B57B-315B659C6377}"/>
            </a:ext>
          </a:extLst>
        </xdr:cNvPr>
        <xdr:cNvSpPr txBox="1"/>
      </xdr:nvSpPr>
      <xdr:spPr>
        <a:xfrm>
          <a:off x="16573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D89ECA4D-2AB4-4E13-8DF5-8DF237C7A226}"/>
            </a:ext>
          </a:extLst>
        </xdr:cNvPr>
        <xdr:cNvSpPr txBox="1"/>
      </xdr:nvSpPr>
      <xdr:spPr>
        <a:xfrm>
          <a:off x="8572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83</xdr:row>
      <xdr:rowOff>156845</xdr:rowOff>
    </xdr:from>
    <xdr:to>
      <xdr:col>24</xdr:col>
      <xdr:colOff>114300</xdr:colOff>
      <xdr:row>84</xdr:row>
      <xdr:rowOff>86995</xdr:rowOff>
    </xdr:to>
    <xdr:sp macro="" textlink="">
      <xdr:nvSpPr>
        <xdr:cNvPr id="304" name="楕円 303">
          <a:extLst>
            <a:ext uri="{FF2B5EF4-FFF2-40B4-BE49-F238E27FC236}">
              <a16:creationId xmlns:a16="http://schemas.microsoft.com/office/drawing/2014/main" id="{71681183-931D-4C9F-B582-12C113DB2C56}"/>
            </a:ext>
          </a:extLst>
        </xdr:cNvPr>
        <xdr:cNvSpPr/>
      </xdr:nvSpPr>
      <xdr:spPr>
        <a:xfrm>
          <a:off x="4124325" y="1360932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135255</xdr:rowOff>
    </xdr:from>
    <xdr:ext cx="405130" cy="254635"/>
    <xdr:sp macro="" textlink="">
      <xdr:nvSpPr>
        <xdr:cNvPr id="305" name="【公営住宅】&#10;有形固定資産減価償却率該当値テキスト">
          <a:extLst>
            <a:ext uri="{FF2B5EF4-FFF2-40B4-BE49-F238E27FC236}">
              <a16:creationId xmlns:a16="http://schemas.microsoft.com/office/drawing/2014/main" id="{7F70C374-3611-4CD0-9FF2-546D05FC11DB}"/>
            </a:ext>
          </a:extLst>
        </xdr:cNvPr>
        <xdr:cNvSpPr txBox="1"/>
      </xdr:nvSpPr>
      <xdr:spPr>
        <a:xfrm>
          <a:off x="4219575" y="1358455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132080</xdr:rowOff>
    </xdr:from>
    <xdr:to>
      <xdr:col>20</xdr:col>
      <xdr:colOff>38100</xdr:colOff>
      <xdr:row>84</xdr:row>
      <xdr:rowOff>62230</xdr:rowOff>
    </xdr:to>
    <xdr:sp macro="" textlink="">
      <xdr:nvSpPr>
        <xdr:cNvPr id="306" name="楕円 305">
          <a:extLst>
            <a:ext uri="{FF2B5EF4-FFF2-40B4-BE49-F238E27FC236}">
              <a16:creationId xmlns:a16="http://schemas.microsoft.com/office/drawing/2014/main" id="{72694656-8066-486B-8533-B4465D075BA2}"/>
            </a:ext>
          </a:extLst>
        </xdr:cNvPr>
        <xdr:cNvSpPr/>
      </xdr:nvSpPr>
      <xdr:spPr>
        <a:xfrm>
          <a:off x="3381375" y="135813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11430</xdr:rowOff>
    </xdr:from>
    <xdr:to>
      <xdr:col>24</xdr:col>
      <xdr:colOff>63500</xdr:colOff>
      <xdr:row>84</xdr:row>
      <xdr:rowOff>36195</xdr:rowOff>
    </xdr:to>
    <xdr:cxnSp macro="">
      <xdr:nvCxnSpPr>
        <xdr:cNvPr id="307" name="直線コネクタ 306">
          <a:extLst>
            <a:ext uri="{FF2B5EF4-FFF2-40B4-BE49-F238E27FC236}">
              <a16:creationId xmlns:a16="http://schemas.microsoft.com/office/drawing/2014/main" id="{10415983-C09C-46CB-9B21-3D9746C78469}"/>
            </a:ext>
          </a:extLst>
        </xdr:cNvPr>
        <xdr:cNvCxnSpPr/>
      </xdr:nvCxnSpPr>
      <xdr:spPr>
        <a:xfrm>
          <a:off x="3429000" y="13619480"/>
          <a:ext cx="75247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109220</xdr:rowOff>
    </xdr:from>
    <xdr:to>
      <xdr:col>15</xdr:col>
      <xdr:colOff>101600</xdr:colOff>
      <xdr:row>84</xdr:row>
      <xdr:rowOff>39370</xdr:rowOff>
    </xdr:to>
    <xdr:sp macro="" textlink="">
      <xdr:nvSpPr>
        <xdr:cNvPr id="308" name="楕円 307">
          <a:extLst>
            <a:ext uri="{FF2B5EF4-FFF2-40B4-BE49-F238E27FC236}">
              <a16:creationId xmlns:a16="http://schemas.microsoft.com/office/drawing/2014/main" id="{5FE268AA-BCAB-4D2D-AA9C-61572CAF023D}"/>
            </a:ext>
          </a:extLst>
        </xdr:cNvPr>
        <xdr:cNvSpPr/>
      </xdr:nvSpPr>
      <xdr:spPr>
        <a:xfrm>
          <a:off x="2571750" y="135553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160020</xdr:rowOff>
    </xdr:from>
    <xdr:to>
      <xdr:col>19</xdr:col>
      <xdr:colOff>177800</xdr:colOff>
      <xdr:row>84</xdr:row>
      <xdr:rowOff>11430</xdr:rowOff>
    </xdr:to>
    <xdr:cxnSp macro="">
      <xdr:nvCxnSpPr>
        <xdr:cNvPr id="309" name="直線コネクタ 308">
          <a:extLst>
            <a:ext uri="{FF2B5EF4-FFF2-40B4-BE49-F238E27FC236}">
              <a16:creationId xmlns:a16="http://schemas.microsoft.com/office/drawing/2014/main" id="{1B674FDA-AEA9-46BA-8E6E-C15AC19BF456}"/>
            </a:ext>
          </a:extLst>
        </xdr:cNvPr>
        <xdr:cNvCxnSpPr/>
      </xdr:nvCxnSpPr>
      <xdr:spPr>
        <a:xfrm>
          <a:off x="2619375" y="13612495"/>
          <a:ext cx="8096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78740</xdr:rowOff>
    </xdr:from>
    <xdr:to>
      <xdr:col>10</xdr:col>
      <xdr:colOff>165100</xdr:colOff>
      <xdr:row>84</xdr:row>
      <xdr:rowOff>8890</xdr:rowOff>
    </xdr:to>
    <xdr:sp macro="" textlink="">
      <xdr:nvSpPr>
        <xdr:cNvPr id="310" name="楕円 309">
          <a:extLst>
            <a:ext uri="{FF2B5EF4-FFF2-40B4-BE49-F238E27FC236}">
              <a16:creationId xmlns:a16="http://schemas.microsoft.com/office/drawing/2014/main" id="{2A42C253-BCD5-455F-9CB0-EF906123794E}"/>
            </a:ext>
          </a:extLst>
        </xdr:cNvPr>
        <xdr:cNvSpPr/>
      </xdr:nvSpPr>
      <xdr:spPr>
        <a:xfrm>
          <a:off x="1781175" y="135280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129540</xdr:rowOff>
    </xdr:from>
    <xdr:to>
      <xdr:col>15</xdr:col>
      <xdr:colOff>50800</xdr:colOff>
      <xdr:row>83</xdr:row>
      <xdr:rowOff>160020</xdr:rowOff>
    </xdr:to>
    <xdr:cxnSp macro="">
      <xdr:nvCxnSpPr>
        <xdr:cNvPr id="311" name="直線コネクタ 310">
          <a:extLst>
            <a:ext uri="{FF2B5EF4-FFF2-40B4-BE49-F238E27FC236}">
              <a16:creationId xmlns:a16="http://schemas.microsoft.com/office/drawing/2014/main" id="{FD10D8A8-5809-4BB9-BB8F-377879B1725E}"/>
            </a:ext>
          </a:extLst>
        </xdr:cNvPr>
        <xdr:cNvCxnSpPr/>
      </xdr:nvCxnSpPr>
      <xdr:spPr>
        <a:xfrm>
          <a:off x="1828800" y="13575665"/>
          <a:ext cx="79057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46355</xdr:rowOff>
    </xdr:from>
    <xdr:to>
      <xdr:col>6</xdr:col>
      <xdr:colOff>38100</xdr:colOff>
      <xdr:row>83</xdr:row>
      <xdr:rowOff>147955</xdr:rowOff>
    </xdr:to>
    <xdr:sp macro="" textlink="">
      <xdr:nvSpPr>
        <xdr:cNvPr id="312" name="楕円 311">
          <a:extLst>
            <a:ext uri="{FF2B5EF4-FFF2-40B4-BE49-F238E27FC236}">
              <a16:creationId xmlns:a16="http://schemas.microsoft.com/office/drawing/2014/main" id="{3BDF4ED3-9E5F-4847-9683-3C61A253DFEB}"/>
            </a:ext>
          </a:extLst>
        </xdr:cNvPr>
        <xdr:cNvSpPr/>
      </xdr:nvSpPr>
      <xdr:spPr>
        <a:xfrm>
          <a:off x="981075" y="134988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97790</xdr:rowOff>
    </xdr:from>
    <xdr:to>
      <xdr:col>10</xdr:col>
      <xdr:colOff>114300</xdr:colOff>
      <xdr:row>83</xdr:row>
      <xdr:rowOff>129540</xdr:rowOff>
    </xdr:to>
    <xdr:cxnSp macro="">
      <xdr:nvCxnSpPr>
        <xdr:cNvPr id="313" name="直線コネクタ 312">
          <a:extLst>
            <a:ext uri="{FF2B5EF4-FFF2-40B4-BE49-F238E27FC236}">
              <a16:creationId xmlns:a16="http://schemas.microsoft.com/office/drawing/2014/main" id="{0DD37EEE-0C03-4122-BA7E-49DAEDD812BC}"/>
            </a:ext>
          </a:extLst>
        </xdr:cNvPr>
        <xdr:cNvCxnSpPr/>
      </xdr:nvCxnSpPr>
      <xdr:spPr>
        <a:xfrm>
          <a:off x="1028700" y="13547090"/>
          <a:ext cx="8001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74930</xdr:rowOff>
    </xdr:from>
    <xdr:ext cx="405130" cy="254635"/>
    <xdr:sp macro="" textlink="">
      <xdr:nvSpPr>
        <xdr:cNvPr id="314" name="n_1aveValue【公営住宅】&#10;有形固定資産減価償却率">
          <a:extLst>
            <a:ext uri="{FF2B5EF4-FFF2-40B4-BE49-F238E27FC236}">
              <a16:creationId xmlns:a16="http://schemas.microsoft.com/office/drawing/2014/main" id="{10C4873F-ADB6-48AE-9C98-D32D2165E833}"/>
            </a:ext>
          </a:extLst>
        </xdr:cNvPr>
        <xdr:cNvSpPr txBox="1"/>
      </xdr:nvSpPr>
      <xdr:spPr>
        <a:xfrm>
          <a:off x="3239135" y="1320038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52070</xdr:rowOff>
    </xdr:from>
    <xdr:ext cx="400685" cy="254635"/>
    <xdr:sp macro="" textlink="">
      <xdr:nvSpPr>
        <xdr:cNvPr id="315" name="n_2aveValue【公営住宅】&#10;有形固定資産減価償却率">
          <a:extLst>
            <a:ext uri="{FF2B5EF4-FFF2-40B4-BE49-F238E27FC236}">
              <a16:creationId xmlns:a16="http://schemas.microsoft.com/office/drawing/2014/main" id="{18747A38-43BD-487B-8BFE-FE324D36A7FA}"/>
            </a:ext>
          </a:extLst>
        </xdr:cNvPr>
        <xdr:cNvSpPr txBox="1"/>
      </xdr:nvSpPr>
      <xdr:spPr>
        <a:xfrm>
          <a:off x="2439035" y="1317434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29210</xdr:rowOff>
    </xdr:from>
    <xdr:ext cx="400685" cy="254635"/>
    <xdr:sp macro="" textlink="">
      <xdr:nvSpPr>
        <xdr:cNvPr id="316" name="n_3aveValue【公営住宅】&#10;有形固定資産減価償却率">
          <a:extLst>
            <a:ext uri="{FF2B5EF4-FFF2-40B4-BE49-F238E27FC236}">
              <a16:creationId xmlns:a16="http://schemas.microsoft.com/office/drawing/2014/main" id="{7CDAA8A1-1E69-418E-8962-C4C3C1CC1BDE}"/>
            </a:ext>
          </a:extLst>
        </xdr:cNvPr>
        <xdr:cNvSpPr txBox="1"/>
      </xdr:nvSpPr>
      <xdr:spPr>
        <a:xfrm>
          <a:off x="1648460" y="1315148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6350</xdr:rowOff>
    </xdr:from>
    <xdr:ext cx="400685" cy="254635"/>
    <xdr:sp macro="" textlink="">
      <xdr:nvSpPr>
        <xdr:cNvPr id="317" name="n_4aveValue【公営住宅】&#10;有形固定資産減価償却率">
          <a:extLst>
            <a:ext uri="{FF2B5EF4-FFF2-40B4-BE49-F238E27FC236}">
              <a16:creationId xmlns:a16="http://schemas.microsoft.com/office/drawing/2014/main" id="{94A294C4-9363-4D69-9A64-C735C3EC561D}"/>
            </a:ext>
          </a:extLst>
        </xdr:cNvPr>
        <xdr:cNvSpPr txBox="1"/>
      </xdr:nvSpPr>
      <xdr:spPr>
        <a:xfrm>
          <a:off x="848360" y="1313497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53340</xdr:rowOff>
    </xdr:from>
    <xdr:ext cx="405130" cy="254635"/>
    <xdr:sp macro="" textlink="">
      <xdr:nvSpPr>
        <xdr:cNvPr id="318" name="n_1mainValue【公営住宅】&#10;有形固定資産減価償却率">
          <a:extLst>
            <a:ext uri="{FF2B5EF4-FFF2-40B4-BE49-F238E27FC236}">
              <a16:creationId xmlns:a16="http://schemas.microsoft.com/office/drawing/2014/main" id="{5E54316D-89FB-4503-97C6-C726C3498B0F}"/>
            </a:ext>
          </a:extLst>
        </xdr:cNvPr>
        <xdr:cNvSpPr txBox="1"/>
      </xdr:nvSpPr>
      <xdr:spPr>
        <a:xfrm>
          <a:off x="3239135" y="1366139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30480</xdr:rowOff>
    </xdr:from>
    <xdr:ext cx="400685" cy="254635"/>
    <xdr:sp macro="" textlink="">
      <xdr:nvSpPr>
        <xdr:cNvPr id="319" name="n_2mainValue【公営住宅】&#10;有形固定資産減価償却率">
          <a:extLst>
            <a:ext uri="{FF2B5EF4-FFF2-40B4-BE49-F238E27FC236}">
              <a16:creationId xmlns:a16="http://schemas.microsoft.com/office/drawing/2014/main" id="{E55454B1-B13E-4B6A-A711-751D85BEE965}"/>
            </a:ext>
          </a:extLst>
        </xdr:cNvPr>
        <xdr:cNvSpPr txBox="1"/>
      </xdr:nvSpPr>
      <xdr:spPr>
        <a:xfrm>
          <a:off x="2439035" y="1363853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84</xdr:row>
      <xdr:rowOff>0</xdr:rowOff>
    </xdr:from>
    <xdr:ext cx="400685" cy="259080"/>
    <xdr:sp macro="" textlink="">
      <xdr:nvSpPr>
        <xdr:cNvPr id="320" name="n_3mainValue【公営住宅】&#10;有形固定資産減価償却率">
          <a:extLst>
            <a:ext uri="{FF2B5EF4-FFF2-40B4-BE49-F238E27FC236}">
              <a16:creationId xmlns:a16="http://schemas.microsoft.com/office/drawing/2014/main" id="{63BD21F4-4EE1-4F5A-8067-691EFACC6F3F}"/>
            </a:ext>
          </a:extLst>
        </xdr:cNvPr>
        <xdr:cNvSpPr txBox="1"/>
      </xdr:nvSpPr>
      <xdr:spPr>
        <a:xfrm>
          <a:off x="1648460" y="136112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139065</xdr:rowOff>
    </xdr:from>
    <xdr:ext cx="400685" cy="259080"/>
    <xdr:sp macro="" textlink="">
      <xdr:nvSpPr>
        <xdr:cNvPr id="321" name="n_4mainValue【公営住宅】&#10;有形固定資産減価償却率">
          <a:extLst>
            <a:ext uri="{FF2B5EF4-FFF2-40B4-BE49-F238E27FC236}">
              <a16:creationId xmlns:a16="http://schemas.microsoft.com/office/drawing/2014/main" id="{65CCDFE1-85C2-4A5A-B541-81F899985ED1}"/>
            </a:ext>
          </a:extLst>
        </xdr:cNvPr>
        <xdr:cNvSpPr txBox="1"/>
      </xdr:nvSpPr>
      <xdr:spPr>
        <a:xfrm>
          <a:off x="848360" y="135915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F59279EC-7458-4295-B561-34799569C6ED}"/>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D1211E7A-501F-46DF-80AD-F08DC931C06F}"/>
            </a:ext>
          </a:extLst>
        </xdr:cNvPr>
        <xdr:cNvSpPr/>
      </xdr:nvSpPr>
      <xdr:spPr>
        <a:xfrm>
          <a:off x="60674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9A499ABA-A7FF-41C1-A808-B1ED7A553334}"/>
            </a:ext>
          </a:extLst>
        </xdr:cNvPr>
        <xdr:cNvSpPr/>
      </xdr:nvSpPr>
      <xdr:spPr>
        <a:xfrm>
          <a:off x="60674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B58E6A9F-DF8E-43AE-9A23-8B5CA1BF8CCB}"/>
            </a:ext>
          </a:extLst>
        </xdr:cNvPr>
        <xdr:cNvSpPr/>
      </xdr:nvSpPr>
      <xdr:spPr>
        <a:xfrm>
          <a:off x="69818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BA4AA609-1FF6-474A-B38C-396FE80BB13F}"/>
            </a:ext>
          </a:extLst>
        </xdr:cNvPr>
        <xdr:cNvSpPr/>
      </xdr:nvSpPr>
      <xdr:spPr>
        <a:xfrm>
          <a:off x="69818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BA913A17-2944-4DCF-85CC-60332A899C6C}"/>
            </a:ext>
          </a:extLst>
        </xdr:cNvPr>
        <xdr:cNvSpPr/>
      </xdr:nvSpPr>
      <xdr:spPr>
        <a:xfrm>
          <a:off x="80105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B07B4CA6-FAEE-4595-B76A-3850DA8EAAB9}"/>
            </a:ext>
          </a:extLst>
        </xdr:cNvPr>
        <xdr:cNvSpPr/>
      </xdr:nvSpPr>
      <xdr:spPr>
        <a:xfrm>
          <a:off x="80105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866B341-5F1D-4F51-BA58-393BBDA5569B}"/>
            </a:ext>
          </a:extLst>
        </xdr:cNvPr>
        <xdr:cNvSpPr/>
      </xdr:nvSpPr>
      <xdr:spPr>
        <a:xfrm>
          <a:off x="5953125" y="122491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5440" cy="220980"/>
    <xdr:sp macro="" textlink="">
      <xdr:nvSpPr>
        <xdr:cNvPr id="330" name="テキスト ボックス 329">
          <a:extLst>
            <a:ext uri="{FF2B5EF4-FFF2-40B4-BE49-F238E27FC236}">
              <a16:creationId xmlns:a16="http://schemas.microsoft.com/office/drawing/2014/main" id="{9ABFEC54-51C0-42EC-8F57-45F45CAB69F7}"/>
            </a:ext>
          </a:extLst>
        </xdr:cNvPr>
        <xdr:cNvSpPr txBox="1"/>
      </xdr:nvSpPr>
      <xdr:spPr>
        <a:xfrm>
          <a:off x="5915025" y="12068175"/>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C031A81E-0495-4D4F-BBFC-5B8E096F563F}"/>
            </a:ext>
          </a:extLst>
        </xdr:cNvPr>
        <xdr:cNvCxnSpPr/>
      </xdr:nvCxnSpPr>
      <xdr:spPr>
        <a:xfrm>
          <a:off x="5953125" y="144113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07F23641-691A-4975-BFC1-4E7499CDAA2D}"/>
            </a:ext>
          </a:extLst>
        </xdr:cNvPr>
        <xdr:cNvCxnSpPr/>
      </xdr:nvCxnSpPr>
      <xdr:spPr>
        <a:xfrm>
          <a:off x="5953125" y="139731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2915" cy="259080"/>
    <xdr:sp macro="" textlink="">
      <xdr:nvSpPr>
        <xdr:cNvPr id="333" name="テキスト ボックス 332">
          <a:extLst>
            <a:ext uri="{FF2B5EF4-FFF2-40B4-BE49-F238E27FC236}">
              <a16:creationId xmlns:a16="http://schemas.microsoft.com/office/drawing/2014/main" id="{CDB59A6E-6A51-4E0D-B13E-65FE838D1AA3}"/>
            </a:ext>
          </a:extLst>
        </xdr:cNvPr>
        <xdr:cNvSpPr txBox="1"/>
      </xdr:nvSpPr>
      <xdr:spPr>
        <a:xfrm>
          <a:off x="5527040" y="138372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7074EEC6-21BB-4234-8FCC-D26F503F4B00}"/>
            </a:ext>
          </a:extLst>
        </xdr:cNvPr>
        <xdr:cNvCxnSpPr/>
      </xdr:nvCxnSpPr>
      <xdr:spPr>
        <a:xfrm>
          <a:off x="5953125" y="13544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82</xdr:row>
      <xdr:rowOff>124460</xdr:rowOff>
    </xdr:from>
    <xdr:ext cx="531495" cy="259080"/>
    <xdr:sp macro="" textlink="">
      <xdr:nvSpPr>
        <xdr:cNvPr id="335" name="テキスト ボックス 334">
          <a:extLst>
            <a:ext uri="{FF2B5EF4-FFF2-40B4-BE49-F238E27FC236}">
              <a16:creationId xmlns:a16="http://schemas.microsoft.com/office/drawing/2014/main" id="{2DBA3BAD-740C-4BBE-BACA-48EC1FD6F84E}"/>
            </a:ext>
          </a:extLst>
        </xdr:cNvPr>
        <xdr:cNvSpPr txBox="1"/>
      </xdr:nvSpPr>
      <xdr:spPr>
        <a:xfrm>
          <a:off x="5478780" y="134086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3748C617-42A7-4540-89D1-BDAF671493A1}"/>
            </a:ext>
          </a:extLst>
        </xdr:cNvPr>
        <xdr:cNvCxnSpPr/>
      </xdr:nvCxnSpPr>
      <xdr:spPr>
        <a:xfrm>
          <a:off x="5953125" y="131159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10160</xdr:rowOff>
    </xdr:from>
    <xdr:ext cx="531495" cy="259080"/>
    <xdr:sp macro="" textlink="">
      <xdr:nvSpPr>
        <xdr:cNvPr id="337" name="テキスト ボックス 336">
          <a:extLst>
            <a:ext uri="{FF2B5EF4-FFF2-40B4-BE49-F238E27FC236}">
              <a16:creationId xmlns:a16="http://schemas.microsoft.com/office/drawing/2014/main" id="{45AF275E-94DD-42D5-A166-2B6645ABC6CD}"/>
            </a:ext>
          </a:extLst>
        </xdr:cNvPr>
        <xdr:cNvSpPr txBox="1"/>
      </xdr:nvSpPr>
      <xdr:spPr>
        <a:xfrm>
          <a:off x="5478780" y="12970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96DF17C2-3039-4D58-9C42-BD02B8BF1189}"/>
            </a:ext>
          </a:extLst>
        </xdr:cNvPr>
        <xdr:cNvCxnSpPr/>
      </xdr:nvCxnSpPr>
      <xdr:spPr>
        <a:xfrm>
          <a:off x="5953125" y="126777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77</xdr:row>
      <xdr:rowOff>67310</xdr:rowOff>
    </xdr:from>
    <xdr:ext cx="531495" cy="259080"/>
    <xdr:sp macro="" textlink="">
      <xdr:nvSpPr>
        <xdr:cNvPr id="339" name="テキスト ボックス 338">
          <a:extLst>
            <a:ext uri="{FF2B5EF4-FFF2-40B4-BE49-F238E27FC236}">
              <a16:creationId xmlns:a16="http://schemas.microsoft.com/office/drawing/2014/main" id="{BBF4EA88-335E-4A0A-8522-6F03AB54515B}"/>
            </a:ext>
          </a:extLst>
        </xdr:cNvPr>
        <xdr:cNvSpPr txBox="1"/>
      </xdr:nvSpPr>
      <xdr:spPr>
        <a:xfrm>
          <a:off x="5478780" y="125418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8AF26626-4A62-4181-9B64-A2E8315FAD8F}"/>
            </a:ext>
          </a:extLst>
        </xdr:cNvPr>
        <xdr:cNvCxnSpPr/>
      </xdr:nvCxnSpPr>
      <xdr:spPr>
        <a:xfrm>
          <a:off x="5953125" y="12249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41" name="テキスト ボックス 340">
          <a:extLst>
            <a:ext uri="{FF2B5EF4-FFF2-40B4-BE49-F238E27FC236}">
              <a16:creationId xmlns:a16="http://schemas.microsoft.com/office/drawing/2014/main" id="{0D530EC1-FEF9-43DA-A454-604B4605EBB7}"/>
            </a:ext>
          </a:extLst>
        </xdr:cNvPr>
        <xdr:cNvSpPr txBox="1"/>
      </xdr:nvSpPr>
      <xdr:spPr>
        <a:xfrm>
          <a:off x="5478780" y="12113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F1D384D8-CA08-453F-8F2D-E17AFAF8D838}"/>
            </a:ext>
          </a:extLst>
        </xdr:cNvPr>
        <xdr:cNvSpPr/>
      </xdr:nvSpPr>
      <xdr:spPr>
        <a:xfrm>
          <a:off x="5953125" y="122491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88900</xdr:rowOff>
    </xdr:from>
    <xdr:to>
      <xdr:col>54</xdr:col>
      <xdr:colOff>189865</xdr:colOff>
      <xdr:row>86</xdr:row>
      <xdr:rowOff>34290</xdr:rowOff>
    </xdr:to>
    <xdr:cxnSp macro="">
      <xdr:nvCxnSpPr>
        <xdr:cNvPr id="343" name="直線コネクタ 342">
          <a:extLst>
            <a:ext uri="{FF2B5EF4-FFF2-40B4-BE49-F238E27FC236}">
              <a16:creationId xmlns:a16="http://schemas.microsoft.com/office/drawing/2014/main" id="{B98F02B4-A0E0-45CF-AEE9-CCBD43AE204C}"/>
            </a:ext>
          </a:extLst>
        </xdr:cNvPr>
        <xdr:cNvCxnSpPr/>
      </xdr:nvCxnSpPr>
      <xdr:spPr>
        <a:xfrm flipV="1">
          <a:off x="9429115" y="12887325"/>
          <a:ext cx="0" cy="1078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38100</xdr:rowOff>
    </xdr:from>
    <xdr:ext cx="469900" cy="259080"/>
    <xdr:sp macro="" textlink="">
      <xdr:nvSpPr>
        <xdr:cNvPr id="344" name="【公営住宅】&#10;一人当たり面積最小値テキスト">
          <a:extLst>
            <a:ext uri="{FF2B5EF4-FFF2-40B4-BE49-F238E27FC236}">
              <a16:creationId xmlns:a16="http://schemas.microsoft.com/office/drawing/2014/main" id="{3A7FBFC7-3D18-4D01-BF63-662F7A5FC8F4}"/>
            </a:ext>
          </a:extLst>
        </xdr:cNvPr>
        <xdr:cNvSpPr txBox="1"/>
      </xdr:nvSpPr>
      <xdr:spPr>
        <a:xfrm>
          <a:off x="9467850" y="13973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0.090</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34290</xdr:rowOff>
    </xdr:from>
    <xdr:to>
      <xdr:col>55</xdr:col>
      <xdr:colOff>88900</xdr:colOff>
      <xdr:row>86</xdr:row>
      <xdr:rowOff>34290</xdr:rowOff>
    </xdr:to>
    <xdr:cxnSp macro="">
      <xdr:nvCxnSpPr>
        <xdr:cNvPr id="345" name="直線コネクタ 344">
          <a:extLst>
            <a:ext uri="{FF2B5EF4-FFF2-40B4-BE49-F238E27FC236}">
              <a16:creationId xmlns:a16="http://schemas.microsoft.com/office/drawing/2014/main" id="{1D6C57AD-878C-4B03-AFA5-0B7F23D268B2}"/>
            </a:ext>
          </a:extLst>
        </xdr:cNvPr>
        <xdr:cNvCxnSpPr/>
      </xdr:nvCxnSpPr>
      <xdr:spPr>
        <a:xfrm>
          <a:off x="9363075" y="1396619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35560</xdr:rowOff>
    </xdr:from>
    <xdr:ext cx="534670" cy="259080"/>
    <xdr:sp macro="" textlink="">
      <xdr:nvSpPr>
        <xdr:cNvPr id="346" name="【公営住宅】&#10;一人当たり面積最大値テキスト">
          <a:extLst>
            <a:ext uri="{FF2B5EF4-FFF2-40B4-BE49-F238E27FC236}">
              <a16:creationId xmlns:a16="http://schemas.microsoft.com/office/drawing/2014/main" id="{4357AC51-CBC4-47E8-BB7D-7CD82D7CE0B9}"/>
            </a:ext>
          </a:extLst>
        </xdr:cNvPr>
        <xdr:cNvSpPr txBox="1"/>
      </xdr:nvSpPr>
      <xdr:spPr>
        <a:xfrm>
          <a:off x="9467850" y="12675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25.144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88900</xdr:rowOff>
    </xdr:from>
    <xdr:to>
      <xdr:col>55</xdr:col>
      <xdr:colOff>88900</xdr:colOff>
      <xdr:row>79</xdr:row>
      <xdr:rowOff>88900</xdr:rowOff>
    </xdr:to>
    <xdr:cxnSp macro="">
      <xdr:nvCxnSpPr>
        <xdr:cNvPr id="347" name="直線コネクタ 346">
          <a:extLst>
            <a:ext uri="{FF2B5EF4-FFF2-40B4-BE49-F238E27FC236}">
              <a16:creationId xmlns:a16="http://schemas.microsoft.com/office/drawing/2014/main" id="{2E1BC40B-4819-446B-987E-D8FA97DE97AA}"/>
            </a:ext>
          </a:extLst>
        </xdr:cNvPr>
        <xdr:cNvCxnSpPr/>
      </xdr:nvCxnSpPr>
      <xdr:spPr>
        <a:xfrm>
          <a:off x="9363075" y="1288732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124460</xdr:rowOff>
    </xdr:from>
    <xdr:ext cx="469900" cy="259080"/>
    <xdr:sp macro="" textlink="">
      <xdr:nvSpPr>
        <xdr:cNvPr id="348" name="【公営住宅】&#10;一人当たり面積平均値テキスト">
          <a:extLst>
            <a:ext uri="{FF2B5EF4-FFF2-40B4-BE49-F238E27FC236}">
              <a16:creationId xmlns:a16="http://schemas.microsoft.com/office/drawing/2014/main" id="{D63EEF86-A86B-4D99-8BB9-18B79472C7EB}"/>
            </a:ext>
          </a:extLst>
        </xdr:cNvPr>
        <xdr:cNvSpPr txBox="1"/>
      </xdr:nvSpPr>
      <xdr:spPr>
        <a:xfrm>
          <a:off x="9467850" y="13732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101600</xdr:rowOff>
    </xdr:from>
    <xdr:to>
      <xdr:col>55</xdr:col>
      <xdr:colOff>50800</xdr:colOff>
      <xdr:row>86</xdr:row>
      <xdr:rowOff>31750</xdr:rowOff>
    </xdr:to>
    <xdr:sp macro="" textlink="">
      <xdr:nvSpPr>
        <xdr:cNvPr id="349" name="フローチャート: 判断 348">
          <a:extLst>
            <a:ext uri="{FF2B5EF4-FFF2-40B4-BE49-F238E27FC236}">
              <a16:creationId xmlns:a16="http://schemas.microsoft.com/office/drawing/2014/main" id="{6D6EA28E-24EF-413B-8DE2-A6A441C3B8DE}"/>
            </a:ext>
          </a:extLst>
        </xdr:cNvPr>
        <xdr:cNvSpPr/>
      </xdr:nvSpPr>
      <xdr:spPr>
        <a:xfrm>
          <a:off x="9401175" y="13877925"/>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100330</xdr:rowOff>
    </xdr:from>
    <xdr:to>
      <xdr:col>50</xdr:col>
      <xdr:colOff>165100</xdr:colOff>
      <xdr:row>86</xdr:row>
      <xdr:rowOff>30480</xdr:rowOff>
    </xdr:to>
    <xdr:sp macro="" textlink="">
      <xdr:nvSpPr>
        <xdr:cNvPr id="350" name="フローチャート: 判断 349">
          <a:extLst>
            <a:ext uri="{FF2B5EF4-FFF2-40B4-BE49-F238E27FC236}">
              <a16:creationId xmlns:a16="http://schemas.microsoft.com/office/drawing/2014/main" id="{7BD6DC7D-29D6-4180-8A07-042BEC6D034E}"/>
            </a:ext>
          </a:extLst>
        </xdr:cNvPr>
        <xdr:cNvSpPr/>
      </xdr:nvSpPr>
      <xdr:spPr>
        <a:xfrm>
          <a:off x="8639175" y="1387665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1" name="フローチャート: 判断 350">
          <a:extLst>
            <a:ext uri="{FF2B5EF4-FFF2-40B4-BE49-F238E27FC236}">
              <a16:creationId xmlns:a16="http://schemas.microsoft.com/office/drawing/2014/main" id="{C20821A3-87DA-475E-907D-19846C41EB2E}"/>
            </a:ext>
          </a:extLst>
        </xdr:cNvPr>
        <xdr:cNvSpPr/>
      </xdr:nvSpPr>
      <xdr:spPr>
        <a:xfrm>
          <a:off x="7839075" y="138779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103505</xdr:rowOff>
    </xdr:from>
    <xdr:to>
      <xdr:col>41</xdr:col>
      <xdr:colOff>101600</xdr:colOff>
      <xdr:row>86</xdr:row>
      <xdr:rowOff>33655</xdr:rowOff>
    </xdr:to>
    <xdr:sp macro="" textlink="">
      <xdr:nvSpPr>
        <xdr:cNvPr id="352" name="フローチャート: 判断 351">
          <a:extLst>
            <a:ext uri="{FF2B5EF4-FFF2-40B4-BE49-F238E27FC236}">
              <a16:creationId xmlns:a16="http://schemas.microsoft.com/office/drawing/2014/main" id="{C9EFCC7A-BA5C-4F36-9C12-3AAEFACD8247}"/>
            </a:ext>
          </a:extLst>
        </xdr:cNvPr>
        <xdr:cNvSpPr/>
      </xdr:nvSpPr>
      <xdr:spPr>
        <a:xfrm>
          <a:off x="7029450" y="1387983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104775</xdr:rowOff>
    </xdr:from>
    <xdr:to>
      <xdr:col>36</xdr:col>
      <xdr:colOff>165100</xdr:colOff>
      <xdr:row>86</xdr:row>
      <xdr:rowOff>34925</xdr:rowOff>
    </xdr:to>
    <xdr:sp macro="" textlink="">
      <xdr:nvSpPr>
        <xdr:cNvPr id="353" name="フローチャート: 判断 352">
          <a:extLst>
            <a:ext uri="{FF2B5EF4-FFF2-40B4-BE49-F238E27FC236}">
              <a16:creationId xmlns:a16="http://schemas.microsoft.com/office/drawing/2014/main" id="{3981A046-5438-4883-BF12-4F4380D46CA0}"/>
            </a:ext>
          </a:extLst>
        </xdr:cNvPr>
        <xdr:cNvSpPr/>
      </xdr:nvSpPr>
      <xdr:spPr>
        <a:xfrm>
          <a:off x="6238875" y="138747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4" name="テキスト ボックス 353">
          <a:extLst>
            <a:ext uri="{FF2B5EF4-FFF2-40B4-BE49-F238E27FC236}">
              <a16:creationId xmlns:a16="http://schemas.microsoft.com/office/drawing/2014/main" id="{673591E8-A748-4B71-B9AD-9B321DE60844}"/>
            </a:ext>
          </a:extLst>
        </xdr:cNvPr>
        <xdr:cNvSpPr txBox="1"/>
      </xdr:nvSpPr>
      <xdr:spPr>
        <a:xfrm>
          <a:off x="925830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BE0AA930-74CA-4038-B739-53AEF72E6CF4}"/>
            </a:ext>
          </a:extLst>
        </xdr:cNvPr>
        <xdr:cNvSpPr txBox="1"/>
      </xdr:nvSpPr>
      <xdr:spPr>
        <a:xfrm>
          <a:off x="85153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9E4876C4-07F9-44E9-A864-069D4EB60814}"/>
            </a:ext>
          </a:extLst>
        </xdr:cNvPr>
        <xdr:cNvSpPr txBox="1"/>
      </xdr:nvSpPr>
      <xdr:spPr>
        <a:xfrm>
          <a:off x="77152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13185F11-A644-4A19-A53C-68210175AB36}"/>
            </a:ext>
          </a:extLst>
        </xdr:cNvPr>
        <xdr:cNvSpPr txBox="1"/>
      </xdr:nvSpPr>
      <xdr:spPr>
        <a:xfrm>
          <a:off x="69056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30DCCD8A-6032-4FD1-B121-489DAE5BA6B7}"/>
            </a:ext>
          </a:extLst>
        </xdr:cNvPr>
        <xdr:cNvSpPr txBox="1"/>
      </xdr:nvSpPr>
      <xdr:spPr>
        <a:xfrm>
          <a:off x="61150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133350</xdr:rowOff>
    </xdr:from>
    <xdr:to>
      <xdr:col>55</xdr:col>
      <xdr:colOff>50800</xdr:colOff>
      <xdr:row>86</xdr:row>
      <xdr:rowOff>63500</xdr:rowOff>
    </xdr:to>
    <xdr:sp macro="" textlink="">
      <xdr:nvSpPr>
        <xdr:cNvPr id="359" name="楕円 358">
          <a:extLst>
            <a:ext uri="{FF2B5EF4-FFF2-40B4-BE49-F238E27FC236}">
              <a16:creationId xmlns:a16="http://schemas.microsoft.com/office/drawing/2014/main" id="{486FFEC2-EF3A-4630-A7DA-DE2C051FD3BF}"/>
            </a:ext>
          </a:extLst>
        </xdr:cNvPr>
        <xdr:cNvSpPr/>
      </xdr:nvSpPr>
      <xdr:spPr>
        <a:xfrm>
          <a:off x="9401175" y="139065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80010</xdr:rowOff>
    </xdr:from>
    <xdr:ext cx="469900" cy="259080"/>
    <xdr:sp macro="" textlink="">
      <xdr:nvSpPr>
        <xdr:cNvPr id="360" name="【公営住宅】&#10;一人当たり面積該当値テキスト">
          <a:extLst>
            <a:ext uri="{FF2B5EF4-FFF2-40B4-BE49-F238E27FC236}">
              <a16:creationId xmlns:a16="http://schemas.microsoft.com/office/drawing/2014/main" id="{0F7DDA9C-74F6-4DB4-BAD6-3A9856955FD2}"/>
            </a:ext>
          </a:extLst>
        </xdr:cNvPr>
        <xdr:cNvSpPr txBox="1"/>
      </xdr:nvSpPr>
      <xdr:spPr>
        <a:xfrm>
          <a:off x="9467850" y="13856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133350</xdr:rowOff>
    </xdr:from>
    <xdr:to>
      <xdr:col>50</xdr:col>
      <xdr:colOff>165100</xdr:colOff>
      <xdr:row>86</xdr:row>
      <xdr:rowOff>63500</xdr:rowOff>
    </xdr:to>
    <xdr:sp macro="" textlink="">
      <xdr:nvSpPr>
        <xdr:cNvPr id="361" name="楕円 360">
          <a:extLst>
            <a:ext uri="{FF2B5EF4-FFF2-40B4-BE49-F238E27FC236}">
              <a16:creationId xmlns:a16="http://schemas.microsoft.com/office/drawing/2014/main" id="{F2B8E42C-0C8F-4EC6-B32C-F548F0049775}"/>
            </a:ext>
          </a:extLst>
        </xdr:cNvPr>
        <xdr:cNvSpPr/>
      </xdr:nvSpPr>
      <xdr:spPr>
        <a:xfrm>
          <a:off x="8639175" y="139065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12700</xdr:rowOff>
    </xdr:from>
    <xdr:to>
      <xdr:col>55</xdr:col>
      <xdr:colOff>0</xdr:colOff>
      <xdr:row>86</xdr:row>
      <xdr:rowOff>12700</xdr:rowOff>
    </xdr:to>
    <xdr:cxnSp macro="">
      <xdr:nvCxnSpPr>
        <xdr:cNvPr id="362" name="直線コネクタ 361">
          <a:extLst>
            <a:ext uri="{FF2B5EF4-FFF2-40B4-BE49-F238E27FC236}">
              <a16:creationId xmlns:a16="http://schemas.microsoft.com/office/drawing/2014/main" id="{C4BA35EB-7B0F-48D9-B9A5-26F26BBC7B69}"/>
            </a:ext>
          </a:extLst>
        </xdr:cNvPr>
        <xdr:cNvCxnSpPr/>
      </xdr:nvCxnSpPr>
      <xdr:spPr>
        <a:xfrm flipV="1">
          <a:off x="8686800" y="13944600"/>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133350</xdr:rowOff>
    </xdr:from>
    <xdr:to>
      <xdr:col>46</xdr:col>
      <xdr:colOff>38100</xdr:colOff>
      <xdr:row>86</xdr:row>
      <xdr:rowOff>63500</xdr:rowOff>
    </xdr:to>
    <xdr:sp macro="" textlink="">
      <xdr:nvSpPr>
        <xdr:cNvPr id="363" name="楕円 362">
          <a:extLst>
            <a:ext uri="{FF2B5EF4-FFF2-40B4-BE49-F238E27FC236}">
              <a16:creationId xmlns:a16="http://schemas.microsoft.com/office/drawing/2014/main" id="{10CE1582-1490-48EB-A46D-1AA9D940858B}"/>
            </a:ext>
          </a:extLst>
        </xdr:cNvPr>
        <xdr:cNvSpPr/>
      </xdr:nvSpPr>
      <xdr:spPr>
        <a:xfrm>
          <a:off x="7839075" y="13906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12700</xdr:rowOff>
    </xdr:from>
    <xdr:to>
      <xdr:col>50</xdr:col>
      <xdr:colOff>114300</xdr:colOff>
      <xdr:row>86</xdr:row>
      <xdr:rowOff>12700</xdr:rowOff>
    </xdr:to>
    <xdr:cxnSp macro="">
      <xdr:nvCxnSpPr>
        <xdr:cNvPr id="364" name="直線コネクタ 363">
          <a:extLst>
            <a:ext uri="{FF2B5EF4-FFF2-40B4-BE49-F238E27FC236}">
              <a16:creationId xmlns:a16="http://schemas.microsoft.com/office/drawing/2014/main" id="{CD501108-E190-4DF9-9E51-34FB31643D11}"/>
            </a:ext>
          </a:extLst>
        </xdr:cNvPr>
        <xdr:cNvCxnSpPr/>
      </xdr:nvCxnSpPr>
      <xdr:spPr>
        <a:xfrm>
          <a:off x="7886700" y="139446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133985</xdr:rowOff>
    </xdr:from>
    <xdr:to>
      <xdr:col>41</xdr:col>
      <xdr:colOff>101600</xdr:colOff>
      <xdr:row>86</xdr:row>
      <xdr:rowOff>64135</xdr:rowOff>
    </xdr:to>
    <xdr:sp macro="" textlink="">
      <xdr:nvSpPr>
        <xdr:cNvPr id="365" name="楕円 364">
          <a:extLst>
            <a:ext uri="{FF2B5EF4-FFF2-40B4-BE49-F238E27FC236}">
              <a16:creationId xmlns:a16="http://schemas.microsoft.com/office/drawing/2014/main" id="{3612029C-0335-4690-AA52-DEAA9B14B540}"/>
            </a:ext>
          </a:extLst>
        </xdr:cNvPr>
        <xdr:cNvSpPr/>
      </xdr:nvSpPr>
      <xdr:spPr>
        <a:xfrm>
          <a:off x="7029450" y="139071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12700</xdr:rowOff>
    </xdr:from>
    <xdr:to>
      <xdr:col>45</xdr:col>
      <xdr:colOff>177800</xdr:colOff>
      <xdr:row>86</xdr:row>
      <xdr:rowOff>13335</xdr:rowOff>
    </xdr:to>
    <xdr:cxnSp macro="">
      <xdr:nvCxnSpPr>
        <xdr:cNvPr id="366" name="直線コネクタ 365">
          <a:extLst>
            <a:ext uri="{FF2B5EF4-FFF2-40B4-BE49-F238E27FC236}">
              <a16:creationId xmlns:a16="http://schemas.microsoft.com/office/drawing/2014/main" id="{4B7C849C-5CE4-4D58-A19F-44BDE0C40E83}"/>
            </a:ext>
          </a:extLst>
        </xdr:cNvPr>
        <xdr:cNvCxnSpPr/>
      </xdr:nvCxnSpPr>
      <xdr:spPr>
        <a:xfrm flipV="1">
          <a:off x="7077075" y="1394460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133985</xdr:rowOff>
    </xdr:from>
    <xdr:to>
      <xdr:col>36</xdr:col>
      <xdr:colOff>165100</xdr:colOff>
      <xdr:row>86</xdr:row>
      <xdr:rowOff>64135</xdr:rowOff>
    </xdr:to>
    <xdr:sp macro="" textlink="">
      <xdr:nvSpPr>
        <xdr:cNvPr id="367" name="楕円 366">
          <a:extLst>
            <a:ext uri="{FF2B5EF4-FFF2-40B4-BE49-F238E27FC236}">
              <a16:creationId xmlns:a16="http://schemas.microsoft.com/office/drawing/2014/main" id="{0C75C67D-6175-4CA8-97A6-D71EA81E2B28}"/>
            </a:ext>
          </a:extLst>
        </xdr:cNvPr>
        <xdr:cNvSpPr/>
      </xdr:nvSpPr>
      <xdr:spPr>
        <a:xfrm>
          <a:off x="6238875" y="139071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13335</xdr:rowOff>
    </xdr:from>
    <xdr:to>
      <xdr:col>41</xdr:col>
      <xdr:colOff>50800</xdr:colOff>
      <xdr:row>86</xdr:row>
      <xdr:rowOff>13335</xdr:rowOff>
    </xdr:to>
    <xdr:cxnSp macro="">
      <xdr:nvCxnSpPr>
        <xdr:cNvPr id="368" name="直線コネクタ 367">
          <a:extLst>
            <a:ext uri="{FF2B5EF4-FFF2-40B4-BE49-F238E27FC236}">
              <a16:creationId xmlns:a16="http://schemas.microsoft.com/office/drawing/2014/main" id="{2C89B842-7F50-4F74-BAA5-DC805E69C2C5}"/>
            </a:ext>
          </a:extLst>
        </xdr:cNvPr>
        <xdr:cNvCxnSpPr/>
      </xdr:nvCxnSpPr>
      <xdr:spPr>
        <a:xfrm flipV="1">
          <a:off x="6286500" y="13945235"/>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46990</xdr:rowOff>
    </xdr:from>
    <xdr:ext cx="469900" cy="259080"/>
    <xdr:sp macro="" textlink="">
      <xdr:nvSpPr>
        <xdr:cNvPr id="369" name="n_1aveValue【公営住宅】&#10;一人当たり面積">
          <a:extLst>
            <a:ext uri="{FF2B5EF4-FFF2-40B4-BE49-F238E27FC236}">
              <a16:creationId xmlns:a16="http://schemas.microsoft.com/office/drawing/2014/main" id="{7A122544-A2BD-45A8-972B-2CB05142274A}"/>
            </a:ext>
          </a:extLst>
        </xdr:cNvPr>
        <xdr:cNvSpPr txBox="1"/>
      </xdr:nvSpPr>
      <xdr:spPr>
        <a:xfrm>
          <a:off x="8458200" y="13661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48260</xdr:rowOff>
    </xdr:from>
    <xdr:ext cx="465455" cy="259080"/>
    <xdr:sp macro="" textlink="">
      <xdr:nvSpPr>
        <xdr:cNvPr id="370" name="n_2aveValue【公営住宅】&#10;一人当たり面積">
          <a:extLst>
            <a:ext uri="{FF2B5EF4-FFF2-40B4-BE49-F238E27FC236}">
              <a16:creationId xmlns:a16="http://schemas.microsoft.com/office/drawing/2014/main" id="{6BFCE182-E478-417C-8C6C-C6AC2CCC7CFD}"/>
            </a:ext>
          </a:extLst>
        </xdr:cNvPr>
        <xdr:cNvSpPr txBox="1"/>
      </xdr:nvSpPr>
      <xdr:spPr>
        <a:xfrm>
          <a:off x="7677150" y="136563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50165</xdr:rowOff>
    </xdr:from>
    <xdr:ext cx="465455" cy="259080"/>
    <xdr:sp macro="" textlink="">
      <xdr:nvSpPr>
        <xdr:cNvPr id="371" name="n_3aveValue【公営住宅】&#10;一人当たり面積">
          <a:extLst>
            <a:ext uri="{FF2B5EF4-FFF2-40B4-BE49-F238E27FC236}">
              <a16:creationId xmlns:a16="http://schemas.microsoft.com/office/drawing/2014/main" id="{0C024C91-2E2A-483B-94A2-22C5450F8D63}"/>
            </a:ext>
          </a:extLst>
        </xdr:cNvPr>
        <xdr:cNvSpPr txBox="1"/>
      </xdr:nvSpPr>
      <xdr:spPr>
        <a:xfrm>
          <a:off x="6867525" y="136582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52070</xdr:rowOff>
    </xdr:from>
    <xdr:ext cx="465455" cy="254635"/>
    <xdr:sp macro="" textlink="">
      <xdr:nvSpPr>
        <xdr:cNvPr id="372" name="n_4aveValue【公営住宅】&#10;一人当たり面積">
          <a:extLst>
            <a:ext uri="{FF2B5EF4-FFF2-40B4-BE49-F238E27FC236}">
              <a16:creationId xmlns:a16="http://schemas.microsoft.com/office/drawing/2014/main" id="{BD59CF09-2D62-4822-A3DD-1B1EBCC361BE}"/>
            </a:ext>
          </a:extLst>
        </xdr:cNvPr>
        <xdr:cNvSpPr txBox="1"/>
      </xdr:nvSpPr>
      <xdr:spPr>
        <a:xfrm>
          <a:off x="6067425" y="136601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54610</xdr:rowOff>
    </xdr:from>
    <xdr:ext cx="469900" cy="254635"/>
    <xdr:sp macro="" textlink="">
      <xdr:nvSpPr>
        <xdr:cNvPr id="373" name="n_1mainValue【公営住宅】&#10;一人当たり面積">
          <a:extLst>
            <a:ext uri="{FF2B5EF4-FFF2-40B4-BE49-F238E27FC236}">
              <a16:creationId xmlns:a16="http://schemas.microsoft.com/office/drawing/2014/main" id="{F6368247-8B46-478A-A4C2-F91A9E9B35AA}"/>
            </a:ext>
          </a:extLst>
        </xdr:cNvPr>
        <xdr:cNvSpPr txBox="1"/>
      </xdr:nvSpPr>
      <xdr:spPr>
        <a:xfrm>
          <a:off x="8458200" y="139896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54610</xdr:rowOff>
    </xdr:from>
    <xdr:ext cx="465455" cy="254635"/>
    <xdr:sp macro="" textlink="">
      <xdr:nvSpPr>
        <xdr:cNvPr id="374" name="n_2mainValue【公営住宅】&#10;一人当たり面積">
          <a:extLst>
            <a:ext uri="{FF2B5EF4-FFF2-40B4-BE49-F238E27FC236}">
              <a16:creationId xmlns:a16="http://schemas.microsoft.com/office/drawing/2014/main" id="{6789EDF8-305A-451D-982A-73ACBE549A43}"/>
            </a:ext>
          </a:extLst>
        </xdr:cNvPr>
        <xdr:cNvSpPr txBox="1"/>
      </xdr:nvSpPr>
      <xdr:spPr>
        <a:xfrm>
          <a:off x="7677150" y="139896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55245</xdr:rowOff>
    </xdr:from>
    <xdr:ext cx="465455" cy="254635"/>
    <xdr:sp macro="" textlink="">
      <xdr:nvSpPr>
        <xdr:cNvPr id="375" name="n_3mainValue【公営住宅】&#10;一人当たり面積">
          <a:extLst>
            <a:ext uri="{FF2B5EF4-FFF2-40B4-BE49-F238E27FC236}">
              <a16:creationId xmlns:a16="http://schemas.microsoft.com/office/drawing/2014/main" id="{7CF82419-CD41-4542-ABCD-A3EEE691B824}"/>
            </a:ext>
          </a:extLst>
        </xdr:cNvPr>
        <xdr:cNvSpPr txBox="1"/>
      </xdr:nvSpPr>
      <xdr:spPr>
        <a:xfrm>
          <a:off x="6867525" y="139903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55245</xdr:rowOff>
    </xdr:from>
    <xdr:ext cx="465455" cy="254635"/>
    <xdr:sp macro="" textlink="">
      <xdr:nvSpPr>
        <xdr:cNvPr id="376" name="n_4mainValue【公営住宅】&#10;一人当たり面積">
          <a:extLst>
            <a:ext uri="{FF2B5EF4-FFF2-40B4-BE49-F238E27FC236}">
              <a16:creationId xmlns:a16="http://schemas.microsoft.com/office/drawing/2014/main" id="{FC2B9643-5924-482D-A202-A3B557DBE7DB}"/>
            </a:ext>
          </a:extLst>
        </xdr:cNvPr>
        <xdr:cNvSpPr txBox="1"/>
      </xdr:nvSpPr>
      <xdr:spPr>
        <a:xfrm>
          <a:off x="6067425" y="139903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CD50F280-FE4D-49F1-A7AE-7D314B1E58CB}"/>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7D462425-C1A4-419F-9C3A-078284478585}"/>
            </a:ext>
          </a:extLst>
        </xdr:cNvPr>
        <xdr:cNvSpPr/>
      </xdr:nvSpPr>
      <xdr:spPr>
        <a:xfrm>
          <a:off x="8096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D75B577-46E6-44A8-84F0-3461AABFCEC0}"/>
            </a:ext>
          </a:extLst>
        </xdr:cNvPr>
        <xdr:cNvSpPr/>
      </xdr:nvSpPr>
      <xdr:spPr>
        <a:xfrm>
          <a:off x="8096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AB712A07-B159-479A-B245-75797AD11A72}"/>
            </a:ext>
          </a:extLst>
        </xdr:cNvPr>
        <xdr:cNvSpPr/>
      </xdr:nvSpPr>
      <xdr:spPr>
        <a:xfrm>
          <a:off x="17145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3C4E912E-1D5F-4172-AB6D-C2F1E19D40C5}"/>
            </a:ext>
          </a:extLst>
        </xdr:cNvPr>
        <xdr:cNvSpPr/>
      </xdr:nvSpPr>
      <xdr:spPr>
        <a:xfrm>
          <a:off x="17145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44B04CB0-21E2-46D1-A6F2-E61BA2574181}"/>
            </a:ext>
          </a:extLst>
        </xdr:cNvPr>
        <xdr:cNvSpPr/>
      </xdr:nvSpPr>
      <xdr:spPr>
        <a:xfrm>
          <a:off x="27432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E5BB55F1-4C61-4EED-9862-0BDA2E53B0F5}"/>
            </a:ext>
          </a:extLst>
        </xdr:cNvPr>
        <xdr:cNvSpPr/>
      </xdr:nvSpPr>
      <xdr:spPr>
        <a:xfrm>
          <a:off x="27432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15C8ACE9-AFD1-44CC-87E5-D1D4139D60DE}"/>
            </a:ext>
          </a:extLst>
        </xdr:cNvPr>
        <xdr:cNvSpPr/>
      </xdr:nvSpPr>
      <xdr:spPr>
        <a:xfrm>
          <a:off x="685800" y="1590675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EC6DEE3C-5EBC-4779-89C6-505BE9FFFE3F}"/>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D5E89103-CCDB-44C0-8B03-873A182EC145}"/>
            </a:ext>
          </a:extLst>
        </xdr:cNvPr>
        <xdr:cNvSpPr/>
      </xdr:nvSpPr>
      <xdr:spPr>
        <a:xfrm>
          <a:off x="60674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91E0BC9A-E5F2-46B7-95E8-0C01918F33D2}"/>
            </a:ext>
          </a:extLst>
        </xdr:cNvPr>
        <xdr:cNvSpPr/>
      </xdr:nvSpPr>
      <xdr:spPr>
        <a:xfrm>
          <a:off x="60674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20A1FAB2-157F-4F13-BFC3-26E31F62CB14}"/>
            </a:ext>
          </a:extLst>
        </xdr:cNvPr>
        <xdr:cNvSpPr/>
      </xdr:nvSpPr>
      <xdr:spPr>
        <a:xfrm>
          <a:off x="69818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644A8552-E0CD-45A7-A131-02B44E96CAB8}"/>
            </a:ext>
          </a:extLst>
        </xdr:cNvPr>
        <xdr:cNvSpPr/>
      </xdr:nvSpPr>
      <xdr:spPr>
        <a:xfrm>
          <a:off x="69818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B213143A-ED46-4C9D-A87C-5B2BD298DD96}"/>
            </a:ext>
          </a:extLst>
        </xdr:cNvPr>
        <xdr:cNvSpPr/>
      </xdr:nvSpPr>
      <xdr:spPr>
        <a:xfrm>
          <a:off x="80105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ADB07138-3A5E-4D9C-B33E-B4E23BD08637}"/>
            </a:ext>
          </a:extLst>
        </xdr:cNvPr>
        <xdr:cNvSpPr/>
      </xdr:nvSpPr>
      <xdr:spPr>
        <a:xfrm>
          <a:off x="80105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230,713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8EA1C3A0-1A68-49CD-8E71-E6D9A609B511}"/>
            </a:ext>
          </a:extLst>
        </xdr:cNvPr>
        <xdr:cNvSpPr/>
      </xdr:nvSpPr>
      <xdr:spPr>
        <a:xfrm>
          <a:off x="5953125" y="1590675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199463B7-F4B9-4F5F-8CE9-29A87DB5882C}"/>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7A27215C-83D5-4DD0-AE1C-66313C337D47}"/>
            </a:ext>
          </a:extLst>
        </xdr:cNvPr>
        <xdr:cNvSpPr/>
      </xdr:nvSpPr>
      <xdr:spPr>
        <a:xfrm>
          <a:off x="113157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9C8439AF-DC1A-4E2A-8A56-81BC033F5D6F}"/>
            </a:ext>
          </a:extLst>
        </xdr:cNvPr>
        <xdr:cNvSpPr/>
      </xdr:nvSpPr>
      <xdr:spPr>
        <a:xfrm>
          <a:off x="113157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59/119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96DAB9A1-6BC1-47B5-AAF5-E81A7A34A5D7}"/>
            </a:ext>
          </a:extLst>
        </xdr:cNvPr>
        <xdr:cNvSpPr/>
      </xdr:nvSpPr>
      <xdr:spPr>
        <a:xfrm>
          <a:off x="122396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21D56E09-E7F3-426F-9286-1FB5E9EEEB4E}"/>
            </a:ext>
          </a:extLst>
        </xdr:cNvPr>
        <xdr:cNvSpPr/>
      </xdr:nvSpPr>
      <xdr:spPr>
        <a:xfrm>
          <a:off x="122396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D6EC3BD6-BC39-4F09-967F-6EB67D02F025}"/>
            </a:ext>
          </a:extLst>
        </xdr:cNvPr>
        <xdr:cNvSpPr/>
      </xdr:nvSpPr>
      <xdr:spPr>
        <a:xfrm>
          <a:off x="132683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9BAFA5A1-11A6-423E-A5AE-6176148978E6}"/>
            </a:ext>
          </a:extLst>
        </xdr:cNvPr>
        <xdr:cNvSpPr/>
      </xdr:nvSpPr>
      <xdr:spPr>
        <a:xfrm>
          <a:off x="132683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3374BD89-CE92-4B47-AA2D-85590A93E2B5}"/>
            </a:ext>
          </a:extLst>
        </xdr:cNvPr>
        <xdr:cNvSpPr/>
      </xdr:nvSpPr>
      <xdr:spPr>
        <a:xfrm>
          <a:off x="11210925" y="50482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005" cy="225425"/>
    <xdr:sp macro="" textlink="">
      <xdr:nvSpPr>
        <xdr:cNvPr id="401" name="テキスト ボックス 400">
          <a:extLst>
            <a:ext uri="{FF2B5EF4-FFF2-40B4-BE49-F238E27FC236}">
              <a16:creationId xmlns:a16="http://schemas.microsoft.com/office/drawing/2014/main" id="{C3393F55-EBA8-4C4F-836E-03B0C565993D}"/>
            </a:ext>
          </a:extLst>
        </xdr:cNvPr>
        <xdr:cNvSpPr txBox="1"/>
      </xdr:nvSpPr>
      <xdr:spPr>
        <a:xfrm>
          <a:off x="11172825" y="4867275"/>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99874731-442A-4DDF-B6C5-AFB79B037693}"/>
            </a:ext>
          </a:extLst>
        </xdr:cNvPr>
        <xdr:cNvCxnSpPr/>
      </xdr:nvCxnSpPr>
      <xdr:spPr>
        <a:xfrm>
          <a:off x="11210925" y="72104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2915" cy="259080"/>
    <xdr:sp macro="" textlink="">
      <xdr:nvSpPr>
        <xdr:cNvPr id="403" name="テキスト ボックス 402">
          <a:extLst>
            <a:ext uri="{FF2B5EF4-FFF2-40B4-BE49-F238E27FC236}">
              <a16:creationId xmlns:a16="http://schemas.microsoft.com/office/drawing/2014/main" id="{38AD0A61-D912-4B98-AEF7-270FAADF779E}"/>
            </a:ext>
          </a:extLst>
        </xdr:cNvPr>
        <xdr:cNvSpPr txBox="1"/>
      </xdr:nvSpPr>
      <xdr:spPr>
        <a:xfrm>
          <a:off x="10794365" y="70745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4" name="直線コネクタ 403">
          <a:extLst>
            <a:ext uri="{FF2B5EF4-FFF2-40B4-BE49-F238E27FC236}">
              <a16:creationId xmlns:a16="http://schemas.microsoft.com/office/drawing/2014/main" id="{8B99E2F4-B809-4966-B9A4-BCA13CD751D8}"/>
            </a:ext>
          </a:extLst>
        </xdr:cNvPr>
        <xdr:cNvCxnSpPr/>
      </xdr:nvCxnSpPr>
      <xdr:spPr>
        <a:xfrm>
          <a:off x="11210925" y="690308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2915" cy="254635"/>
    <xdr:sp macro="" textlink="">
      <xdr:nvSpPr>
        <xdr:cNvPr id="405" name="テキスト ボックス 404">
          <a:extLst>
            <a:ext uri="{FF2B5EF4-FFF2-40B4-BE49-F238E27FC236}">
              <a16:creationId xmlns:a16="http://schemas.microsoft.com/office/drawing/2014/main" id="{AE68B1CD-0D6C-4A88-B8F2-FD7864DC4FA9}"/>
            </a:ext>
          </a:extLst>
        </xdr:cNvPr>
        <xdr:cNvSpPr txBox="1"/>
      </xdr:nvSpPr>
      <xdr:spPr>
        <a:xfrm>
          <a:off x="10794365" y="67735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6" name="直線コネクタ 405">
          <a:extLst>
            <a:ext uri="{FF2B5EF4-FFF2-40B4-BE49-F238E27FC236}">
              <a16:creationId xmlns:a16="http://schemas.microsoft.com/office/drawing/2014/main" id="{022C1CF2-ED75-44E7-83AE-B92A284302FA}"/>
            </a:ext>
          </a:extLst>
        </xdr:cNvPr>
        <xdr:cNvCxnSpPr/>
      </xdr:nvCxnSpPr>
      <xdr:spPr>
        <a:xfrm>
          <a:off x="11210925" y="659257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07" name="テキスト ボックス 406">
          <a:extLst>
            <a:ext uri="{FF2B5EF4-FFF2-40B4-BE49-F238E27FC236}">
              <a16:creationId xmlns:a16="http://schemas.microsoft.com/office/drawing/2014/main" id="{747FFEE1-DC5D-4A85-A248-8A9DCF5EF3B2}"/>
            </a:ext>
          </a:extLst>
        </xdr:cNvPr>
        <xdr:cNvSpPr txBox="1"/>
      </xdr:nvSpPr>
      <xdr:spPr>
        <a:xfrm>
          <a:off x="10845800" y="64655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08" name="直線コネクタ 407">
          <a:extLst>
            <a:ext uri="{FF2B5EF4-FFF2-40B4-BE49-F238E27FC236}">
              <a16:creationId xmlns:a16="http://schemas.microsoft.com/office/drawing/2014/main" id="{17CB364B-9019-47BD-B8A8-E9324191DFE7}"/>
            </a:ext>
          </a:extLst>
        </xdr:cNvPr>
        <xdr:cNvCxnSpPr/>
      </xdr:nvCxnSpPr>
      <xdr:spPr>
        <a:xfrm>
          <a:off x="11210925" y="628459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4635"/>
    <xdr:sp macro="" textlink="">
      <xdr:nvSpPr>
        <xdr:cNvPr id="409" name="テキスト ボックス 408">
          <a:extLst>
            <a:ext uri="{FF2B5EF4-FFF2-40B4-BE49-F238E27FC236}">
              <a16:creationId xmlns:a16="http://schemas.microsoft.com/office/drawing/2014/main" id="{BF8761A5-FE9C-4972-8271-92F7C026DB64}"/>
            </a:ext>
          </a:extLst>
        </xdr:cNvPr>
        <xdr:cNvSpPr txBox="1"/>
      </xdr:nvSpPr>
      <xdr:spPr>
        <a:xfrm>
          <a:off x="10845800" y="61556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0" name="直線コネクタ 409">
          <a:extLst>
            <a:ext uri="{FF2B5EF4-FFF2-40B4-BE49-F238E27FC236}">
              <a16:creationId xmlns:a16="http://schemas.microsoft.com/office/drawing/2014/main" id="{84557CCA-A352-40A2-8095-A589AC17B25A}"/>
            </a:ext>
          </a:extLst>
        </xdr:cNvPr>
        <xdr:cNvCxnSpPr/>
      </xdr:nvCxnSpPr>
      <xdr:spPr>
        <a:xfrm>
          <a:off x="11210925" y="598360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1" name="テキスト ボックス 410">
          <a:extLst>
            <a:ext uri="{FF2B5EF4-FFF2-40B4-BE49-F238E27FC236}">
              <a16:creationId xmlns:a16="http://schemas.microsoft.com/office/drawing/2014/main" id="{7D5B7629-C741-463A-B2AA-257C3CC4364F}"/>
            </a:ext>
          </a:extLst>
        </xdr:cNvPr>
        <xdr:cNvSpPr txBox="1"/>
      </xdr:nvSpPr>
      <xdr:spPr>
        <a:xfrm>
          <a:off x="10845800" y="58381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2" name="直線コネクタ 411">
          <a:extLst>
            <a:ext uri="{FF2B5EF4-FFF2-40B4-BE49-F238E27FC236}">
              <a16:creationId xmlns:a16="http://schemas.microsoft.com/office/drawing/2014/main" id="{3DB2B33F-CE57-47F5-AFD3-3AFDFCECE48A}"/>
            </a:ext>
          </a:extLst>
        </xdr:cNvPr>
        <xdr:cNvCxnSpPr/>
      </xdr:nvCxnSpPr>
      <xdr:spPr>
        <a:xfrm>
          <a:off x="11210925" y="567626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3" name="テキスト ボックス 412">
          <a:extLst>
            <a:ext uri="{FF2B5EF4-FFF2-40B4-BE49-F238E27FC236}">
              <a16:creationId xmlns:a16="http://schemas.microsoft.com/office/drawing/2014/main" id="{FF33AC0F-44F7-47A1-9426-EC6120FCE1CC}"/>
            </a:ext>
          </a:extLst>
        </xdr:cNvPr>
        <xdr:cNvSpPr txBox="1"/>
      </xdr:nvSpPr>
      <xdr:spPr>
        <a:xfrm>
          <a:off x="10845800" y="5530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4" name="直線コネクタ 413">
          <a:extLst>
            <a:ext uri="{FF2B5EF4-FFF2-40B4-BE49-F238E27FC236}">
              <a16:creationId xmlns:a16="http://schemas.microsoft.com/office/drawing/2014/main" id="{F121593F-7AEF-45BA-96F9-778C37E4909F}"/>
            </a:ext>
          </a:extLst>
        </xdr:cNvPr>
        <xdr:cNvCxnSpPr/>
      </xdr:nvCxnSpPr>
      <xdr:spPr>
        <a:xfrm>
          <a:off x="11210925" y="535559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4645" cy="254635"/>
    <xdr:sp macro="" textlink="">
      <xdr:nvSpPr>
        <xdr:cNvPr id="415" name="テキスト ボックス 414">
          <a:extLst>
            <a:ext uri="{FF2B5EF4-FFF2-40B4-BE49-F238E27FC236}">
              <a16:creationId xmlns:a16="http://schemas.microsoft.com/office/drawing/2014/main" id="{EF2607B1-09C7-4ADE-AE08-3B191567284F}"/>
            </a:ext>
          </a:extLst>
        </xdr:cNvPr>
        <xdr:cNvSpPr txBox="1"/>
      </xdr:nvSpPr>
      <xdr:spPr>
        <a:xfrm>
          <a:off x="10903585" y="521970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79468993-2C5E-4B75-A05D-F5EE0A9620CA}"/>
            </a:ext>
          </a:extLst>
        </xdr:cNvPr>
        <xdr:cNvCxnSpPr/>
      </xdr:nvCxnSpPr>
      <xdr:spPr>
        <a:xfrm>
          <a:off x="11210925" y="50482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AC2181B9-E76E-4584-986B-8507F22BE72F}"/>
            </a:ext>
          </a:extLst>
        </xdr:cNvPr>
        <xdr:cNvSpPr/>
      </xdr:nvSpPr>
      <xdr:spPr>
        <a:xfrm>
          <a:off x="11210925" y="50482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115570</xdr:rowOff>
    </xdr:from>
    <xdr:to>
      <xdr:col>85</xdr:col>
      <xdr:colOff>126365</xdr:colOff>
      <xdr:row>42</xdr:row>
      <xdr:rowOff>92710</xdr:rowOff>
    </xdr:to>
    <xdr:cxnSp macro="">
      <xdr:nvCxnSpPr>
        <xdr:cNvPr id="418" name="直線コネクタ 417">
          <a:extLst>
            <a:ext uri="{FF2B5EF4-FFF2-40B4-BE49-F238E27FC236}">
              <a16:creationId xmlns:a16="http://schemas.microsoft.com/office/drawing/2014/main" id="{E05ADA27-0BE6-4BF9-B06B-8825A6B00284}"/>
            </a:ext>
          </a:extLst>
        </xdr:cNvPr>
        <xdr:cNvCxnSpPr/>
      </xdr:nvCxnSpPr>
      <xdr:spPr>
        <a:xfrm flipV="1">
          <a:off x="14696440" y="5468620"/>
          <a:ext cx="0" cy="1434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419" name="【認定こども園・幼稚園・保育所】&#10;有形固定資産減価償却率最小値テキスト">
          <a:extLst>
            <a:ext uri="{FF2B5EF4-FFF2-40B4-BE49-F238E27FC236}">
              <a16:creationId xmlns:a16="http://schemas.microsoft.com/office/drawing/2014/main" id="{14CDD240-38CF-4918-A299-94464E74A71F}"/>
            </a:ext>
          </a:extLst>
        </xdr:cNvPr>
        <xdr:cNvSpPr txBox="1"/>
      </xdr:nvSpPr>
      <xdr:spPr>
        <a:xfrm>
          <a:off x="14735175" y="6906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420" name="直線コネクタ 419">
          <a:extLst>
            <a:ext uri="{FF2B5EF4-FFF2-40B4-BE49-F238E27FC236}">
              <a16:creationId xmlns:a16="http://schemas.microsoft.com/office/drawing/2014/main" id="{2A70EA72-2A34-41DC-9E84-644E92CB24DB}"/>
            </a:ext>
          </a:extLst>
        </xdr:cNvPr>
        <xdr:cNvCxnSpPr/>
      </xdr:nvCxnSpPr>
      <xdr:spPr>
        <a:xfrm>
          <a:off x="14611350" y="69030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62230</xdr:rowOff>
    </xdr:from>
    <xdr:ext cx="340360" cy="259080"/>
    <xdr:sp macro="" textlink="">
      <xdr:nvSpPr>
        <xdr:cNvPr id="421" name="【認定こども園・幼稚園・保育所】&#10;有形固定資産減価償却率最大値テキスト">
          <a:extLst>
            <a:ext uri="{FF2B5EF4-FFF2-40B4-BE49-F238E27FC236}">
              <a16:creationId xmlns:a16="http://schemas.microsoft.com/office/drawing/2014/main" id="{60722CB0-A24D-4BA0-952A-D52CE9AD726D}"/>
            </a:ext>
          </a:extLst>
        </xdr:cNvPr>
        <xdr:cNvSpPr txBox="1"/>
      </xdr:nvSpPr>
      <xdr:spPr>
        <a:xfrm>
          <a:off x="14735175" y="52565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115570</xdr:rowOff>
    </xdr:from>
    <xdr:to>
      <xdr:col>86</xdr:col>
      <xdr:colOff>25400</xdr:colOff>
      <xdr:row>33</xdr:row>
      <xdr:rowOff>115570</xdr:rowOff>
    </xdr:to>
    <xdr:cxnSp macro="">
      <xdr:nvCxnSpPr>
        <xdr:cNvPr id="422" name="直線コネクタ 421">
          <a:extLst>
            <a:ext uri="{FF2B5EF4-FFF2-40B4-BE49-F238E27FC236}">
              <a16:creationId xmlns:a16="http://schemas.microsoft.com/office/drawing/2014/main" id="{BD9482D2-1B57-49CF-AD60-55579A5141F9}"/>
            </a:ext>
          </a:extLst>
        </xdr:cNvPr>
        <xdr:cNvCxnSpPr/>
      </xdr:nvCxnSpPr>
      <xdr:spPr>
        <a:xfrm>
          <a:off x="14611350" y="5468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73025</xdr:rowOff>
    </xdr:from>
    <xdr:ext cx="405130" cy="259080"/>
    <xdr:sp macro="" textlink="">
      <xdr:nvSpPr>
        <xdr:cNvPr id="423" name="【認定こども園・幼稚園・保育所】&#10;有形固定資産減価償却率平均値テキスト">
          <a:extLst>
            <a:ext uri="{FF2B5EF4-FFF2-40B4-BE49-F238E27FC236}">
              <a16:creationId xmlns:a16="http://schemas.microsoft.com/office/drawing/2014/main" id="{FC3C0B53-0FDE-4471-A704-69EC01A51B0F}"/>
            </a:ext>
          </a:extLst>
        </xdr:cNvPr>
        <xdr:cNvSpPr txBox="1"/>
      </xdr:nvSpPr>
      <xdr:spPr>
        <a:xfrm>
          <a:off x="14735175" y="60737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50165</xdr:rowOff>
    </xdr:from>
    <xdr:to>
      <xdr:col>85</xdr:col>
      <xdr:colOff>177800</xdr:colOff>
      <xdr:row>38</xdr:row>
      <xdr:rowOff>151765</xdr:rowOff>
    </xdr:to>
    <xdr:sp macro="" textlink="">
      <xdr:nvSpPr>
        <xdr:cNvPr id="424" name="フローチャート: 判断 423">
          <a:extLst>
            <a:ext uri="{FF2B5EF4-FFF2-40B4-BE49-F238E27FC236}">
              <a16:creationId xmlns:a16="http://schemas.microsoft.com/office/drawing/2014/main" id="{CCAEB51D-981D-4474-8176-918CCCFA0DF9}"/>
            </a:ext>
          </a:extLst>
        </xdr:cNvPr>
        <xdr:cNvSpPr/>
      </xdr:nvSpPr>
      <xdr:spPr>
        <a:xfrm>
          <a:off x="14649450" y="62096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46355</xdr:rowOff>
    </xdr:from>
    <xdr:to>
      <xdr:col>81</xdr:col>
      <xdr:colOff>101600</xdr:colOff>
      <xdr:row>38</xdr:row>
      <xdr:rowOff>147955</xdr:rowOff>
    </xdr:to>
    <xdr:sp macro="" textlink="">
      <xdr:nvSpPr>
        <xdr:cNvPr id="425" name="フローチャート: 判断 424">
          <a:extLst>
            <a:ext uri="{FF2B5EF4-FFF2-40B4-BE49-F238E27FC236}">
              <a16:creationId xmlns:a16="http://schemas.microsoft.com/office/drawing/2014/main" id="{7908ABBD-5D41-4EEF-B566-5C8B0A0D1418}"/>
            </a:ext>
          </a:extLst>
        </xdr:cNvPr>
        <xdr:cNvSpPr/>
      </xdr:nvSpPr>
      <xdr:spPr>
        <a:xfrm>
          <a:off x="13887450" y="62122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17780</xdr:rowOff>
    </xdr:from>
    <xdr:to>
      <xdr:col>76</xdr:col>
      <xdr:colOff>165100</xdr:colOff>
      <xdr:row>38</xdr:row>
      <xdr:rowOff>118745</xdr:rowOff>
    </xdr:to>
    <xdr:sp macro="" textlink="">
      <xdr:nvSpPr>
        <xdr:cNvPr id="426" name="フローチャート: 判断 425">
          <a:extLst>
            <a:ext uri="{FF2B5EF4-FFF2-40B4-BE49-F238E27FC236}">
              <a16:creationId xmlns:a16="http://schemas.microsoft.com/office/drawing/2014/main" id="{AF7E7F13-38C6-481D-A3FF-E4149F0316E7}"/>
            </a:ext>
          </a:extLst>
        </xdr:cNvPr>
        <xdr:cNvSpPr/>
      </xdr:nvSpPr>
      <xdr:spPr>
        <a:xfrm>
          <a:off x="13096875" y="6180455"/>
          <a:ext cx="9525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38735</xdr:rowOff>
    </xdr:from>
    <xdr:to>
      <xdr:col>72</xdr:col>
      <xdr:colOff>38100</xdr:colOff>
      <xdr:row>38</xdr:row>
      <xdr:rowOff>140335</xdr:rowOff>
    </xdr:to>
    <xdr:sp macro="" textlink="">
      <xdr:nvSpPr>
        <xdr:cNvPr id="427" name="フローチャート: 判断 426">
          <a:extLst>
            <a:ext uri="{FF2B5EF4-FFF2-40B4-BE49-F238E27FC236}">
              <a16:creationId xmlns:a16="http://schemas.microsoft.com/office/drawing/2014/main" id="{83947CC5-8532-4EC1-9927-1E4E38FD4D18}"/>
            </a:ext>
          </a:extLst>
        </xdr:cNvPr>
        <xdr:cNvSpPr/>
      </xdr:nvSpPr>
      <xdr:spPr>
        <a:xfrm>
          <a:off x="12296775" y="620141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67945</xdr:rowOff>
    </xdr:from>
    <xdr:to>
      <xdr:col>67</xdr:col>
      <xdr:colOff>101600</xdr:colOff>
      <xdr:row>38</xdr:row>
      <xdr:rowOff>169545</xdr:rowOff>
    </xdr:to>
    <xdr:sp macro="" textlink="">
      <xdr:nvSpPr>
        <xdr:cNvPr id="428" name="フローチャート: 判断 427">
          <a:extLst>
            <a:ext uri="{FF2B5EF4-FFF2-40B4-BE49-F238E27FC236}">
              <a16:creationId xmlns:a16="http://schemas.microsoft.com/office/drawing/2014/main" id="{A28E53E0-02D3-4415-9356-CE00204F07AC}"/>
            </a:ext>
          </a:extLst>
        </xdr:cNvPr>
        <xdr:cNvSpPr/>
      </xdr:nvSpPr>
      <xdr:spPr>
        <a:xfrm>
          <a:off x="11487150" y="62274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9" name="テキスト ボックス 428">
          <a:extLst>
            <a:ext uri="{FF2B5EF4-FFF2-40B4-BE49-F238E27FC236}">
              <a16:creationId xmlns:a16="http://schemas.microsoft.com/office/drawing/2014/main" id="{240960A1-3B29-4C5D-8075-CDD0040AE574}"/>
            </a:ext>
          </a:extLst>
        </xdr:cNvPr>
        <xdr:cNvSpPr txBox="1"/>
      </xdr:nvSpPr>
      <xdr:spPr>
        <a:xfrm>
          <a:off x="14525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0" name="テキスト ボックス 429">
          <a:extLst>
            <a:ext uri="{FF2B5EF4-FFF2-40B4-BE49-F238E27FC236}">
              <a16:creationId xmlns:a16="http://schemas.microsoft.com/office/drawing/2014/main" id="{174C4F03-8EA1-44AC-8180-070B01BDEB76}"/>
            </a:ext>
          </a:extLst>
        </xdr:cNvPr>
        <xdr:cNvSpPr txBox="1"/>
      </xdr:nvSpPr>
      <xdr:spPr>
        <a:xfrm>
          <a:off x="13763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1" name="テキスト ボックス 430">
          <a:extLst>
            <a:ext uri="{FF2B5EF4-FFF2-40B4-BE49-F238E27FC236}">
              <a16:creationId xmlns:a16="http://schemas.microsoft.com/office/drawing/2014/main" id="{A5FB94CD-D3E7-4896-8541-41B6E7C6326B}"/>
            </a:ext>
          </a:extLst>
        </xdr:cNvPr>
        <xdr:cNvSpPr txBox="1"/>
      </xdr:nvSpPr>
      <xdr:spPr>
        <a:xfrm>
          <a:off x="129730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2" name="テキスト ボックス 431">
          <a:extLst>
            <a:ext uri="{FF2B5EF4-FFF2-40B4-BE49-F238E27FC236}">
              <a16:creationId xmlns:a16="http://schemas.microsoft.com/office/drawing/2014/main" id="{C3C716A9-535D-41FB-AB5D-5CC3C0011243}"/>
            </a:ext>
          </a:extLst>
        </xdr:cNvPr>
        <xdr:cNvSpPr txBox="1"/>
      </xdr:nvSpPr>
      <xdr:spPr>
        <a:xfrm>
          <a:off x="121729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3" name="テキスト ボックス 432">
          <a:extLst>
            <a:ext uri="{FF2B5EF4-FFF2-40B4-BE49-F238E27FC236}">
              <a16:creationId xmlns:a16="http://schemas.microsoft.com/office/drawing/2014/main" id="{F8C53C9B-D710-4520-8297-B8103C463C7B}"/>
            </a:ext>
          </a:extLst>
        </xdr:cNvPr>
        <xdr:cNvSpPr txBox="1"/>
      </xdr:nvSpPr>
      <xdr:spPr>
        <a:xfrm>
          <a:off x="113633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39</xdr:row>
      <xdr:rowOff>7620</xdr:rowOff>
    </xdr:from>
    <xdr:to>
      <xdr:col>85</xdr:col>
      <xdr:colOff>177800</xdr:colOff>
      <xdr:row>39</xdr:row>
      <xdr:rowOff>109220</xdr:rowOff>
    </xdr:to>
    <xdr:sp macro="" textlink="">
      <xdr:nvSpPr>
        <xdr:cNvPr id="434" name="楕円 433">
          <a:extLst>
            <a:ext uri="{FF2B5EF4-FFF2-40B4-BE49-F238E27FC236}">
              <a16:creationId xmlns:a16="http://schemas.microsoft.com/office/drawing/2014/main" id="{B5AD2B32-6592-485E-919D-F71DAD1C5CCA}"/>
            </a:ext>
          </a:extLst>
        </xdr:cNvPr>
        <xdr:cNvSpPr/>
      </xdr:nvSpPr>
      <xdr:spPr>
        <a:xfrm>
          <a:off x="14649450" y="63353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157480</xdr:rowOff>
    </xdr:from>
    <xdr:ext cx="405130" cy="254635"/>
    <xdr:sp macro="" textlink="">
      <xdr:nvSpPr>
        <xdr:cNvPr id="435" name="【認定こども園・幼稚園・保育所】&#10;有形固定資産減価償却率該当値テキスト">
          <a:extLst>
            <a:ext uri="{FF2B5EF4-FFF2-40B4-BE49-F238E27FC236}">
              <a16:creationId xmlns:a16="http://schemas.microsoft.com/office/drawing/2014/main" id="{A5196E62-4166-49C8-97D0-6F89ABF937DD}"/>
            </a:ext>
          </a:extLst>
        </xdr:cNvPr>
        <xdr:cNvSpPr txBox="1"/>
      </xdr:nvSpPr>
      <xdr:spPr>
        <a:xfrm>
          <a:off x="14735175" y="63233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67945</xdr:rowOff>
    </xdr:from>
    <xdr:to>
      <xdr:col>81</xdr:col>
      <xdr:colOff>101600</xdr:colOff>
      <xdr:row>39</xdr:row>
      <xdr:rowOff>169545</xdr:rowOff>
    </xdr:to>
    <xdr:sp macro="" textlink="">
      <xdr:nvSpPr>
        <xdr:cNvPr id="436" name="楕円 435">
          <a:extLst>
            <a:ext uri="{FF2B5EF4-FFF2-40B4-BE49-F238E27FC236}">
              <a16:creationId xmlns:a16="http://schemas.microsoft.com/office/drawing/2014/main" id="{27E47C05-2994-4364-B15D-A1B150FB50D1}"/>
            </a:ext>
          </a:extLst>
        </xdr:cNvPr>
        <xdr:cNvSpPr/>
      </xdr:nvSpPr>
      <xdr:spPr>
        <a:xfrm>
          <a:off x="13887450" y="63893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58420</xdr:rowOff>
    </xdr:from>
    <xdr:to>
      <xdr:col>85</xdr:col>
      <xdr:colOff>127000</xdr:colOff>
      <xdr:row>39</xdr:row>
      <xdr:rowOff>118745</xdr:rowOff>
    </xdr:to>
    <xdr:cxnSp macro="">
      <xdr:nvCxnSpPr>
        <xdr:cNvPr id="437" name="直線コネクタ 436">
          <a:extLst>
            <a:ext uri="{FF2B5EF4-FFF2-40B4-BE49-F238E27FC236}">
              <a16:creationId xmlns:a16="http://schemas.microsoft.com/office/drawing/2014/main" id="{4676EA2D-6958-4AD7-B34F-1D002E055D4E}"/>
            </a:ext>
          </a:extLst>
        </xdr:cNvPr>
        <xdr:cNvCxnSpPr/>
      </xdr:nvCxnSpPr>
      <xdr:spPr>
        <a:xfrm flipV="1">
          <a:off x="13935075" y="6383020"/>
          <a:ext cx="762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63500</xdr:rowOff>
    </xdr:from>
    <xdr:to>
      <xdr:col>76</xdr:col>
      <xdr:colOff>165100</xdr:colOff>
      <xdr:row>39</xdr:row>
      <xdr:rowOff>164465</xdr:rowOff>
    </xdr:to>
    <xdr:sp macro="" textlink="">
      <xdr:nvSpPr>
        <xdr:cNvPr id="438" name="楕円 437">
          <a:extLst>
            <a:ext uri="{FF2B5EF4-FFF2-40B4-BE49-F238E27FC236}">
              <a16:creationId xmlns:a16="http://schemas.microsoft.com/office/drawing/2014/main" id="{AC4A5E91-F556-4A98-814C-D89235187B91}"/>
            </a:ext>
          </a:extLst>
        </xdr:cNvPr>
        <xdr:cNvSpPr/>
      </xdr:nvSpPr>
      <xdr:spPr>
        <a:xfrm>
          <a:off x="13096875" y="6391275"/>
          <a:ext cx="9525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113665</xdr:rowOff>
    </xdr:from>
    <xdr:to>
      <xdr:col>81</xdr:col>
      <xdr:colOff>50800</xdr:colOff>
      <xdr:row>39</xdr:row>
      <xdr:rowOff>118745</xdr:rowOff>
    </xdr:to>
    <xdr:cxnSp macro="">
      <xdr:nvCxnSpPr>
        <xdr:cNvPr id="439" name="直線コネクタ 438">
          <a:extLst>
            <a:ext uri="{FF2B5EF4-FFF2-40B4-BE49-F238E27FC236}">
              <a16:creationId xmlns:a16="http://schemas.microsoft.com/office/drawing/2014/main" id="{4A68808B-0588-491E-9C00-3F0E05FD2EAA}"/>
            </a:ext>
          </a:extLst>
        </xdr:cNvPr>
        <xdr:cNvCxnSpPr/>
      </xdr:nvCxnSpPr>
      <xdr:spPr>
        <a:xfrm>
          <a:off x="13144500" y="6438265"/>
          <a:ext cx="79057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40640</xdr:rowOff>
    </xdr:from>
    <xdr:to>
      <xdr:col>72</xdr:col>
      <xdr:colOff>38100</xdr:colOff>
      <xdr:row>39</xdr:row>
      <xdr:rowOff>141605</xdr:rowOff>
    </xdr:to>
    <xdr:sp macro="" textlink="">
      <xdr:nvSpPr>
        <xdr:cNvPr id="440" name="楕円 439">
          <a:extLst>
            <a:ext uri="{FF2B5EF4-FFF2-40B4-BE49-F238E27FC236}">
              <a16:creationId xmlns:a16="http://schemas.microsoft.com/office/drawing/2014/main" id="{61353D3F-A559-4B43-8C1E-4828D28961F8}"/>
            </a:ext>
          </a:extLst>
        </xdr:cNvPr>
        <xdr:cNvSpPr/>
      </xdr:nvSpPr>
      <xdr:spPr>
        <a:xfrm>
          <a:off x="12296775" y="6365240"/>
          <a:ext cx="8572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90805</xdr:rowOff>
    </xdr:from>
    <xdr:to>
      <xdr:col>76</xdr:col>
      <xdr:colOff>114300</xdr:colOff>
      <xdr:row>39</xdr:row>
      <xdr:rowOff>113665</xdr:rowOff>
    </xdr:to>
    <xdr:cxnSp macro="">
      <xdr:nvCxnSpPr>
        <xdr:cNvPr id="441" name="直線コネクタ 440">
          <a:extLst>
            <a:ext uri="{FF2B5EF4-FFF2-40B4-BE49-F238E27FC236}">
              <a16:creationId xmlns:a16="http://schemas.microsoft.com/office/drawing/2014/main" id="{A9606080-7329-4851-8A20-22328A9351A0}"/>
            </a:ext>
          </a:extLst>
        </xdr:cNvPr>
        <xdr:cNvCxnSpPr/>
      </xdr:nvCxnSpPr>
      <xdr:spPr>
        <a:xfrm>
          <a:off x="12344400" y="6412230"/>
          <a:ext cx="8001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46355</xdr:rowOff>
    </xdr:from>
    <xdr:to>
      <xdr:col>67</xdr:col>
      <xdr:colOff>101600</xdr:colOff>
      <xdr:row>39</xdr:row>
      <xdr:rowOff>147955</xdr:rowOff>
    </xdr:to>
    <xdr:sp macro="" textlink="">
      <xdr:nvSpPr>
        <xdr:cNvPr id="442" name="楕円 441">
          <a:extLst>
            <a:ext uri="{FF2B5EF4-FFF2-40B4-BE49-F238E27FC236}">
              <a16:creationId xmlns:a16="http://schemas.microsoft.com/office/drawing/2014/main" id="{C061B902-60E5-4E35-856F-190422509E4A}"/>
            </a:ext>
          </a:extLst>
        </xdr:cNvPr>
        <xdr:cNvSpPr/>
      </xdr:nvSpPr>
      <xdr:spPr>
        <a:xfrm>
          <a:off x="11487150" y="63741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90805</xdr:rowOff>
    </xdr:from>
    <xdr:to>
      <xdr:col>71</xdr:col>
      <xdr:colOff>177800</xdr:colOff>
      <xdr:row>39</xdr:row>
      <xdr:rowOff>97790</xdr:rowOff>
    </xdr:to>
    <xdr:cxnSp macro="">
      <xdr:nvCxnSpPr>
        <xdr:cNvPr id="443" name="直線コネクタ 442">
          <a:extLst>
            <a:ext uri="{FF2B5EF4-FFF2-40B4-BE49-F238E27FC236}">
              <a16:creationId xmlns:a16="http://schemas.microsoft.com/office/drawing/2014/main" id="{2201EC61-7EF6-42BF-9933-6C8FC0FE5DE3}"/>
            </a:ext>
          </a:extLst>
        </xdr:cNvPr>
        <xdr:cNvCxnSpPr/>
      </xdr:nvCxnSpPr>
      <xdr:spPr>
        <a:xfrm flipV="1">
          <a:off x="11534775" y="6412230"/>
          <a:ext cx="8096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164465</xdr:rowOff>
    </xdr:from>
    <xdr:ext cx="405130" cy="259080"/>
    <xdr:sp macro="" textlink="">
      <xdr:nvSpPr>
        <xdr:cNvPr id="444" name="n_1aveValue【認定こども園・幼稚園・保育所】&#10;有形固定資産減価償却率">
          <a:extLst>
            <a:ext uri="{FF2B5EF4-FFF2-40B4-BE49-F238E27FC236}">
              <a16:creationId xmlns:a16="http://schemas.microsoft.com/office/drawing/2014/main" id="{A482E0A6-4C65-4C4A-90D8-A6428D292964}"/>
            </a:ext>
          </a:extLst>
        </xdr:cNvPr>
        <xdr:cNvSpPr txBox="1"/>
      </xdr:nvSpPr>
      <xdr:spPr>
        <a:xfrm>
          <a:off x="13745210" y="6000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135255</xdr:rowOff>
    </xdr:from>
    <xdr:ext cx="400685" cy="254635"/>
    <xdr:sp macro="" textlink="">
      <xdr:nvSpPr>
        <xdr:cNvPr id="445" name="n_2aveValue【認定こども園・幼稚園・保育所】&#10;有形固定資産減価償却率">
          <a:extLst>
            <a:ext uri="{FF2B5EF4-FFF2-40B4-BE49-F238E27FC236}">
              <a16:creationId xmlns:a16="http://schemas.microsoft.com/office/drawing/2014/main" id="{674D427E-ADBC-4B29-98FA-1416714BA403}"/>
            </a:ext>
          </a:extLst>
        </xdr:cNvPr>
        <xdr:cNvSpPr txBox="1"/>
      </xdr:nvSpPr>
      <xdr:spPr>
        <a:xfrm>
          <a:off x="12964160" y="597408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156845</xdr:rowOff>
    </xdr:from>
    <xdr:ext cx="400685" cy="254635"/>
    <xdr:sp macro="" textlink="">
      <xdr:nvSpPr>
        <xdr:cNvPr id="446" name="n_3aveValue【認定こども園・幼稚園・保育所】&#10;有形固定資産減価償却率">
          <a:extLst>
            <a:ext uri="{FF2B5EF4-FFF2-40B4-BE49-F238E27FC236}">
              <a16:creationId xmlns:a16="http://schemas.microsoft.com/office/drawing/2014/main" id="{46254655-F2EB-4EB5-BFE3-8FA4C908E299}"/>
            </a:ext>
          </a:extLst>
        </xdr:cNvPr>
        <xdr:cNvSpPr txBox="1"/>
      </xdr:nvSpPr>
      <xdr:spPr>
        <a:xfrm>
          <a:off x="12164060" y="599884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14605</xdr:rowOff>
    </xdr:from>
    <xdr:ext cx="400685" cy="259080"/>
    <xdr:sp macro="" textlink="">
      <xdr:nvSpPr>
        <xdr:cNvPr id="447" name="n_4aveValue【認定こども園・幼稚園・保育所】&#10;有形固定資産減価償却率">
          <a:extLst>
            <a:ext uri="{FF2B5EF4-FFF2-40B4-BE49-F238E27FC236}">
              <a16:creationId xmlns:a16="http://schemas.microsoft.com/office/drawing/2014/main" id="{6BE43391-C186-4826-BB7D-5F5DCFDD4A25}"/>
            </a:ext>
          </a:extLst>
        </xdr:cNvPr>
        <xdr:cNvSpPr txBox="1"/>
      </xdr:nvSpPr>
      <xdr:spPr>
        <a:xfrm>
          <a:off x="11354435" y="60121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160655</xdr:rowOff>
    </xdr:from>
    <xdr:ext cx="405130" cy="259080"/>
    <xdr:sp macro="" textlink="">
      <xdr:nvSpPr>
        <xdr:cNvPr id="448" name="n_1mainValue【認定こども園・幼稚園・保育所】&#10;有形固定資産減価償却率">
          <a:extLst>
            <a:ext uri="{FF2B5EF4-FFF2-40B4-BE49-F238E27FC236}">
              <a16:creationId xmlns:a16="http://schemas.microsoft.com/office/drawing/2014/main" id="{AE1705C6-E25E-4B74-BCD8-12FE267691E0}"/>
            </a:ext>
          </a:extLst>
        </xdr:cNvPr>
        <xdr:cNvSpPr txBox="1"/>
      </xdr:nvSpPr>
      <xdr:spPr>
        <a:xfrm>
          <a:off x="13745210" y="6488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155575</xdr:rowOff>
    </xdr:from>
    <xdr:ext cx="400685" cy="254635"/>
    <xdr:sp macro="" textlink="">
      <xdr:nvSpPr>
        <xdr:cNvPr id="449" name="n_2mainValue【認定こども園・幼稚園・保育所】&#10;有形固定資産減価償却率">
          <a:extLst>
            <a:ext uri="{FF2B5EF4-FFF2-40B4-BE49-F238E27FC236}">
              <a16:creationId xmlns:a16="http://schemas.microsoft.com/office/drawing/2014/main" id="{607C0D2F-6766-4E87-A13D-4AC0FD442DED}"/>
            </a:ext>
          </a:extLst>
        </xdr:cNvPr>
        <xdr:cNvSpPr txBox="1"/>
      </xdr:nvSpPr>
      <xdr:spPr>
        <a:xfrm>
          <a:off x="12964160" y="648335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132715</xdr:rowOff>
    </xdr:from>
    <xdr:ext cx="400685" cy="254635"/>
    <xdr:sp macro="" textlink="">
      <xdr:nvSpPr>
        <xdr:cNvPr id="450" name="n_3mainValue【認定こども園・幼稚園・保育所】&#10;有形固定資産減価償却率">
          <a:extLst>
            <a:ext uri="{FF2B5EF4-FFF2-40B4-BE49-F238E27FC236}">
              <a16:creationId xmlns:a16="http://schemas.microsoft.com/office/drawing/2014/main" id="{9162ABE5-18F7-4D72-AC48-9A6F5724C568}"/>
            </a:ext>
          </a:extLst>
        </xdr:cNvPr>
        <xdr:cNvSpPr txBox="1"/>
      </xdr:nvSpPr>
      <xdr:spPr>
        <a:xfrm>
          <a:off x="12164060" y="64573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139065</xdr:rowOff>
    </xdr:from>
    <xdr:ext cx="400685" cy="259080"/>
    <xdr:sp macro="" textlink="">
      <xdr:nvSpPr>
        <xdr:cNvPr id="451" name="n_4mainValue【認定こども園・幼稚園・保育所】&#10;有形固定資産減価償却率">
          <a:extLst>
            <a:ext uri="{FF2B5EF4-FFF2-40B4-BE49-F238E27FC236}">
              <a16:creationId xmlns:a16="http://schemas.microsoft.com/office/drawing/2014/main" id="{49A44F55-70EA-4738-88CB-4384F92CE325}"/>
            </a:ext>
          </a:extLst>
        </xdr:cNvPr>
        <xdr:cNvSpPr txBox="1"/>
      </xdr:nvSpPr>
      <xdr:spPr>
        <a:xfrm>
          <a:off x="11354435" y="64668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16DE87F8-2054-43E1-9BA6-A9350B4F2868}"/>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CD2FB433-5A13-41E3-B2CA-5363B9310871}"/>
            </a:ext>
          </a:extLst>
        </xdr:cNvPr>
        <xdr:cNvSpPr/>
      </xdr:nvSpPr>
      <xdr:spPr>
        <a:xfrm>
          <a:off x="165830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925F1A6A-AAA9-4704-BF77-839AEEA81B89}"/>
            </a:ext>
          </a:extLst>
        </xdr:cNvPr>
        <xdr:cNvSpPr/>
      </xdr:nvSpPr>
      <xdr:spPr>
        <a:xfrm>
          <a:off x="165830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27/119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C63953DD-0766-4FA5-AFB6-9AAE1DA7DD8E}"/>
            </a:ext>
          </a:extLst>
        </xdr:cNvPr>
        <xdr:cNvSpPr/>
      </xdr:nvSpPr>
      <xdr:spPr>
        <a:xfrm>
          <a:off x="174879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6F16481C-52C3-438E-A524-4861DEE49D0F}"/>
            </a:ext>
          </a:extLst>
        </xdr:cNvPr>
        <xdr:cNvSpPr/>
      </xdr:nvSpPr>
      <xdr:spPr>
        <a:xfrm>
          <a:off x="174879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5CF9BC10-6883-4F96-8C2F-20723A52D75A}"/>
            </a:ext>
          </a:extLst>
        </xdr:cNvPr>
        <xdr:cNvSpPr/>
      </xdr:nvSpPr>
      <xdr:spPr>
        <a:xfrm>
          <a:off x="185166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BCC80EAA-0260-41B3-BA78-1A69BF7EA743}"/>
            </a:ext>
          </a:extLst>
        </xdr:cNvPr>
        <xdr:cNvSpPr/>
      </xdr:nvSpPr>
      <xdr:spPr>
        <a:xfrm>
          <a:off x="185166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4D8630D4-5413-484D-8B4F-FA00C3673CE0}"/>
            </a:ext>
          </a:extLst>
        </xdr:cNvPr>
        <xdr:cNvSpPr/>
      </xdr:nvSpPr>
      <xdr:spPr>
        <a:xfrm>
          <a:off x="16459200" y="50482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5440" cy="225425"/>
    <xdr:sp macro="" textlink="">
      <xdr:nvSpPr>
        <xdr:cNvPr id="460" name="テキスト ボックス 459">
          <a:extLst>
            <a:ext uri="{FF2B5EF4-FFF2-40B4-BE49-F238E27FC236}">
              <a16:creationId xmlns:a16="http://schemas.microsoft.com/office/drawing/2014/main" id="{63178B7D-6ACF-41B1-845D-291BD8701ABD}"/>
            </a:ext>
          </a:extLst>
        </xdr:cNvPr>
        <xdr:cNvSpPr txBox="1"/>
      </xdr:nvSpPr>
      <xdr:spPr>
        <a:xfrm>
          <a:off x="16440150" y="4867275"/>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5F4AB61A-C96B-4975-8E55-227F4247E3F9}"/>
            </a:ext>
          </a:extLst>
        </xdr:cNvPr>
        <xdr:cNvCxnSpPr/>
      </xdr:nvCxnSpPr>
      <xdr:spPr>
        <a:xfrm>
          <a:off x="16459200" y="7210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62" name="直線コネクタ 461">
          <a:extLst>
            <a:ext uri="{FF2B5EF4-FFF2-40B4-BE49-F238E27FC236}">
              <a16:creationId xmlns:a16="http://schemas.microsoft.com/office/drawing/2014/main" id="{D9417C2B-9D52-4852-9A08-CB33567D1F22}"/>
            </a:ext>
          </a:extLst>
        </xdr:cNvPr>
        <xdr:cNvCxnSpPr/>
      </xdr:nvCxnSpPr>
      <xdr:spPr>
        <a:xfrm>
          <a:off x="16459200" y="69030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2915" cy="254635"/>
    <xdr:sp macro="" textlink="">
      <xdr:nvSpPr>
        <xdr:cNvPr id="463" name="テキスト ボックス 462">
          <a:extLst>
            <a:ext uri="{FF2B5EF4-FFF2-40B4-BE49-F238E27FC236}">
              <a16:creationId xmlns:a16="http://schemas.microsoft.com/office/drawing/2014/main" id="{F2C9FC54-8546-4435-9546-3BCE09268FA1}"/>
            </a:ext>
          </a:extLst>
        </xdr:cNvPr>
        <xdr:cNvSpPr txBox="1"/>
      </xdr:nvSpPr>
      <xdr:spPr>
        <a:xfrm>
          <a:off x="16052165" y="67735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64" name="直線コネクタ 463">
          <a:extLst>
            <a:ext uri="{FF2B5EF4-FFF2-40B4-BE49-F238E27FC236}">
              <a16:creationId xmlns:a16="http://schemas.microsoft.com/office/drawing/2014/main" id="{B2DF715B-9AA6-4334-81C0-FEFE22C027B3}"/>
            </a:ext>
          </a:extLst>
        </xdr:cNvPr>
        <xdr:cNvCxnSpPr/>
      </xdr:nvCxnSpPr>
      <xdr:spPr>
        <a:xfrm>
          <a:off x="16459200" y="65925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2915" cy="259080"/>
    <xdr:sp macro="" textlink="">
      <xdr:nvSpPr>
        <xdr:cNvPr id="465" name="テキスト ボックス 464">
          <a:extLst>
            <a:ext uri="{FF2B5EF4-FFF2-40B4-BE49-F238E27FC236}">
              <a16:creationId xmlns:a16="http://schemas.microsoft.com/office/drawing/2014/main" id="{AB669198-6B80-49CE-9F49-3994974AB12C}"/>
            </a:ext>
          </a:extLst>
        </xdr:cNvPr>
        <xdr:cNvSpPr txBox="1"/>
      </xdr:nvSpPr>
      <xdr:spPr>
        <a:xfrm>
          <a:off x="16052165" y="64655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66" name="直線コネクタ 465">
          <a:extLst>
            <a:ext uri="{FF2B5EF4-FFF2-40B4-BE49-F238E27FC236}">
              <a16:creationId xmlns:a16="http://schemas.microsoft.com/office/drawing/2014/main" id="{CC653509-1976-477B-92BB-64904F940F16}"/>
            </a:ext>
          </a:extLst>
        </xdr:cNvPr>
        <xdr:cNvCxnSpPr/>
      </xdr:nvCxnSpPr>
      <xdr:spPr>
        <a:xfrm>
          <a:off x="16459200" y="62845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2915" cy="254635"/>
    <xdr:sp macro="" textlink="">
      <xdr:nvSpPr>
        <xdr:cNvPr id="467" name="テキスト ボックス 466">
          <a:extLst>
            <a:ext uri="{FF2B5EF4-FFF2-40B4-BE49-F238E27FC236}">
              <a16:creationId xmlns:a16="http://schemas.microsoft.com/office/drawing/2014/main" id="{941A3752-1CA9-4D96-A8BC-01967E739A42}"/>
            </a:ext>
          </a:extLst>
        </xdr:cNvPr>
        <xdr:cNvSpPr txBox="1"/>
      </xdr:nvSpPr>
      <xdr:spPr>
        <a:xfrm>
          <a:off x="16052165" y="615569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68" name="直線コネクタ 467">
          <a:extLst>
            <a:ext uri="{FF2B5EF4-FFF2-40B4-BE49-F238E27FC236}">
              <a16:creationId xmlns:a16="http://schemas.microsoft.com/office/drawing/2014/main" id="{7FB90FBB-D806-4F46-8657-85DE70E81D41}"/>
            </a:ext>
          </a:extLst>
        </xdr:cNvPr>
        <xdr:cNvCxnSpPr/>
      </xdr:nvCxnSpPr>
      <xdr:spPr>
        <a:xfrm>
          <a:off x="16459200" y="598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2915" cy="258445"/>
    <xdr:sp macro="" textlink="">
      <xdr:nvSpPr>
        <xdr:cNvPr id="469" name="テキスト ボックス 468">
          <a:extLst>
            <a:ext uri="{FF2B5EF4-FFF2-40B4-BE49-F238E27FC236}">
              <a16:creationId xmlns:a16="http://schemas.microsoft.com/office/drawing/2014/main" id="{1FB8B520-F76F-497C-8631-49156FBB3EF9}"/>
            </a:ext>
          </a:extLst>
        </xdr:cNvPr>
        <xdr:cNvSpPr txBox="1"/>
      </xdr:nvSpPr>
      <xdr:spPr>
        <a:xfrm>
          <a:off x="16052165" y="5838190"/>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70" name="直線コネクタ 469">
          <a:extLst>
            <a:ext uri="{FF2B5EF4-FFF2-40B4-BE49-F238E27FC236}">
              <a16:creationId xmlns:a16="http://schemas.microsoft.com/office/drawing/2014/main" id="{515A4474-E74B-49E3-9201-0D703159A8C8}"/>
            </a:ext>
          </a:extLst>
        </xdr:cNvPr>
        <xdr:cNvCxnSpPr/>
      </xdr:nvCxnSpPr>
      <xdr:spPr>
        <a:xfrm>
          <a:off x="16459200" y="5676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2915" cy="259080"/>
    <xdr:sp macro="" textlink="">
      <xdr:nvSpPr>
        <xdr:cNvPr id="471" name="テキスト ボックス 470">
          <a:extLst>
            <a:ext uri="{FF2B5EF4-FFF2-40B4-BE49-F238E27FC236}">
              <a16:creationId xmlns:a16="http://schemas.microsoft.com/office/drawing/2014/main" id="{AA8FE207-3F7A-4C53-8BA4-50AC22164284}"/>
            </a:ext>
          </a:extLst>
        </xdr:cNvPr>
        <xdr:cNvSpPr txBox="1"/>
      </xdr:nvSpPr>
      <xdr:spPr>
        <a:xfrm>
          <a:off x="16052165" y="55308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72" name="直線コネクタ 471">
          <a:extLst>
            <a:ext uri="{FF2B5EF4-FFF2-40B4-BE49-F238E27FC236}">
              <a16:creationId xmlns:a16="http://schemas.microsoft.com/office/drawing/2014/main" id="{0E2467D5-FA53-4BFC-8197-F102155D262A}"/>
            </a:ext>
          </a:extLst>
        </xdr:cNvPr>
        <xdr:cNvCxnSpPr/>
      </xdr:nvCxnSpPr>
      <xdr:spPr>
        <a:xfrm>
          <a:off x="16459200" y="5355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2915" cy="254635"/>
    <xdr:sp macro="" textlink="">
      <xdr:nvSpPr>
        <xdr:cNvPr id="473" name="テキスト ボックス 472">
          <a:extLst>
            <a:ext uri="{FF2B5EF4-FFF2-40B4-BE49-F238E27FC236}">
              <a16:creationId xmlns:a16="http://schemas.microsoft.com/office/drawing/2014/main" id="{BBC2264E-E171-4094-BD47-213FCCE52210}"/>
            </a:ext>
          </a:extLst>
        </xdr:cNvPr>
        <xdr:cNvSpPr txBox="1"/>
      </xdr:nvSpPr>
      <xdr:spPr>
        <a:xfrm>
          <a:off x="16052165" y="52197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D61E3C29-E22A-4235-A595-A471772C3BB6}"/>
            </a:ext>
          </a:extLst>
        </xdr:cNvPr>
        <xdr:cNvCxnSpPr/>
      </xdr:nvCxnSpPr>
      <xdr:spPr>
        <a:xfrm>
          <a:off x="16459200" y="504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2915" cy="259080"/>
    <xdr:sp macro="" textlink="">
      <xdr:nvSpPr>
        <xdr:cNvPr id="475" name="テキスト ボックス 474">
          <a:extLst>
            <a:ext uri="{FF2B5EF4-FFF2-40B4-BE49-F238E27FC236}">
              <a16:creationId xmlns:a16="http://schemas.microsoft.com/office/drawing/2014/main" id="{2F87F5FB-1C45-43E7-9B53-8B9B6C6860F1}"/>
            </a:ext>
          </a:extLst>
        </xdr:cNvPr>
        <xdr:cNvSpPr txBox="1"/>
      </xdr:nvSpPr>
      <xdr:spPr>
        <a:xfrm>
          <a:off x="16052165" y="4912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3C74142E-AB27-4425-AA6B-0FA884F36EE1}"/>
            </a:ext>
          </a:extLst>
        </xdr:cNvPr>
        <xdr:cNvSpPr/>
      </xdr:nvSpPr>
      <xdr:spPr>
        <a:xfrm>
          <a:off x="16459200" y="50482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32</xdr:row>
      <xdr:rowOff>167640</xdr:rowOff>
    </xdr:from>
    <xdr:to>
      <xdr:col>116</xdr:col>
      <xdr:colOff>62865</xdr:colOff>
      <xdr:row>42</xdr:row>
      <xdr:rowOff>81280</xdr:rowOff>
    </xdr:to>
    <xdr:cxnSp macro="">
      <xdr:nvCxnSpPr>
        <xdr:cNvPr id="477" name="直線コネクタ 476">
          <a:extLst>
            <a:ext uri="{FF2B5EF4-FFF2-40B4-BE49-F238E27FC236}">
              <a16:creationId xmlns:a16="http://schemas.microsoft.com/office/drawing/2014/main" id="{2252DC6D-C0A8-4D06-BF77-114905F7D7BA}"/>
            </a:ext>
          </a:extLst>
        </xdr:cNvPr>
        <xdr:cNvCxnSpPr/>
      </xdr:nvCxnSpPr>
      <xdr:spPr>
        <a:xfrm flipV="1">
          <a:off x="19954240" y="5355590"/>
          <a:ext cx="0" cy="1539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85090</xdr:rowOff>
    </xdr:from>
    <xdr:ext cx="469900" cy="259080"/>
    <xdr:sp macro="" textlink="">
      <xdr:nvSpPr>
        <xdr:cNvPr id="478" name="【認定こども園・幼稚園・保育所】&#10;一人当たり面積最小値テキスト">
          <a:extLst>
            <a:ext uri="{FF2B5EF4-FFF2-40B4-BE49-F238E27FC236}">
              <a16:creationId xmlns:a16="http://schemas.microsoft.com/office/drawing/2014/main" id="{BC5EC4EE-3C83-4AE2-87C1-69FB6B00A670}"/>
            </a:ext>
          </a:extLst>
        </xdr:cNvPr>
        <xdr:cNvSpPr txBox="1"/>
      </xdr:nvSpPr>
      <xdr:spPr>
        <a:xfrm>
          <a:off x="19992975" y="6898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81280</xdr:rowOff>
    </xdr:from>
    <xdr:to>
      <xdr:col>116</xdr:col>
      <xdr:colOff>152400</xdr:colOff>
      <xdr:row>42</xdr:row>
      <xdr:rowOff>81280</xdr:rowOff>
    </xdr:to>
    <xdr:cxnSp macro="">
      <xdr:nvCxnSpPr>
        <xdr:cNvPr id="479" name="直線コネクタ 478">
          <a:extLst>
            <a:ext uri="{FF2B5EF4-FFF2-40B4-BE49-F238E27FC236}">
              <a16:creationId xmlns:a16="http://schemas.microsoft.com/office/drawing/2014/main" id="{FEE8A705-751F-4525-A341-9FCE8A33CEC9}"/>
            </a:ext>
          </a:extLst>
        </xdr:cNvPr>
        <xdr:cNvCxnSpPr/>
      </xdr:nvCxnSpPr>
      <xdr:spPr>
        <a:xfrm>
          <a:off x="19878675" y="68948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114300</xdr:rowOff>
    </xdr:from>
    <xdr:ext cx="469900" cy="259080"/>
    <xdr:sp macro="" textlink="">
      <xdr:nvSpPr>
        <xdr:cNvPr id="480" name="【認定こども園・幼稚園・保育所】&#10;一人当たり面積最大値テキスト">
          <a:extLst>
            <a:ext uri="{FF2B5EF4-FFF2-40B4-BE49-F238E27FC236}">
              <a16:creationId xmlns:a16="http://schemas.microsoft.com/office/drawing/2014/main" id="{FAA33DF7-E37D-4ED4-A4B2-A9055F3B6710}"/>
            </a:ext>
          </a:extLst>
        </xdr:cNvPr>
        <xdr:cNvSpPr txBox="1"/>
      </xdr:nvSpPr>
      <xdr:spPr>
        <a:xfrm>
          <a:off x="19992975" y="5143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1.004</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a:extLst>
            <a:ext uri="{FF2B5EF4-FFF2-40B4-BE49-F238E27FC236}">
              <a16:creationId xmlns:a16="http://schemas.microsoft.com/office/drawing/2014/main" id="{D814D29E-1F5D-47DA-A81E-1A21A39DE895}"/>
            </a:ext>
          </a:extLst>
        </xdr:cNvPr>
        <xdr:cNvCxnSpPr/>
      </xdr:nvCxnSpPr>
      <xdr:spPr>
        <a:xfrm>
          <a:off x="19878675" y="5355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54610</xdr:rowOff>
    </xdr:from>
    <xdr:ext cx="469900" cy="254635"/>
    <xdr:sp macro="" textlink="">
      <xdr:nvSpPr>
        <xdr:cNvPr id="482" name="【認定こども園・幼稚園・保育所】&#10;一人当たり面積平均値テキスト">
          <a:extLst>
            <a:ext uri="{FF2B5EF4-FFF2-40B4-BE49-F238E27FC236}">
              <a16:creationId xmlns:a16="http://schemas.microsoft.com/office/drawing/2014/main" id="{FDC7A789-7200-407C-A00E-23C390061CF4}"/>
            </a:ext>
          </a:extLst>
        </xdr:cNvPr>
        <xdr:cNvSpPr txBox="1"/>
      </xdr:nvSpPr>
      <xdr:spPr>
        <a:xfrm>
          <a:off x="19992975" y="654113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76200</xdr:rowOff>
    </xdr:from>
    <xdr:to>
      <xdr:col>116</xdr:col>
      <xdr:colOff>114300</xdr:colOff>
      <xdr:row>41</xdr:row>
      <xdr:rowOff>6350</xdr:rowOff>
    </xdr:to>
    <xdr:sp macro="" textlink="">
      <xdr:nvSpPr>
        <xdr:cNvPr id="483" name="フローチャート: 判断 482">
          <a:extLst>
            <a:ext uri="{FF2B5EF4-FFF2-40B4-BE49-F238E27FC236}">
              <a16:creationId xmlns:a16="http://schemas.microsoft.com/office/drawing/2014/main" id="{408948FA-6CFB-4B4D-8276-37C24B6B7624}"/>
            </a:ext>
          </a:extLst>
        </xdr:cNvPr>
        <xdr:cNvSpPr/>
      </xdr:nvSpPr>
      <xdr:spPr>
        <a:xfrm>
          <a:off x="19897725" y="6562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88900</xdr:rowOff>
    </xdr:from>
    <xdr:to>
      <xdr:col>112</xdr:col>
      <xdr:colOff>38100</xdr:colOff>
      <xdr:row>41</xdr:row>
      <xdr:rowOff>19050</xdr:rowOff>
    </xdr:to>
    <xdr:sp macro="" textlink="">
      <xdr:nvSpPr>
        <xdr:cNvPr id="484" name="フローチャート: 判断 483">
          <a:extLst>
            <a:ext uri="{FF2B5EF4-FFF2-40B4-BE49-F238E27FC236}">
              <a16:creationId xmlns:a16="http://schemas.microsoft.com/office/drawing/2014/main" id="{41A3E501-BCC1-4624-BF02-CA6F87AFB274}"/>
            </a:ext>
          </a:extLst>
        </xdr:cNvPr>
        <xdr:cNvSpPr/>
      </xdr:nvSpPr>
      <xdr:spPr>
        <a:xfrm>
          <a:off x="19154775" y="65722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84455</xdr:rowOff>
    </xdr:from>
    <xdr:to>
      <xdr:col>107</xdr:col>
      <xdr:colOff>101600</xdr:colOff>
      <xdr:row>41</xdr:row>
      <xdr:rowOff>14605</xdr:rowOff>
    </xdr:to>
    <xdr:sp macro="" textlink="">
      <xdr:nvSpPr>
        <xdr:cNvPr id="485" name="フローチャート: 判断 484">
          <a:extLst>
            <a:ext uri="{FF2B5EF4-FFF2-40B4-BE49-F238E27FC236}">
              <a16:creationId xmlns:a16="http://schemas.microsoft.com/office/drawing/2014/main" id="{0D2C2895-A628-4DB1-B28A-244CD73FDE3E}"/>
            </a:ext>
          </a:extLst>
        </xdr:cNvPr>
        <xdr:cNvSpPr/>
      </xdr:nvSpPr>
      <xdr:spPr>
        <a:xfrm>
          <a:off x="18345150" y="657415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a:extLst>
            <a:ext uri="{FF2B5EF4-FFF2-40B4-BE49-F238E27FC236}">
              <a16:creationId xmlns:a16="http://schemas.microsoft.com/office/drawing/2014/main" id="{A73A79C5-6E85-4308-B799-16B15B3DB12F}"/>
            </a:ext>
          </a:extLst>
        </xdr:cNvPr>
        <xdr:cNvSpPr/>
      </xdr:nvSpPr>
      <xdr:spPr>
        <a:xfrm>
          <a:off x="17554575" y="65722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97790</xdr:rowOff>
    </xdr:from>
    <xdr:to>
      <xdr:col>98</xdr:col>
      <xdr:colOff>38100</xdr:colOff>
      <xdr:row>41</xdr:row>
      <xdr:rowOff>27305</xdr:rowOff>
    </xdr:to>
    <xdr:sp macro="" textlink="">
      <xdr:nvSpPr>
        <xdr:cNvPr id="487" name="フローチャート: 判断 486">
          <a:extLst>
            <a:ext uri="{FF2B5EF4-FFF2-40B4-BE49-F238E27FC236}">
              <a16:creationId xmlns:a16="http://schemas.microsoft.com/office/drawing/2014/main" id="{2583347D-9074-4297-8877-763CD875A830}"/>
            </a:ext>
          </a:extLst>
        </xdr:cNvPr>
        <xdr:cNvSpPr/>
      </xdr:nvSpPr>
      <xdr:spPr>
        <a:xfrm>
          <a:off x="16754475" y="6584315"/>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8" name="テキスト ボックス 487">
          <a:extLst>
            <a:ext uri="{FF2B5EF4-FFF2-40B4-BE49-F238E27FC236}">
              <a16:creationId xmlns:a16="http://schemas.microsoft.com/office/drawing/2014/main" id="{6194B7B0-1EDB-4CCF-B567-DBD90B562401}"/>
            </a:ext>
          </a:extLst>
        </xdr:cNvPr>
        <xdr:cNvSpPr txBox="1"/>
      </xdr:nvSpPr>
      <xdr:spPr>
        <a:xfrm>
          <a:off x="197834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9" name="テキスト ボックス 488">
          <a:extLst>
            <a:ext uri="{FF2B5EF4-FFF2-40B4-BE49-F238E27FC236}">
              <a16:creationId xmlns:a16="http://schemas.microsoft.com/office/drawing/2014/main" id="{D43B0B7B-462B-4454-8E76-AD08E116E579}"/>
            </a:ext>
          </a:extLst>
        </xdr:cNvPr>
        <xdr:cNvSpPr txBox="1"/>
      </xdr:nvSpPr>
      <xdr:spPr>
        <a:xfrm>
          <a:off x="190309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0" name="テキスト ボックス 489">
          <a:extLst>
            <a:ext uri="{FF2B5EF4-FFF2-40B4-BE49-F238E27FC236}">
              <a16:creationId xmlns:a16="http://schemas.microsoft.com/office/drawing/2014/main" id="{770892E4-ADC5-4C69-9236-A54C505CEDD4}"/>
            </a:ext>
          </a:extLst>
        </xdr:cNvPr>
        <xdr:cNvSpPr txBox="1"/>
      </xdr:nvSpPr>
      <xdr:spPr>
        <a:xfrm>
          <a:off x="182213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1" name="テキスト ボックス 490">
          <a:extLst>
            <a:ext uri="{FF2B5EF4-FFF2-40B4-BE49-F238E27FC236}">
              <a16:creationId xmlns:a16="http://schemas.microsoft.com/office/drawing/2014/main" id="{706D4298-4011-488D-82EB-DFADAD053E56}"/>
            </a:ext>
          </a:extLst>
        </xdr:cNvPr>
        <xdr:cNvSpPr txBox="1"/>
      </xdr:nvSpPr>
      <xdr:spPr>
        <a:xfrm>
          <a:off x="174307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2" name="テキスト ボックス 491">
          <a:extLst>
            <a:ext uri="{FF2B5EF4-FFF2-40B4-BE49-F238E27FC236}">
              <a16:creationId xmlns:a16="http://schemas.microsoft.com/office/drawing/2014/main" id="{5DF75791-A743-4E8E-8A47-467E77BCBBF9}"/>
            </a:ext>
          </a:extLst>
        </xdr:cNvPr>
        <xdr:cNvSpPr txBox="1"/>
      </xdr:nvSpPr>
      <xdr:spPr>
        <a:xfrm>
          <a:off x="166306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86360</xdr:rowOff>
    </xdr:from>
    <xdr:to>
      <xdr:col>116</xdr:col>
      <xdr:colOff>114300</xdr:colOff>
      <xdr:row>40</xdr:row>
      <xdr:rowOff>15875</xdr:rowOff>
    </xdr:to>
    <xdr:sp macro="" textlink="">
      <xdr:nvSpPr>
        <xdr:cNvPr id="493" name="楕円 492">
          <a:extLst>
            <a:ext uri="{FF2B5EF4-FFF2-40B4-BE49-F238E27FC236}">
              <a16:creationId xmlns:a16="http://schemas.microsoft.com/office/drawing/2014/main" id="{A355BF5D-E564-4876-A705-C9B640888405}"/>
            </a:ext>
          </a:extLst>
        </xdr:cNvPr>
        <xdr:cNvSpPr/>
      </xdr:nvSpPr>
      <xdr:spPr>
        <a:xfrm>
          <a:off x="19897725" y="6407785"/>
          <a:ext cx="10477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109220</xdr:rowOff>
    </xdr:from>
    <xdr:ext cx="469900" cy="254635"/>
    <xdr:sp macro="" textlink="">
      <xdr:nvSpPr>
        <xdr:cNvPr id="494" name="【認定こども園・幼稚園・保育所】&#10;一人当たり面積該当値テキスト">
          <a:extLst>
            <a:ext uri="{FF2B5EF4-FFF2-40B4-BE49-F238E27FC236}">
              <a16:creationId xmlns:a16="http://schemas.microsoft.com/office/drawing/2014/main" id="{A3876DC7-53BD-43BF-99CC-0EEB2C84A20A}"/>
            </a:ext>
          </a:extLst>
        </xdr:cNvPr>
        <xdr:cNvSpPr txBox="1"/>
      </xdr:nvSpPr>
      <xdr:spPr>
        <a:xfrm>
          <a:off x="19992975" y="626872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107315</xdr:rowOff>
    </xdr:from>
    <xdr:to>
      <xdr:col>112</xdr:col>
      <xdr:colOff>38100</xdr:colOff>
      <xdr:row>40</xdr:row>
      <xdr:rowOff>37465</xdr:rowOff>
    </xdr:to>
    <xdr:sp macro="" textlink="">
      <xdr:nvSpPr>
        <xdr:cNvPr id="495" name="楕円 494">
          <a:extLst>
            <a:ext uri="{FF2B5EF4-FFF2-40B4-BE49-F238E27FC236}">
              <a16:creationId xmlns:a16="http://schemas.microsoft.com/office/drawing/2014/main" id="{404CEB29-91FF-4403-A164-97AA5A536DD8}"/>
            </a:ext>
          </a:extLst>
        </xdr:cNvPr>
        <xdr:cNvSpPr/>
      </xdr:nvSpPr>
      <xdr:spPr>
        <a:xfrm>
          <a:off x="19154775" y="642874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136525</xdr:rowOff>
    </xdr:from>
    <xdr:to>
      <xdr:col>116</xdr:col>
      <xdr:colOff>63500</xdr:colOff>
      <xdr:row>39</xdr:row>
      <xdr:rowOff>158115</xdr:rowOff>
    </xdr:to>
    <xdr:cxnSp macro="">
      <xdr:nvCxnSpPr>
        <xdr:cNvPr id="496" name="直線コネクタ 495">
          <a:extLst>
            <a:ext uri="{FF2B5EF4-FFF2-40B4-BE49-F238E27FC236}">
              <a16:creationId xmlns:a16="http://schemas.microsoft.com/office/drawing/2014/main" id="{4B8FC4E1-0692-4851-8C8D-8559EFB62BF6}"/>
            </a:ext>
          </a:extLst>
        </xdr:cNvPr>
        <xdr:cNvCxnSpPr/>
      </xdr:nvCxnSpPr>
      <xdr:spPr>
        <a:xfrm flipV="1">
          <a:off x="19202400" y="6464300"/>
          <a:ext cx="75247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113665</xdr:rowOff>
    </xdr:from>
    <xdr:to>
      <xdr:col>107</xdr:col>
      <xdr:colOff>101600</xdr:colOff>
      <xdr:row>40</xdr:row>
      <xdr:rowOff>43815</xdr:rowOff>
    </xdr:to>
    <xdr:sp macro="" textlink="">
      <xdr:nvSpPr>
        <xdr:cNvPr id="497" name="楕円 496">
          <a:extLst>
            <a:ext uri="{FF2B5EF4-FFF2-40B4-BE49-F238E27FC236}">
              <a16:creationId xmlns:a16="http://schemas.microsoft.com/office/drawing/2014/main" id="{C23E865F-FE0A-4700-B6D7-5E898A867973}"/>
            </a:ext>
          </a:extLst>
        </xdr:cNvPr>
        <xdr:cNvSpPr/>
      </xdr:nvSpPr>
      <xdr:spPr>
        <a:xfrm>
          <a:off x="18345150" y="64382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158115</xdr:rowOff>
    </xdr:from>
    <xdr:to>
      <xdr:col>111</xdr:col>
      <xdr:colOff>177800</xdr:colOff>
      <xdr:row>39</xdr:row>
      <xdr:rowOff>164465</xdr:rowOff>
    </xdr:to>
    <xdr:cxnSp macro="">
      <xdr:nvCxnSpPr>
        <xdr:cNvPr id="498" name="直線コネクタ 497">
          <a:extLst>
            <a:ext uri="{FF2B5EF4-FFF2-40B4-BE49-F238E27FC236}">
              <a16:creationId xmlns:a16="http://schemas.microsoft.com/office/drawing/2014/main" id="{E2AAFC91-EBD3-4639-A6DA-39C078C43F62}"/>
            </a:ext>
          </a:extLst>
        </xdr:cNvPr>
        <xdr:cNvCxnSpPr/>
      </xdr:nvCxnSpPr>
      <xdr:spPr>
        <a:xfrm flipV="1">
          <a:off x="18392775" y="648589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118745</xdr:rowOff>
    </xdr:from>
    <xdr:to>
      <xdr:col>102</xdr:col>
      <xdr:colOff>165100</xdr:colOff>
      <xdr:row>40</xdr:row>
      <xdr:rowOff>48895</xdr:rowOff>
    </xdr:to>
    <xdr:sp macro="" textlink="">
      <xdr:nvSpPr>
        <xdr:cNvPr id="499" name="楕円 498">
          <a:extLst>
            <a:ext uri="{FF2B5EF4-FFF2-40B4-BE49-F238E27FC236}">
              <a16:creationId xmlns:a16="http://schemas.microsoft.com/office/drawing/2014/main" id="{DD41CEE3-81EB-4ED4-AF75-A5C5A30E4DB4}"/>
            </a:ext>
          </a:extLst>
        </xdr:cNvPr>
        <xdr:cNvSpPr/>
      </xdr:nvSpPr>
      <xdr:spPr>
        <a:xfrm>
          <a:off x="17554575" y="644652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164465</xdr:rowOff>
    </xdr:from>
    <xdr:to>
      <xdr:col>107</xdr:col>
      <xdr:colOff>50800</xdr:colOff>
      <xdr:row>39</xdr:row>
      <xdr:rowOff>169545</xdr:rowOff>
    </xdr:to>
    <xdr:cxnSp macro="">
      <xdr:nvCxnSpPr>
        <xdr:cNvPr id="500" name="直線コネクタ 499">
          <a:extLst>
            <a:ext uri="{FF2B5EF4-FFF2-40B4-BE49-F238E27FC236}">
              <a16:creationId xmlns:a16="http://schemas.microsoft.com/office/drawing/2014/main" id="{11FE90A1-67BB-43B2-8253-ABE5C5D423A2}"/>
            </a:ext>
          </a:extLst>
        </xdr:cNvPr>
        <xdr:cNvCxnSpPr/>
      </xdr:nvCxnSpPr>
      <xdr:spPr>
        <a:xfrm flipV="1">
          <a:off x="17602200" y="648589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137795</xdr:rowOff>
    </xdr:from>
    <xdr:to>
      <xdr:col>98</xdr:col>
      <xdr:colOff>38100</xdr:colOff>
      <xdr:row>40</xdr:row>
      <xdr:rowOff>67945</xdr:rowOff>
    </xdr:to>
    <xdr:sp macro="" textlink="">
      <xdr:nvSpPr>
        <xdr:cNvPr id="501" name="楕円 500">
          <a:extLst>
            <a:ext uri="{FF2B5EF4-FFF2-40B4-BE49-F238E27FC236}">
              <a16:creationId xmlns:a16="http://schemas.microsoft.com/office/drawing/2014/main" id="{42786CBB-282D-4E6D-9DB5-CA926A3F9A31}"/>
            </a:ext>
          </a:extLst>
        </xdr:cNvPr>
        <xdr:cNvSpPr/>
      </xdr:nvSpPr>
      <xdr:spPr>
        <a:xfrm>
          <a:off x="16754475" y="646557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169545</xdr:rowOff>
    </xdr:from>
    <xdr:to>
      <xdr:col>102</xdr:col>
      <xdr:colOff>114300</xdr:colOff>
      <xdr:row>40</xdr:row>
      <xdr:rowOff>17780</xdr:rowOff>
    </xdr:to>
    <xdr:cxnSp macro="">
      <xdr:nvCxnSpPr>
        <xdr:cNvPr id="502" name="直線コネクタ 501">
          <a:extLst>
            <a:ext uri="{FF2B5EF4-FFF2-40B4-BE49-F238E27FC236}">
              <a16:creationId xmlns:a16="http://schemas.microsoft.com/office/drawing/2014/main" id="{E0AAE58B-438F-4F40-9872-11D180F8AE0D}"/>
            </a:ext>
          </a:extLst>
        </xdr:cNvPr>
        <xdr:cNvCxnSpPr/>
      </xdr:nvCxnSpPr>
      <xdr:spPr>
        <a:xfrm flipV="1">
          <a:off x="16802100" y="6484620"/>
          <a:ext cx="8001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41</xdr:row>
      <xdr:rowOff>10160</xdr:rowOff>
    </xdr:from>
    <xdr:ext cx="469900" cy="259080"/>
    <xdr:sp macro="" textlink="">
      <xdr:nvSpPr>
        <xdr:cNvPr id="503" name="n_1aveValue【認定こども園・幼稚園・保育所】&#10;一人当たり面積">
          <a:extLst>
            <a:ext uri="{FF2B5EF4-FFF2-40B4-BE49-F238E27FC236}">
              <a16:creationId xmlns:a16="http://schemas.microsoft.com/office/drawing/2014/main" id="{2519892D-5574-4620-BD1E-EB252DF59886}"/>
            </a:ext>
          </a:extLst>
        </xdr:cNvPr>
        <xdr:cNvSpPr txBox="1"/>
      </xdr:nvSpPr>
      <xdr:spPr>
        <a:xfrm>
          <a:off x="18983325" y="6655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41</xdr:row>
      <xdr:rowOff>6350</xdr:rowOff>
    </xdr:from>
    <xdr:ext cx="465455" cy="254635"/>
    <xdr:sp macro="" textlink="">
      <xdr:nvSpPr>
        <xdr:cNvPr id="504" name="n_2aveValue【認定こども園・幼稚園・保育所】&#10;一人当たり面積">
          <a:extLst>
            <a:ext uri="{FF2B5EF4-FFF2-40B4-BE49-F238E27FC236}">
              <a16:creationId xmlns:a16="http://schemas.microsoft.com/office/drawing/2014/main" id="{7C6D85AF-7CE0-4071-920A-6FC1C0117495}"/>
            </a:ext>
          </a:extLst>
        </xdr:cNvPr>
        <xdr:cNvSpPr txBox="1"/>
      </xdr:nvSpPr>
      <xdr:spPr>
        <a:xfrm>
          <a:off x="18183225" y="66579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41</xdr:row>
      <xdr:rowOff>3810</xdr:rowOff>
    </xdr:from>
    <xdr:ext cx="465455" cy="259080"/>
    <xdr:sp macro="" textlink="">
      <xdr:nvSpPr>
        <xdr:cNvPr id="505" name="n_3aveValue【認定こども園・幼稚園・保育所】&#10;一人当たり面積">
          <a:extLst>
            <a:ext uri="{FF2B5EF4-FFF2-40B4-BE49-F238E27FC236}">
              <a16:creationId xmlns:a16="http://schemas.microsoft.com/office/drawing/2014/main" id="{1A8E0CB6-1360-41CB-AA43-430F68BDD3EB}"/>
            </a:ext>
          </a:extLst>
        </xdr:cNvPr>
        <xdr:cNvSpPr txBox="1"/>
      </xdr:nvSpPr>
      <xdr:spPr>
        <a:xfrm>
          <a:off x="17383125" y="66554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41</xdr:row>
      <xdr:rowOff>18415</xdr:rowOff>
    </xdr:from>
    <xdr:ext cx="465455" cy="254635"/>
    <xdr:sp macro="" textlink="">
      <xdr:nvSpPr>
        <xdr:cNvPr id="506" name="n_4aveValue【認定こども園・幼稚園・保育所】&#10;一人当たり面積">
          <a:extLst>
            <a:ext uri="{FF2B5EF4-FFF2-40B4-BE49-F238E27FC236}">
              <a16:creationId xmlns:a16="http://schemas.microsoft.com/office/drawing/2014/main" id="{9D189D50-048E-4B30-9229-BEB3AABB530A}"/>
            </a:ext>
          </a:extLst>
        </xdr:cNvPr>
        <xdr:cNvSpPr txBox="1"/>
      </xdr:nvSpPr>
      <xdr:spPr>
        <a:xfrm>
          <a:off x="16592550" y="66668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38</xdr:row>
      <xdr:rowOff>53975</xdr:rowOff>
    </xdr:from>
    <xdr:ext cx="469900" cy="254635"/>
    <xdr:sp macro="" textlink="">
      <xdr:nvSpPr>
        <xdr:cNvPr id="507" name="n_1mainValue【認定こども園・幼稚園・保育所】&#10;一人当たり面積">
          <a:extLst>
            <a:ext uri="{FF2B5EF4-FFF2-40B4-BE49-F238E27FC236}">
              <a16:creationId xmlns:a16="http://schemas.microsoft.com/office/drawing/2014/main" id="{AD89E5C5-BDFD-4E77-A186-8645EA0C2F52}"/>
            </a:ext>
          </a:extLst>
        </xdr:cNvPr>
        <xdr:cNvSpPr txBox="1"/>
      </xdr:nvSpPr>
      <xdr:spPr>
        <a:xfrm>
          <a:off x="18983325" y="62166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38</xdr:row>
      <xdr:rowOff>60325</xdr:rowOff>
    </xdr:from>
    <xdr:ext cx="465455" cy="259080"/>
    <xdr:sp macro="" textlink="">
      <xdr:nvSpPr>
        <xdr:cNvPr id="508" name="n_2mainValue【認定こども園・幼稚園・保育所】&#10;一人当たり面積">
          <a:extLst>
            <a:ext uri="{FF2B5EF4-FFF2-40B4-BE49-F238E27FC236}">
              <a16:creationId xmlns:a16="http://schemas.microsoft.com/office/drawing/2014/main" id="{78517801-A4B0-4543-972E-AC07683BFB31}"/>
            </a:ext>
          </a:extLst>
        </xdr:cNvPr>
        <xdr:cNvSpPr txBox="1"/>
      </xdr:nvSpPr>
      <xdr:spPr>
        <a:xfrm>
          <a:off x="18183225" y="6226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38</xdr:row>
      <xdr:rowOff>65405</xdr:rowOff>
    </xdr:from>
    <xdr:ext cx="465455" cy="254635"/>
    <xdr:sp macro="" textlink="">
      <xdr:nvSpPr>
        <xdr:cNvPr id="509" name="n_3mainValue【認定こども園・幼稚園・保育所】&#10;一人当たり面積">
          <a:extLst>
            <a:ext uri="{FF2B5EF4-FFF2-40B4-BE49-F238E27FC236}">
              <a16:creationId xmlns:a16="http://schemas.microsoft.com/office/drawing/2014/main" id="{3E17B80A-0EF3-4016-9FDE-7F55ACFCD5C8}"/>
            </a:ext>
          </a:extLst>
        </xdr:cNvPr>
        <xdr:cNvSpPr txBox="1"/>
      </xdr:nvSpPr>
      <xdr:spPr>
        <a:xfrm>
          <a:off x="17383125" y="62312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38</xdr:row>
      <xdr:rowOff>84455</xdr:rowOff>
    </xdr:from>
    <xdr:ext cx="465455" cy="259080"/>
    <xdr:sp macro="" textlink="">
      <xdr:nvSpPr>
        <xdr:cNvPr id="510" name="n_4mainValue【認定こども園・幼稚園・保育所】&#10;一人当たり面積">
          <a:extLst>
            <a:ext uri="{FF2B5EF4-FFF2-40B4-BE49-F238E27FC236}">
              <a16:creationId xmlns:a16="http://schemas.microsoft.com/office/drawing/2014/main" id="{5904974A-6F44-4E95-8B53-92A598A4828D}"/>
            </a:ext>
          </a:extLst>
        </xdr:cNvPr>
        <xdr:cNvSpPr txBox="1"/>
      </xdr:nvSpPr>
      <xdr:spPr>
        <a:xfrm>
          <a:off x="16592550" y="62503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F72B747F-D539-4B53-B8C5-F64DAE483BF2}"/>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21B719D6-E7B4-4378-9047-6B614AEE33AB}"/>
            </a:ext>
          </a:extLst>
        </xdr:cNvPr>
        <xdr:cNvSpPr/>
      </xdr:nvSpPr>
      <xdr:spPr>
        <a:xfrm>
          <a:off x="113157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8065033A-308A-4D9E-9A57-8F2A601FF05F}"/>
            </a:ext>
          </a:extLst>
        </xdr:cNvPr>
        <xdr:cNvSpPr/>
      </xdr:nvSpPr>
      <xdr:spPr>
        <a:xfrm>
          <a:off x="113157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E764110E-62AB-4A3B-A3B0-558F41DB27D5}"/>
            </a:ext>
          </a:extLst>
        </xdr:cNvPr>
        <xdr:cNvSpPr/>
      </xdr:nvSpPr>
      <xdr:spPr>
        <a:xfrm>
          <a:off x="122396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F120135C-5598-42F7-A9B2-5E790765449E}"/>
            </a:ext>
          </a:extLst>
        </xdr:cNvPr>
        <xdr:cNvSpPr/>
      </xdr:nvSpPr>
      <xdr:spPr>
        <a:xfrm>
          <a:off x="122396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169D2B47-8F43-4151-9AAC-09B18E46B545}"/>
            </a:ext>
          </a:extLst>
        </xdr:cNvPr>
        <xdr:cNvSpPr/>
      </xdr:nvSpPr>
      <xdr:spPr>
        <a:xfrm>
          <a:off x="132683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43CC1B80-95FC-4884-BD8D-3A505E27F7A8}"/>
            </a:ext>
          </a:extLst>
        </xdr:cNvPr>
        <xdr:cNvSpPr/>
      </xdr:nvSpPr>
      <xdr:spPr>
        <a:xfrm>
          <a:off x="132683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D4DACF63-5BCA-4633-9CB9-80F283AD963D}"/>
            </a:ext>
          </a:extLst>
        </xdr:cNvPr>
        <xdr:cNvSpPr/>
      </xdr:nvSpPr>
      <xdr:spPr>
        <a:xfrm>
          <a:off x="11210925" y="864870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005" cy="225425"/>
    <xdr:sp macro="" textlink="">
      <xdr:nvSpPr>
        <xdr:cNvPr id="519" name="テキスト ボックス 518">
          <a:extLst>
            <a:ext uri="{FF2B5EF4-FFF2-40B4-BE49-F238E27FC236}">
              <a16:creationId xmlns:a16="http://schemas.microsoft.com/office/drawing/2014/main" id="{6908CB59-CC6F-4A43-8108-B8E759BC3DB8}"/>
            </a:ext>
          </a:extLst>
        </xdr:cNvPr>
        <xdr:cNvSpPr txBox="1"/>
      </xdr:nvSpPr>
      <xdr:spPr>
        <a:xfrm>
          <a:off x="11172825" y="8467725"/>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119CE7D5-79E1-459A-8BC1-5B2CCE178745}"/>
            </a:ext>
          </a:extLst>
        </xdr:cNvPr>
        <xdr:cNvCxnSpPr/>
      </xdr:nvCxnSpPr>
      <xdr:spPr>
        <a:xfrm>
          <a:off x="11210925" y="108108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2915" cy="254635"/>
    <xdr:sp macro="" textlink="">
      <xdr:nvSpPr>
        <xdr:cNvPr id="521" name="テキスト ボックス 520">
          <a:extLst>
            <a:ext uri="{FF2B5EF4-FFF2-40B4-BE49-F238E27FC236}">
              <a16:creationId xmlns:a16="http://schemas.microsoft.com/office/drawing/2014/main" id="{1EC23D53-5AD4-418C-95BD-6D5CE3B98FEB}"/>
            </a:ext>
          </a:extLst>
        </xdr:cNvPr>
        <xdr:cNvSpPr txBox="1"/>
      </xdr:nvSpPr>
      <xdr:spPr>
        <a:xfrm>
          <a:off x="10794365" y="1067498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F87B8FFC-0601-46D4-8043-226194D5637E}"/>
            </a:ext>
          </a:extLst>
        </xdr:cNvPr>
        <xdr:cNvCxnSpPr/>
      </xdr:nvCxnSpPr>
      <xdr:spPr>
        <a:xfrm>
          <a:off x="11210925" y="104489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2915" cy="259080"/>
    <xdr:sp macro="" textlink="">
      <xdr:nvSpPr>
        <xdr:cNvPr id="523" name="テキスト ボックス 522">
          <a:extLst>
            <a:ext uri="{FF2B5EF4-FFF2-40B4-BE49-F238E27FC236}">
              <a16:creationId xmlns:a16="http://schemas.microsoft.com/office/drawing/2014/main" id="{3EBC4BD6-A11C-4108-BADC-EF7E78CF74BC}"/>
            </a:ext>
          </a:extLst>
        </xdr:cNvPr>
        <xdr:cNvSpPr txBox="1"/>
      </xdr:nvSpPr>
      <xdr:spPr>
        <a:xfrm>
          <a:off x="10794365" y="103130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C837DE2E-E0D3-42EA-B128-CF2BA233C6CA}"/>
            </a:ext>
          </a:extLst>
        </xdr:cNvPr>
        <xdr:cNvCxnSpPr/>
      </xdr:nvCxnSpPr>
      <xdr:spPr>
        <a:xfrm>
          <a:off x="11210925" y="100869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5" name="テキスト ボックス 524">
          <a:extLst>
            <a:ext uri="{FF2B5EF4-FFF2-40B4-BE49-F238E27FC236}">
              <a16:creationId xmlns:a16="http://schemas.microsoft.com/office/drawing/2014/main" id="{9AC07BC4-C9B0-410E-B24F-EAE522030824}"/>
            </a:ext>
          </a:extLst>
        </xdr:cNvPr>
        <xdr:cNvSpPr txBox="1"/>
      </xdr:nvSpPr>
      <xdr:spPr>
        <a:xfrm>
          <a:off x="10845800" y="99510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819B518F-2C4B-46FC-B763-FED95BEC93B8}"/>
            </a:ext>
          </a:extLst>
        </xdr:cNvPr>
        <xdr:cNvCxnSpPr/>
      </xdr:nvCxnSpPr>
      <xdr:spPr>
        <a:xfrm>
          <a:off x="11210925" y="97250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4635"/>
    <xdr:sp macro="" textlink="">
      <xdr:nvSpPr>
        <xdr:cNvPr id="527" name="テキスト ボックス 526">
          <a:extLst>
            <a:ext uri="{FF2B5EF4-FFF2-40B4-BE49-F238E27FC236}">
              <a16:creationId xmlns:a16="http://schemas.microsoft.com/office/drawing/2014/main" id="{F1A1F903-EA1F-4A5C-A270-896D669F88C6}"/>
            </a:ext>
          </a:extLst>
        </xdr:cNvPr>
        <xdr:cNvSpPr txBox="1"/>
      </xdr:nvSpPr>
      <xdr:spPr>
        <a:xfrm>
          <a:off x="10845800" y="958913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18F94DDB-9EB7-43E2-97E2-233A2B05A09A}"/>
            </a:ext>
          </a:extLst>
        </xdr:cNvPr>
        <xdr:cNvCxnSpPr/>
      </xdr:nvCxnSpPr>
      <xdr:spPr>
        <a:xfrm>
          <a:off x="11210925" y="93726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9" name="テキスト ボックス 528">
          <a:extLst>
            <a:ext uri="{FF2B5EF4-FFF2-40B4-BE49-F238E27FC236}">
              <a16:creationId xmlns:a16="http://schemas.microsoft.com/office/drawing/2014/main" id="{15461D36-BD03-4600-910A-D69F992F0FC6}"/>
            </a:ext>
          </a:extLst>
        </xdr:cNvPr>
        <xdr:cNvSpPr txBox="1"/>
      </xdr:nvSpPr>
      <xdr:spPr>
        <a:xfrm>
          <a:off x="10845800" y="9236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376B6D8C-3B1C-4D09-A9A0-5286F2A3AE12}"/>
            </a:ext>
          </a:extLst>
        </xdr:cNvPr>
        <xdr:cNvCxnSpPr/>
      </xdr:nvCxnSpPr>
      <xdr:spPr>
        <a:xfrm>
          <a:off x="11210925" y="90106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1" name="テキスト ボックス 530">
          <a:extLst>
            <a:ext uri="{FF2B5EF4-FFF2-40B4-BE49-F238E27FC236}">
              <a16:creationId xmlns:a16="http://schemas.microsoft.com/office/drawing/2014/main" id="{0A94F405-0A18-4377-8425-AB7487A243E3}"/>
            </a:ext>
          </a:extLst>
        </xdr:cNvPr>
        <xdr:cNvSpPr txBox="1"/>
      </xdr:nvSpPr>
      <xdr:spPr>
        <a:xfrm>
          <a:off x="10845800" y="887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CC98A93C-7A03-40AD-A84A-837DCAD2CC45}"/>
            </a:ext>
          </a:extLst>
        </xdr:cNvPr>
        <xdr:cNvCxnSpPr/>
      </xdr:nvCxnSpPr>
      <xdr:spPr>
        <a:xfrm>
          <a:off x="11210925" y="86487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4645" cy="254635"/>
    <xdr:sp macro="" textlink="">
      <xdr:nvSpPr>
        <xdr:cNvPr id="533" name="テキスト ボックス 532">
          <a:extLst>
            <a:ext uri="{FF2B5EF4-FFF2-40B4-BE49-F238E27FC236}">
              <a16:creationId xmlns:a16="http://schemas.microsoft.com/office/drawing/2014/main" id="{1B46EF0D-D8ED-4A07-9902-E1CC11CAA8DC}"/>
            </a:ext>
          </a:extLst>
        </xdr:cNvPr>
        <xdr:cNvSpPr txBox="1"/>
      </xdr:nvSpPr>
      <xdr:spPr>
        <a:xfrm>
          <a:off x="10903585" y="851281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D098EE98-6204-4CC3-AEDA-3B0ECD9E86A6}"/>
            </a:ext>
          </a:extLst>
        </xdr:cNvPr>
        <xdr:cNvSpPr/>
      </xdr:nvSpPr>
      <xdr:spPr>
        <a:xfrm>
          <a:off x="11210925" y="864870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137160</xdr:rowOff>
    </xdr:from>
    <xdr:to>
      <xdr:col>85</xdr:col>
      <xdr:colOff>126365</xdr:colOff>
      <xdr:row>63</xdr:row>
      <xdr:rowOff>6350</xdr:rowOff>
    </xdr:to>
    <xdr:cxnSp macro="">
      <xdr:nvCxnSpPr>
        <xdr:cNvPr id="535" name="直線コネクタ 534">
          <a:extLst>
            <a:ext uri="{FF2B5EF4-FFF2-40B4-BE49-F238E27FC236}">
              <a16:creationId xmlns:a16="http://schemas.microsoft.com/office/drawing/2014/main" id="{9862A782-F677-4D43-A5A9-1A9EDB888C7F}"/>
            </a:ext>
          </a:extLst>
        </xdr:cNvPr>
        <xdr:cNvCxnSpPr/>
      </xdr:nvCxnSpPr>
      <xdr:spPr>
        <a:xfrm flipV="1">
          <a:off x="14696440" y="9217660"/>
          <a:ext cx="0" cy="1002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9525</xdr:rowOff>
    </xdr:from>
    <xdr:ext cx="405130" cy="254635"/>
    <xdr:sp macro="" textlink="">
      <xdr:nvSpPr>
        <xdr:cNvPr id="536" name="【学校施設】&#10;有形固定資産減価償却率最小値テキスト">
          <a:extLst>
            <a:ext uri="{FF2B5EF4-FFF2-40B4-BE49-F238E27FC236}">
              <a16:creationId xmlns:a16="http://schemas.microsoft.com/office/drawing/2014/main" id="{D637670B-D5D0-4588-AF48-BDEFB0AD2B05}"/>
            </a:ext>
          </a:extLst>
        </xdr:cNvPr>
        <xdr:cNvSpPr txBox="1"/>
      </xdr:nvSpPr>
      <xdr:spPr>
        <a:xfrm>
          <a:off x="14735175" y="1021715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6350</xdr:rowOff>
    </xdr:from>
    <xdr:to>
      <xdr:col>86</xdr:col>
      <xdr:colOff>25400</xdr:colOff>
      <xdr:row>63</xdr:row>
      <xdr:rowOff>6350</xdr:rowOff>
    </xdr:to>
    <xdr:cxnSp macro="">
      <xdr:nvCxnSpPr>
        <xdr:cNvPr id="537" name="直線コネクタ 536">
          <a:extLst>
            <a:ext uri="{FF2B5EF4-FFF2-40B4-BE49-F238E27FC236}">
              <a16:creationId xmlns:a16="http://schemas.microsoft.com/office/drawing/2014/main" id="{699C8EF2-B174-4F5A-BBA7-DAAC8F6E9CE7}"/>
            </a:ext>
          </a:extLst>
        </xdr:cNvPr>
        <xdr:cNvCxnSpPr/>
      </xdr:nvCxnSpPr>
      <xdr:spPr>
        <a:xfrm>
          <a:off x="14611350" y="102203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83820</xdr:rowOff>
    </xdr:from>
    <xdr:ext cx="405130" cy="259080"/>
    <xdr:sp macro="" textlink="">
      <xdr:nvSpPr>
        <xdr:cNvPr id="538" name="【学校施設】&#10;有形固定資産減価償却率最大値テキスト">
          <a:extLst>
            <a:ext uri="{FF2B5EF4-FFF2-40B4-BE49-F238E27FC236}">
              <a16:creationId xmlns:a16="http://schemas.microsoft.com/office/drawing/2014/main" id="{70600423-49BF-46B7-99FD-4CB9BF6C0AC8}"/>
            </a:ext>
          </a:extLst>
        </xdr:cNvPr>
        <xdr:cNvSpPr txBox="1"/>
      </xdr:nvSpPr>
      <xdr:spPr>
        <a:xfrm>
          <a:off x="14735175" y="9002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a:extLst>
            <a:ext uri="{FF2B5EF4-FFF2-40B4-BE49-F238E27FC236}">
              <a16:creationId xmlns:a16="http://schemas.microsoft.com/office/drawing/2014/main" id="{F8A1DEB6-CE2B-4D8B-8763-A2A3185D870D}"/>
            </a:ext>
          </a:extLst>
        </xdr:cNvPr>
        <xdr:cNvCxnSpPr/>
      </xdr:nvCxnSpPr>
      <xdr:spPr>
        <a:xfrm>
          <a:off x="14611350" y="92176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6350</xdr:rowOff>
    </xdr:from>
    <xdr:ext cx="405130" cy="254635"/>
    <xdr:sp macro="" textlink="">
      <xdr:nvSpPr>
        <xdr:cNvPr id="540" name="【学校施設】&#10;有形固定資産減価償却率平均値テキスト">
          <a:extLst>
            <a:ext uri="{FF2B5EF4-FFF2-40B4-BE49-F238E27FC236}">
              <a16:creationId xmlns:a16="http://schemas.microsoft.com/office/drawing/2014/main" id="{EB1E4C66-89F2-4466-83E5-5E95E962D7FE}"/>
            </a:ext>
          </a:extLst>
        </xdr:cNvPr>
        <xdr:cNvSpPr txBox="1"/>
      </xdr:nvSpPr>
      <xdr:spPr>
        <a:xfrm>
          <a:off x="14735175" y="957262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a:extLst>
            <a:ext uri="{FF2B5EF4-FFF2-40B4-BE49-F238E27FC236}">
              <a16:creationId xmlns:a16="http://schemas.microsoft.com/office/drawing/2014/main" id="{689D5CE6-4604-4C24-ACC9-E13C19B6C281}"/>
            </a:ext>
          </a:extLst>
        </xdr:cNvPr>
        <xdr:cNvSpPr/>
      </xdr:nvSpPr>
      <xdr:spPr>
        <a:xfrm>
          <a:off x="14649450" y="97180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a:extLst>
            <a:ext uri="{FF2B5EF4-FFF2-40B4-BE49-F238E27FC236}">
              <a16:creationId xmlns:a16="http://schemas.microsoft.com/office/drawing/2014/main" id="{754EDED0-46E3-445F-8619-AC2E429B79B5}"/>
            </a:ext>
          </a:extLst>
        </xdr:cNvPr>
        <xdr:cNvSpPr/>
      </xdr:nvSpPr>
      <xdr:spPr>
        <a:xfrm>
          <a:off x="13887450" y="970788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a:extLst>
            <a:ext uri="{FF2B5EF4-FFF2-40B4-BE49-F238E27FC236}">
              <a16:creationId xmlns:a16="http://schemas.microsoft.com/office/drawing/2014/main" id="{F28D686E-0349-4114-8DEC-1C4F1530F4D1}"/>
            </a:ext>
          </a:extLst>
        </xdr:cNvPr>
        <xdr:cNvSpPr/>
      </xdr:nvSpPr>
      <xdr:spPr>
        <a:xfrm>
          <a:off x="13096875" y="96932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a:extLst>
            <a:ext uri="{FF2B5EF4-FFF2-40B4-BE49-F238E27FC236}">
              <a16:creationId xmlns:a16="http://schemas.microsoft.com/office/drawing/2014/main" id="{72CCE644-9848-40AB-BB26-88E282201F7E}"/>
            </a:ext>
          </a:extLst>
        </xdr:cNvPr>
        <xdr:cNvSpPr/>
      </xdr:nvSpPr>
      <xdr:spPr>
        <a:xfrm>
          <a:off x="12296775" y="96843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a:extLst>
            <a:ext uri="{FF2B5EF4-FFF2-40B4-BE49-F238E27FC236}">
              <a16:creationId xmlns:a16="http://schemas.microsoft.com/office/drawing/2014/main" id="{74CEFFE2-067A-4AA2-B23A-CC94927347C8}"/>
            </a:ext>
          </a:extLst>
        </xdr:cNvPr>
        <xdr:cNvSpPr/>
      </xdr:nvSpPr>
      <xdr:spPr>
        <a:xfrm>
          <a:off x="11487150" y="96761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4635"/>
    <xdr:sp macro="" textlink="">
      <xdr:nvSpPr>
        <xdr:cNvPr id="546" name="テキスト ボックス 545">
          <a:extLst>
            <a:ext uri="{FF2B5EF4-FFF2-40B4-BE49-F238E27FC236}">
              <a16:creationId xmlns:a16="http://schemas.microsoft.com/office/drawing/2014/main" id="{663E8757-B1E6-481E-8092-C07C407EE414}"/>
            </a:ext>
          </a:extLst>
        </xdr:cNvPr>
        <xdr:cNvSpPr txBox="1"/>
      </xdr:nvSpPr>
      <xdr:spPr>
        <a:xfrm>
          <a:off x="145256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4635"/>
    <xdr:sp macro="" textlink="">
      <xdr:nvSpPr>
        <xdr:cNvPr id="547" name="テキスト ボックス 546">
          <a:extLst>
            <a:ext uri="{FF2B5EF4-FFF2-40B4-BE49-F238E27FC236}">
              <a16:creationId xmlns:a16="http://schemas.microsoft.com/office/drawing/2014/main" id="{83416E30-F45D-46D3-8359-C626BA795CDD}"/>
            </a:ext>
          </a:extLst>
        </xdr:cNvPr>
        <xdr:cNvSpPr txBox="1"/>
      </xdr:nvSpPr>
      <xdr:spPr>
        <a:xfrm>
          <a:off x="137636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4635"/>
    <xdr:sp macro="" textlink="">
      <xdr:nvSpPr>
        <xdr:cNvPr id="548" name="テキスト ボックス 547">
          <a:extLst>
            <a:ext uri="{FF2B5EF4-FFF2-40B4-BE49-F238E27FC236}">
              <a16:creationId xmlns:a16="http://schemas.microsoft.com/office/drawing/2014/main" id="{6F92A788-7AD5-465E-AFC2-6EB8C754E0B4}"/>
            </a:ext>
          </a:extLst>
        </xdr:cNvPr>
        <xdr:cNvSpPr txBox="1"/>
      </xdr:nvSpPr>
      <xdr:spPr>
        <a:xfrm>
          <a:off x="129730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4635"/>
    <xdr:sp macro="" textlink="">
      <xdr:nvSpPr>
        <xdr:cNvPr id="549" name="テキスト ボックス 548">
          <a:extLst>
            <a:ext uri="{FF2B5EF4-FFF2-40B4-BE49-F238E27FC236}">
              <a16:creationId xmlns:a16="http://schemas.microsoft.com/office/drawing/2014/main" id="{7CEC62DC-6C69-44EA-8891-920FF351D2C2}"/>
            </a:ext>
          </a:extLst>
        </xdr:cNvPr>
        <xdr:cNvSpPr txBox="1"/>
      </xdr:nvSpPr>
      <xdr:spPr>
        <a:xfrm>
          <a:off x="121729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4635"/>
    <xdr:sp macro="" textlink="">
      <xdr:nvSpPr>
        <xdr:cNvPr id="550" name="テキスト ボックス 549">
          <a:extLst>
            <a:ext uri="{FF2B5EF4-FFF2-40B4-BE49-F238E27FC236}">
              <a16:creationId xmlns:a16="http://schemas.microsoft.com/office/drawing/2014/main" id="{A6840C83-7ED2-4A97-B5C1-2A91393D4538}"/>
            </a:ext>
          </a:extLst>
        </xdr:cNvPr>
        <xdr:cNvSpPr txBox="1"/>
      </xdr:nvSpPr>
      <xdr:spPr>
        <a:xfrm>
          <a:off x="113633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51" name="楕円 550">
          <a:extLst>
            <a:ext uri="{FF2B5EF4-FFF2-40B4-BE49-F238E27FC236}">
              <a16:creationId xmlns:a16="http://schemas.microsoft.com/office/drawing/2014/main" id="{DF069263-CF8B-4EFC-AA21-5A7DD01EC244}"/>
            </a:ext>
          </a:extLst>
        </xdr:cNvPr>
        <xdr:cNvSpPr/>
      </xdr:nvSpPr>
      <xdr:spPr>
        <a:xfrm>
          <a:off x="14649450" y="976566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19050</xdr:rowOff>
    </xdr:from>
    <xdr:ext cx="405130" cy="254635"/>
    <xdr:sp macro="" textlink="">
      <xdr:nvSpPr>
        <xdr:cNvPr id="552" name="【学校施設】&#10;有形固定資産減価償却率該当値テキスト">
          <a:extLst>
            <a:ext uri="{FF2B5EF4-FFF2-40B4-BE49-F238E27FC236}">
              <a16:creationId xmlns:a16="http://schemas.microsoft.com/office/drawing/2014/main" id="{A520C9F4-DD82-4011-842E-339415405F50}"/>
            </a:ext>
          </a:extLst>
        </xdr:cNvPr>
        <xdr:cNvSpPr txBox="1"/>
      </xdr:nvSpPr>
      <xdr:spPr>
        <a:xfrm>
          <a:off x="14735175" y="974407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553" name="楕円 552">
          <a:extLst>
            <a:ext uri="{FF2B5EF4-FFF2-40B4-BE49-F238E27FC236}">
              <a16:creationId xmlns:a16="http://schemas.microsoft.com/office/drawing/2014/main" id="{5E89DDC9-1D65-4EBE-881B-234E6E3C2FD0}"/>
            </a:ext>
          </a:extLst>
        </xdr:cNvPr>
        <xdr:cNvSpPr/>
      </xdr:nvSpPr>
      <xdr:spPr>
        <a:xfrm>
          <a:off x="13887450" y="97656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60</xdr:row>
      <xdr:rowOff>91440</xdr:rowOff>
    </xdr:to>
    <xdr:cxnSp macro="">
      <xdr:nvCxnSpPr>
        <xdr:cNvPr id="554" name="直線コネクタ 553">
          <a:extLst>
            <a:ext uri="{FF2B5EF4-FFF2-40B4-BE49-F238E27FC236}">
              <a16:creationId xmlns:a16="http://schemas.microsoft.com/office/drawing/2014/main" id="{23C81855-CFF0-4E74-89C2-14BE49606A37}"/>
            </a:ext>
          </a:extLst>
        </xdr:cNvPr>
        <xdr:cNvCxnSpPr/>
      </xdr:nvCxnSpPr>
      <xdr:spPr>
        <a:xfrm>
          <a:off x="13935075" y="981329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10160</xdr:rowOff>
    </xdr:from>
    <xdr:to>
      <xdr:col>76</xdr:col>
      <xdr:colOff>165100</xdr:colOff>
      <xdr:row>60</xdr:row>
      <xdr:rowOff>111760</xdr:rowOff>
    </xdr:to>
    <xdr:sp macro="" textlink="">
      <xdr:nvSpPr>
        <xdr:cNvPr id="555" name="楕円 554">
          <a:extLst>
            <a:ext uri="{FF2B5EF4-FFF2-40B4-BE49-F238E27FC236}">
              <a16:creationId xmlns:a16="http://schemas.microsoft.com/office/drawing/2014/main" id="{4FEED4CA-44C4-49B2-B751-1ECC2B911218}"/>
            </a:ext>
          </a:extLst>
        </xdr:cNvPr>
        <xdr:cNvSpPr/>
      </xdr:nvSpPr>
      <xdr:spPr>
        <a:xfrm>
          <a:off x="13096875" y="973201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60960</xdr:rowOff>
    </xdr:from>
    <xdr:to>
      <xdr:col>81</xdr:col>
      <xdr:colOff>50800</xdr:colOff>
      <xdr:row>60</xdr:row>
      <xdr:rowOff>91440</xdr:rowOff>
    </xdr:to>
    <xdr:cxnSp macro="">
      <xdr:nvCxnSpPr>
        <xdr:cNvPr id="556" name="直線コネクタ 555">
          <a:extLst>
            <a:ext uri="{FF2B5EF4-FFF2-40B4-BE49-F238E27FC236}">
              <a16:creationId xmlns:a16="http://schemas.microsoft.com/office/drawing/2014/main" id="{35C7FA2F-CEDE-4626-97EF-1D71AD0EA40A}"/>
            </a:ext>
          </a:extLst>
        </xdr:cNvPr>
        <xdr:cNvCxnSpPr/>
      </xdr:nvCxnSpPr>
      <xdr:spPr>
        <a:xfrm>
          <a:off x="13144500" y="9789160"/>
          <a:ext cx="79057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156845</xdr:rowOff>
    </xdr:from>
    <xdr:to>
      <xdr:col>72</xdr:col>
      <xdr:colOff>38100</xdr:colOff>
      <xdr:row>60</xdr:row>
      <xdr:rowOff>86995</xdr:rowOff>
    </xdr:to>
    <xdr:sp macro="" textlink="">
      <xdr:nvSpPr>
        <xdr:cNvPr id="557" name="楕円 556">
          <a:extLst>
            <a:ext uri="{FF2B5EF4-FFF2-40B4-BE49-F238E27FC236}">
              <a16:creationId xmlns:a16="http://schemas.microsoft.com/office/drawing/2014/main" id="{CF25CB53-2424-405F-88DB-8A5F17A4B5E0}"/>
            </a:ext>
          </a:extLst>
        </xdr:cNvPr>
        <xdr:cNvSpPr/>
      </xdr:nvSpPr>
      <xdr:spPr>
        <a:xfrm>
          <a:off x="12296775" y="972312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36195</xdr:rowOff>
    </xdr:from>
    <xdr:to>
      <xdr:col>76</xdr:col>
      <xdr:colOff>114300</xdr:colOff>
      <xdr:row>60</xdr:row>
      <xdr:rowOff>60960</xdr:rowOff>
    </xdr:to>
    <xdr:cxnSp macro="">
      <xdr:nvCxnSpPr>
        <xdr:cNvPr id="558" name="直線コネクタ 557">
          <a:extLst>
            <a:ext uri="{FF2B5EF4-FFF2-40B4-BE49-F238E27FC236}">
              <a16:creationId xmlns:a16="http://schemas.microsoft.com/office/drawing/2014/main" id="{2879B86F-7744-4F50-A686-E13A5788A27D}"/>
            </a:ext>
          </a:extLst>
        </xdr:cNvPr>
        <xdr:cNvCxnSpPr/>
      </xdr:nvCxnSpPr>
      <xdr:spPr>
        <a:xfrm>
          <a:off x="12344400" y="9761220"/>
          <a:ext cx="8001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19685</xdr:rowOff>
    </xdr:from>
    <xdr:to>
      <xdr:col>67</xdr:col>
      <xdr:colOff>101600</xdr:colOff>
      <xdr:row>60</xdr:row>
      <xdr:rowOff>121285</xdr:rowOff>
    </xdr:to>
    <xdr:sp macro="" textlink="">
      <xdr:nvSpPr>
        <xdr:cNvPr id="559" name="楕円 558">
          <a:extLst>
            <a:ext uri="{FF2B5EF4-FFF2-40B4-BE49-F238E27FC236}">
              <a16:creationId xmlns:a16="http://schemas.microsoft.com/office/drawing/2014/main" id="{DF14F420-0AD9-432C-861C-7162CCFE7793}"/>
            </a:ext>
          </a:extLst>
        </xdr:cNvPr>
        <xdr:cNvSpPr/>
      </xdr:nvSpPr>
      <xdr:spPr>
        <a:xfrm>
          <a:off x="11487150" y="97447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36195</xdr:rowOff>
    </xdr:from>
    <xdr:to>
      <xdr:col>71</xdr:col>
      <xdr:colOff>177800</xdr:colOff>
      <xdr:row>60</xdr:row>
      <xdr:rowOff>70485</xdr:rowOff>
    </xdr:to>
    <xdr:cxnSp macro="">
      <xdr:nvCxnSpPr>
        <xdr:cNvPr id="560" name="直線コネクタ 559">
          <a:extLst>
            <a:ext uri="{FF2B5EF4-FFF2-40B4-BE49-F238E27FC236}">
              <a16:creationId xmlns:a16="http://schemas.microsoft.com/office/drawing/2014/main" id="{523769B8-0986-4893-835C-5BFA949FA909}"/>
            </a:ext>
          </a:extLst>
        </xdr:cNvPr>
        <xdr:cNvCxnSpPr/>
      </xdr:nvCxnSpPr>
      <xdr:spPr>
        <a:xfrm flipV="1">
          <a:off x="11534775" y="9761220"/>
          <a:ext cx="8096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88265</xdr:rowOff>
    </xdr:from>
    <xdr:ext cx="405130" cy="254635"/>
    <xdr:sp macro="" textlink="">
      <xdr:nvSpPr>
        <xdr:cNvPr id="561" name="n_1aveValue【学校施設】&#10;有形固定資産減価償却率">
          <a:extLst>
            <a:ext uri="{FF2B5EF4-FFF2-40B4-BE49-F238E27FC236}">
              <a16:creationId xmlns:a16="http://schemas.microsoft.com/office/drawing/2014/main" id="{E8CACAA3-64CC-437D-AA64-A06505BCF8D5}"/>
            </a:ext>
          </a:extLst>
        </xdr:cNvPr>
        <xdr:cNvSpPr txBox="1"/>
      </xdr:nvSpPr>
      <xdr:spPr>
        <a:xfrm>
          <a:off x="13745210" y="948626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76835</xdr:rowOff>
    </xdr:from>
    <xdr:ext cx="400685" cy="254635"/>
    <xdr:sp macro="" textlink="">
      <xdr:nvSpPr>
        <xdr:cNvPr id="562" name="n_2aveValue【学校施設】&#10;有形固定資産減価償却率">
          <a:extLst>
            <a:ext uri="{FF2B5EF4-FFF2-40B4-BE49-F238E27FC236}">
              <a16:creationId xmlns:a16="http://schemas.microsoft.com/office/drawing/2014/main" id="{6EFDFA5B-37BB-48CD-9C7C-B4CB10EFCC71}"/>
            </a:ext>
          </a:extLst>
        </xdr:cNvPr>
        <xdr:cNvSpPr txBox="1"/>
      </xdr:nvSpPr>
      <xdr:spPr>
        <a:xfrm>
          <a:off x="12964160" y="947801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71120</xdr:rowOff>
    </xdr:from>
    <xdr:ext cx="400685" cy="259080"/>
    <xdr:sp macro="" textlink="">
      <xdr:nvSpPr>
        <xdr:cNvPr id="563" name="n_3aveValue【学校施設】&#10;有形固定資産減価償却率">
          <a:extLst>
            <a:ext uri="{FF2B5EF4-FFF2-40B4-BE49-F238E27FC236}">
              <a16:creationId xmlns:a16="http://schemas.microsoft.com/office/drawing/2014/main" id="{23D279A7-5503-4B36-B10A-17662A03C0CE}"/>
            </a:ext>
          </a:extLst>
        </xdr:cNvPr>
        <xdr:cNvSpPr txBox="1"/>
      </xdr:nvSpPr>
      <xdr:spPr>
        <a:xfrm>
          <a:off x="12164060" y="94691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59690</xdr:rowOff>
    </xdr:from>
    <xdr:ext cx="400685" cy="259080"/>
    <xdr:sp macro="" textlink="">
      <xdr:nvSpPr>
        <xdr:cNvPr id="564" name="n_4aveValue【学校施設】&#10;有形固定資産減価償却率">
          <a:extLst>
            <a:ext uri="{FF2B5EF4-FFF2-40B4-BE49-F238E27FC236}">
              <a16:creationId xmlns:a16="http://schemas.microsoft.com/office/drawing/2014/main" id="{5B939593-4EA6-456B-851C-48EAD4191973}"/>
            </a:ext>
          </a:extLst>
        </xdr:cNvPr>
        <xdr:cNvSpPr txBox="1"/>
      </xdr:nvSpPr>
      <xdr:spPr>
        <a:xfrm>
          <a:off x="11354435" y="94608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133350</xdr:rowOff>
    </xdr:from>
    <xdr:ext cx="405130" cy="254635"/>
    <xdr:sp macro="" textlink="">
      <xdr:nvSpPr>
        <xdr:cNvPr id="565" name="n_1mainValue【学校施設】&#10;有形固定資産減価償却率">
          <a:extLst>
            <a:ext uri="{FF2B5EF4-FFF2-40B4-BE49-F238E27FC236}">
              <a16:creationId xmlns:a16="http://schemas.microsoft.com/office/drawing/2014/main" id="{56236FB3-3670-4113-94FA-DCF3017A33FD}"/>
            </a:ext>
          </a:extLst>
        </xdr:cNvPr>
        <xdr:cNvSpPr txBox="1"/>
      </xdr:nvSpPr>
      <xdr:spPr>
        <a:xfrm>
          <a:off x="13745210" y="985837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102870</xdr:rowOff>
    </xdr:from>
    <xdr:ext cx="400685" cy="259080"/>
    <xdr:sp macro="" textlink="">
      <xdr:nvSpPr>
        <xdr:cNvPr id="566" name="n_2mainValue【学校施設】&#10;有形固定資産減価償却率">
          <a:extLst>
            <a:ext uri="{FF2B5EF4-FFF2-40B4-BE49-F238E27FC236}">
              <a16:creationId xmlns:a16="http://schemas.microsoft.com/office/drawing/2014/main" id="{E8A969E9-80E4-4EB4-8CF7-26C3407D05C5}"/>
            </a:ext>
          </a:extLst>
        </xdr:cNvPr>
        <xdr:cNvSpPr txBox="1"/>
      </xdr:nvSpPr>
      <xdr:spPr>
        <a:xfrm>
          <a:off x="12964160" y="98310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78105</xdr:rowOff>
    </xdr:from>
    <xdr:ext cx="400685" cy="254635"/>
    <xdr:sp macro="" textlink="">
      <xdr:nvSpPr>
        <xdr:cNvPr id="567" name="n_3mainValue【学校施設】&#10;有形固定資産減価償却率">
          <a:extLst>
            <a:ext uri="{FF2B5EF4-FFF2-40B4-BE49-F238E27FC236}">
              <a16:creationId xmlns:a16="http://schemas.microsoft.com/office/drawing/2014/main" id="{87499731-BF1B-467A-981A-000BBA767A76}"/>
            </a:ext>
          </a:extLst>
        </xdr:cNvPr>
        <xdr:cNvSpPr txBox="1"/>
      </xdr:nvSpPr>
      <xdr:spPr>
        <a:xfrm>
          <a:off x="12164060" y="980313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112395</xdr:rowOff>
    </xdr:from>
    <xdr:ext cx="400685" cy="254635"/>
    <xdr:sp macro="" textlink="">
      <xdr:nvSpPr>
        <xdr:cNvPr id="568" name="n_4mainValue【学校施設】&#10;有形固定資産減価償却率">
          <a:extLst>
            <a:ext uri="{FF2B5EF4-FFF2-40B4-BE49-F238E27FC236}">
              <a16:creationId xmlns:a16="http://schemas.microsoft.com/office/drawing/2014/main" id="{6E328997-F614-4B81-854E-76190FA824F9}"/>
            </a:ext>
          </a:extLst>
        </xdr:cNvPr>
        <xdr:cNvSpPr txBox="1"/>
      </xdr:nvSpPr>
      <xdr:spPr>
        <a:xfrm>
          <a:off x="11354435" y="98374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F3A4B668-FE4A-443C-85E6-F758B1FFA59D}"/>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1DB4E845-035C-4789-9C20-46636266ADD0}"/>
            </a:ext>
          </a:extLst>
        </xdr:cNvPr>
        <xdr:cNvSpPr/>
      </xdr:nvSpPr>
      <xdr:spPr>
        <a:xfrm>
          <a:off x="165830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ABCAD499-B2FD-46CD-BC06-06D6F4C9B50D}"/>
            </a:ext>
          </a:extLst>
        </xdr:cNvPr>
        <xdr:cNvSpPr/>
      </xdr:nvSpPr>
      <xdr:spPr>
        <a:xfrm>
          <a:off x="165830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BC9414A9-DBEC-481A-80B3-DBB1C28F42FE}"/>
            </a:ext>
          </a:extLst>
        </xdr:cNvPr>
        <xdr:cNvSpPr/>
      </xdr:nvSpPr>
      <xdr:spPr>
        <a:xfrm>
          <a:off x="174879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3EB5E55B-DE48-4605-883F-920779659FCF}"/>
            </a:ext>
          </a:extLst>
        </xdr:cNvPr>
        <xdr:cNvSpPr/>
      </xdr:nvSpPr>
      <xdr:spPr>
        <a:xfrm>
          <a:off x="174879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833A429D-B470-4EBC-B0BD-33F66036ED94}"/>
            </a:ext>
          </a:extLst>
        </xdr:cNvPr>
        <xdr:cNvSpPr/>
      </xdr:nvSpPr>
      <xdr:spPr>
        <a:xfrm>
          <a:off x="185166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19EA615-D062-4693-81D6-C9F2E145C117}"/>
            </a:ext>
          </a:extLst>
        </xdr:cNvPr>
        <xdr:cNvSpPr/>
      </xdr:nvSpPr>
      <xdr:spPr>
        <a:xfrm>
          <a:off x="185166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5682E3B6-075F-4C98-9842-C13FBB404637}"/>
            </a:ext>
          </a:extLst>
        </xdr:cNvPr>
        <xdr:cNvSpPr/>
      </xdr:nvSpPr>
      <xdr:spPr>
        <a:xfrm>
          <a:off x="16459200" y="864870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5440" cy="225425"/>
    <xdr:sp macro="" textlink="">
      <xdr:nvSpPr>
        <xdr:cNvPr id="577" name="テキスト ボックス 576">
          <a:extLst>
            <a:ext uri="{FF2B5EF4-FFF2-40B4-BE49-F238E27FC236}">
              <a16:creationId xmlns:a16="http://schemas.microsoft.com/office/drawing/2014/main" id="{DDDFB85A-52A8-4459-B4E5-E36E06649E0B}"/>
            </a:ext>
          </a:extLst>
        </xdr:cNvPr>
        <xdr:cNvSpPr txBox="1"/>
      </xdr:nvSpPr>
      <xdr:spPr>
        <a:xfrm>
          <a:off x="16440150" y="8467725"/>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8275F873-44A2-4735-9BC0-7861C884E4CF}"/>
            </a:ext>
          </a:extLst>
        </xdr:cNvPr>
        <xdr:cNvCxnSpPr/>
      </xdr:nvCxnSpPr>
      <xdr:spPr>
        <a:xfrm>
          <a:off x="16459200" y="10810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83150929-A1EA-43AA-8980-8B5A2FF96811}"/>
            </a:ext>
          </a:extLst>
        </xdr:cNvPr>
        <xdr:cNvCxnSpPr/>
      </xdr:nvCxnSpPr>
      <xdr:spPr>
        <a:xfrm>
          <a:off x="16459200" y="10448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2915" cy="259080"/>
    <xdr:sp macro="" textlink="">
      <xdr:nvSpPr>
        <xdr:cNvPr id="580" name="テキスト ボックス 579">
          <a:extLst>
            <a:ext uri="{FF2B5EF4-FFF2-40B4-BE49-F238E27FC236}">
              <a16:creationId xmlns:a16="http://schemas.microsoft.com/office/drawing/2014/main" id="{E6F16DEF-3BF1-4221-B60B-6B05B8AC863C}"/>
            </a:ext>
          </a:extLst>
        </xdr:cNvPr>
        <xdr:cNvSpPr txBox="1"/>
      </xdr:nvSpPr>
      <xdr:spPr>
        <a:xfrm>
          <a:off x="16052165" y="103130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699545B9-B27B-4E52-A594-06C52E70DF86}"/>
            </a:ext>
          </a:extLst>
        </xdr:cNvPr>
        <xdr:cNvCxnSpPr/>
      </xdr:nvCxnSpPr>
      <xdr:spPr>
        <a:xfrm>
          <a:off x="16459200" y="100869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2915" cy="259080"/>
    <xdr:sp macro="" textlink="">
      <xdr:nvSpPr>
        <xdr:cNvPr id="582" name="テキスト ボックス 581">
          <a:extLst>
            <a:ext uri="{FF2B5EF4-FFF2-40B4-BE49-F238E27FC236}">
              <a16:creationId xmlns:a16="http://schemas.microsoft.com/office/drawing/2014/main" id="{16239DD7-6887-4023-BF70-E7DCCCECDAB5}"/>
            </a:ext>
          </a:extLst>
        </xdr:cNvPr>
        <xdr:cNvSpPr txBox="1"/>
      </xdr:nvSpPr>
      <xdr:spPr>
        <a:xfrm>
          <a:off x="16052165" y="99510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553B050-63CC-4B60-B943-55745B65D299}"/>
            </a:ext>
          </a:extLst>
        </xdr:cNvPr>
        <xdr:cNvCxnSpPr/>
      </xdr:nvCxnSpPr>
      <xdr:spPr>
        <a:xfrm>
          <a:off x="16459200" y="97250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2915" cy="254635"/>
    <xdr:sp macro="" textlink="">
      <xdr:nvSpPr>
        <xdr:cNvPr id="584" name="テキスト ボックス 583">
          <a:extLst>
            <a:ext uri="{FF2B5EF4-FFF2-40B4-BE49-F238E27FC236}">
              <a16:creationId xmlns:a16="http://schemas.microsoft.com/office/drawing/2014/main" id="{7D8EFC2A-EAA1-45A2-AD5A-69EAD808CB18}"/>
            </a:ext>
          </a:extLst>
        </xdr:cNvPr>
        <xdr:cNvSpPr txBox="1"/>
      </xdr:nvSpPr>
      <xdr:spPr>
        <a:xfrm>
          <a:off x="16052165" y="958913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42C04C51-1119-425B-81F6-7F11AD5CCAD7}"/>
            </a:ext>
          </a:extLst>
        </xdr:cNvPr>
        <xdr:cNvCxnSpPr/>
      </xdr:nvCxnSpPr>
      <xdr:spPr>
        <a:xfrm>
          <a:off x="16459200" y="9372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2915" cy="259080"/>
    <xdr:sp macro="" textlink="">
      <xdr:nvSpPr>
        <xdr:cNvPr id="586" name="テキスト ボックス 585">
          <a:extLst>
            <a:ext uri="{FF2B5EF4-FFF2-40B4-BE49-F238E27FC236}">
              <a16:creationId xmlns:a16="http://schemas.microsoft.com/office/drawing/2014/main" id="{626408A2-6F91-458A-B3D8-EFB1012C8C21}"/>
            </a:ext>
          </a:extLst>
        </xdr:cNvPr>
        <xdr:cNvSpPr txBox="1"/>
      </xdr:nvSpPr>
      <xdr:spPr>
        <a:xfrm>
          <a:off x="16052165" y="92367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16EFBD9F-F8E4-4D8A-96BA-84C7CB7AF0B8}"/>
            </a:ext>
          </a:extLst>
        </xdr:cNvPr>
        <xdr:cNvCxnSpPr/>
      </xdr:nvCxnSpPr>
      <xdr:spPr>
        <a:xfrm>
          <a:off x="16459200" y="9010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2915" cy="259080"/>
    <xdr:sp macro="" textlink="">
      <xdr:nvSpPr>
        <xdr:cNvPr id="588" name="テキスト ボックス 587">
          <a:extLst>
            <a:ext uri="{FF2B5EF4-FFF2-40B4-BE49-F238E27FC236}">
              <a16:creationId xmlns:a16="http://schemas.microsoft.com/office/drawing/2014/main" id="{E21C5BD6-B9BF-4EE7-BEAE-3ADAE3F79141}"/>
            </a:ext>
          </a:extLst>
        </xdr:cNvPr>
        <xdr:cNvSpPr txBox="1"/>
      </xdr:nvSpPr>
      <xdr:spPr>
        <a:xfrm>
          <a:off x="16052165" y="887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5A6F1ADC-B344-4CF5-9639-54271347CF93}"/>
            </a:ext>
          </a:extLst>
        </xdr:cNvPr>
        <xdr:cNvCxnSpPr/>
      </xdr:nvCxnSpPr>
      <xdr:spPr>
        <a:xfrm>
          <a:off x="16459200" y="8648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4635"/>
    <xdr:sp macro="" textlink="">
      <xdr:nvSpPr>
        <xdr:cNvPr id="590" name="テキスト ボックス 589">
          <a:extLst>
            <a:ext uri="{FF2B5EF4-FFF2-40B4-BE49-F238E27FC236}">
              <a16:creationId xmlns:a16="http://schemas.microsoft.com/office/drawing/2014/main" id="{0F4F1FF0-B345-42E1-9B3E-D0EDC62CF156}"/>
            </a:ext>
          </a:extLst>
        </xdr:cNvPr>
        <xdr:cNvSpPr txBox="1"/>
      </xdr:nvSpPr>
      <xdr:spPr>
        <a:xfrm>
          <a:off x="15984855" y="851281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1A10AF82-0E58-4CE9-988C-A38510ABD1FF}"/>
            </a:ext>
          </a:extLst>
        </xdr:cNvPr>
        <xdr:cNvSpPr/>
      </xdr:nvSpPr>
      <xdr:spPr>
        <a:xfrm>
          <a:off x="16459200" y="864870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66040</xdr:rowOff>
    </xdr:from>
    <xdr:to>
      <xdr:col>116</xdr:col>
      <xdr:colOff>62865</xdr:colOff>
      <xdr:row>62</xdr:row>
      <xdr:rowOff>168910</xdr:rowOff>
    </xdr:to>
    <xdr:cxnSp macro="">
      <xdr:nvCxnSpPr>
        <xdr:cNvPr id="592" name="直線コネクタ 591">
          <a:extLst>
            <a:ext uri="{FF2B5EF4-FFF2-40B4-BE49-F238E27FC236}">
              <a16:creationId xmlns:a16="http://schemas.microsoft.com/office/drawing/2014/main" id="{52069E9C-9D51-43E7-8411-329225F1B6DA}"/>
            </a:ext>
          </a:extLst>
        </xdr:cNvPr>
        <xdr:cNvCxnSpPr/>
      </xdr:nvCxnSpPr>
      <xdr:spPr>
        <a:xfrm flipV="1">
          <a:off x="19954240" y="8984615"/>
          <a:ext cx="0" cy="1223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1270</xdr:rowOff>
    </xdr:from>
    <xdr:ext cx="469900" cy="259080"/>
    <xdr:sp macro="" textlink="">
      <xdr:nvSpPr>
        <xdr:cNvPr id="593" name="【学校施設】&#10;一人当たり面積最小値テキスト">
          <a:extLst>
            <a:ext uri="{FF2B5EF4-FFF2-40B4-BE49-F238E27FC236}">
              <a16:creationId xmlns:a16="http://schemas.microsoft.com/office/drawing/2014/main" id="{1653E732-91F1-4CB8-A888-49E79DBC3C93}"/>
            </a:ext>
          </a:extLst>
        </xdr:cNvPr>
        <xdr:cNvSpPr txBox="1"/>
      </xdr:nvSpPr>
      <xdr:spPr>
        <a:xfrm>
          <a:off x="19992975" y="10212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a:t>
          </a:r>
          <a:endParaRPr kumimoji="1" lang="ja-JP" altLang="en-US" sz="1000" b="1">
            <a:latin typeface="ＭＳ Ｐゴシック"/>
            <a:ea typeface="ＭＳ Ｐゴシック"/>
          </a:endParaRPr>
        </a:p>
      </xdr:txBody>
    </xdr:sp>
    <xdr:clientData/>
  </xdr:oneCellAnchor>
  <xdr:twoCellAnchor>
    <xdr:from>
      <xdr:col>115</xdr:col>
      <xdr:colOff>165100</xdr:colOff>
      <xdr:row>62</xdr:row>
      <xdr:rowOff>168910</xdr:rowOff>
    </xdr:from>
    <xdr:to>
      <xdr:col>116</xdr:col>
      <xdr:colOff>152400</xdr:colOff>
      <xdr:row>62</xdr:row>
      <xdr:rowOff>168910</xdr:rowOff>
    </xdr:to>
    <xdr:cxnSp macro="">
      <xdr:nvCxnSpPr>
        <xdr:cNvPr id="594" name="直線コネクタ 593">
          <a:extLst>
            <a:ext uri="{FF2B5EF4-FFF2-40B4-BE49-F238E27FC236}">
              <a16:creationId xmlns:a16="http://schemas.microsoft.com/office/drawing/2014/main" id="{442F4F83-4303-4A78-BF0B-F599799AAF89}"/>
            </a:ext>
          </a:extLst>
        </xdr:cNvPr>
        <xdr:cNvCxnSpPr/>
      </xdr:nvCxnSpPr>
      <xdr:spPr>
        <a:xfrm>
          <a:off x="19878675" y="10208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12700</xdr:rowOff>
    </xdr:from>
    <xdr:ext cx="469900" cy="259080"/>
    <xdr:sp macro="" textlink="">
      <xdr:nvSpPr>
        <xdr:cNvPr id="595" name="【学校施設】&#10;一人当たり面積最大値テキスト">
          <a:extLst>
            <a:ext uri="{FF2B5EF4-FFF2-40B4-BE49-F238E27FC236}">
              <a16:creationId xmlns:a16="http://schemas.microsoft.com/office/drawing/2014/main" id="{5455C6EF-659A-4D0C-8E80-0BA710E4CEA4}"/>
            </a:ext>
          </a:extLst>
        </xdr:cNvPr>
        <xdr:cNvSpPr txBox="1"/>
      </xdr:nvSpPr>
      <xdr:spPr>
        <a:xfrm>
          <a:off x="19992975" y="8763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8.152</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596" name="直線コネクタ 595">
          <a:extLst>
            <a:ext uri="{FF2B5EF4-FFF2-40B4-BE49-F238E27FC236}">
              <a16:creationId xmlns:a16="http://schemas.microsoft.com/office/drawing/2014/main" id="{A8D602F5-7B62-4EA5-A48A-2E91566E7517}"/>
            </a:ext>
          </a:extLst>
        </xdr:cNvPr>
        <xdr:cNvCxnSpPr/>
      </xdr:nvCxnSpPr>
      <xdr:spPr>
        <a:xfrm>
          <a:off x="19878675" y="8984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116205</xdr:rowOff>
    </xdr:from>
    <xdr:ext cx="469900" cy="259080"/>
    <xdr:sp macro="" textlink="">
      <xdr:nvSpPr>
        <xdr:cNvPr id="597" name="【学校施設】&#10;一人当たり面積平均値テキスト">
          <a:extLst>
            <a:ext uri="{FF2B5EF4-FFF2-40B4-BE49-F238E27FC236}">
              <a16:creationId xmlns:a16="http://schemas.microsoft.com/office/drawing/2014/main" id="{C9332A42-492F-4E7A-B5EA-6CF9A96B809D}"/>
            </a:ext>
          </a:extLst>
        </xdr:cNvPr>
        <xdr:cNvSpPr txBox="1"/>
      </xdr:nvSpPr>
      <xdr:spPr>
        <a:xfrm>
          <a:off x="19992975" y="9841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93345</xdr:rowOff>
    </xdr:from>
    <xdr:to>
      <xdr:col>116</xdr:col>
      <xdr:colOff>114300</xdr:colOff>
      <xdr:row>62</xdr:row>
      <xdr:rowOff>23495</xdr:rowOff>
    </xdr:to>
    <xdr:sp macro="" textlink="">
      <xdr:nvSpPr>
        <xdr:cNvPr id="598" name="フローチャート: 判断 597">
          <a:extLst>
            <a:ext uri="{FF2B5EF4-FFF2-40B4-BE49-F238E27FC236}">
              <a16:creationId xmlns:a16="http://schemas.microsoft.com/office/drawing/2014/main" id="{A5042B33-25BE-4FE7-ABB5-ABC86EB23F4B}"/>
            </a:ext>
          </a:extLst>
        </xdr:cNvPr>
        <xdr:cNvSpPr/>
      </xdr:nvSpPr>
      <xdr:spPr>
        <a:xfrm>
          <a:off x="19897725" y="99802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106045</xdr:rowOff>
    </xdr:from>
    <xdr:to>
      <xdr:col>112</xdr:col>
      <xdr:colOff>38100</xdr:colOff>
      <xdr:row>62</xdr:row>
      <xdr:rowOff>36195</xdr:rowOff>
    </xdr:to>
    <xdr:sp macro="" textlink="">
      <xdr:nvSpPr>
        <xdr:cNvPr id="599" name="フローチャート: 判断 598">
          <a:extLst>
            <a:ext uri="{FF2B5EF4-FFF2-40B4-BE49-F238E27FC236}">
              <a16:creationId xmlns:a16="http://schemas.microsoft.com/office/drawing/2014/main" id="{EB1E1B6E-1358-4CCC-9515-A2E6DE7E5089}"/>
            </a:ext>
          </a:extLst>
        </xdr:cNvPr>
        <xdr:cNvSpPr/>
      </xdr:nvSpPr>
      <xdr:spPr>
        <a:xfrm>
          <a:off x="19154775" y="99898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109220</xdr:rowOff>
    </xdr:from>
    <xdr:to>
      <xdr:col>107</xdr:col>
      <xdr:colOff>101600</xdr:colOff>
      <xdr:row>62</xdr:row>
      <xdr:rowOff>39370</xdr:rowOff>
    </xdr:to>
    <xdr:sp macro="" textlink="">
      <xdr:nvSpPr>
        <xdr:cNvPr id="600" name="フローチャート: 判断 599">
          <a:extLst>
            <a:ext uri="{FF2B5EF4-FFF2-40B4-BE49-F238E27FC236}">
              <a16:creationId xmlns:a16="http://schemas.microsoft.com/office/drawing/2014/main" id="{1DFA540F-CF6E-4CF4-BBBD-E0F741D50EA2}"/>
            </a:ext>
          </a:extLst>
        </xdr:cNvPr>
        <xdr:cNvSpPr/>
      </xdr:nvSpPr>
      <xdr:spPr>
        <a:xfrm>
          <a:off x="18345150" y="99929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86995</xdr:rowOff>
    </xdr:from>
    <xdr:to>
      <xdr:col>102</xdr:col>
      <xdr:colOff>165100</xdr:colOff>
      <xdr:row>62</xdr:row>
      <xdr:rowOff>17780</xdr:rowOff>
    </xdr:to>
    <xdr:sp macro="" textlink="">
      <xdr:nvSpPr>
        <xdr:cNvPr id="601" name="フローチャート: 判断 600">
          <a:extLst>
            <a:ext uri="{FF2B5EF4-FFF2-40B4-BE49-F238E27FC236}">
              <a16:creationId xmlns:a16="http://schemas.microsoft.com/office/drawing/2014/main" id="{FA0CE19A-A384-47A9-A1D1-82F3868CA2FA}"/>
            </a:ext>
          </a:extLst>
        </xdr:cNvPr>
        <xdr:cNvSpPr/>
      </xdr:nvSpPr>
      <xdr:spPr>
        <a:xfrm>
          <a:off x="17554575" y="9970770"/>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107315</xdr:rowOff>
    </xdr:from>
    <xdr:to>
      <xdr:col>98</xdr:col>
      <xdr:colOff>38100</xdr:colOff>
      <xdr:row>62</xdr:row>
      <xdr:rowOff>37465</xdr:rowOff>
    </xdr:to>
    <xdr:sp macro="" textlink="">
      <xdr:nvSpPr>
        <xdr:cNvPr id="602" name="フローチャート: 判断 601">
          <a:extLst>
            <a:ext uri="{FF2B5EF4-FFF2-40B4-BE49-F238E27FC236}">
              <a16:creationId xmlns:a16="http://schemas.microsoft.com/office/drawing/2014/main" id="{2B862D43-382C-4AA4-8BDF-75B0ABED97AB}"/>
            </a:ext>
          </a:extLst>
        </xdr:cNvPr>
        <xdr:cNvSpPr/>
      </xdr:nvSpPr>
      <xdr:spPr>
        <a:xfrm>
          <a:off x="16754475" y="99910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4635"/>
    <xdr:sp macro="" textlink="">
      <xdr:nvSpPr>
        <xdr:cNvPr id="603" name="テキスト ボックス 602">
          <a:extLst>
            <a:ext uri="{FF2B5EF4-FFF2-40B4-BE49-F238E27FC236}">
              <a16:creationId xmlns:a16="http://schemas.microsoft.com/office/drawing/2014/main" id="{C01EA585-DD3D-4F86-8C47-02B41B9AC6E4}"/>
            </a:ext>
          </a:extLst>
        </xdr:cNvPr>
        <xdr:cNvSpPr txBox="1"/>
      </xdr:nvSpPr>
      <xdr:spPr>
        <a:xfrm>
          <a:off x="197834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4635"/>
    <xdr:sp macro="" textlink="">
      <xdr:nvSpPr>
        <xdr:cNvPr id="604" name="テキスト ボックス 603">
          <a:extLst>
            <a:ext uri="{FF2B5EF4-FFF2-40B4-BE49-F238E27FC236}">
              <a16:creationId xmlns:a16="http://schemas.microsoft.com/office/drawing/2014/main" id="{3F08B8D2-C484-4B62-82DD-3D96AABE0A30}"/>
            </a:ext>
          </a:extLst>
        </xdr:cNvPr>
        <xdr:cNvSpPr txBox="1"/>
      </xdr:nvSpPr>
      <xdr:spPr>
        <a:xfrm>
          <a:off x="190309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4635"/>
    <xdr:sp macro="" textlink="">
      <xdr:nvSpPr>
        <xdr:cNvPr id="605" name="テキスト ボックス 604">
          <a:extLst>
            <a:ext uri="{FF2B5EF4-FFF2-40B4-BE49-F238E27FC236}">
              <a16:creationId xmlns:a16="http://schemas.microsoft.com/office/drawing/2014/main" id="{5C216C65-CB90-4108-BC98-C18FD69610E8}"/>
            </a:ext>
          </a:extLst>
        </xdr:cNvPr>
        <xdr:cNvSpPr txBox="1"/>
      </xdr:nvSpPr>
      <xdr:spPr>
        <a:xfrm>
          <a:off x="182213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4635"/>
    <xdr:sp macro="" textlink="">
      <xdr:nvSpPr>
        <xdr:cNvPr id="606" name="テキスト ボックス 605">
          <a:extLst>
            <a:ext uri="{FF2B5EF4-FFF2-40B4-BE49-F238E27FC236}">
              <a16:creationId xmlns:a16="http://schemas.microsoft.com/office/drawing/2014/main" id="{D391C877-1491-44D1-900E-3F1CE701720C}"/>
            </a:ext>
          </a:extLst>
        </xdr:cNvPr>
        <xdr:cNvSpPr txBox="1"/>
      </xdr:nvSpPr>
      <xdr:spPr>
        <a:xfrm>
          <a:off x="174307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4635"/>
    <xdr:sp macro="" textlink="">
      <xdr:nvSpPr>
        <xdr:cNvPr id="607" name="テキスト ボックス 606">
          <a:extLst>
            <a:ext uri="{FF2B5EF4-FFF2-40B4-BE49-F238E27FC236}">
              <a16:creationId xmlns:a16="http://schemas.microsoft.com/office/drawing/2014/main" id="{A272D959-9189-4CF5-A622-1AFB655A9F75}"/>
            </a:ext>
          </a:extLst>
        </xdr:cNvPr>
        <xdr:cNvSpPr txBox="1"/>
      </xdr:nvSpPr>
      <xdr:spPr>
        <a:xfrm>
          <a:off x="166306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50800</xdr:rowOff>
    </xdr:from>
    <xdr:to>
      <xdr:col>116</xdr:col>
      <xdr:colOff>114300</xdr:colOff>
      <xdr:row>62</xdr:row>
      <xdr:rowOff>152400</xdr:rowOff>
    </xdr:to>
    <xdr:sp macro="" textlink="">
      <xdr:nvSpPr>
        <xdr:cNvPr id="608" name="楕円 607">
          <a:extLst>
            <a:ext uri="{FF2B5EF4-FFF2-40B4-BE49-F238E27FC236}">
              <a16:creationId xmlns:a16="http://schemas.microsoft.com/office/drawing/2014/main" id="{11BA0FFE-C2E9-4222-8E9B-E1C998D0DB03}"/>
            </a:ext>
          </a:extLst>
        </xdr:cNvPr>
        <xdr:cNvSpPr/>
      </xdr:nvSpPr>
      <xdr:spPr>
        <a:xfrm>
          <a:off x="19897725" y="1009650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137160</xdr:rowOff>
    </xdr:from>
    <xdr:ext cx="469900" cy="259080"/>
    <xdr:sp macro="" textlink="">
      <xdr:nvSpPr>
        <xdr:cNvPr id="609" name="【学校施設】&#10;一人当たり面積該当値テキスト">
          <a:extLst>
            <a:ext uri="{FF2B5EF4-FFF2-40B4-BE49-F238E27FC236}">
              <a16:creationId xmlns:a16="http://schemas.microsoft.com/office/drawing/2014/main" id="{B5D0EA18-76CB-4DEA-A5F1-21DF140A734B}"/>
            </a:ext>
          </a:extLst>
        </xdr:cNvPr>
        <xdr:cNvSpPr txBox="1"/>
      </xdr:nvSpPr>
      <xdr:spPr>
        <a:xfrm>
          <a:off x="19992975" y="10027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53975</xdr:rowOff>
    </xdr:from>
    <xdr:to>
      <xdr:col>112</xdr:col>
      <xdr:colOff>38100</xdr:colOff>
      <xdr:row>62</xdr:row>
      <xdr:rowOff>155575</xdr:rowOff>
    </xdr:to>
    <xdr:sp macro="" textlink="">
      <xdr:nvSpPr>
        <xdr:cNvPr id="610" name="楕円 609">
          <a:extLst>
            <a:ext uri="{FF2B5EF4-FFF2-40B4-BE49-F238E27FC236}">
              <a16:creationId xmlns:a16="http://schemas.microsoft.com/office/drawing/2014/main" id="{F717F6BD-22B8-4BD9-A34B-DA94B8AD4721}"/>
            </a:ext>
          </a:extLst>
        </xdr:cNvPr>
        <xdr:cNvSpPr/>
      </xdr:nvSpPr>
      <xdr:spPr>
        <a:xfrm>
          <a:off x="19154775" y="1010285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101600</xdr:rowOff>
    </xdr:from>
    <xdr:to>
      <xdr:col>116</xdr:col>
      <xdr:colOff>63500</xdr:colOff>
      <xdr:row>62</xdr:row>
      <xdr:rowOff>104775</xdr:rowOff>
    </xdr:to>
    <xdr:cxnSp macro="">
      <xdr:nvCxnSpPr>
        <xdr:cNvPr id="611" name="直線コネクタ 610">
          <a:extLst>
            <a:ext uri="{FF2B5EF4-FFF2-40B4-BE49-F238E27FC236}">
              <a16:creationId xmlns:a16="http://schemas.microsoft.com/office/drawing/2014/main" id="{5F818367-C87B-415D-BDC7-8CAC8344F058}"/>
            </a:ext>
          </a:extLst>
        </xdr:cNvPr>
        <xdr:cNvCxnSpPr/>
      </xdr:nvCxnSpPr>
      <xdr:spPr>
        <a:xfrm flipV="1">
          <a:off x="19202400" y="10153650"/>
          <a:ext cx="752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59055</xdr:rowOff>
    </xdr:from>
    <xdr:to>
      <xdr:col>107</xdr:col>
      <xdr:colOff>101600</xdr:colOff>
      <xdr:row>62</xdr:row>
      <xdr:rowOff>160655</xdr:rowOff>
    </xdr:to>
    <xdr:sp macro="" textlink="">
      <xdr:nvSpPr>
        <xdr:cNvPr id="612" name="楕円 611">
          <a:extLst>
            <a:ext uri="{FF2B5EF4-FFF2-40B4-BE49-F238E27FC236}">
              <a16:creationId xmlns:a16="http://schemas.microsoft.com/office/drawing/2014/main" id="{B58147BA-A50F-4E62-BB3D-5981013AF315}"/>
            </a:ext>
          </a:extLst>
        </xdr:cNvPr>
        <xdr:cNvSpPr/>
      </xdr:nvSpPr>
      <xdr:spPr>
        <a:xfrm>
          <a:off x="18345150" y="101079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104775</xdr:rowOff>
    </xdr:from>
    <xdr:to>
      <xdr:col>111</xdr:col>
      <xdr:colOff>177800</xdr:colOff>
      <xdr:row>62</xdr:row>
      <xdr:rowOff>109855</xdr:rowOff>
    </xdr:to>
    <xdr:cxnSp macro="">
      <xdr:nvCxnSpPr>
        <xdr:cNvPr id="613" name="直線コネクタ 612">
          <a:extLst>
            <a:ext uri="{FF2B5EF4-FFF2-40B4-BE49-F238E27FC236}">
              <a16:creationId xmlns:a16="http://schemas.microsoft.com/office/drawing/2014/main" id="{79C1EE63-E123-4977-8647-342689615F7B}"/>
            </a:ext>
          </a:extLst>
        </xdr:cNvPr>
        <xdr:cNvCxnSpPr/>
      </xdr:nvCxnSpPr>
      <xdr:spPr>
        <a:xfrm flipV="1">
          <a:off x="18392775" y="10150475"/>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61595</xdr:rowOff>
    </xdr:from>
    <xdr:to>
      <xdr:col>102</xdr:col>
      <xdr:colOff>165100</xdr:colOff>
      <xdr:row>62</xdr:row>
      <xdr:rowOff>163195</xdr:rowOff>
    </xdr:to>
    <xdr:sp macro="" textlink="">
      <xdr:nvSpPr>
        <xdr:cNvPr id="614" name="楕円 613">
          <a:extLst>
            <a:ext uri="{FF2B5EF4-FFF2-40B4-BE49-F238E27FC236}">
              <a16:creationId xmlns:a16="http://schemas.microsoft.com/office/drawing/2014/main" id="{18F7DC78-EA59-4BA4-AB68-0CAB19E00152}"/>
            </a:ext>
          </a:extLst>
        </xdr:cNvPr>
        <xdr:cNvSpPr/>
      </xdr:nvSpPr>
      <xdr:spPr>
        <a:xfrm>
          <a:off x="17554575" y="101136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109855</xdr:rowOff>
    </xdr:from>
    <xdr:to>
      <xdr:col>107</xdr:col>
      <xdr:colOff>50800</xdr:colOff>
      <xdr:row>62</xdr:row>
      <xdr:rowOff>112395</xdr:rowOff>
    </xdr:to>
    <xdr:cxnSp macro="">
      <xdr:nvCxnSpPr>
        <xdr:cNvPr id="615" name="直線コネクタ 614">
          <a:extLst>
            <a:ext uri="{FF2B5EF4-FFF2-40B4-BE49-F238E27FC236}">
              <a16:creationId xmlns:a16="http://schemas.microsoft.com/office/drawing/2014/main" id="{C0949C42-15B6-4220-BD1A-92D5FE13A8A0}"/>
            </a:ext>
          </a:extLst>
        </xdr:cNvPr>
        <xdr:cNvCxnSpPr/>
      </xdr:nvCxnSpPr>
      <xdr:spPr>
        <a:xfrm flipV="1">
          <a:off x="17602200" y="10155555"/>
          <a:ext cx="79057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71120</xdr:rowOff>
    </xdr:from>
    <xdr:to>
      <xdr:col>98</xdr:col>
      <xdr:colOff>38100</xdr:colOff>
      <xdr:row>63</xdr:row>
      <xdr:rowOff>1270</xdr:rowOff>
    </xdr:to>
    <xdr:sp macro="" textlink="">
      <xdr:nvSpPr>
        <xdr:cNvPr id="616" name="楕円 615">
          <a:extLst>
            <a:ext uri="{FF2B5EF4-FFF2-40B4-BE49-F238E27FC236}">
              <a16:creationId xmlns:a16="http://schemas.microsoft.com/office/drawing/2014/main" id="{6838E2E3-86F0-443E-A103-6616C9DAB34F}"/>
            </a:ext>
          </a:extLst>
        </xdr:cNvPr>
        <xdr:cNvSpPr/>
      </xdr:nvSpPr>
      <xdr:spPr>
        <a:xfrm>
          <a:off x="16754475" y="101168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112395</xdr:rowOff>
    </xdr:from>
    <xdr:to>
      <xdr:col>102</xdr:col>
      <xdr:colOff>114300</xdr:colOff>
      <xdr:row>62</xdr:row>
      <xdr:rowOff>121920</xdr:rowOff>
    </xdr:to>
    <xdr:cxnSp macro="">
      <xdr:nvCxnSpPr>
        <xdr:cNvPr id="617" name="直線コネクタ 616">
          <a:extLst>
            <a:ext uri="{FF2B5EF4-FFF2-40B4-BE49-F238E27FC236}">
              <a16:creationId xmlns:a16="http://schemas.microsoft.com/office/drawing/2014/main" id="{F9ED1376-3E7A-41CD-983D-CD5B1FF3A77F}"/>
            </a:ext>
          </a:extLst>
        </xdr:cNvPr>
        <xdr:cNvCxnSpPr/>
      </xdr:nvCxnSpPr>
      <xdr:spPr>
        <a:xfrm flipV="1">
          <a:off x="16802100" y="10161270"/>
          <a:ext cx="8001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52705</xdr:rowOff>
    </xdr:from>
    <xdr:ext cx="469900" cy="254635"/>
    <xdr:sp macro="" textlink="">
      <xdr:nvSpPr>
        <xdr:cNvPr id="618" name="n_1aveValue【学校施設】&#10;一人当たり面積">
          <a:extLst>
            <a:ext uri="{FF2B5EF4-FFF2-40B4-BE49-F238E27FC236}">
              <a16:creationId xmlns:a16="http://schemas.microsoft.com/office/drawing/2014/main" id="{502C0421-FB0E-4ECC-A5FA-586E66AB9614}"/>
            </a:ext>
          </a:extLst>
        </xdr:cNvPr>
        <xdr:cNvSpPr txBox="1"/>
      </xdr:nvSpPr>
      <xdr:spPr>
        <a:xfrm>
          <a:off x="18983325" y="977455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55880</xdr:rowOff>
    </xdr:from>
    <xdr:ext cx="465455" cy="259080"/>
    <xdr:sp macro="" textlink="">
      <xdr:nvSpPr>
        <xdr:cNvPr id="619" name="n_2aveValue【学校施設】&#10;一人当たり面積">
          <a:extLst>
            <a:ext uri="{FF2B5EF4-FFF2-40B4-BE49-F238E27FC236}">
              <a16:creationId xmlns:a16="http://schemas.microsoft.com/office/drawing/2014/main" id="{445FF0DF-469A-45FD-929A-E5BA2489E017}"/>
            </a:ext>
          </a:extLst>
        </xdr:cNvPr>
        <xdr:cNvSpPr txBox="1"/>
      </xdr:nvSpPr>
      <xdr:spPr>
        <a:xfrm>
          <a:off x="18183225" y="97809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33655</xdr:rowOff>
    </xdr:from>
    <xdr:ext cx="465455" cy="258445"/>
    <xdr:sp macro="" textlink="">
      <xdr:nvSpPr>
        <xdr:cNvPr id="620" name="n_3aveValue【学校施設】&#10;一人当たり面積">
          <a:extLst>
            <a:ext uri="{FF2B5EF4-FFF2-40B4-BE49-F238E27FC236}">
              <a16:creationId xmlns:a16="http://schemas.microsoft.com/office/drawing/2014/main" id="{38E3E1C7-B711-4E3D-8246-5FEEF47C739C}"/>
            </a:ext>
          </a:extLst>
        </xdr:cNvPr>
        <xdr:cNvSpPr txBox="1"/>
      </xdr:nvSpPr>
      <xdr:spPr>
        <a:xfrm>
          <a:off x="17383125" y="97555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53975</xdr:rowOff>
    </xdr:from>
    <xdr:ext cx="465455" cy="254635"/>
    <xdr:sp macro="" textlink="">
      <xdr:nvSpPr>
        <xdr:cNvPr id="621" name="n_4aveValue【学校施設】&#10;一人当たり面積">
          <a:extLst>
            <a:ext uri="{FF2B5EF4-FFF2-40B4-BE49-F238E27FC236}">
              <a16:creationId xmlns:a16="http://schemas.microsoft.com/office/drawing/2014/main" id="{5CD46D1C-B6CB-410E-8958-60C4C90453E2}"/>
            </a:ext>
          </a:extLst>
        </xdr:cNvPr>
        <xdr:cNvSpPr txBox="1"/>
      </xdr:nvSpPr>
      <xdr:spPr>
        <a:xfrm>
          <a:off x="16592550" y="97790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146685</xdr:rowOff>
    </xdr:from>
    <xdr:ext cx="469900" cy="254635"/>
    <xdr:sp macro="" textlink="">
      <xdr:nvSpPr>
        <xdr:cNvPr id="622" name="n_1mainValue【学校施設】&#10;一人当たり面積">
          <a:extLst>
            <a:ext uri="{FF2B5EF4-FFF2-40B4-BE49-F238E27FC236}">
              <a16:creationId xmlns:a16="http://schemas.microsoft.com/office/drawing/2014/main" id="{D4AE56C6-7B99-469B-9904-79D2E0FE0513}"/>
            </a:ext>
          </a:extLst>
        </xdr:cNvPr>
        <xdr:cNvSpPr txBox="1"/>
      </xdr:nvSpPr>
      <xdr:spPr>
        <a:xfrm>
          <a:off x="18983325" y="101923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151765</xdr:rowOff>
    </xdr:from>
    <xdr:ext cx="465455" cy="259080"/>
    <xdr:sp macro="" textlink="">
      <xdr:nvSpPr>
        <xdr:cNvPr id="623" name="n_2mainValue【学校施設】&#10;一人当たり面積">
          <a:extLst>
            <a:ext uri="{FF2B5EF4-FFF2-40B4-BE49-F238E27FC236}">
              <a16:creationId xmlns:a16="http://schemas.microsoft.com/office/drawing/2014/main" id="{29959CCC-9FB4-497B-805D-A8DEAE72C32B}"/>
            </a:ext>
          </a:extLst>
        </xdr:cNvPr>
        <xdr:cNvSpPr txBox="1"/>
      </xdr:nvSpPr>
      <xdr:spPr>
        <a:xfrm>
          <a:off x="18183225" y="102006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154940</xdr:rowOff>
    </xdr:from>
    <xdr:ext cx="465455" cy="254635"/>
    <xdr:sp macro="" textlink="">
      <xdr:nvSpPr>
        <xdr:cNvPr id="624" name="n_3mainValue【学校施設】&#10;一人当たり面積">
          <a:extLst>
            <a:ext uri="{FF2B5EF4-FFF2-40B4-BE49-F238E27FC236}">
              <a16:creationId xmlns:a16="http://schemas.microsoft.com/office/drawing/2014/main" id="{BC2442FE-1833-48BE-8F2B-6BDCA95B51D3}"/>
            </a:ext>
          </a:extLst>
        </xdr:cNvPr>
        <xdr:cNvSpPr txBox="1"/>
      </xdr:nvSpPr>
      <xdr:spPr>
        <a:xfrm>
          <a:off x="17383125" y="102038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163830</xdr:rowOff>
    </xdr:from>
    <xdr:ext cx="465455" cy="259080"/>
    <xdr:sp macro="" textlink="">
      <xdr:nvSpPr>
        <xdr:cNvPr id="625" name="n_4mainValue【学校施設】&#10;一人当たり面積">
          <a:extLst>
            <a:ext uri="{FF2B5EF4-FFF2-40B4-BE49-F238E27FC236}">
              <a16:creationId xmlns:a16="http://schemas.microsoft.com/office/drawing/2014/main" id="{B49D606E-1DCB-4C69-B20F-C745F2C0D2E2}"/>
            </a:ext>
          </a:extLst>
        </xdr:cNvPr>
        <xdr:cNvSpPr txBox="1"/>
      </xdr:nvSpPr>
      <xdr:spPr>
        <a:xfrm>
          <a:off x="16592550" y="102095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1A2E9CE7-7436-436B-8C76-0192D05D15D7}"/>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FC338D74-80B2-48B5-9370-7E661B7709E9}"/>
            </a:ext>
          </a:extLst>
        </xdr:cNvPr>
        <xdr:cNvSpPr/>
      </xdr:nvSpPr>
      <xdr:spPr>
        <a:xfrm>
          <a:off x="113157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F411487D-AC3E-436F-AE0F-F92BE5BFC332}"/>
            </a:ext>
          </a:extLst>
        </xdr:cNvPr>
        <xdr:cNvSpPr/>
      </xdr:nvSpPr>
      <xdr:spPr>
        <a:xfrm>
          <a:off x="113157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EDD98910-D186-4462-A57D-BFFD08D3EAA7}"/>
            </a:ext>
          </a:extLst>
        </xdr:cNvPr>
        <xdr:cNvSpPr/>
      </xdr:nvSpPr>
      <xdr:spPr>
        <a:xfrm>
          <a:off x="122396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EF2E00B2-22F7-4594-8E6E-466ACFD78E33}"/>
            </a:ext>
          </a:extLst>
        </xdr:cNvPr>
        <xdr:cNvSpPr/>
      </xdr:nvSpPr>
      <xdr:spPr>
        <a:xfrm>
          <a:off x="122396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CAD191BB-2DEE-4EEA-A88B-ADF5F48B87C3}"/>
            </a:ext>
          </a:extLst>
        </xdr:cNvPr>
        <xdr:cNvSpPr/>
      </xdr:nvSpPr>
      <xdr:spPr>
        <a:xfrm>
          <a:off x="132683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E238EF4D-1C6F-4105-A577-19372E1EE2FA}"/>
            </a:ext>
          </a:extLst>
        </xdr:cNvPr>
        <xdr:cNvSpPr/>
      </xdr:nvSpPr>
      <xdr:spPr>
        <a:xfrm>
          <a:off x="132683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6CCAD3EE-AD0D-4344-9266-5519B476F391}"/>
            </a:ext>
          </a:extLst>
        </xdr:cNvPr>
        <xdr:cNvSpPr/>
      </xdr:nvSpPr>
      <xdr:spPr>
        <a:xfrm>
          <a:off x="11210925" y="122491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4005" cy="220980"/>
    <xdr:sp macro="" textlink="">
      <xdr:nvSpPr>
        <xdr:cNvPr id="634" name="テキスト ボックス 633">
          <a:extLst>
            <a:ext uri="{FF2B5EF4-FFF2-40B4-BE49-F238E27FC236}">
              <a16:creationId xmlns:a16="http://schemas.microsoft.com/office/drawing/2014/main" id="{CDB38E23-2B62-4EB5-BC09-7B5F2B5FC7E3}"/>
            </a:ext>
          </a:extLst>
        </xdr:cNvPr>
        <xdr:cNvSpPr txBox="1"/>
      </xdr:nvSpPr>
      <xdr:spPr>
        <a:xfrm>
          <a:off x="11172825" y="12068175"/>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99F909F8-F891-4180-816E-B1EE668EDDFF}"/>
            </a:ext>
          </a:extLst>
        </xdr:cNvPr>
        <xdr:cNvCxnSpPr/>
      </xdr:nvCxnSpPr>
      <xdr:spPr>
        <a:xfrm>
          <a:off x="11210925" y="144113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2915" cy="259080"/>
    <xdr:sp macro="" textlink="">
      <xdr:nvSpPr>
        <xdr:cNvPr id="636" name="テキスト ボックス 635">
          <a:extLst>
            <a:ext uri="{FF2B5EF4-FFF2-40B4-BE49-F238E27FC236}">
              <a16:creationId xmlns:a16="http://schemas.microsoft.com/office/drawing/2014/main" id="{17A8DE6F-D9FE-4071-B9BE-4A0B5CB4B12A}"/>
            </a:ext>
          </a:extLst>
        </xdr:cNvPr>
        <xdr:cNvSpPr txBox="1"/>
      </xdr:nvSpPr>
      <xdr:spPr>
        <a:xfrm>
          <a:off x="10794365" y="142659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7" name="直線コネクタ 636">
          <a:extLst>
            <a:ext uri="{FF2B5EF4-FFF2-40B4-BE49-F238E27FC236}">
              <a16:creationId xmlns:a16="http://schemas.microsoft.com/office/drawing/2014/main" id="{F7372F1D-40D5-42D2-81BE-DE3B6DFC7C3F}"/>
            </a:ext>
          </a:extLst>
        </xdr:cNvPr>
        <xdr:cNvCxnSpPr/>
      </xdr:nvCxnSpPr>
      <xdr:spPr>
        <a:xfrm>
          <a:off x="11210925" y="1409446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2915" cy="259080"/>
    <xdr:sp macro="" textlink="">
      <xdr:nvSpPr>
        <xdr:cNvPr id="638" name="テキスト ボックス 637">
          <a:extLst>
            <a:ext uri="{FF2B5EF4-FFF2-40B4-BE49-F238E27FC236}">
              <a16:creationId xmlns:a16="http://schemas.microsoft.com/office/drawing/2014/main" id="{1D211823-A02A-4287-885C-9377BE16A9F1}"/>
            </a:ext>
          </a:extLst>
        </xdr:cNvPr>
        <xdr:cNvSpPr txBox="1"/>
      </xdr:nvSpPr>
      <xdr:spPr>
        <a:xfrm>
          <a:off x="10794365" y="1396492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9" name="直線コネクタ 638">
          <a:extLst>
            <a:ext uri="{FF2B5EF4-FFF2-40B4-BE49-F238E27FC236}">
              <a16:creationId xmlns:a16="http://schemas.microsoft.com/office/drawing/2014/main" id="{72DBC63F-6B3D-4585-A8A8-35EAF2F53E6F}"/>
            </a:ext>
          </a:extLst>
        </xdr:cNvPr>
        <xdr:cNvCxnSpPr/>
      </xdr:nvCxnSpPr>
      <xdr:spPr>
        <a:xfrm>
          <a:off x="11210925" y="1378331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4635"/>
    <xdr:sp macro="" textlink="">
      <xdr:nvSpPr>
        <xdr:cNvPr id="640" name="テキスト ボックス 639">
          <a:extLst>
            <a:ext uri="{FF2B5EF4-FFF2-40B4-BE49-F238E27FC236}">
              <a16:creationId xmlns:a16="http://schemas.microsoft.com/office/drawing/2014/main" id="{F618757F-543F-4F42-99E0-C665DD74766F}"/>
            </a:ext>
          </a:extLst>
        </xdr:cNvPr>
        <xdr:cNvSpPr txBox="1"/>
      </xdr:nvSpPr>
      <xdr:spPr>
        <a:xfrm>
          <a:off x="10845800" y="1365694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41" name="直線コネクタ 640">
          <a:extLst>
            <a:ext uri="{FF2B5EF4-FFF2-40B4-BE49-F238E27FC236}">
              <a16:creationId xmlns:a16="http://schemas.microsoft.com/office/drawing/2014/main" id="{22D421BA-D55F-4859-9668-126A60BEA3B6}"/>
            </a:ext>
          </a:extLst>
        </xdr:cNvPr>
        <xdr:cNvCxnSpPr/>
      </xdr:nvCxnSpPr>
      <xdr:spPr>
        <a:xfrm>
          <a:off x="11210925" y="1347597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42" name="テキスト ボックス 641">
          <a:extLst>
            <a:ext uri="{FF2B5EF4-FFF2-40B4-BE49-F238E27FC236}">
              <a16:creationId xmlns:a16="http://schemas.microsoft.com/office/drawing/2014/main" id="{606D8D8F-CF5C-48F9-8663-9B8365B6044E}"/>
            </a:ext>
          </a:extLst>
        </xdr:cNvPr>
        <xdr:cNvSpPr txBox="1"/>
      </xdr:nvSpPr>
      <xdr:spPr>
        <a:xfrm>
          <a:off x="10845800" y="133464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43" name="直線コネクタ 642">
          <a:extLst>
            <a:ext uri="{FF2B5EF4-FFF2-40B4-BE49-F238E27FC236}">
              <a16:creationId xmlns:a16="http://schemas.microsoft.com/office/drawing/2014/main" id="{E5073FE7-8588-46BA-B903-D5BBBD392D06}"/>
            </a:ext>
          </a:extLst>
        </xdr:cNvPr>
        <xdr:cNvCxnSpPr/>
      </xdr:nvCxnSpPr>
      <xdr:spPr>
        <a:xfrm>
          <a:off x="11210925" y="1317498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4635"/>
    <xdr:sp macro="" textlink="">
      <xdr:nvSpPr>
        <xdr:cNvPr id="644" name="テキスト ボックス 643">
          <a:extLst>
            <a:ext uri="{FF2B5EF4-FFF2-40B4-BE49-F238E27FC236}">
              <a16:creationId xmlns:a16="http://schemas.microsoft.com/office/drawing/2014/main" id="{E1F4B61E-81BC-4C60-B1DF-862245023529}"/>
            </a:ext>
          </a:extLst>
        </xdr:cNvPr>
        <xdr:cNvSpPr txBox="1"/>
      </xdr:nvSpPr>
      <xdr:spPr>
        <a:xfrm>
          <a:off x="10845800" y="130390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5" name="直線コネクタ 644">
          <a:extLst>
            <a:ext uri="{FF2B5EF4-FFF2-40B4-BE49-F238E27FC236}">
              <a16:creationId xmlns:a16="http://schemas.microsoft.com/office/drawing/2014/main" id="{47AC0413-694B-404B-99E3-7A802630E3FE}"/>
            </a:ext>
          </a:extLst>
        </xdr:cNvPr>
        <xdr:cNvCxnSpPr/>
      </xdr:nvCxnSpPr>
      <xdr:spPr>
        <a:xfrm>
          <a:off x="11210925" y="128682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6" name="テキスト ボックス 645">
          <a:extLst>
            <a:ext uri="{FF2B5EF4-FFF2-40B4-BE49-F238E27FC236}">
              <a16:creationId xmlns:a16="http://schemas.microsoft.com/office/drawing/2014/main" id="{2008B90A-694C-47DE-A614-6156CD2F37D1}"/>
            </a:ext>
          </a:extLst>
        </xdr:cNvPr>
        <xdr:cNvSpPr txBox="1"/>
      </xdr:nvSpPr>
      <xdr:spPr>
        <a:xfrm>
          <a:off x="10845800" y="127317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7" name="直線コネクタ 646">
          <a:extLst>
            <a:ext uri="{FF2B5EF4-FFF2-40B4-BE49-F238E27FC236}">
              <a16:creationId xmlns:a16="http://schemas.microsoft.com/office/drawing/2014/main" id="{A9EF3B12-6D8D-4748-B162-C8BBFEE79D8D}"/>
            </a:ext>
          </a:extLst>
        </xdr:cNvPr>
        <xdr:cNvCxnSpPr/>
      </xdr:nvCxnSpPr>
      <xdr:spPr>
        <a:xfrm>
          <a:off x="11210925" y="1255649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4645" cy="259080"/>
    <xdr:sp macro="" textlink="">
      <xdr:nvSpPr>
        <xdr:cNvPr id="648" name="テキスト ボックス 647">
          <a:extLst>
            <a:ext uri="{FF2B5EF4-FFF2-40B4-BE49-F238E27FC236}">
              <a16:creationId xmlns:a16="http://schemas.microsoft.com/office/drawing/2014/main" id="{1C18F77B-E847-4E23-9A70-0183DB655943}"/>
            </a:ext>
          </a:extLst>
        </xdr:cNvPr>
        <xdr:cNvSpPr txBox="1"/>
      </xdr:nvSpPr>
      <xdr:spPr>
        <a:xfrm>
          <a:off x="10903585" y="1242060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570640B4-919C-4F78-8E27-B6B6E139E9C3}"/>
            </a:ext>
          </a:extLst>
        </xdr:cNvPr>
        <xdr:cNvCxnSpPr/>
      </xdr:nvCxnSpPr>
      <xdr:spPr>
        <a:xfrm>
          <a:off x="11210925" y="122491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2D4079BD-C3E8-4153-A02F-4FBFB7B8041E}"/>
            </a:ext>
          </a:extLst>
        </xdr:cNvPr>
        <xdr:cNvSpPr/>
      </xdr:nvSpPr>
      <xdr:spPr>
        <a:xfrm>
          <a:off x="11210925" y="122491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135890</xdr:rowOff>
    </xdr:from>
    <xdr:to>
      <xdr:col>85</xdr:col>
      <xdr:colOff>126365</xdr:colOff>
      <xdr:row>86</xdr:row>
      <xdr:rowOff>168910</xdr:rowOff>
    </xdr:to>
    <xdr:cxnSp macro="">
      <xdr:nvCxnSpPr>
        <xdr:cNvPr id="651" name="直線コネクタ 650">
          <a:extLst>
            <a:ext uri="{FF2B5EF4-FFF2-40B4-BE49-F238E27FC236}">
              <a16:creationId xmlns:a16="http://schemas.microsoft.com/office/drawing/2014/main" id="{E234F1AB-52F0-4261-9BA4-A7B75D0B9EDE}"/>
            </a:ext>
          </a:extLst>
        </xdr:cNvPr>
        <xdr:cNvCxnSpPr/>
      </xdr:nvCxnSpPr>
      <xdr:spPr>
        <a:xfrm flipV="1">
          <a:off x="14696440" y="12613640"/>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52" name="【児童館】&#10;有形固定資産減価償却率最小値テキスト">
          <a:extLst>
            <a:ext uri="{FF2B5EF4-FFF2-40B4-BE49-F238E27FC236}">
              <a16:creationId xmlns:a16="http://schemas.microsoft.com/office/drawing/2014/main" id="{AF3519BE-7398-42E3-B573-750F7E9E0C9D}"/>
            </a:ext>
          </a:extLst>
        </xdr:cNvPr>
        <xdr:cNvSpPr txBox="1"/>
      </xdr:nvSpPr>
      <xdr:spPr>
        <a:xfrm>
          <a:off x="14735175" y="14098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53" name="直線コネクタ 652">
          <a:extLst>
            <a:ext uri="{FF2B5EF4-FFF2-40B4-BE49-F238E27FC236}">
              <a16:creationId xmlns:a16="http://schemas.microsoft.com/office/drawing/2014/main" id="{43A6EB0D-9955-4A38-8D38-633C58EEAADD}"/>
            </a:ext>
          </a:extLst>
        </xdr:cNvPr>
        <xdr:cNvCxnSpPr/>
      </xdr:nvCxnSpPr>
      <xdr:spPr>
        <a:xfrm>
          <a:off x="14611350" y="14094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82550</xdr:rowOff>
    </xdr:from>
    <xdr:ext cx="340360" cy="259080"/>
    <xdr:sp macro="" textlink="">
      <xdr:nvSpPr>
        <xdr:cNvPr id="654" name="【児童館】&#10;有形固定資産減価償却率最大値テキスト">
          <a:extLst>
            <a:ext uri="{FF2B5EF4-FFF2-40B4-BE49-F238E27FC236}">
              <a16:creationId xmlns:a16="http://schemas.microsoft.com/office/drawing/2014/main" id="{CAE02537-A6FD-4959-8385-BDCD73FDA420}"/>
            </a:ext>
          </a:extLst>
        </xdr:cNvPr>
        <xdr:cNvSpPr txBox="1"/>
      </xdr:nvSpPr>
      <xdr:spPr>
        <a:xfrm>
          <a:off x="14735175" y="12401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135890</xdr:rowOff>
    </xdr:from>
    <xdr:to>
      <xdr:col>86</xdr:col>
      <xdr:colOff>25400</xdr:colOff>
      <xdr:row>77</xdr:row>
      <xdr:rowOff>135890</xdr:rowOff>
    </xdr:to>
    <xdr:cxnSp macro="">
      <xdr:nvCxnSpPr>
        <xdr:cNvPr id="655" name="直線コネクタ 654">
          <a:extLst>
            <a:ext uri="{FF2B5EF4-FFF2-40B4-BE49-F238E27FC236}">
              <a16:creationId xmlns:a16="http://schemas.microsoft.com/office/drawing/2014/main" id="{F738E046-2849-41B1-AC7C-02BF24D873BA}"/>
            </a:ext>
          </a:extLst>
        </xdr:cNvPr>
        <xdr:cNvCxnSpPr/>
      </xdr:nvCxnSpPr>
      <xdr:spPr>
        <a:xfrm>
          <a:off x="14611350" y="12613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83820</xdr:rowOff>
    </xdr:from>
    <xdr:ext cx="405130" cy="259080"/>
    <xdr:sp macro="" textlink="">
      <xdr:nvSpPr>
        <xdr:cNvPr id="656" name="【児童館】&#10;有形固定資産減価償却率平均値テキスト">
          <a:extLst>
            <a:ext uri="{FF2B5EF4-FFF2-40B4-BE49-F238E27FC236}">
              <a16:creationId xmlns:a16="http://schemas.microsoft.com/office/drawing/2014/main" id="{0BDD95B1-748C-458D-984B-0599693ECD31}"/>
            </a:ext>
          </a:extLst>
        </xdr:cNvPr>
        <xdr:cNvSpPr txBox="1"/>
      </xdr:nvSpPr>
      <xdr:spPr>
        <a:xfrm>
          <a:off x="14735175" y="132124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60960</xdr:rowOff>
    </xdr:from>
    <xdr:to>
      <xdr:col>85</xdr:col>
      <xdr:colOff>177800</xdr:colOff>
      <xdr:row>82</xdr:row>
      <xdr:rowOff>162560</xdr:rowOff>
    </xdr:to>
    <xdr:sp macro="" textlink="">
      <xdr:nvSpPr>
        <xdr:cNvPr id="657" name="フローチャート: 判断 656">
          <a:extLst>
            <a:ext uri="{FF2B5EF4-FFF2-40B4-BE49-F238E27FC236}">
              <a16:creationId xmlns:a16="http://schemas.microsoft.com/office/drawing/2014/main" id="{9880D124-91EA-42F5-8578-ED12BC5F0269}"/>
            </a:ext>
          </a:extLst>
        </xdr:cNvPr>
        <xdr:cNvSpPr/>
      </xdr:nvSpPr>
      <xdr:spPr>
        <a:xfrm>
          <a:off x="14649450" y="133515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38100</xdr:rowOff>
    </xdr:from>
    <xdr:to>
      <xdr:col>81</xdr:col>
      <xdr:colOff>101600</xdr:colOff>
      <xdr:row>82</xdr:row>
      <xdr:rowOff>139700</xdr:rowOff>
    </xdr:to>
    <xdr:sp macro="" textlink="">
      <xdr:nvSpPr>
        <xdr:cNvPr id="658" name="フローチャート: 判断 657">
          <a:extLst>
            <a:ext uri="{FF2B5EF4-FFF2-40B4-BE49-F238E27FC236}">
              <a16:creationId xmlns:a16="http://schemas.microsoft.com/office/drawing/2014/main" id="{E84F7B2E-CE20-414C-A0CD-C6DEA8413FAE}"/>
            </a:ext>
          </a:extLst>
        </xdr:cNvPr>
        <xdr:cNvSpPr/>
      </xdr:nvSpPr>
      <xdr:spPr>
        <a:xfrm>
          <a:off x="13887450" y="13325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93345</xdr:rowOff>
    </xdr:from>
    <xdr:to>
      <xdr:col>76</xdr:col>
      <xdr:colOff>165100</xdr:colOff>
      <xdr:row>83</xdr:row>
      <xdr:rowOff>23495</xdr:rowOff>
    </xdr:to>
    <xdr:sp macro="" textlink="">
      <xdr:nvSpPr>
        <xdr:cNvPr id="659" name="フローチャート: 判断 658">
          <a:extLst>
            <a:ext uri="{FF2B5EF4-FFF2-40B4-BE49-F238E27FC236}">
              <a16:creationId xmlns:a16="http://schemas.microsoft.com/office/drawing/2014/main" id="{8F5CE00B-7484-48F6-A50C-2FCC7A79BECE}"/>
            </a:ext>
          </a:extLst>
        </xdr:cNvPr>
        <xdr:cNvSpPr/>
      </xdr:nvSpPr>
      <xdr:spPr>
        <a:xfrm>
          <a:off x="13096875" y="133807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103505</xdr:rowOff>
    </xdr:from>
    <xdr:to>
      <xdr:col>72</xdr:col>
      <xdr:colOff>38100</xdr:colOff>
      <xdr:row>83</xdr:row>
      <xdr:rowOff>33655</xdr:rowOff>
    </xdr:to>
    <xdr:sp macro="" textlink="">
      <xdr:nvSpPr>
        <xdr:cNvPr id="660" name="フローチャート: 判断 659">
          <a:extLst>
            <a:ext uri="{FF2B5EF4-FFF2-40B4-BE49-F238E27FC236}">
              <a16:creationId xmlns:a16="http://schemas.microsoft.com/office/drawing/2014/main" id="{2BA87B04-77A5-441D-8ABF-F0E75D40FF20}"/>
            </a:ext>
          </a:extLst>
        </xdr:cNvPr>
        <xdr:cNvSpPr/>
      </xdr:nvSpPr>
      <xdr:spPr>
        <a:xfrm>
          <a:off x="12296775" y="1339405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62230</xdr:rowOff>
    </xdr:from>
    <xdr:to>
      <xdr:col>67</xdr:col>
      <xdr:colOff>101600</xdr:colOff>
      <xdr:row>82</xdr:row>
      <xdr:rowOff>163830</xdr:rowOff>
    </xdr:to>
    <xdr:sp macro="" textlink="">
      <xdr:nvSpPr>
        <xdr:cNvPr id="661" name="フローチャート: 判断 660">
          <a:extLst>
            <a:ext uri="{FF2B5EF4-FFF2-40B4-BE49-F238E27FC236}">
              <a16:creationId xmlns:a16="http://schemas.microsoft.com/office/drawing/2014/main" id="{86BBE221-4402-4880-A10D-88B5538E6885}"/>
            </a:ext>
          </a:extLst>
        </xdr:cNvPr>
        <xdr:cNvSpPr/>
      </xdr:nvSpPr>
      <xdr:spPr>
        <a:xfrm>
          <a:off x="11487150" y="133527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2" name="テキスト ボックス 661">
          <a:extLst>
            <a:ext uri="{FF2B5EF4-FFF2-40B4-BE49-F238E27FC236}">
              <a16:creationId xmlns:a16="http://schemas.microsoft.com/office/drawing/2014/main" id="{DD4C0D91-4DC2-4C12-B497-34168268E8F1}"/>
            </a:ext>
          </a:extLst>
        </xdr:cNvPr>
        <xdr:cNvSpPr txBox="1"/>
      </xdr:nvSpPr>
      <xdr:spPr>
        <a:xfrm>
          <a:off x="145256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3" name="テキスト ボックス 662">
          <a:extLst>
            <a:ext uri="{FF2B5EF4-FFF2-40B4-BE49-F238E27FC236}">
              <a16:creationId xmlns:a16="http://schemas.microsoft.com/office/drawing/2014/main" id="{97D759EF-B2F4-4EA5-BAE1-A59B883B0288}"/>
            </a:ext>
          </a:extLst>
        </xdr:cNvPr>
        <xdr:cNvSpPr txBox="1"/>
      </xdr:nvSpPr>
      <xdr:spPr>
        <a:xfrm>
          <a:off x="137636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4" name="テキスト ボックス 663">
          <a:extLst>
            <a:ext uri="{FF2B5EF4-FFF2-40B4-BE49-F238E27FC236}">
              <a16:creationId xmlns:a16="http://schemas.microsoft.com/office/drawing/2014/main" id="{E3B86FE8-F346-4D46-A23E-61E99C5E95A6}"/>
            </a:ext>
          </a:extLst>
        </xdr:cNvPr>
        <xdr:cNvSpPr txBox="1"/>
      </xdr:nvSpPr>
      <xdr:spPr>
        <a:xfrm>
          <a:off x="129730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5" name="テキスト ボックス 664">
          <a:extLst>
            <a:ext uri="{FF2B5EF4-FFF2-40B4-BE49-F238E27FC236}">
              <a16:creationId xmlns:a16="http://schemas.microsoft.com/office/drawing/2014/main" id="{4F61E5A1-1CCF-46AB-B9C4-723566027BBE}"/>
            </a:ext>
          </a:extLst>
        </xdr:cNvPr>
        <xdr:cNvSpPr txBox="1"/>
      </xdr:nvSpPr>
      <xdr:spPr>
        <a:xfrm>
          <a:off x="121729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6" name="テキスト ボックス 665">
          <a:extLst>
            <a:ext uri="{FF2B5EF4-FFF2-40B4-BE49-F238E27FC236}">
              <a16:creationId xmlns:a16="http://schemas.microsoft.com/office/drawing/2014/main" id="{C04216AA-7BE4-49A9-9A7D-079E84280378}"/>
            </a:ext>
          </a:extLst>
        </xdr:cNvPr>
        <xdr:cNvSpPr txBox="1"/>
      </xdr:nvSpPr>
      <xdr:spPr>
        <a:xfrm>
          <a:off x="113633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86</xdr:row>
      <xdr:rowOff>83820</xdr:rowOff>
    </xdr:from>
    <xdr:to>
      <xdr:col>85</xdr:col>
      <xdr:colOff>177800</xdr:colOff>
      <xdr:row>87</xdr:row>
      <xdr:rowOff>13970</xdr:rowOff>
    </xdr:to>
    <xdr:sp macro="" textlink="">
      <xdr:nvSpPr>
        <xdr:cNvPr id="667" name="楕円 666">
          <a:extLst>
            <a:ext uri="{FF2B5EF4-FFF2-40B4-BE49-F238E27FC236}">
              <a16:creationId xmlns:a16="http://schemas.microsoft.com/office/drawing/2014/main" id="{86F4BE02-4376-4B7C-8353-BA37F135AF80}"/>
            </a:ext>
          </a:extLst>
        </xdr:cNvPr>
        <xdr:cNvSpPr/>
      </xdr:nvSpPr>
      <xdr:spPr>
        <a:xfrm>
          <a:off x="14649450" y="1402207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170180</xdr:rowOff>
    </xdr:from>
    <xdr:ext cx="405130" cy="259080"/>
    <xdr:sp macro="" textlink="">
      <xdr:nvSpPr>
        <xdr:cNvPr id="668" name="【児童館】&#10;有形固定資産減価償却率該当値テキスト">
          <a:extLst>
            <a:ext uri="{FF2B5EF4-FFF2-40B4-BE49-F238E27FC236}">
              <a16:creationId xmlns:a16="http://schemas.microsoft.com/office/drawing/2014/main" id="{123C27FB-D030-4B99-B092-4323FC51BE95}"/>
            </a:ext>
          </a:extLst>
        </xdr:cNvPr>
        <xdr:cNvSpPr txBox="1"/>
      </xdr:nvSpPr>
      <xdr:spPr>
        <a:xfrm>
          <a:off x="14735175" y="13933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86</xdr:row>
      <xdr:rowOff>62230</xdr:rowOff>
    </xdr:from>
    <xdr:to>
      <xdr:col>81</xdr:col>
      <xdr:colOff>101600</xdr:colOff>
      <xdr:row>86</xdr:row>
      <xdr:rowOff>163830</xdr:rowOff>
    </xdr:to>
    <xdr:sp macro="" textlink="">
      <xdr:nvSpPr>
        <xdr:cNvPr id="669" name="楕円 668">
          <a:extLst>
            <a:ext uri="{FF2B5EF4-FFF2-40B4-BE49-F238E27FC236}">
              <a16:creationId xmlns:a16="http://schemas.microsoft.com/office/drawing/2014/main" id="{57EFBE7F-05E9-496F-8571-800B72A5A099}"/>
            </a:ext>
          </a:extLst>
        </xdr:cNvPr>
        <xdr:cNvSpPr/>
      </xdr:nvSpPr>
      <xdr:spPr>
        <a:xfrm>
          <a:off x="13887450" y="140004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113030</xdr:rowOff>
    </xdr:from>
    <xdr:to>
      <xdr:col>85</xdr:col>
      <xdr:colOff>127000</xdr:colOff>
      <xdr:row>86</xdr:row>
      <xdr:rowOff>134620</xdr:rowOff>
    </xdr:to>
    <xdr:cxnSp macro="">
      <xdr:nvCxnSpPr>
        <xdr:cNvPr id="670" name="直線コネクタ 669">
          <a:extLst>
            <a:ext uri="{FF2B5EF4-FFF2-40B4-BE49-F238E27FC236}">
              <a16:creationId xmlns:a16="http://schemas.microsoft.com/office/drawing/2014/main" id="{C1BE482E-939D-42E6-821E-0B404D6572D3}"/>
            </a:ext>
          </a:extLst>
        </xdr:cNvPr>
        <xdr:cNvCxnSpPr/>
      </xdr:nvCxnSpPr>
      <xdr:spPr>
        <a:xfrm>
          <a:off x="13935075" y="14048105"/>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26670</xdr:rowOff>
    </xdr:from>
    <xdr:to>
      <xdr:col>76</xdr:col>
      <xdr:colOff>165100</xdr:colOff>
      <xdr:row>86</xdr:row>
      <xdr:rowOff>128270</xdr:rowOff>
    </xdr:to>
    <xdr:sp macro="" textlink="">
      <xdr:nvSpPr>
        <xdr:cNvPr id="671" name="楕円 670">
          <a:extLst>
            <a:ext uri="{FF2B5EF4-FFF2-40B4-BE49-F238E27FC236}">
              <a16:creationId xmlns:a16="http://schemas.microsoft.com/office/drawing/2014/main" id="{F34EBEC8-881D-4164-B119-F23AED01658D}"/>
            </a:ext>
          </a:extLst>
        </xdr:cNvPr>
        <xdr:cNvSpPr/>
      </xdr:nvSpPr>
      <xdr:spPr>
        <a:xfrm>
          <a:off x="13096875" y="139649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77470</xdr:rowOff>
    </xdr:from>
    <xdr:to>
      <xdr:col>81</xdr:col>
      <xdr:colOff>50800</xdr:colOff>
      <xdr:row>86</xdr:row>
      <xdr:rowOff>113030</xdr:rowOff>
    </xdr:to>
    <xdr:cxnSp macro="">
      <xdr:nvCxnSpPr>
        <xdr:cNvPr id="672" name="直線コネクタ 671">
          <a:extLst>
            <a:ext uri="{FF2B5EF4-FFF2-40B4-BE49-F238E27FC236}">
              <a16:creationId xmlns:a16="http://schemas.microsoft.com/office/drawing/2014/main" id="{4E8E00AB-5FA5-42D4-A651-3BD393BF3752}"/>
            </a:ext>
          </a:extLst>
        </xdr:cNvPr>
        <xdr:cNvCxnSpPr/>
      </xdr:nvCxnSpPr>
      <xdr:spPr>
        <a:xfrm>
          <a:off x="13144500" y="14012545"/>
          <a:ext cx="79057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161925</xdr:rowOff>
    </xdr:from>
    <xdr:to>
      <xdr:col>72</xdr:col>
      <xdr:colOff>38100</xdr:colOff>
      <xdr:row>86</xdr:row>
      <xdr:rowOff>92075</xdr:rowOff>
    </xdr:to>
    <xdr:sp macro="" textlink="">
      <xdr:nvSpPr>
        <xdr:cNvPr id="673" name="楕円 672">
          <a:extLst>
            <a:ext uri="{FF2B5EF4-FFF2-40B4-BE49-F238E27FC236}">
              <a16:creationId xmlns:a16="http://schemas.microsoft.com/office/drawing/2014/main" id="{1C1618DB-8C4A-4479-A8C7-DE071EF32376}"/>
            </a:ext>
          </a:extLst>
        </xdr:cNvPr>
        <xdr:cNvSpPr/>
      </xdr:nvSpPr>
      <xdr:spPr>
        <a:xfrm>
          <a:off x="12296775" y="139319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41275</xdr:rowOff>
    </xdr:from>
    <xdr:to>
      <xdr:col>76</xdr:col>
      <xdr:colOff>114300</xdr:colOff>
      <xdr:row>86</xdr:row>
      <xdr:rowOff>77470</xdr:rowOff>
    </xdr:to>
    <xdr:cxnSp macro="">
      <xdr:nvCxnSpPr>
        <xdr:cNvPr id="674" name="直線コネクタ 673">
          <a:extLst>
            <a:ext uri="{FF2B5EF4-FFF2-40B4-BE49-F238E27FC236}">
              <a16:creationId xmlns:a16="http://schemas.microsoft.com/office/drawing/2014/main" id="{D7EF9512-7DAB-484D-AFB4-3BA19AA4986D}"/>
            </a:ext>
          </a:extLst>
        </xdr:cNvPr>
        <xdr:cNvCxnSpPr/>
      </xdr:nvCxnSpPr>
      <xdr:spPr>
        <a:xfrm>
          <a:off x="12344400" y="13979525"/>
          <a:ext cx="8001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126365</xdr:rowOff>
    </xdr:from>
    <xdr:to>
      <xdr:col>67</xdr:col>
      <xdr:colOff>101600</xdr:colOff>
      <xdr:row>86</xdr:row>
      <xdr:rowOff>56515</xdr:rowOff>
    </xdr:to>
    <xdr:sp macro="" textlink="">
      <xdr:nvSpPr>
        <xdr:cNvPr id="675" name="楕円 674">
          <a:extLst>
            <a:ext uri="{FF2B5EF4-FFF2-40B4-BE49-F238E27FC236}">
              <a16:creationId xmlns:a16="http://schemas.microsoft.com/office/drawing/2014/main" id="{AFE57E80-D641-4B7D-A1F8-E39BC3862E4F}"/>
            </a:ext>
          </a:extLst>
        </xdr:cNvPr>
        <xdr:cNvSpPr/>
      </xdr:nvSpPr>
      <xdr:spPr>
        <a:xfrm>
          <a:off x="11487150" y="138963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6350</xdr:rowOff>
    </xdr:from>
    <xdr:to>
      <xdr:col>71</xdr:col>
      <xdr:colOff>177800</xdr:colOff>
      <xdr:row>86</xdr:row>
      <xdr:rowOff>41275</xdr:rowOff>
    </xdr:to>
    <xdr:cxnSp macro="">
      <xdr:nvCxnSpPr>
        <xdr:cNvPr id="676" name="直線コネクタ 675">
          <a:extLst>
            <a:ext uri="{FF2B5EF4-FFF2-40B4-BE49-F238E27FC236}">
              <a16:creationId xmlns:a16="http://schemas.microsoft.com/office/drawing/2014/main" id="{28A99E63-F2A2-49B4-AE1C-1E2C9A41895A}"/>
            </a:ext>
          </a:extLst>
        </xdr:cNvPr>
        <xdr:cNvCxnSpPr/>
      </xdr:nvCxnSpPr>
      <xdr:spPr>
        <a:xfrm>
          <a:off x="11534775" y="13944600"/>
          <a:ext cx="8096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156210</xdr:rowOff>
    </xdr:from>
    <xdr:ext cx="405130" cy="254635"/>
    <xdr:sp macro="" textlink="">
      <xdr:nvSpPr>
        <xdr:cNvPr id="677" name="n_1aveValue【児童館】&#10;有形固定資産減価償却率">
          <a:extLst>
            <a:ext uri="{FF2B5EF4-FFF2-40B4-BE49-F238E27FC236}">
              <a16:creationId xmlns:a16="http://schemas.microsoft.com/office/drawing/2014/main" id="{553616A7-B245-456F-8296-E1101C948785}"/>
            </a:ext>
          </a:extLst>
        </xdr:cNvPr>
        <xdr:cNvSpPr txBox="1"/>
      </xdr:nvSpPr>
      <xdr:spPr>
        <a:xfrm>
          <a:off x="13745210" y="1312291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40640</xdr:rowOff>
    </xdr:from>
    <xdr:ext cx="400685" cy="254635"/>
    <xdr:sp macro="" textlink="">
      <xdr:nvSpPr>
        <xdr:cNvPr id="678" name="n_2aveValue【児童館】&#10;有形固定資産減価償却率">
          <a:extLst>
            <a:ext uri="{FF2B5EF4-FFF2-40B4-BE49-F238E27FC236}">
              <a16:creationId xmlns:a16="http://schemas.microsoft.com/office/drawing/2014/main" id="{337C5E81-D3B0-454C-96A1-2210C3284FB8}"/>
            </a:ext>
          </a:extLst>
        </xdr:cNvPr>
        <xdr:cNvSpPr txBox="1"/>
      </xdr:nvSpPr>
      <xdr:spPr>
        <a:xfrm>
          <a:off x="12964160" y="1316609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50165</xdr:rowOff>
    </xdr:from>
    <xdr:ext cx="400685" cy="259080"/>
    <xdr:sp macro="" textlink="">
      <xdr:nvSpPr>
        <xdr:cNvPr id="679" name="n_3aveValue【児童館】&#10;有形固定資産減価償却率">
          <a:extLst>
            <a:ext uri="{FF2B5EF4-FFF2-40B4-BE49-F238E27FC236}">
              <a16:creationId xmlns:a16="http://schemas.microsoft.com/office/drawing/2014/main" id="{F67A67A0-C24E-442F-8892-58E0F3C2D274}"/>
            </a:ext>
          </a:extLst>
        </xdr:cNvPr>
        <xdr:cNvSpPr txBox="1"/>
      </xdr:nvSpPr>
      <xdr:spPr>
        <a:xfrm>
          <a:off x="12164060" y="131724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8890</xdr:rowOff>
    </xdr:from>
    <xdr:ext cx="400685" cy="254635"/>
    <xdr:sp macro="" textlink="">
      <xdr:nvSpPr>
        <xdr:cNvPr id="680" name="n_4aveValue【児童館】&#10;有形固定資産減価償却率">
          <a:extLst>
            <a:ext uri="{FF2B5EF4-FFF2-40B4-BE49-F238E27FC236}">
              <a16:creationId xmlns:a16="http://schemas.microsoft.com/office/drawing/2014/main" id="{024B97BD-9574-4385-A9E1-DD99D6F479B8}"/>
            </a:ext>
          </a:extLst>
        </xdr:cNvPr>
        <xdr:cNvSpPr txBox="1"/>
      </xdr:nvSpPr>
      <xdr:spPr>
        <a:xfrm>
          <a:off x="11354435" y="131375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86</xdr:row>
      <xdr:rowOff>154940</xdr:rowOff>
    </xdr:from>
    <xdr:ext cx="405130" cy="254635"/>
    <xdr:sp macro="" textlink="">
      <xdr:nvSpPr>
        <xdr:cNvPr id="681" name="n_1mainValue【児童館】&#10;有形固定資産減価償却率">
          <a:extLst>
            <a:ext uri="{FF2B5EF4-FFF2-40B4-BE49-F238E27FC236}">
              <a16:creationId xmlns:a16="http://schemas.microsoft.com/office/drawing/2014/main" id="{7AFA3167-A7B2-4097-86B6-81ABE50D2A04}"/>
            </a:ext>
          </a:extLst>
        </xdr:cNvPr>
        <xdr:cNvSpPr txBox="1"/>
      </xdr:nvSpPr>
      <xdr:spPr>
        <a:xfrm>
          <a:off x="13745210" y="1409001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86</xdr:row>
      <xdr:rowOff>119380</xdr:rowOff>
    </xdr:from>
    <xdr:ext cx="400685" cy="259080"/>
    <xdr:sp macro="" textlink="">
      <xdr:nvSpPr>
        <xdr:cNvPr id="682" name="n_2mainValue【児童館】&#10;有形固定資産減価償却率">
          <a:extLst>
            <a:ext uri="{FF2B5EF4-FFF2-40B4-BE49-F238E27FC236}">
              <a16:creationId xmlns:a16="http://schemas.microsoft.com/office/drawing/2014/main" id="{C3FEF9B7-8A43-442C-B517-1FE6F1633952}"/>
            </a:ext>
          </a:extLst>
        </xdr:cNvPr>
        <xdr:cNvSpPr txBox="1"/>
      </xdr:nvSpPr>
      <xdr:spPr>
        <a:xfrm>
          <a:off x="12964160" y="140576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86</xdr:row>
      <xdr:rowOff>83185</xdr:rowOff>
    </xdr:from>
    <xdr:ext cx="400685" cy="259080"/>
    <xdr:sp macro="" textlink="">
      <xdr:nvSpPr>
        <xdr:cNvPr id="683" name="n_3mainValue【児童館】&#10;有形固定資産減価償却率">
          <a:extLst>
            <a:ext uri="{FF2B5EF4-FFF2-40B4-BE49-F238E27FC236}">
              <a16:creationId xmlns:a16="http://schemas.microsoft.com/office/drawing/2014/main" id="{A8BAEA6D-C066-48B9-8401-EC62B2098528}"/>
            </a:ext>
          </a:extLst>
        </xdr:cNvPr>
        <xdr:cNvSpPr txBox="1"/>
      </xdr:nvSpPr>
      <xdr:spPr>
        <a:xfrm>
          <a:off x="12164060" y="140214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86</xdr:row>
      <xdr:rowOff>47625</xdr:rowOff>
    </xdr:from>
    <xdr:ext cx="400685" cy="259080"/>
    <xdr:sp macro="" textlink="">
      <xdr:nvSpPr>
        <xdr:cNvPr id="684" name="n_4mainValue【児童館】&#10;有形固定資産減価償却率">
          <a:extLst>
            <a:ext uri="{FF2B5EF4-FFF2-40B4-BE49-F238E27FC236}">
              <a16:creationId xmlns:a16="http://schemas.microsoft.com/office/drawing/2014/main" id="{BE403BE5-B72B-4704-A7BF-13528339D646}"/>
            </a:ext>
          </a:extLst>
        </xdr:cNvPr>
        <xdr:cNvSpPr txBox="1"/>
      </xdr:nvSpPr>
      <xdr:spPr>
        <a:xfrm>
          <a:off x="11354435" y="1397952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F0320D11-FA93-4D74-91A1-BD357A661A19}"/>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33767ADD-527E-4E3E-8ACC-727422A4E29D}"/>
            </a:ext>
          </a:extLst>
        </xdr:cNvPr>
        <xdr:cNvSpPr/>
      </xdr:nvSpPr>
      <xdr:spPr>
        <a:xfrm>
          <a:off x="165830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9CDBB4C1-E8F9-4DBA-9A6D-B47172F94CBF}"/>
            </a:ext>
          </a:extLst>
        </xdr:cNvPr>
        <xdr:cNvSpPr/>
      </xdr:nvSpPr>
      <xdr:spPr>
        <a:xfrm>
          <a:off x="165830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1F340BA8-5636-40EA-91C4-72EEB948DA4B}"/>
            </a:ext>
          </a:extLst>
        </xdr:cNvPr>
        <xdr:cNvSpPr/>
      </xdr:nvSpPr>
      <xdr:spPr>
        <a:xfrm>
          <a:off x="174879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E1E02ACC-B366-4872-A9CA-205E1EA4FE62}"/>
            </a:ext>
          </a:extLst>
        </xdr:cNvPr>
        <xdr:cNvSpPr/>
      </xdr:nvSpPr>
      <xdr:spPr>
        <a:xfrm>
          <a:off x="174879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74B2680E-5851-44CC-BCC2-1BEB26145F5D}"/>
            </a:ext>
          </a:extLst>
        </xdr:cNvPr>
        <xdr:cNvSpPr/>
      </xdr:nvSpPr>
      <xdr:spPr>
        <a:xfrm>
          <a:off x="185166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6D208626-E8E3-46F4-8E78-ACB4C2D41084}"/>
            </a:ext>
          </a:extLst>
        </xdr:cNvPr>
        <xdr:cNvSpPr/>
      </xdr:nvSpPr>
      <xdr:spPr>
        <a:xfrm>
          <a:off x="185166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47758E7B-AE78-4490-9818-3593A8A6B769}"/>
            </a:ext>
          </a:extLst>
        </xdr:cNvPr>
        <xdr:cNvSpPr/>
      </xdr:nvSpPr>
      <xdr:spPr>
        <a:xfrm>
          <a:off x="16459200" y="122491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5440" cy="220980"/>
    <xdr:sp macro="" textlink="">
      <xdr:nvSpPr>
        <xdr:cNvPr id="693" name="テキスト ボックス 692">
          <a:extLst>
            <a:ext uri="{FF2B5EF4-FFF2-40B4-BE49-F238E27FC236}">
              <a16:creationId xmlns:a16="http://schemas.microsoft.com/office/drawing/2014/main" id="{77051C66-86D1-4E8B-BFB7-ECF8CE26C14C}"/>
            </a:ext>
          </a:extLst>
        </xdr:cNvPr>
        <xdr:cNvSpPr txBox="1"/>
      </xdr:nvSpPr>
      <xdr:spPr>
        <a:xfrm>
          <a:off x="16440150" y="12068175"/>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EFCB2F8E-E351-4C94-8327-A49BDF7F1EAF}"/>
            </a:ext>
          </a:extLst>
        </xdr:cNvPr>
        <xdr:cNvCxnSpPr/>
      </xdr:nvCxnSpPr>
      <xdr:spPr>
        <a:xfrm>
          <a:off x="16459200" y="144113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5CA54812-C37A-4218-A33A-47F99A1489A5}"/>
            </a:ext>
          </a:extLst>
        </xdr:cNvPr>
        <xdr:cNvCxnSpPr/>
      </xdr:nvCxnSpPr>
      <xdr:spPr>
        <a:xfrm>
          <a:off x="16459200" y="14049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2915" cy="254635"/>
    <xdr:sp macro="" textlink="">
      <xdr:nvSpPr>
        <xdr:cNvPr id="696" name="テキスト ボックス 695">
          <a:extLst>
            <a:ext uri="{FF2B5EF4-FFF2-40B4-BE49-F238E27FC236}">
              <a16:creationId xmlns:a16="http://schemas.microsoft.com/office/drawing/2014/main" id="{E8199906-05E3-42B1-942E-21130C090529}"/>
            </a:ext>
          </a:extLst>
        </xdr:cNvPr>
        <xdr:cNvSpPr txBox="1"/>
      </xdr:nvSpPr>
      <xdr:spPr>
        <a:xfrm>
          <a:off x="16052165" y="1391348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D66340D7-5C86-41DA-8196-A46E3752692C}"/>
            </a:ext>
          </a:extLst>
        </xdr:cNvPr>
        <xdr:cNvCxnSpPr/>
      </xdr:nvCxnSpPr>
      <xdr:spPr>
        <a:xfrm>
          <a:off x="16459200" y="13687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2915" cy="259080"/>
    <xdr:sp macro="" textlink="">
      <xdr:nvSpPr>
        <xdr:cNvPr id="698" name="テキスト ボックス 697">
          <a:extLst>
            <a:ext uri="{FF2B5EF4-FFF2-40B4-BE49-F238E27FC236}">
              <a16:creationId xmlns:a16="http://schemas.microsoft.com/office/drawing/2014/main" id="{64FAC47D-B0B2-4527-9DD0-FCE067223E46}"/>
            </a:ext>
          </a:extLst>
        </xdr:cNvPr>
        <xdr:cNvSpPr txBox="1"/>
      </xdr:nvSpPr>
      <xdr:spPr>
        <a:xfrm>
          <a:off x="16052165" y="135515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98FC91B8-6E38-4DBA-AC22-BC249D490B09}"/>
            </a:ext>
          </a:extLst>
        </xdr:cNvPr>
        <xdr:cNvCxnSpPr/>
      </xdr:nvCxnSpPr>
      <xdr:spPr>
        <a:xfrm>
          <a:off x="16459200" y="133254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2915" cy="259080"/>
    <xdr:sp macro="" textlink="">
      <xdr:nvSpPr>
        <xdr:cNvPr id="700" name="テキスト ボックス 699">
          <a:extLst>
            <a:ext uri="{FF2B5EF4-FFF2-40B4-BE49-F238E27FC236}">
              <a16:creationId xmlns:a16="http://schemas.microsoft.com/office/drawing/2014/main" id="{905A81A9-A0AB-4E19-832F-DFD58297414D}"/>
            </a:ext>
          </a:extLst>
        </xdr:cNvPr>
        <xdr:cNvSpPr txBox="1"/>
      </xdr:nvSpPr>
      <xdr:spPr>
        <a:xfrm>
          <a:off x="16052165" y="131895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E51A7C53-DAEF-4B88-B82B-8251825EC1DB}"/>
            </a:ext>
          </a:extLst>
        </xdr:cNvPr>
        <xdr:cNvCxnSpPr/>
      </xdr:nvCxnSpPr>
      <xdr:spPr>
        <a:xfrm>
          <a:off x="16459200" y="129635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2915" cy="254635"/>
    <xdr:sp macro="" textlink="">
      <xdr:nvSpPr>
        <xdr:cNvPr id="702" name="テキスト ボックス 701">
          <a:extLst>
            <a:ext uri="{FF2B5EF4-FFF2-40B4-BE49-F238E27FC236}">
              <a16:creationId xmlns:a16="http://schemas.microsoft.com/office/drawing/2014/main" id="{0AD610C7-469F-4E15-9471-E963FDE1BF7C}"/>
            </a:ext>
          </a:extLst>
        </xdr:cNvPr>
        <xdr:cNvSpPr txBox="1"/>
      </xdr:nvSpPr>
      <xdr:spPr>
        <a:xfrm>
          <a:off x="16052165" y="1282763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07C099CC-48DB-4D43-8878-92EECFDE0F66}"/>
            </a:ext>
          </a:extLst>
        </xdr:cNvPr>
        <xdr:cNvCxnSpPr/>
      </xdr:nvCxnSpPr>
      <xdr:spPr>
        <a:xfrm>
          <a:off x="16459200" y="1261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2915" cy="259080"/>
    <xdr:sp macro="" textlink="">
      <xdr:nvSpPr>
        <xdr:cNvPr id="704" name="テキスト ボックス 703">
          <a:extLst>
            <a:ext uri="{FF2B5EF4-FFF2-40B4-BE49-F238E27FC236}">
              <a16:creationId xmlns:a16="http://schemas.microsoft.com/office/drawing/2014/main" id="{61EC452B-1CDD-4EE4-8D5F-F89E76CF1D16}"/>
            </a:ext>
          </a:extLst>
        </xdr:cNvPr>
        <xdr:cNvSpPr txBox="1"/>
      </xdr:nvSpPr>
      <xdr:spPr>
        <a:xfrm>
          <a:off x="16052165" y="124752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F222A982-1E5C-4AB8-A0B8-4726EA938F81}"/>
            </a:ext>
          </a:extLst>
        </xdr:cNvPr>
        <xdr:cNvCxnSpPr/>
      </xdr:nvCxnSpPr>
      <xdr:spPr>
        <a:xfrm>
          <a:off x="16459200" y="12249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2915" cy="259080"/>
    <xdr:sp macro="" textlink="">
      <xdr:nvSpPr>
        <xdr:cNvPr id="706" name="テキスト ボックス 705">
          <a:extLst>
            <a:ext uri="{FF2B5EF4-FFF2-40B4-BE49-F238E27FC236}">
              <a16:creationId xmlns:a16="http://schemas.microsoft.com/office/drawing/2014/main" id="{63F79828-EBAD-4039-8583-0C9D18FF6C55}"/>
            </a:ext>
          </a:extLst>
        </xdr:cNvPr>
        <xdr:cNvSpPr txBox="1"/>
      </xdr:nvSpPr>
      <xdr:spPr>
        <a:xfrm>
          <a:off x="16052165" y="12113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FD63379E-8E08-4AEC-A9A6-AA5A6721E9AE}"/>
            </a:ext>
          </a:extLst>
        </xdr:cNvPr>
        <xdr:cNvSpPr/>
      </xdr:nvSpPr>
      <xdr:spPr>
        <a:xfrm>
          <a:off x="16459200" y="122491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152400</xdr:rowOff>
    </xdr:from>
    <xdr:to>
      <xdr:col>116</xdr:col>
      <xdr:colOff>62865</xdr:colOff>
      <xdr:row>86</xdr:row>
      <xdr:rowOff>63500</xdr:rowOff>
    </xdr:to>
    <xdr:cxnSp macro="">
      <xdr:nvCxnSpPr>
        <xdr:cNvPr id="708" name="直線コネクタ 707">
          <a:extLst>
            <a:ext uri="{FF2B5EF4-FFF2-40B4-BE49-F238E27FC236}">
              <a16:creationId xmlns:a16="http://schemas.microsoft.com/office/drawing/2014/main" id="{42789886-E409-47A8-A6E6-20FEE26E73A1}"/>
            </a:ext>
          </a:extLst>
        </xdr:cNvPr>
        <xdr:cNvCxnSpPr/>
      </xdr:nvCxnSpPr>
      <xdr:spPr>
        <a:xfrm flipV="1">
          <a:off x="19954240" y="12792075"/>
          <a:ext cx="0" cy="1209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67310</xdr:rowOff>
    </xdr:from>
    <xdr:ext cx="469900" cy="259080"/>
    <xdr:sp macro="" textlink="">
      <xdr:nvSpPr>
        <xdr:cNvPr id="709" name="【児童館】&#10;一人当たり面積最小値テキスト">
          <a:extLst>
            <a:ext uri="{FF2B5EF4-FFF2-40B4-BE49-F238E27FC236}">
              <a16:creationId xmlns:a16="http://schemas.microsoft.com/office/drawing/2014/main" id="{E4E8DAC4-EEF3-47BF-9E3F-13710FA3C1E5}"/>
            </a:ext>
          </a:extLst>
        </xdr:cNvPr>
        <xdr:cNvSpPr txBox="1"/>
      </xdr:nvSpPr>
      <xdr:spPr>
        <a:xfrm>
          <a:off x="19992975" y="13999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a:extLst>
            <a:ext uri="{FF2B5EF4-FFF2-40B4-BE49-F238E27FC236}">
              <a16:creationId xmlns:a16="http://schemas.microsoft.com/office/drawing/2014/main" id="{5BEB8B1A-24F6-4B80-BB49-E087EC1796CA}"/>
            </a:ext>
          </a:extLst>
        </xdr:cNvPr>
        <xdr:cNvCxnSpPr/>
      </xdr:nvCxnSpPr>
      <xdr:spPr>
        <a:xfrm>
          <a:off x="19878675" y="140017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99060</xdr:rowOff>
    </xdr:from>
    <xdr:ext cx="469900" cy="254635"/>
    <xdr:sp macro="" textlink="">
      <xdr:nvSpPr>
        <xdr:cNvPr id="711" name="【児童館】&#10;一人当たり面積最大値テキスト">
          <a:extLst>
            <a:ext uri="{FF2B5EF4-FFF2-40B4-BE49-F238E27FC236}">
              <a16:creationId xmlns:a16="http://schemas.microsoft.com/office/drawing/2014/main" id="{5EFC76AF-D96C-47A4-A2B4-020106D83F86}"/>
            </a:ext>
          </a:extLst>
        </xdr:cNvPr>
        <xdr:cNvSpPr txBox="1"/>
      </xdr:nvSpPr>
      <xdr:spPr>
        <a:xfrm>
          <a:off x="19992975" y="125799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a:extLst>
            <a:ext uri="{FF2B5EF4-FFF2-40B4-BE49-F238E27FC236}">
              <a16:creationId xmlns:a16="http://schemas.microsoft.com/office/drawing/2014/main" id="{64BA4EEA-2484-4E07-BAAF-879EC7A7236E}"/>
            </a:ext>
          </a:extLst>
        </xdr:cNvPr>
        <xdr:cNvCxnSpPr/>
      </xdr:nvCxnSpPr>
      <xdr:spPr>
        <a:xfrm>
          <a:off x="19878675" y="127920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48260</xdr:rowOff>
    </xdr:from>
    <xdr:ext cx="469900" cy="259080"/>
    <xdr:sp macro="" textlink="">
      <xdr:nvSpPr>
        <xdr:cNvPr id="713" name="【児童館】&#10;一人当たり面積平均値テキスト">
          <a:extLst>
            <a:ext uri="{FF2B5EF4-FFF2-40B4-BE49-F238E27FC236}">
              <a16:creationId xmlns:a16="http://schemas.microsoft.com/office/drawing/2014/main" id="{F6101455-CA95-4F59-B570-BCB06959AC3D}"/>
            </a:ext>
          </a:extLst>
        </xdr:cNvPr>
        <xdr:cNvSpPr txBox="1"/>
      </xdr:nvSpPr>
      <xdr:spPr>
        <a:xfrm>
          <a:off x="19992975" y="134943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a:extLst>
            <a:ext uri="{FF2B5EF4-FFF2-40B4-BE49-F238E27FC236}">
              <a16:creationId xmlns:a16="http://schemas.microsoft.com/office/drawing/2014/main" id="{E64D28F2-7F90-471C-83D5-4739A05CDB2E}"/>
            </a:ext>
          </a:extLst>
        </xdr:cNvPr>
        <xdr:cNvSpPr/>
      </xdr:nvSpPr>
      <xdr:spPr>
        <a:xfrm>
          <a:off x="19897725" y="13639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a:extLst>
            <a:ext uri="{FF2B5EF4-FFF2-40B4-BE49-F238E27FC236}">
              <a16:creationId xmlns:a16="http://schemas.microsoft.com/office/drawing/2014/main" id="{210D03EC-12D5-4562-B339-32B624381B32}"/>
            </a:ext>
          </a:extLst>
        </xdr:cNvPr>
        <xdr:cNvSpPr/>
      </xdr:nvSpPr>
      <xdr:spPr>
        <a:xfrm>
          <a:off x="19154775" y="136207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a:extLst>
            <a:ext uri="{FF2B5EF4-FFF2-40B4-BE49-F238E27FC236}">
              <a16:creationId xmlns:a16="http://schemas.microsoft.com/office/drawing/2014/main" id="{6B161763-7A78-42F8-9222-BC0C1AA29E65}"/>
            </a:ext>
          </a:extLst>
        </xdr:cNvPr>
        <xdr:cNvSpPr/>
      </xdr:nvSpPr>
      <xdr:spPr>
        <a:xfrm>
          <a:off x="18345150" y="136398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a:extLst>
            <a:ext uri="{FF2B5EF4-FFF2-40B4-BE49-F238E27FC236}">
              <a16:creationId xmlns:a16="http://schemas.microsoft.com/office/drawing/2014/main" id="{DCCC8337-758A-4CDB-BE6F-175FFE06C5A9}"/>
            </a:ext>
          </a:extLst>
        </xdr:cNvPr>
        <xdr:cNvSpPr/>
      </xdr:nvSpPr>
      <xdr:spPr>
        <a:xfrm>
          <a:off x="17554575" y="13639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a:extLst>
            <a:ext uri="{FF2B5EF4-FFF2-40B4-BE49-F238E27FC236}">
              <a16:creationId xmlns:a16="http://schemas.microsoft.com/office/drawing/2014/main" id="{785DC36E-431D-41A6-9655-6D96760B11A4}"/>
            </a:ext>
          </a:extLst>
        </xdr:cNvPr>
        <xdr:cNvSpPr/>
      </xdr:nvSpPr>
      <xdr:spPr>
        <a:xfrm>
          <a:off x="16754475" y="136588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9" name="テキスト ボックス 718">
          <a:extLst>
            <a:ext uri="{FF2B5EF4-FFF2-40B4-BE49-F238E27FC236}">
              <a16:creationId xmlns:a16="http://schemas.microsoft.com/office/drawing/2014/main" id="{6FB1080D-9E94-44EB-84B3-82294DD2BA77}"/>
            </a:ext>
          </a:extLst>
        </xdr:cNvPr>
        <xdr:cNvSpPr txBox="1"/>
      </xdr:nvSpPr>
      <xdr:spPr>
        <a:xfrm>
          <a:off x="197834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20" name="テキスト ボックス 719">
          <a:extLst>
            <a:ext uri="{FF2B5EF4-FFF2-40B4-BE49-F238E27FC236}">
              <a16:creationId xmlns:a16="http://schemas.microsoft.com/office/drawing/2014/main" id="{F339944F-5576-46CC-85DD-CCA88D2AF23B}"/>
            </a:ext>
          </a:extLst>
        </xdr:cNvPr>
        <xdr:cNvSpPr txBox="1"/>
      </xdr:nvSpPr>
      <xdr:spPr>
        <a:xfrm>
          <a:off x="190309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21" name="テキスト ボックス 720">
          <a:extLst>
            <a:ext uri="{FF2B5EF4-FFF2-40B4-BE49-F238E27FC236}">
              <a16:creationId xmlns:a16="http://schemas.microsoft.com/office/drawing/2014/main" id="{3B927D73-3764-4028-BE50-A31CF299C2D0}"/>
            </a:ext>
          </a:extLst>
        </xdr:cNvPr>
        <xdr:cNvSpPr txBox="1"/>
      </xdr:nvSpPr>
      <xdr:spPr>
        <a:xfrm>
          <a:off x="182213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2" name="テキスト ボックス 721">
          <a:extLst>
            <a:ext uri="{FF2B5EF4-FFF2-40B4-BE49-F238E27FC236}">
              <a16:creationId xmlns:a16="http://schemas.microsoft.com/office/drawing/2014/main" id="{9F865781-F7B6-4FC4-9430-0555F02C3866}"/>
            </a:ext>
          </a:extLst>
        </xdr:cNvPr>
        <xdr:cNvSpPr txBox="1"/>
      </xdr:nvSpPr>
      <xdr:spPr>
        <a:xfrm>
          <a:off x="174307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3" name="テキスト ボックス 722">
          <a:extLst>
            <a:ext uri="{FF2B5EF4-FFF2-40B4-BE49-F238E27FC236}">
              <a16:creationId xmlns:a16="http://schemas.microsoft.com/office/drawing/2014/main" id="{D556E59C-96F9-4A3A-A055-D062958DFF11}"/>
            </a:ext>
          </a:extLst>
        </xdr:cNvPr>
        <xdr:cNvSpPr txBox="1"/>
      </xdr:nvSpPr>
      <xdr:spPr>
        <a:xfrm>
          <a:off x="166306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165100</xdr:rowOff>
    </xdr:from>
    <xdr:to>
      <xdr:col>116</xdr:col>
      <xdr:colOff>114300</xdr:colOff>
      <xdr:row>85</xdr:row>
      <xdr:rowOff>95250</xdr:rowOff>
    </xdr:to>
    <xdr:sp macro="" textlink="">
      <xdr:nvSpPr>
        <xdr:cNvPr id="724" name="楕円 723">
          <a:extLst>
            <a:ext uri="{FF2B5EF4-FFF2-40B4-BE49-F238E27FC236}">
              <a16:creationId xmlns:a16="http://schemas.microsoft.com/office/drawing/2014/main" id="{8751156E-8467-4DCC-83FC-B5F332F1AB2D}"/>
            </a:ext>
          </a:extLst>
        </xdr:cNvPr>
        <xdr:cNvSpPr/>
      </xdr:nvSpPr>
      <xdr:spPr>
        <a:xfrm>
          <a:off x="19897725" y="137731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143510</xdr:rowOff>
    </xdr:from>
    <xdr:ext cx="469900" cy="254635"/>
    <xdr:sp macro="" textlink="">
      <xdr:nvSpPr>
        <xdr:cNvPr id="725" name="【児童館】&#10;一人当たり面積該当値テキスト">
          <a:extLst>
            <a:ext uri="{FF2B5EF4-FFF2-40B4-BE49-F238E27FC236}">
              <a16:creationId xmlns:a16="http://schemas.microsoft.com/office/drawing/2014/main" id="{B1BC9E3A-2546-46C9-93EF-95308E8F722C}"/>
            </a:ext>
          </a:extLst>
        </xdr:cNvPr>
        <xdr:cNvSpPr txBox="1"/>
      </xdr:nvSpPr>
      <xdr:spPr>
        <a:xfrm>
          <a:off x="19992975" y="1375156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726" name="楕円 725">
          <a:extLst>
            <a:ext uri="{FF2B5EF4-FFF2-40B4-BE49-F238E27FC236}">
              <a16:creationId xmlns:a16="http://schemas.microsoft.com/office/drawing/2014/main" id="{CA6A2B0B-F1FE-47E8-89D1-937FF7A552A1}"/>
            </a:ext>
          </a:extLst>
        </xdr:cNvPr>
        <xdr:cNvSpPr/>
      </xdr:nvSpPr>
      <xdr:spPr>
        <a:xfrm>
          <a:off x="19154775" y="137826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44450</xdr:rowOff>
    </xdr:from>
    <xdr:to>
      <xdr:col>116</xdr:col>
      <xdr:colOff>63500</xdr:colOff>
      <xdr:row>85</xdr:row>
      <xdr:rowOff>57150</xdr:rowOff>
    </xdr:to>
    <xdr:cxnSp macro="">
      <xdr:nvCxnSpPr>
        <xdr:cNvPr id="727" name="直線コネクタ 726">
          <a:extLst>
            <a:ext uri="{FF2B5EF4-FFF2-40B4-BE49-F238E27FC236}">
              <a16:creationId xmlns:a16="http://schemas.microsoft.com/office/drawing/2014/main" id="{ED2F2B7B-DF8A-48D9-ACAA-B7F6E352C492}"/>
            </a:ext>
          </a:extLst>
        </xdr:cNvPr>
        <xdr:cNvCxnSpPr/>
      </xdr:nvCxnSpPr>
      <xdr:spPr>
        <a:xfrm flipV="1">
          <a:off x="19202400" y="13820775"/>
          <a:ext cx="75247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728" name="楕円 727">
          <a:extLst>
            <a:ext uri="{FF2B5EF4-FFF2-40B4-BE49-F238E27FC236}">
              <a16:creationId xmlns:a16="http://schemas.microsoft.com/office/drawing/2014/main" id="{1EBB888D-1C22-4F0B-A1D8-11EA0B93A334}"/>
            </a:ext>
          </a:extLst>
        </xdr:cNvPr>
        <xdr:cNvSpPr/>
      </xdr:nvSpPr>
      <xdr:spPr>
        <a:xfrm>
          <a:off x="18345150" y="13782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729" name="直線コネクタ 728">
          <a:extLst>
            <a:ext uri="{FF2B5EF4-FFF2-40B4-BE49-F238E27FC236}">
              <a16:creationId xmlns:a16="http://schemas.microsoft.com/office/drawing/2014/main" id="{65658F10-EDB8-4DD8-AC5E-8C568C309B33}"/>
            </a:ext>
          </a:extLst>
        </xdr:cNvPr>
        <xdr:cNvCxnSpPr/>
      </xdr:nvCxnSpPr>
      <xdr:spPr>
        <a:xfrm>
          <a:off x="18392775" y="138303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30" name="楕円 729">
          <a:extLst>
            <a:ext uri="{FF2B5EF4-FFF2-40B4-BE49-F238E27FC236}">
              <a16:creationId xmlns:a16="http://schemas.microsoft.com/office/drawing/2014/main" id="{51DECC05-01B7-4E84-8310-2DD730EF6D17}"/>
            </a:ext>
          </a:extLst>
        </xdr:cNvPr>
        <xdr:cNvSpPr/>
      </xdr:nvSpPr>
      <xdr:spPr>
        <a:xfrm>
          <a:off x="17554575" y="137826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731" name="直線コネクタ 730">
          <a:extLst>
            <a:ext uri="{FF2B5EF4-FFF2-40B4-BE49-F238E27FC236}">
              <a16:creationId xmlns:a16="http://schemas.microsoft.com/office/drawing/2014/main" id="{1AB1F3E5-F35E-48C6-9855-8BB0030A6638}"/>
            </a:ext>
          </a:extLst>
        </xdr:cNvPr>
        <xdr:cNvCxnSpPr/>
      </xdr:nvCxnSpPr>
      <xdr:spPr>
        <a:xfrm>
          <a:off x="17602200" y="1383030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732" name="楕円 731">
          <a:extLst>
            <a:ext uri="{FF2B5EF4-FFF2-40B4-BE49-F238E27FC236}">
              <a16:creationId xmlns:a16="http://schemas.microsoft.com/office/drawing/2014/main" id="{C063DB95-463B-468E-B145-D79F41F9F018}"/>
            </a:ext>
          </a:extLst>
        </xdr:cNvPr>
        <xdr:cNvSpPr/>
      </xdr:nvSpPr>
      <xdr:spPr>
        <a:xfrm>
          <a:off x="16754475" y="137826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57150</xdr:rowOff>
    </xdr:to>
    <xdr:cxnSp macro="">
      <xdr:nvCxnSpPr>
        <xdr:cNvPr id="733" name="直線コネクタ 732">
          <a:extLst>
            <a:ext uri="{FF2B5EF4-FFF2-40B4-BE49-F238E27FC236}">
              <a16:creationId xmlns:a16="http://schemas.microsoft.com/office/drawing/2014/main" id="{DB341D6B-9CBD-4D07-A766-ED287CED14E4}"/>
            </a:ext>
          </a:extLst>
        </xdr:cNvPr>
        <xdr:cNvCxnSpPr/>
      </xdr:nvCxnSpPr>
      <xdr:spPr>
        <a:xfrm>
          <a:off x="16802100" y="138303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130810</xdr:rowOff>
    </xdr:from>
    <xdr:ext cx="469900" cy="259080"/>
    <xdr:sp macro="" textlink="">
      <xdr:nvSpPr>
        <xdr:cNvPr id="734" name="n_1aveValue【児童館】&#10;一人当たり面積">
          <a:extLst>
            <a:ext uri="{FF2B5EF4-FFF2-40B4-BE49-F238E27FC236}">
              <a16:creationId xmlns:a16="http://schemas.microsoft.com/office/drawing/2014/main" id="{45F2C076-2154-4EED-8D28-C23CAA0DAF1E}"/>
            </a:ext>
          </a:extLst>
        </xdr:cNvPr>
        <xdr:cNvSpPr txBox="1"/>
      </xdr:nvSpPr>
      <xdr:spPr>
        <a:xfrm>
          <a:off x="18983325" y="13418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143510</xdr:rowOff>
    </xdr:from>
    <xdr:ext cx="465455" cy="254635"/>
    <xdr:sp macro="" textlink="">
      <xdr:nvSpPr>
        <xdr:cNvPr id="735" name="n_2aveValue【児童館】&#10;一人当たり面積">
          <a:extLst>
            <a:ext uri="{FF2B5EF4-FFF2-40B4-BE49-F238E27FC236}">
              <a16:creationId xmlns:a16="http://schemas.microsoft.com/office/drawing/2014/main" id="{F4FA8A46-02EF-473F-B267-CB6888A89902}"/>
            </a:ext>
          </a:extLst>
        </xdr:cNvPr>
        <xdr:cNvSpPr txBox="1"/>
      </xdr:nvSpPr>
      <xdr:spPr>
        <a:xfrm>
          <a:off x="18183225" y="134277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143510</xdr:rowOff>
    </xdr:from>
    <xdr:ext cx="465455" cy="254635"/>
    <xdr:sp macro="" textlink="">
      <xdr:nvSpPr>
        <xdr:cNvPr id="736" name="n_3aveValue【児童館】&#10;一人当たり面積">
          <a:extLst>
            <a:ext uri="{FF2B5EF4-FFF2-40B4-BE49-F238E27FC236}">
              <a16:creationId xmlns:a16="http://schemas.microsoft.com/office/drawing/2014/main" id="{645BDA9D-89D7-45F2-A611-4694FE710CAD}"/>
            </a:ext>
          </a:extLst>
        </xdr:cNvPr>
        <xdr:cNvSpPr txBox="1"/>
      </xdr:nvSpPr>
      <xdr:spPr>
        <a:xfrm>
          <a:off x="17383125" y="134277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168910</xdr:rowOff>
    </xdr:from>
    <xdr:ext cx="465455" cy="254635"/>
    <xdr:sp macro="" textlink="">
      <xdr:nvSpPr>
        <xdr:cNvPr id="737" name="n_4aveValue【児童館】&#10;一人当たり面積">
          <a:extLst>
            <a:ext uri="{FF2B5EF4-FFF2-40B4-BE49-F238E27FC236}">
              <a16:creationId xmlns:a16="http://schemas.microsoft.com/office/drawing/2014/main" id="{063B93DE-6998-4FD7-A8B9-5E843ED4B9F7}"/>
            </a:ext>
          </a:extLst>
        </xdr:cNvPr>
        <xdr:cNvSpPr txBox="1"/>
      </xdr:nvSpPr>
      <xdr:spPr>
        <a:xfrm>
          <a:off x="16592550" y="134467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99060</xdr:rowOff>
    </xdr:from>
    <xdr:ext cx="469900" cy="254635"/>
    <xdr:sp macro="" textlink="">
      <xdr:nvSpPr>
        <xdr:cNvPr id="738" name="n_1mainValue【児童館】&#10;一人当たり面積">
          <a:extLst>
            <a:ext uri="{FF2B5EF4-FFF2-40B4-BE49-F238E27FC236}">
              <a16:creationId xmlns:a16="http://schemas.microsoft.com/office/drawing/2014/main" id="{4DBC6F85-C331-4CC8-8713-D9444F20A055}"/>
            </a:ext>
          </a:extLst>
        </xdr:cNvPr>
        <xdr:cNvSpPr txBox="1"/>
      </xdr:nvSpPr>
      <xdr:spPr>
        <a:xfrm>
          <a:off x="18983325" y="1387538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99060</xdr:rowOff>
    </xdr:from>
    <xdr:ext cx="465455" cy="254635"/>
    <xdr:sp macro="" textlink="">
      <xdr:nvSpPr>
        <xdr:cNvPr id="739" name="n_2mainValue【児童館】&#10;一人当たり面積">
          <a:extLst>
            <a:ext uri="{FF2B5EF4-FFF2-40B4-BE49-F238E27FC236}">
              <a16:creationId xmlns:a16="http://schemas.microsoft.com/office/drawing/2014/main" id="{C80D82B8-5796-4E2F-A97A-9DA025D604EC}"/>
            </a:ext>
          </a:extLst>
        </xdr:cNvPr>
        <xdr:cNvSpPr txBox="1"/>
      </xdr:nvSpPr>
      <xdr:spPr>
        <a:xfrm>
          <a:off x="18183225" y="138753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99060</xdr:rowOff>
    </xdr:from>
    <xdr:ext cx="465455" cy="254635"/>
    <xdr:sp macro="" textlink="">
      <xdr:nvSpPr>
        <xdr:cNvPr id="740" name="n_3mainValue【児童館】&#10;一人当たり面積">
          <a:extLst>
            <a:ext uri="{FF2B5EF4-FFF2-40B4-BE49-F238E27FC236}">
              <a16:creationId xmlns:a16="http://schemas.microsoft.com/office/drawing/2014/main" id="{D756FCF1-8D1D-4993-ADF3-0828B16FA7CB}"/>
            </a:ext>
          </a:extLst>
        </xdr:cNvPr>
        <xdr:cNvSpPr txBox="1"/>
      </xdr:nvSpPr>
      <xdr:spPr>
        <a:xfrm>
          <a:off x="17383125" y="138753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99060</xdr:rowOff>
    </xdr:from>
    <xdr:ext cx="465455" cy="254635"/>
    <xdr:sp macro="" textlink="">
      <xdr:nvSpPr>
        <xdr:cNvPr id="741" name="n_4mainValue【児童館】&#10;一人当たり面積">
          <a:extLst>
            <a:ext uri="{FF2B5EF4-FFF2-40B4-BE49-F238E27FC236}">
              <a16:creationId xmlns:a16="http://schemas.microsoft.com/office/drawing/2014/main" id="{F913F6CF-25C2-4E62-A63D-B54AA473EFDA}"/>
            </a:ext>
          </a:extLst>
        </xdr:cNvPr>
        <xdr:cNvSpPr txBox="1"/>
      </xdr:nvSpPr>
      <xdr:spPr>
        <a:xfrm>
          <a:off x="16592550" y="138753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BEF39E36-83BC-4C4A-9E8F-B6FCA9310FB4}"/>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16ACF1C3-B7E2-483D-9309-BBF05896E652}"/>
            </a:ext>
          </a:extLst>
        </xdr:cNvPr>
        <xdr:cNvSpPr/>
      </xdr:nvSpPr>
      <xdr:spPr>
        <a:xfrm>
          <a:off x="113157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63FAB279-C656-40D6-967C-F7155E939510}"/>
            </a:ext>
          </a:extLst>
        </xdr:cNvPr>
        <xdr:cNvSpPr/>
      </xdr:nvSpPr>
      <xdr:spPr>
        <a:xfrm>
          <a:off x="113157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FA2C9170-3126-45D4-A00F-ED1527DC052A}"/>
            </a:ext>
          </a:extLst>
        </xdr:cNvPr>
        <xdr:cNvSpPr/>
      </xdr:nvSpPr>
      <xdr:spPr>
        <a:xfrm>
          <a:off x="122396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DA862438-2EF1-4EB2-A91C-FF0C9221B02F}"/>
            </a:ext>
          </a:extLst>
        </xdr:cNvPr>
        <xdr:cNvSpPr/>
      </xdr:nvSpPr>
      <xdr:spPr>
        <a:xfrm>
          <a:off x="122396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309BFB56-B9EF-49E9-872B-C4BA9ED51020}"/>
            </a:ext>
          </a:extLst>
        </xdr:cNvPr>
        <xdr:cNvSpPr/>
      </xdr:nvSpPr>
      <xdr:spPr>
        <a:xfrm>
          <a:off x="132683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5D045624-17EB-4E11-A0BE-7C9D0BA79946}"/>
            </a:ext>
          </a:extLst>
        </xdr:cNvPr>
        <xdr:cNvSpPr/>
      </xdr:nvSpPr>
      <xdr:spPr>
        <a:xfrm>
          <a:off x="132683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CBA3FDFC-9693-49B4-9286-88824CF61E30}"/>
            </a:ext>
          </a:extLst>
        </xdr:cNvPr>
        <xdr:cNvSpPr/>
      </xdr:nvSpPr>
      <xdr:spPr>
        <a:xfrm>
          <a:off x="11210925" y="1590675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005" cy="225425"/>
    <xdr:sp macro="" textlink="">
      <xdr:nvSpPr>
        <xdr:cNvPr id="750" name="テキスト ボックス 749">
          <a:extLst>
            <a:ext uri="{FF2B5EF4-FFF2-40B4-BE49-F238E27FC236}">
              <a16:creationId xmlns:a16="http://schemas.microsoft.com/office/drawing/2014/main" id="{61C75B10-3BE3-4A4E-A06C-7D36433CC0A8}"/>
            </a:ext>
          </a:extLst>
        </xdr:cNvPr>
        <xdr:cNvSpPr txBox="1"/>
      </xdr:nvSpPr>
      <xdr:spPr>
        <a:xfrm>
          <a:off x="11172825" y="1571625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C539B0CA-1412-498D-B1F9-ED04D61AE871}"/>
            </a:ext>
          </a:extLst>
        </xdr:cNvPr>
        <xdr:cNvCxnSpPr/>
      </xdr:nvCxnSpPr>
      <xdr:spPr>
        <a:xfrm>
          <a:off x="11210925" y="18192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2915" cy="259080"/>
    <xdr:sp macro="" textlink="">
      <xdr:nvSpPr>
        <xdr:cNvPr id="752" name="テキスト ボックス 751">
          <a:extLst>
            <a:ext uri="{FF2B5EF4-FFF2-40B4-BE49-F238E27FC236}">
              <a16:creationId xmlns:a16="http://schemas.microsoft.com/office/drawing/2014/main" id="{A8665696-1A25-4042-A25F-5F4B181BBB2E}"/>
            </a:ext>
          </a:extLst>
        </xdr:cNvPr>
        <xdr:cNvSpPr txBox="1"/>
      </xdr:nvSpPr>
      <xdr:spPr>
        <a:xfrm>
          <a:off x="10794365" y="18047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7E00DE8B-F870-4EA7-AC64-19D55DFD957C}"/>
            </a:ext>
          </a:extLst>
        </xdr:cNvPr>
        <xdr:cNvCxnSpPr/>
      </xdr:nvCxnSpPr>
      <xdr:spPr>
        <a:xfrm>
          <a:off x="11210925" y="17811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2915" cy="259080"/>
    <xdr:sp macro="" textlink="">
      <xdr:nvSpPr>
        <xdr:cNvPr id="754" name="テキスト ボックス 753">
          <a:extLst>
            <a:ext uri="{FF2B5EF4-FFF2-40B4-BE49-F238E27FC236}">
              <a16:creationId xmlns:a16="http://schemas.microsoft.com/office/drawing/2014/main" id="{F415AE42-89F9-495F-894C-10009B77C0DE}"/>
            </a:ext>
          </a:extLst>
        </xdr:cNvPr>
        <xdr:cNvSpPr txBox="1"/>
      </xdr:nvSpPr>
      <xdr:spPr>
        <a:xfrm>
          <a:off x="10794365" y="17666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22AAE992-4829-43AD-80E0-CDF161A84C0B}"/>
            </a:ext>
          </a:extLst>
        </xdr:cNvPr>
        <xdr:cNvCxnSpPr/>
      </xdr:nvCxnSpPr>
      <xdr:spPr>
        <a:xfrm>
          <a:off x="11210925" y="17430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4635"/>
    <xdr:sp macro="" textlink="">
      <xdr:nvSpPr>
        <xdr:cNvPr id="756" name="テキスト ボックス 755">
          <a:extLst>
            <a:ext uri="{FF2B5EF4-FFF2-40B4-BE49-F238E27FC236}">
              <a16:creationId xmlns:a16="http://schemas.microsoft.com/office/drawing/2014/main" id="{A4E7164F-B2B7-4B9E-A426-F840F10F86E7}"/>
            </a:ext>
          </a:extLst>
        </xdr:cNvPr>
        <xdr:cNvSpPr txBox="1"/>
      </xdr:nvSpPr>
      <xdr:spPr>
        <a:xfrm>
          <a:off x="10845800" y="1728533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C0203096-4F8A-4EE4-9CF3-F2EA0B50F8B0}"/>
            </a:ext>
          </a:extLst>
        </xdr:cNvPr>
        <xdr:cNvCxnSpPr/>
      </xdr:nvCxnSpPr>
      <xdr:spPr>
        <a:xfrm>
          <a:off x="11210925" y="17049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58" name="テキスト ボックス 757">
          <a:extLst>
            <a:ext uri="{FF2B5EF4-FFF2-40B4-BE49-F238E27FC236}">
              <a16:creationId xmlns:a16="http://schemas.microsoft.com/office/drawing/2014/main" id="{0085B2B4-8AEB-4DA5-B53D-78B955315528}"/>
            </a:ext>
          </a:extLst>
        </xdr:cNvPr>
        <xdr:cNvSpPr txBox="1"/>
      </xdr:nvSpPr>
      <xdr:spPr>
        <a:xfrm>
          <a:off x="10845800" y="169043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74D1E6F8-6FB2-4481-BD73-155F72E8DB37}"/>
            </a:ext>
          </a:extLst>
        </xdr:cNvPr>
        <xdr:cNvCxnSpPr/>
      </xdr:nvCxnSpPr>
      <xdr:spPr>
        <a:xfrm>
          <a:off x="11210925" y="16668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60" name="テキスト ボックス 759">
          <a:extLst>
            <a:ext uri="{FF2B5EF4-FFF2-40B4-BE49-F238E27FC236}">
              <a16:creationId xmlns:a16="http://schemas.microsoft.com/office/drawing/2014/main" id="{C9F5A025-0F3A-478E-A507-B590263B4C8D}"/>
            </a:ext>
          </a:extLst>
        </xdr:cNvPr>
        <xdr:cNvSpPr txBox="1"/>
      </xdr:nvSpPr>
      <xdr:spPr>
        <a:xfrm>
          <a:off x="10845800" y="165233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E4A22250-2352-4E78-8684-A7740D1FE8F2}"/>
            </a:ext>
          </a:extLst>
        </xdr:cNvPr>
        <xdr:cNvCxnSpPr/>
      </xdr:nvCxnSpPr>
      <xdr:spPr>
        <a:xfrm>
          <a:off x="11210925" y="16287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4635"/>
    <xdr:sp macro="" textlink="">
      <xdr:nvSpPr>
        <xdr:cNvPr id="762" name="テキスト ボックス 761">
          <a:extLst>
            <a:ext uri="{FF2B5EF4-FFF2-40B4-BE49-F238E27FC236}">
              <a16:creationId xmlns:a16="http://schemas.microsoft.com/office/drawing/2014/main" id="{83C6CEB3-2C5C-4E27-A246-50E660586EEB}"/>
            </a:ext>
          </a:extLst>
        </xdr:cNvPr>
        <xdr:cNvSpPr txBox="1"/>
      </xdr:nvSpPr>
      <xdr:spPr>
        <a:xfrm>
          <a:off x="10845800" y="1614233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131CA977-B7A3-403B-BB53-101BB083A4F3}"/>
            </a:ext>
          </a:extLst>
        </xdr:cNvPr>
        <xdr:cNvCxnSpPr/>
      </xdr:nvCxnSpPr>
      <xdr:spPr>
        <a:xfrm>
          <a:off x="11210925" y="15906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4645" cy="259080"/>
    <xdr:sp macro="" textlink="">
      <xdr:nvSpPr>
        <xdr:cNvPr id="764" name="テキスト ボックス 763">
          <a:extLst>
            <a:ext uri="{FF2B5EF4-FFF2-40B4-BE49-F238E27FC236}">
              <a16:creationId xmlns:a16="http://schemas.microsoft.com/office/drawing/2014/main" id="{A9E96741-A8F6-4572-981A-0B9D45E10FFB}"/>
            </a:ext>
          </a:extLst>
        </xdr:cNvPr>
        <xdr:cNvSpPr txBox="1"/>
      </xdr:nvSpPr>
      <xdr:spPr>
        <a:xfrm>
          <a:off x="10903585" y="15761335"/>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1A43535F-73C7-4776-B62B-D3792AC68F46}"/>
            </a:ext>
          </a:extLst>
        </xdr:cNvPr>
        <xdr:cNvSpPr/>
      </xdr:nvSpPr>
      <xdr:spPr>
        <a:xfrm>
          <a:off x="11210925" y="1590675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95250</xdr:rowOff>
    </xdr:from>
    <xdr:to>
      <xdr:col>85</xdr:col>
      <xdr:colOff>126365</xdr:colOff>
      <xdr:row>108</xdr:row>
      <xdr:rowOff>152400</xdr:rowOff>
    </xdr:to>
    <xdr:cxnSp macro="">
      <xdr:nvCxnSpPr>
        <xdr:cNvPr id="766" name="直線コネクタ 765">
          <a:extLst>
            <a:ext uri="{FF2B5EF4-FFF2-40B4-BE49-F238E27FC236}">
              <a16:creationId xmlns:a16="http://schemas.microsoft.com/office/drawing/2014/main" id="{374D18F4-2167-473A-8967-602C0AF745D0}"/>
            </a:ext>
          </a:extLst>
        </xdr:cNvPr>
        <xdr:cNvCxnSpPr/>
      </xdr:nvCxnSpPr>
      <xdr:spPr>
        <a:xfrm flipV="1">
          <a:off x="14696440" y="1621155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469900" cy="254635"/>
    <xdr:sp macro="" textlink="">
      <xdr:nvSpPr>
        <xdr:cNvPr id="767" name="【公民館】&#10;有形固定資産減価償却率最小値テキスト">
          <a:extLst>
            <a:ext uri="{FF2B5EF4-FFF2-40B4-BE49-F238E27FC236}">
              <a16:creationId xmlns:a16="http://schemas.microsoft.com/office/drawing/2014/main" id="{29BC6AD5-1E11-48D8-9A8C-3441CA315F92}"/>
            </a:ext>
          </a:extLst>
        </xdr:cNvPr>
        <xdr:cNvSpPr txBox="1"/>
      </xdr:nvSpPr>
      <xdr:spPr>
        <a:xfrm>
          <a:off x="14735175" y="1781873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id="{2314705C-F1A2-48E8-9D44-70EC1564473C}"/>
            </a:ext>
          </a:extLst>
        </xdr:cNvPr>
        <xdr:cNvCxnSpPr/>
      </xdr:nvCxnSpPr>
      <xdr:spPr>
        <a:xfrm>
          <a:off x="14611350" y="178117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41910</xdr:rowOff>
    </xdr:from>
    <xdr:ext cx="405130" cy="254635"/>
    <xdr:sp macro="" textlink="">
      <xdr:nvSpPr>
        <xdr:cNvPr id="769" name="【公民館】&#10;有形固定資産減価償却率最大値テキスト">
          <a:extLst>
            <a:ext uri="{FF2B5EF4-FFF2-40B4-BE49-F238E27FC236}">
              <a16:creationId xmlns:a16="http://schemas.microsoft.com/office/drawing/2014/main" id="{227BB80A-FE71-4F1A-8BA0-E2CC7DA21A6E}"/>
            </a:ext>
          </a:extLst>
        </xdr:cNvPr>
        <xdr:cNvSpPr txBox="1"/>
      </xdr:nvSpPr>
      <xdr:spPr>
        <a:xfrm>
          <a:off x="14735175" y="1598993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a:extLst>
            <a:ext uri="{FF2B5EF4-FFF2-40B4-BE49-F238E27FC236}">
              <a16:creationId xmlns:a16="http://schemas.microsoft.com/office/drawing/2014/main" id="{1434E21D-ED22-4C75-9D9D-D69CF8F0DA5B}"/>
            </a:ext>
          </a:extLst>
        </xdr:cNvPr>
        <xdr:cNvCxnSpPr/>
      </xdr:nvCxnSpPr>
      <xdr:spPr>
        <a:xfrm>
          <a:off x="14611350" y="162115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93345</xdr:rowOff>
    </xdr:from>
    <xdr:ext cx="405130" cy="259080"/>
    <xdr:sp macro="" textlink="">
      <xdr:nvSpPr>
        <xdr:cNvPr id="771" name="【公民館】&#10;有形固定資産減価償却率平均値テキスト">
          <a:extLst>
            <a:ext uri="{FF2B5EF4-FFF2-40B4-BE49-F238E27FC236}">
              <a16:creationId xmlns:a16="http://schemas.microsoft.com/office/drawing/2014/main" id="{AE00E058-FC73-486B-9215-6627C3728E6C}"/>
            </a:ext>
          </a:extLst>
        </xdr:cNvPr>
        <xdr:cNvSpPr txBox="1"/>
      </xdr:nvSpPr>
      <xdr:spPr>
        <a:xfrm>
          <a:off x="14735175" y="170668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114935</xdr:rowOff>
    </xdr:from>
    <xdr:to>
      <xdr:col>85</xdr:col>
      <xdr:colOff>177800</xdr:colOff>
      <xdr:row>105</xdr:row>
      <xdr:rowOff>45085</xdr:rowOff>
    </xdr:to>
    <xdr:sp macro="" textlink="">
      <xdr:nvSpPr>
        <xdr:cNvPr id="772" name="フローチャート: 判断 771">
          <a:extLst>
            <a:ext uri="{FF2B5EF4-FFF2-40B4-BE49-F238E27FC236}">
              <a16:creationId xmlns:a16="http://schemas.microsoft.com/office/drawing/2014/main" id="{3366850A-F24C-4410-ADB1-8815EE881538}"/>
            </a:ext>
          </a:extLst>
        </xdr:cNvPr>
        <xdr:cNvSpPr/>
      </xdr:nvSpPr>
      <xdr:spPr>
        <a:xfrm>
          <a:off x="14649450" y="1708848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a:extLst>
            <a:ext uri="{FF2B5EF4-FFF2-40B4-BE49-F238E27FC236}">
              <a16:creationId xmlns:a16="http://schemas.microsoft.com/office/drawing/2014/main" id="{926BA4B6-5BB4-47AC-9DFD-785C10A96080}"/>
            </a:ext>
          </a:extLst>
        </xdr:cNvPr>
        <xdr:cNvSpPr/>
      </xdr:nvSpPr>
      <xdr:spPr>
        <a:xfrm>
          <a:off x="13887450" y="170992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107315</xdr:rowOff>
    </xdr:from>
    <xdr:to>
      <xdr:col>76</xdr:col>
      <xdr:colOff>165100</xdr:colOff>
      <xdr:row>105</xdr:row>
      <xdr:rowOff>37465</xdr:rowOff>
    </xdr:to>
    <xdr:sp macro="" textlink="">
      <xdr:nvSpPr>
        <xdr:cNvPr id="774" name="フローチャート: 判断 773">
          <a:extLst>
            <a:ext uri="{FF2B5EF4-FFF2-40B4-BE49-F238E27FC236}">
              <a16:creationId xmlns:a16="http://schemas.microsoft.com/office/drawing/2014/main" id="{3571CA6C-5A3C-44CA-AF9B-B61F27986794}"/>
            </a:ext>
          </a:extLst>
        </xdr:cNvPr>
        <xdr:cNvSpPr/>
      </xdr:nvSpPr>
      <xdr:spPr>
        <a:xfrm>
          <a:off x="13096875" y="170776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116840</xdr:rowOff>
    </xdr:from>
    <xdr:to>
      <xdr:col>72</xdr:col>
      <xdr:colOff>38100</xdr:colOff>
      <xdr:row>105</xdr:row>
      <xdr:rowOff>46990</xdr:rowOff>
    </xdr:to>
    <xdr:sp macro="" textlink="">
      <xdr:nvSpPr>
        <xdr:cNvPr id="775" name="フローチャート: 判断 774">
          <a:extLst>
            <a:ext uri="{FF2B5EF4-FFF2-40B4-BE49-F238E27FC236}">
              <a16:creationId xmlns:a16="http://schemas.microsoft.com/office/drawing/2014/main" id="{15B2C373-5464-460F-A9DD-6BDBDF27EDD0}"/>
            </a:ext>
          </a:extLst>
        </xdr:cNvPr>
        <xdr:cNvSpPr/>
      </xdr:nvSpPr>
      <xdr:spPr>
        <a:xfrm>
          <a:off x="12296775" y="170903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a:extLst>
            <a:ext uri="{FF2B5EF4-FFF2-40B4-BE49-F238E27FC236}">
              <a16:creationId xmlns:a16="http://schemas.microsoft.com/office/drawing/2014/main" id="{995D5850-4446-45BC-BFB6-9DA4FE95D0BF}"/>
            </a:ext>
          </a:extLst>
        </xdr:cNvPr>
        <xdr:cNvSpPr/>
      </xdr:nvSpPr>
      <xdr:spPr>
        <a:xfrm>
          <a:off x="11487150" y="170605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7" name="テキスト ボックス 776">
          <a:extLst>
            <a:ext uri="{FF2B5EF4-FFF2-40B4-BE49-F238E27FC236}">
              <a16:creationId xmlns:a16="http://schemas.microsoft.com/office/drawing/2014/main" id="{689D72E1-80A1-4C48-AA77-BB95A636363C}"/>
            </a:ext>
          </a:extLst>
        </xdr:cNvPr>
        <xdr:cNvSpPr txBox="1"/>
      </xdr:nvSpPr>
      <xdr:spPr>
        <a:xfrm>
          <a:off x="145256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8" name="テキスト ボックス 777">
          <a:extLst>
            <a:ext uri="{FF2B5EF4-FFF2-40B4-BE49-F238E27FC236}">
              <a16:creationId xmlns:a16="http://schemas.microsoft.com/office/drawing/2014/main" id="{67F9FE80-82A9-454E-BFE5-B7AA08254BFA}"/>
            </a:ext>
          </a:extLst>
        </xdr:cNvPr>
        <xdr:cNvSpPr txBox="1"/>
      </xdr:nvSpPr>
      <xdr:spPr>
        <a:xfrm>
          <a:off x="137636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9" name="テキスト ボックス 778">
          <a:extLst>
            <a:ext uri="{FF2B5EF4-FFF2-40B4-BE49-F238E27FC236}">
              <a16:creationId xmlns:a16="http://schemas.microsoft.com/office/drawing/2014/main" id="{4FFDC952-646F-48F6-A61C-3C51D640C774}"/>
            </a:ext>
          </a:extLst>
        </xdr:cNvPr>
        <xdr:cNvSpPr txBox="1"/>
      </xdr:nvSpPr>
      <xdr:spPr>
        <a:xfrm>
          <a:off x="129730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80" name="テキスト ボックス 779">
          <a:extLst>
            <a:ext uri="{FF2B5EF4-FFF2-40B4-BE49-F238E27FC236}">
              <a16:creationId xmlns:a16="http://schemas.microsoft.com/office/drawing/2014/main" id="{F9B6C2F9-9951-47EA-9FEB-ECA3ADD69F5D}"/>
            </a:ext>
          </a:extLst>
        </xdr:cNvPr>
        <xdr:cNvSpPr txBox="1"/>
      </xdr:nvSpPr>
      <xdr:spPr>
        <a:xfrm>
          <a:off x="121729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1" name="テキスト ボックス 780">
          <a:extLst>
            <a:ext uri="{FF2B5EF4-FFF2-40B4-BE49-F238E27FC236}">
              <a16:creationId xmlns:a16="http://schemas.microsoft.com/office/drawing/2014/main" id="{FB11571E-62AB-476B-89A0-C2EA715E1264}"/>
            </a:ext>
          </a:extLst>
        </xdr:cNvPr>
        <xdr:cNvSpPr txBox="1"/>
      </xdr:nvSpPr>
      <xdr:spPr>
        <a:xfrm>
          <a:off x="113633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782" name="楕円 781">
          <a:extLst>
            <a:ext uri="{FF2B5EF4-FFF2-40B4-BE49-F238E27FC236}">
              <a16:creationId xmlns:a16="http://schemas.microsoft.com/office/drawing/2014/main" id="{82FF06E5-B80D-4175-A775-B7267B98EF3C}"/>
            </a:ext>
          </a:extLst>
        </xdr:cNvPr>
        <xdr:cNvSpPr/>
      </xdr:nvSpPr>
      <xdr:spPr>
        <a:xfrm>
          <a:off x="13887450" y="174593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101600</xdr:rowOff>
    </xdr:from>
    <xdr:to>
      <xdr:col>76</xdr:col>
      <xdr:colOff>165100</xdr:colOff>
      <xdr:row>107</xdr:row>
      <xdr:rowOff>31750</xdr:rowOff>
    </xdr:to>
    <xdr:sp macro="" textlink="">
      <xdr:nvSpPr>
        <xdr:cNvPr id="783" name="楕円 782">
          <a:extLst>
            <a:ext uri="{FF2B5EF4-FFF2-40B4-BE49-F238E27FC236}">
              <a16:creationId xmlns:a16="http://schemas.microsoft.com/office/drawing/2014/main" id="{38FED3CA-1032-4B06-A10F-21ABE667EC04}"/>
            </a:ext>
          </a:extLst>
        </xdr:cNvPr>
        <xdr:cNvSpPr/>
      </xdr:nvSpPr>
      <xdr:spPr>
        <a:xfrm>
          <a:off x="13096875" y="174212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152400</xdr:rowOff>
    </xdr:from>
    <xdr:to>
      <xdr:col>81</xdr:col>
      <xdr:colOff>50800</xdr:colOff>
      <xdr:row>107</xdr:row>
      <xdr:rowOff>19050</xdr:rowOff>
    </xdr:to>
    <xdr:cxnSp macro="">
      <xdr:nvCxnSpPr>
        <xdr:cNvPr id="784" name="直線コネクタ 783">
          <a:extLst>
            <a:ext uri="{FF2B5EF4-FFF2-40B4-BE49-F238E27FC236}">
              <a16:creationId xmlns:a16="http://schemas.microsoft.com/office/drawing/2014/main" id="{475D1DAF-3DFD-40C5-B83B-8323AD21C4A2}"/>
            </a:ext>
          </a:extLst>
        </xdr:cNvPr>
        <xdr:cNvCxnSpPr/>
      </xdr:nvCxnSpPr>
      <xdr:spPr>
        <a:xfrm>
          <a:off x="13144500" y="17468850"/>
          <a:ext cx="79057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63500</xdr:rowOff>
    </xdr:from>
    <xdr:to>
      <xdr:col>72</xdr:col>
      <xdr:colOff>38100</xdr:colOff>
      <xdr:row>106</xdr:row>
      <xdr:rowOff>165100</xdr:rowOff>
    </xdr:to>
    <xdr:sp macro="" textlink="">
      <xdr:nvSpPr>
        <xdr:cNvPr id="785" name="楕円 784">
          <a:extLst>
            <a:ext uri="{FF2B5EF4-FFF2-40B4-BE49-F238E27FC236}">
              <a16:creationId xmlns:a16="http://schemas.microsoft.com/office/drawing/2014/main" id="{F05AEE49-997B-4FBE-AC59-DE7B184C7257}"/>
            </a:ext>
          </a:extLst>
        </xdr:cNvPr>
        <xdr:cNvSpPr/>
      </xdr:nvSpPr>
      <xdr:spPr>
        <a:xfrm>
          <a:off x="12296775" y="173831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114300</xdr:rowOff>
    </xdr:from>
    <xdr:to>
      <xdr:col>76</xdr:col>
      <xdr:colOff>114300</xdr:colOff>
      <xdr:row>106</xdr:row>
      <xdr:rowOff>152400</xdr:rowOff>
    </xdr:to>
    <xdr:cxnSp macro="">
      <xdr:nvCxnSpPr>
        <xdr:cNvPr id="786" name="直線コネクタ 785">
          <a:extLst>
            <a:ext uri="{FF2B5EF4-FFF2-40B4-BE49-F238E27FC236}">
              <a16:creationId xmlns:a16="http://schemas.microsoft.com/office/drawing/2014/main" id="{74443842-23D3-45CE-B9AD-65A803606C16}"/>
            </a:ext>
          </a:extLst>
        </xdr:cNvPr>
        <xdr:cNvCxnSpPr/>
      </xdr:nvCxnSpPr>
      <xdr:spPr>
        <a:xfrm>
          <a:off x="12344400" y="17430750"/>
          <a:ext cx="8001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25400</xdr:rowOff>
    </xdr:from>
    <xdr:to>
      <xdr:col>67</xdr:col>
      <xdr:colOff>101600</xdr:colOff>
      <xdr:row>106</xdr:row>
      <xdr:rowOff>127000</xdr:rowOff>
    </xdr:to>
    <xdr:sp macro="" textlink="">
      <xdr:nvSpPr>
        <xdr:cNvPr id="787" name="楕円 786">
          <a:extLst>
            <a:ext uri="{FF2B5EF4-FFF2-40B4-BE49-F238E27FC236}">
              <a16:creationId xmlns:a16="http://schemas.microsoft.com/office/drawing/2014/main" id="{D5CAB221-635D-4891-9D24-6CDC1389D604}"/>
            </a:ext>
          </a:extLst>
        </xdr:cNvPr>
        <xdr:cNvSpPr/>
      </xdr:nvSpPr>
      <xdr:spPr>
        <a:xfrm>
          <a:off x="11487150" y="173450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76200</xdr:rowOff>
    </xdr:from>
    <xdr:to>
      <xdr:col>71</xdr:col>
      <xdr:colOff>177800</xdr:colOff>
      <xdr:row>106</xdr:row>
      <xdr:rowOff>114300</xdr:rowOff>
    </xdr:to>
    <xdr:cxnSp macro="">
      <xdr:nvCxnSpPr>
        <xdr:cNvPr id="788" name="直線コネクタ 787">
          <a:extLst>
            <a:ext uri="{FF2B5EF4-FFF2-40B4-BE49-F238E27FC236}">
              <a16:creationId xmlns:a16="http://schemas.microsoft.com/office/drawing/2014/main" id="{BB032F12-FA62-4DD6-8AF6-EE1A99EAE16A}"/>
            </a:ext>
          </a:extLst>
        </xdr:cNvPr>
        <xdr:cNvCxnSpPr/>
      </xdr:nvCxnSpPr>
      <xdr:spPr>
        <a:xfrm>
          <a:off x="11534775" y="17392650"/>
          <a:ext cx="8096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69215</xdr:rowOff>
    </xdr:from>
    <xdr:ext cx="405130" cy="259080"/>
    <xdr:sp macro="" textlink="">
      <xdr:nvSpPr>
        <xdr:cNvPr id="789" name="n_1aveValue【公民館】&#10;有形固定資産減価償却率">
          <a:extLst>
            <a:ext uri="{FF2B5EF4-FFF2-40B4-BE49-F238E27FC236}">
              <a16:creationId xmlns:a16="http://schemas.microsoft.com/office/drawing/2014/main" id="{D0D23446-0936-45D3-A7B7-4BE9FBF66AC9}"/>
            </a:ext>
          </a:extLst>
        </xdr:cNvPr>
        <xdr:cNvSpPr txBox="1"/>
      </xdr:nvSpPr>
      <xdr:spPr>
        <a:xfrm>
          <a:off x="13745210" y="16868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53975</xdr:rowOff>
    </xdr:from>
    <xdr:ext cx="400685" cy="254635"/>
    <xdr:sp macro="" textlink="">
      <xdr:nvSpPr>
        <xdr:cNvPr id="790" name="n_2aveValue【公民館】&#10;有形固定資産減価償却率">
          <a:extLst>
            <a:ext uri="{FF2B5EF4-FFF2-40B4-BE49-F238E27FC236}">
              <a16:creationId xmlns:a16="http://schemas.microsoft.com/office/drawing/2014/main" id="{9565183F-AA5D-4C81-AD3A-BD3EB7A277FD}"/>
            </a:ext>
          </a:extLst>
        </xdr:cNvPr>
        <xdr:cNvSpPr txBox="1"/>
      </xdr:nvSpPr>
      <xdr:spPr>
        <a:xfrm>
          <a:off x="12964160" y="1685607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63500</xdr:rowOff>
    </xdr:from>
    <xdr:ext cx="400685" cy="254635"/>
    <xdr:sp macro="" textlink="">
      <xdr:nvSpPr>
        <xdr:cNvPr id="791" name="n_3aveValue【公民館】&#10;有形固定資産減価償却率">
          <a:extLst>
            <a:ext uri="{FF2B5EF4-FFF2-40B4-BE49-F238E27FC236}">
              <a16:creationId xmlns:a16="http://schemas.microsoft.com/office/drawing/2014/main" id="{D2F8722B-1012-4B1C-8E33-865EE5A7B5E1}"/>
            </a:ext>
          </a:extLst>
        </xdr:cNvPr>
        <xdr:cNvSpPr txBox="1"/>
      </xdr:nvSpPr>
      <xdr:spPr>
        <a:xfrm>
          <a:off x="12164060" y="1686877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36830</xdr:rowOff>
    </xdr:from>
    <xdr:ext cx="400685" cy="259080"/>
    <xdr:sp macro="" textlink="">
      <xdr:nvSpPr>
        <xdr:cNvPr id="792" name="n_4aveValue【公民館】&#10;有形固定資産減価償却率">
          <a:extLst>
            <a:ext uri="{FF2B5EF4-FFF2-40B4-BE49-F238E27FC236}">
              <a16:creationId xmlns:a16="http://schemas.microsoft.com/office/drawing/2014/main" id="{9A2D10A7-CCB0-4094-A80D-E1C8DB0830AF}"/>
            </a:ext>
          </a:extLst>
        </xdr:cNvPr>
        <xdr:cNvSpPr txBox="1"/>
      </xdr:nvSpPr>
      <xdr:spPr>
        <a:xfrm>
          <a:off x="11354435" y="168389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60960</xdr:rowOff>
    </xdr:from>
    <xdr:ext cx="405130" cy="259080"/>
    <xdr:sp macro="" textlink="">
      <xdr:nvSpPr>
        <xdr:cNvPr id="793" name="n_1mainValue【公民館】&#10;有形固定資産減価償却率">
          <a:extLst>
            <a:ext uri="{FF2B5EF4-FFF2-40B4-BE49-F238E27FC236}">
              <a16:creationId xmlns:a16="http://schemas.microsoft.com/office/drawing/2014/main" id="{A507A0BB-E430-41B5-997B-8802C0003C11}"/>
            </a:ext>
          </a:extLst>
        </xdr:cNvPr>
        <xdr:cNvSpPr txBox="1"/>
      </xdr:nvSpPr>
      <xdr:spPr>
        <a:xfrm>
          <a:off x="13745210" y="17552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22860</xdr:rowOff>
    </xdr:from>
    <xdr:ext cx="400685" cy="259080"/>
    <xdr:sp macro="" textlink="">
      <xdr:nvSpPr>
        <xdr:cNvPr id="794" name="n_2mainValue【公民館】&#10;有形固定資産減価償却率">
          <a:extLst>
            <a:ext uri="{FF2B5EF4-FFF2-40B4-BE49-F238E27FC236}">
              <a16:creationId xmlns:a16="http://schemas.microsoft.com/office/drawing/2014/main" id="{47B482BF-8B21-413A-9605-A9D58E89B9E0}"/>
            </a:ext>
          </a:extLst>
        </xdr:cNvPr>
        <xdr:cNvSpPr txBox="1"/>
      </xdr:nvSpPr>
      <xdr:spPr>
        <a:xfrm>
          <a:off x="12964160" y="175139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156210</xdr:rowOff>
    </xdr:from>
    <xdr:ext cx="400685" cy="254635"/>
    <xdr:sp macro="" textlink="">
      <xdr:nvSpPr>
        <xdr:cNvPr id="795" name="n_3mainValue【公民館】&#10;有形固定資産減価償却率">
          <a:extLst>
            <a:ext uri="{FF2B5EF4-FFF2-40B4-BE49-F238E27FC236}">
              <a16:creationId xmlns:a16="http://schemas.microsoft.com/office/drawing/2014/main" id="{013B3247-FC40-4C24-996A-9A56A59BA2F7}"/>
            </a:ext>
          </a:extLst>
        </xdr:cNvPr>
        <xdr:cNvSpPr txBox="1"/>
      </xdr:nvSpPr>
      <xdr:spPr>
        <a:xfrm>
          <a:off x="12164060" y="1747583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118110</xdr:rowOff>
    </xdr:from>
    <xdr:ext cx="400685" cy="259080"/>
    <xdr:sp macro="" textlink="">
      <xdr:nvSpPr>
        <xdr:cNvPr id="796" name="n_4mainValue【公民館】&#10;有形固定資産減価償却率">
          <a:extLst>
            <a:ext uri="{FF2B5EF4-FFF2-40B4-BE49-F238E27FC236}">
              <a16:creationId xmlns:a16="http://schemas.microsoft.com/office/drawing/2014/main" id="{91BBEDF0-4098-45E6-9FEC-11FE636647D4}"/>
            </a:ext>
          </a:extLst>
        </xdr:cNvPr>
        <xdr:cNvSpPr txBox="1"/>
      </xdr:nvSpPr>
      <xdr:spPr>
        <a:xfrm>
          <a:off x="11354435" y="174377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EDDAEB71-F9BC-482A-964E-8CE5EBF95E2A}"/>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A27E228E-05C0-423D-9E30-C7AC58FC6FB0}"/>
            </a:ext>
          </a:extLst>
        </xdr:cNvPr>
        <xdr:cNvSpPr/>
      </xdr:nvSpPr>
      <xdr:spPr>
        <a:xfrm>
          <a:off x="165830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2A8676CB-9710-4E46-AF46-65A98F165E51}"/>
            </a:ext>
          </a:extLst>
        </xdr:cNvPr>
        <xdr:cNvSpPr/>
      </xdr:nvSpPr>
      <xdr:spPr>
        <a:xfrm>
          <a:off x="165830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91961061-2C51-41AC-BF05-0E39BF0F5DE4}"/>
            </a:ext>
          </a:extLst>
        </xdr:cNvPr>
        <xdr:cNvSpPr/>
      </xdr:nvSpPr>
      <xdr:spPr>
        <a:xfrm>
          <a:off x="174879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D3A9D7A8-6ABB-44BF-95C8-A3B82BBF9124}"/>
            </a:ext>
          </a:extLst>
        </xdr:cNvPr>
        <xdr:cNvSpPr/>
      </xdr:nvSpPr>
      <xdr:spPr>
        <a:xfrm>
          <a:off x="174879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A548268A-0CED-44F9-989E-01B385ACC947}"/>
            </a:ext>
          </a:extLst>
        </xdr:cNvPr>
        <xdr:cNvSpPr/>
      </xdr:nvSpPr>
      <xdr:spPr>
        <a:xfrm>
          <a:off x="185166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39128E7B-E5BA-44E3-9946-AA5B6E207F2D}"/>
            </a:ext>
          </a:extLst>
        </xdr:cNvPr>
        <xdr:cNvSpPr/>
      </xdr:nvSpPr>
      <xdr:spPr>
        <a:xfrm>
          <a:off x="185166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FF12C40D-589A-40F2-A9F3-BE0D9EC481C0}"/>
            </a:ext>
          </a:extLst>
        </xdr:cNvPr>
        <xdr:cNvSpPr/>
      </xdr:nvSpPr>
      <xdr:spPr>
        <a:xfrm>
          <a:off x="16459200" y="1590675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5440" cy="225425"/>
    <xdr:sp macro="" textlink="">
      <xdr:nvSpPr>
        <xdr:cNvPr id="805" name="テキスト ボックス 804">
          <a:extLst>
            <a:ext uri="{FF2B5EF4-FFF2-40B4-BE49-F238E27FC236}">
              <a16:creationId xmlns:a16="http://schemas.microsoft.com/office/drawing/2014/main" id="{4B6D2E0F-5BA1-4A4E-B52C-B942A592B9FC}"/>
            </a:ext>
          </a:extLst>
        </xdr:cNvPr>
        <xdr:cNvSpPr txBox="1"/>
      </xdr:nvSpPr>
      <xdr:spPr>
        <a:xfrm>
          <a:off x="16440150" y="1571625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F713EBD2-2740-4347-8849-AD593250DD2B}"/>
            </a:ext>
          </a:extLst>
        </xdr:cNvPr>
        <xdr:cNvCxnSpPr/>
      </xdr:nvCxnSpPr>
      <xdr:spPr>
        <a:xfrm>
          <a:off x="16459200" y="1819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71C223BA-120B-4826-B313-C24A33729021}"/>
            </a:ext>
          </a:extLst>
        </xdr:cNvPr>
        <xdr:cNvCxnSpPr/>
      </xdr:nvCxnSpPr>
      <xdr:spPr>
        <a:xfrm>
          <a:off x="16459200" y="17811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2915" cy="259080"/>
    <xdr:sp macro="" textlink="">
      <xdr:nvSpPr>
        <xdr:cNvPr id="808" name="テキスト ボックス 807">
          <a:extLst>
            <a:ext uri="{FF2B5EF4-FFF2-40B4-BE49-F238E27FC236}">
              <a16:creationId xmlns:a16="http://schemas.microsoft.com/office/drawing/2014/main" id="{DEB3428D-58BF-4F48-A06F-CBE820C7AE85}"/>
            </a:ext>
          </a:extLst>
        </xdr:cNvPr>
        <xdr:cNvSpPr txBox="1"/>
      </xdr:nvSpPr>
      <xdr:spPr>
        <a:xfrm>
          <a:off x="16052165" y="17666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CACC141C-DB25-495F-8399-2CF618D78864}"/>
            </a:ext>
          </a:extLst>
        </xdr:cNvPr>
        <xdr:cNvCxnSpPr/>
      </xdr:nvCxnSpPr>
      <xdr:spPr>
        <a:xfrm>
          <a:off x="16459200" y="17430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2915" cy="254635"/>
    <xdr:sp macro="" textlink="">
      <xdr:nvSpPr>
        <xdr:cNvPr id="810" name="テキスト ボックス 809">
          <a:extLst>
            <a:ext uri="{FF2B5EF4-FFF2-40B4-BE49-F238E27FC236}">
              <a16:creationId xmlns:a16="http://schemas.microsoft.com/office/drawing/2014/main" id="{9DFD35B0-A7D0-49C6-8F29-6335E1FCEA53}"/>
            </a:ext>
          </a:extLst>
        </xdr:cNvPr>
        <xdr:cNvSpPr txBox="1"/>
      </xdr:nvSpPr>
      <xdr:spPr>
        <a:xfrm>
          <a:off x="16052165" y="1728533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EFFFB304-1E40-40C0-9D98-88E56F2C10F8}"/>
            </a:ext>
          </a:extLst>
        </xdr:cNvPr>
        <xdr:cNvCxnSpPr/>
      </xdr:nvCxnSpPr>
      <xdr:spPr>
        <a:xfrm>
          <a:off x="16459200" y="17049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2915" cy="259080"/>
    <xdr:sp macro="" textlink="">
      <xdr:nvSpPr>
        <xdr:cNvPr id="812" name="テキスト ボックス 811">
          <a:extLst>
            <a:ext uri="{FF2B5EF4-FFF2-40B4-BE49-F238E27FC236}">
              <a16:creationId xmlns:a16="http://schemas.microsoft.com/office/drawing/2014/main" id="{57BB6BCD-107E-4474-A2A0-0A0B4BE4C0C7}"/>
            </a:ext>
          </a:extLst>
        </xdr:cNvPr>
        <xdr:cNvSpPr txBox="1"/>
      </xdr:nvSpPr>
      <xdr:spPr>
        <a:xfrm>
          <a:off x="16052165" y="16904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1E8C9B23-305B-4E0B-BA57-63AA06784FA8}"/>
            </a:ext>
          </a:extLst>
        </xdr:cNvPr>
        <xdr:cNvCxnSpPr/>
      </xdr:nvCxnSpPr>
      <xdr:spPr>
        <a:xfrm>
          <a:off x="16459200" y="16668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2915" cy="259080"/>
    <xdr:sp macro="" textlink="">
      <xdr:nvSpPr>
        <xdr:cNvPr id="814" name="テキスト ボックス 813">
          <a:extLst>
            <a:ext uri="{FF2B5EF4-FFF2-40B4-BE49-F238E27FC236}">
              <a16:creationId xmlns:a16="http://schemas.microsoft.com/office/drawing/2014/main" id="{B2FC6AE2-9355-4E07-B5BB-0236FA67078A}"/>
            </a:ext>
          </a:extLst>
        </xdr:cNvPr>
        <xdr:cNvSpPr txBox="1"/>
      </xdr:nvSpPr>
      <xdr:spPr>
        <a:xfrm>
          <a:off x="16052165" y="16523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4ED03514-30B6-472F-AA87-991F4F5D7A58}"/>
            </a:ext>
          </a:extLst>
        </xdr:cNvPr>
        <xdr:cNvCxnSpPr/>
      </xdr:nvCxnSpPr>
      <xdr:spPr>
        <a:xfrm>
          <a:off x="16459200" y="16287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2915" cy="254635"/>
    <xdr:sp macro="" textlink="">
      <xdr:nvSpPr>
        <xdr:cNvPr id="816" name="テキスト ボックス 815">
          <a:extLst>
            <a:ext uri="{FF2B5EF4-FFF2-40B4-BE49-F238E27FC236}">
              <a16:creationId xmlns:a16="http://schemas.microsoft.com/office/drawing/2014/main" id="{09435C81-73BE-43FC-A440-2E34D1F8A049}"/>
            </a:ext>
          </a:extLst>
        </xdr:cNvPr>
        <xdr:cNvSpPr txBox="1"/>
      </xdr:nvSpPr>
      <xdr:spPr>
        <a:xfrm>
          <a:off x="16052165" y="1614233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F91BBA55-F654-4DE1-B43A-5205374298E9}"/>
            </a:ext>
          </a:extLst>
        </xdr:cNvPr>
        <xdr:cNvCxnSpPr/>
      </xdr:nvCxnSpPr>
      <xdr:spPr>
        <a:xfrm>
          <a:off x="16459200" y="15906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915" cy="259080"/>
    <xdr:sp macro="" textlink="">
      <xdr:nvSpPr>
        <xdr:cNvPr id="818" name="テキスト ボックス 817">
          <a:extLst>
            <a:ext uri="{FF2B5EF4-FFF2-40B4-BE49-F238E27FC236}">
              <a16:creationId xmlns:a16="http://schemas.microsoft.com/office/drawing/2014/main" id="{6D3A4E25-6FDB-4CBB-A1C2-2E06DFF21BBF}"/>
            </a:ext>
          </a:extLst>
        </xdr:cNvPr>
        <xdr:cNvSpPr txBox="1"/>
      </xdr:nvSpPr>
      <xdr:spPr>
        <a:xfrm>
          <a:off x="16052165" y="15761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7C3B1AFE-8FAD-4792-9937-57E799DC0CF7}"/>
            </a:ext>
          </a:extLst>
        </xdr:cNvPr>
        <xdr:cNvSpPr/>
      </xdr:nvSpPr>
      <xdr:spPr>
        <a:xfrm>
          <a:off x="16459200" y="1590675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95250</xdr:rowOff>
    </xdr:from>
    <xdr:to>
      <xdr:col>116</xdr:col>
      <xdr:colOff>62865</xdr:colOff>
      <xdr:row>108</xdr:row>
      <xdr:rowOff>135255</xdr:rowOff>
    </xdr:to>
    <xdr:cxnSp macro="">
      <xdr:nvCxnSpPr>
        <xdr:cNvPr id="820" name="直線コネクタ 819">
          <a:extLst>
            <a:ext uri="{FF2B5EF4-FFF2-40B4-BE49-F238E27FC236}">
              <a16:creationId xmlns:a16="http://schemas.microsoft.com/office/drawing/2014/main" id="{767632DE-631B-4A46-8A84-030D4BE524D8}"/>
            </a:ext>
          </a:extLst>
        </xdr:cNvPr>
        <xdr:cNvCxnSpPr/>
      </xdr:nvCxnSpPr>
      <xdr:spPr>
        <a:xfrm flipV="1">
          <a:off x="19954240" y="16211550"/>
          <a:ext cx="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139065</xdr:rowOff>
    </xdr:from>
    <xdr:ext cx="469900" cy="259080"/>
    <xdr:sp macro="" textlink="">
      <xdr:nvSpPr>
        <xdr:cNvPr id="821" name="【公民館】&#10;一人当たり面積最小値テキスト">
          <a:extLst>
            <a:ext uri="{FF2B5EF4-FFF2-40B4-BE49-F238E27FC236}">
              <a16:creationId xmlns:a16="http://schemas.microsoft.com/office/drawing/2014/main" id="{C7630A33-ABB0-4F30-A353-42BF25DDB5C6}"/>
            </a:ext>
          </a:extLst>
        </xdr:cNvPr>
        <xdr:cNvSpPr txBox="1"/>
      </xdr:nvSpPr>
      <xdr:spPr>
        <a:xfrm>
          <a:off x="19992975" y="17801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2" name="直線コネクタ 821">
          <a:extLst>
            <a:ext uri="{FF2B5EF4-FFF2-40B4-BE49-F238E27FC236}">
              <a16:creationId xmlns:a16="http://schemas.microsoft.com/office/drawing/2014/main" id="{B3316643-3F4B-4724-925A-2E9323B9A228}"/>
            </a:ext>
          </a:extLst>
        </xdr:cNvPr>
        <xdr:cNvCxnSpPr/>
      </xdr:nvCxnSpPr>
      <xdr:spPr>
        <a:xfrm>
          <a:off x="19878675" y="177946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41910</xdr:rowOff>
    </xdr:from>
    <xdr:ext cx="469900" cy="254635"/>
    <xdr:sp macro="" textlink="">
      <xdr:nvSpPr>
        <xdr:cNvPr id="823" name="【公民館】&#10;一人当たり面積最大値テキスト">
          <a:extLst>
            <a:ext uri="{FF2B5EF4-FFF2-40B4-BE49-F238E27FC236}">
              <a16:creationId xmlns:a16="http://schemas.microsoft.com/office/drawing/2014/main" id="{2A2CE34A-1F3F-4919-B734-166F91D7E978}"/>
            </a:ext>
          </a:extLst>
        </xdr:cNvPr>
        <xdr:cNvSpPr txBox="1"/>
      </xdr:nvSpPr>
      <xdr:spPr>
        <a:xfrm>
          <a:off x="19992975" y="1598993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4" name="直線コネクタ 823">
          <a:extLst>
            <a:ext uri="{FF2B5EF4-FFF2-40B4-BE49-F238E27FC236}">
              <a16:creationId xmlns:a16="http://schemas.microsoft.com/office/drawing/2014/main" id="{C13A2B0A-C465-4C06-B849-F6B53FBE13F2}"/>
            </a:ext>
          </a:extLst>
        </xdr:cNvPr>
        <xdr:cNvCxnSpPr/>
      </xdr:nvCxnSpPr>
      <xdr:spPr>
        <a:xfrm>
          <a:off x="19878675" y="162115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15240</xdr:rowOff>
    </xdr:from>
    <xdr:ext cx="469900" cy="259080"/>
    <xdr:sp macro="" textlink="">
      <xdr:nvSpPr>
        <xdr:cNvPr id="825" name="【公民館】&#10;一人当たり面積平均値テキスト">
          <a:extLst>
            <a:ext uri="{FF2B5EF4-FFF2-40B4-BE49-F238E27FC236}">
              <a16:creationId xmlns:a16="http://schemas.microsoft.com/office/drawing/2014/main" id="{6E4192A7-6961-4EAF-B676-53190041FF13}"/>
            </a:ext>
          </a:extLst>
        </xdr:cNvPr>
        <xdr:cNvSpPr txBox="1"/>
      </xdr:nvSpPr>
      <xdr:spPr>
        <a:xfrm>
          <a:off x="19992975" y="173285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6" name="フローチャート: 判断 825">
          <a:extLst>
            <a:ext uri="{FF2B5EF4-FFF2-40B4-BE49-F238E27FC236}">
              <a16:creationId xmlns:a16="http://schemas.microsoft.com/office/drawing/2014/main" id="{CFF91FA1-EF09-4357-AA24-1BD090E888A5}"/>
            </a:ext>
          </a:extLst>
        </xdr:cNvPr>
        <xdr:cNvSpPr/>
      </xdr:nvSpPr>
      <xdr:spPr>
        <a:xfrm>
          <a:off x="19897725" y="173532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31115</xdr:rowOff>
    </xdr:from>
    <xdr:to>
      <xdr:col>112</xdr:col>
      <xdr:colOff>38100</xdr:colOff>
      <xdr:row>106</xdr:row>
      <xdr:rowOff>132715</xdr:rowOff>
    </xdr:to>
    <xdr:sp macro="" textlink="">
      <xdr:nvSpPr>
        <xdr:cNvPr id="827" name="フローチャート: 判断 826">
          <a:extLst>
            <a:ext uri="{FF2B5EF4-FFF2-40B4-BE49-F238E27FC236}">
              <a16:creationId xmlns:a16="http://schemas.microsoft.com/office/drawing/2014/main" id="{45A8B8ED-1F66-4706-8206-39154907C575}"/>
            </a:ext>
          </a:extLst>
        </xdr:cNvPr>
        <xdr:cNvSpPr/>
      </xdr:nvSpPr>
      <xdr:spPr>
        <a:xfrm>
          <a:off x="19154775" y="173443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40640</xdr:rowOff>
    </xdr:from>
    <xdr:to>
      <xdr:col>107</xdr:col>
      <xdr:colOff>101600</xdr:colOff>
      <xdr:row>106</xdr:row>
      <xdr:rowOff>142240</xdr:rowOff>
    </xdr:to>
    <xdr:sp macro="" textlink="">
      <xdr:nvSpPr>
        <xdr:cNvPr id="828" name="フローチャート: 判断 827">
          <a:extLst>
            <a:ext uri="{FF2B5EF4-FFF2-40B4-BE49-F238E27FC236}">
              <a16:creationId xmlns:a16="http://schemas.microsoft.com/office/drawing/2014/main" id="{F8356122-47EF-457F-98D1-6AD287649343}"/>
            </a:ext>
          </a:extLst>
        </xdr:cNvPr>
        <xdr:cNvSpPr/>
      </xdr:nvSpPr>
      <xdr:spPr>
        <a:xfrm>
          <a:off x="18345150" y="1735709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29" name="フローチャート: 判断 828">
          <a:extLst>
            <a:ext uri="{FF2B5EF4-FFF2-40B4-BE49-F238E27FC236}">
              <a16:creationId xmlns:a16="http://schemas.microsoft.com/office/drawing/2014/main" id="{4DD12BE9-4DA3-46FF-B4B0-22CF472C0863}"/>
            </a:ext>
          </a:extLst>
        </xdr:cNvPr>
        <xdr:cNvSpPr/>
      </xdr:nvSpPr>
      <xdr:spPr>
        <a:xfrm>
          <a:off x="17554575" y="173621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0" name="フローチャート: 判断 829">
          <a:extLst>
            <a:ext uri="{FF2B5EF4-FFF2-40B4-BE49-F238E27FC236}">
              <a16:creationId xmlns:a16="http://schemas.microsoft.com/office/drawing/2014/main" id="{E03CE039-AA36-46DC-8BFA-FF7E7E90F03D}"/>
            </a:ext>
          </a:extLst>
        </xdr:cNvPr>
        <xdr:cNvSpPr/>
      </xdr:nvSpPr>
      <xdr:spPr>
        <a:xfrm>
          <a:off x="16754475" y="1736534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1" name="テキスト ボックス 830">
          <a:extLst>
            <a:ext uri="{FF2B5EF4-FFF2-40B4-BE49-F238E27FC236}">
              <a16:creationId xmlns:a16="http://schemas.microsoft.com/office/drawing/2014/main" id="{7473EB04-E600-4E8B-B2CD-838CEF96D918}"/>
            </a:ext>
          </a:extLst>
        </xdr:cNvPr>
        <xdr:cNvSpPr txBox="1"/>
      </xdr:nvSpPr>
      <xdr:spPr>
        <a:xfrm>
          <a:off x="197834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2" name="テキスト ボックス 831">
          <a:extLst>
            <a:ext uri="{FF2B5EF4-FFF2-40B4-BE49-F238E27FC236}">
              <a16:creationId xmlns:a16="http://schemas.microsoft.com/office/drawing/2014/main" id="{56C1F159-DE6A-4BA6-80CF-D5E6202A638B}"/>
            </a:ext>
          </a:extLst>
        </xdr:cNvPr>
        <xdr:cNvSpPr txBox="1"/>
      </xdr:nvSpPr>
      <xdr:spPr>
        <a:xfrm>
          <a:off x="190309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3" name="テキスト ボックス 832">
          <a:extLst>
            <a:ext uri="{FF2B5EF4-FFF2-40B4-BE49-F238E27FC236}">
              <a16:creationId xmlns:a16="http://schemas.microsoft.com/office/drawing/2014/main" id="{FA72F1FA-BB06-438F-A2C5-4062EE6EDCC1}"/>
            </a:ext>
          </a:extLst>
        </xdr:cNvPr>
        <xdr:cNvSpPr txBox="1"/>
      </xdr:nvSpPr>
      <xdr:spPr>
        <a:xfrm>
          <a:off x="182213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4" name="テキスト ボックス 833">
          <a:extLst>
            <a:ext uri="{FF2B5EF4-FFF2-40B4-BE49-F238E27FC236}">
              <a16:creationId xmlns:a16="http://schemas.microsoft.com/office/drawing/2014/main" id="{97858276-0A5A-42A1-8F88-7EC798D34946}"/>
            </a:ext>
          </a:extLst>
        </xdr:cNvPr>
        <xdr:cNvSpPr txBox="1"/>
      </xdr:nvSpPr>
      <xdr:spPr>
        <a:xfrm>
          <a:off x="174307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5" name="テキスト ボックス 834">
          <a:extLst>
            <a:ext uri="{FF2B5EF4-FFF2-40B4-BE49-F238E27FC236}">
              <a16:creationId xmlns:a16="http://schemas.microsoft.com/office/drawing/2014/main" id="{1B8094A6-0739-410B-A6B2-668FE1C9C1D5}"/>
            </a:ext>
          </a:extLst>
        </xdr:cNvPr>
        <xdr:cNvSpPr txBox="1"/>
      </xdr:nvSpPr>
      <xdr:spPr>
        <a:xfrm>
          <a:off x="166306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111</xdr:col>
      <xdr:colOff>127000</xdr:colOff>
      <xdr:row>107</xdr:row>
      <xdr:rowOff>86360</xdr:rowOff>
    </xdr:from>
    <xdr:to>
      <xdr:col>112</xdr:col>
      <xdr:colOff>38100</xdr:colOff>
      <xdr:row>108</xdr:row>
      <xdr:rowOff>16510</xdr:rowOff>
    </xdr:to>
    <xdr:sp macro="" textlink="">
      <xdr:nvSpPr>
        <xdr:cNvPr id="836" name="楕円 835">
          <a:extLst>
            <a:ext uri="{FF2B5EF4-FFF2-40B4-BE49-F238E27FC236}">
              <a16:creationId xmlns:a16="http://schemas.microsoft.com/office/drawing/2014/main" id="{3816149E-C329-4255-9EEE-C264B8910862}"/>
            </a:ext>
          </a:extLst>
        </xdr:cNvPr>
        <xdr:cNvSpPr/>
      </xdr:nvSpPr>
      <xdr:spPr>
        <a:xfrm>
          <a:off x="19154775" y="1757108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12065</xdr:rowOff>
    </xdr:from>
    <xdr:to>
      <xdr:col>107</xdr:col>
      <xdr:colOff>101600</xdr:colOff>
      <xdr:row>107</xdr:row>
      <xdr:rowOff>113665</xdr:rowOff>
    </xdr:to>
    <xdr:sp macro="" textlink="">
      <xdr:nvSpPr>
        <xdr:cNvPr id="837" name="楕円 836">
          <a:extLst>
            <a:ext uri="{FF2B5EF4-FFF2-40B4-BE49-F238E27FC236}">
              <a16:creationId xmlns:a16="http://schemas.microsoft.com/office/drawing/2014/main" id="{CAF95E56-85B3-478A-9984-BCDBD6AB12E9}"/>
            </a:ext>
          </a:extLst>
        </xdr:cNvPr>
        <xdr:cNvSpPr/>
      </xdr:nvSpPr>
      <xdr:spPr>
        <a:xfrm>
          <a:off x="18345150" y="1749679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63500</xdr:rowOff>
    </xdr:from>
    <xdr:to>
      <xdr:col>111</xdr:col>
      <xdr:colOff>177800</xdr:colOff>
      <xdr:row>107</xdr:row>
      <xdr:rowOff>137160</xdr:rowOff>
    </xdr:to>
    <xdr:cxnSp macro="">
      <xdr:nvCxnSpPr>
        <xdr:cNvPr id="838" name="直線コネクタ 837">
          <a:extLst>
            <a:ext uri="{FF2B5EF4-FFF2-40B4-BE49-F238E27FC236}">
              <a16:creationId xmlns:a16="http://schemas.microsoft.com/office/drawing/2014/main" id="{CD7EB8D1-D8D9-4A22-9A73-D2F9E56AD8B6}"/>
            </a:ext>
          </a:extLst>
        </xdr:cNvPr>
        <xdr:cNvCxnSpPr/>
      </xdr:nvCxnSpPr>
      <xdr:spPr>
        <a:xfrm>
          <a:off x="18392775" y="17554575"/>
          <a:ext cx="809625"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39" name="楕円 838">
          <a:extLst>
            <a:ext uri="{FF2B5EF4-FFF2-40B4-BE49-F238E27FC236}">
              <a16:creationId xmlns:a16="http://schemas.microsoft.com/office/drawing/2014/main" id="{9291F062-2006-45DF-8649-FE51DAED374A}"/>
            </a:ext>
          </a:extLst>
        </xdr:cNvPr>
        <xdr:cNvSpPr/>
      </xdr:nvSpPr>
      <xdr:spPr>
        <a:xfrm>
          <a:off x="17554575" y="174986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63500</xdr:rowOff>
    </xdr:from>
    <xdr:to>
      <xdr:col>107</xdr:col>
      <xdr:colOff>50800</xdr:colOff>
      <xdr:row>107</xdr:row>
      <xdr:rowOff>64770</xdr:rowOff>
    </xdr:to>
    <xdr:cxnSp macro="">
      <xdr:nvCxnSpPr>
        <xdr:cNvPr id="840" name="直線コネクタ 839">
          <a:extLst>
            <a:ext uri="{FF2B5EF4-FFF2-40B4-BE49-F238E27FC236}">
              <a16:creationId xmlns:a16="http://schemas.microsoft.com/office/drawing/2014/main" id="{A8AA43C0-3F97-43BC-ADCA-D88AB93A0E2C}"/>
            </a:ext>
          </a:extLst>
        </xdr:cNvPr>
        <xdr:cNvCxnSpPr/>
      </xdr:nvCxnSpPr>
      <xdr:spPr>
        <a:xfrm flipV="1">
          <a:off x="17602200" y="17554575"/>
          <a:ext cx="79057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17780</xdr:rowOff>
    </xdr:from>
    <xdr:to>
      <xdr:col>98</xdr:col>
      <xdr:colOff>38100</xdr:colOff>
      <xdr:row>107</xdr:row>
      <xdr:rowOff>119380</xdr:rowOff>
    </xdr:to>
    <xdr:sp macro="" textlink="">
      <xdr:nvSpPr>
        <xdr:cNvPr id="841" name="楕円 840">
          <a:extLst>
            <a:ext uri="{FF2B5EF4-FFF2-40B4-BE49-F238E27FC236}">
              <a16:creationId xmlns:a16="http://schemas.microsoft.com/office/drawing/2014/main" id="{B18EC281-F142-4EC6-AFC4-A3D438B335EA}"/>
            </a:ext>
          </a:extLst>
        </xdr:cNvPr>
        <xdr:cNvSpPr/>
      </xdr:nvSpPr>
      <xdr:spPr>
        <a:xfrm>
          <a:off x="16754475" y="175056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64770</xdr:rowOff>
    </xdr:from>
    <xdr:to>
      <xdr:col>102</xdr:col>
      <xdr:colOff>114300</xdr:colOff>
      <xdr:row>107</xdr:row>
      <xdr:rowOff>68580</xdr:rowOff>
    </xdr:to>
    <xdr:cxnSp macro="">
      <xdr:nvCxnSpPr>
        <xdr:cNvPr id="842" name="直線コネクタ 841">
          <a:extLst>
            <a:ext uri="{FF2B5EF4-FFF2-40B4-BE49-F238E27FC236}">
              <a16:creationId xmlns:a16="http://schemas.microsoft.com/office/drawing/2014/main" id="{186BD288-A110-4606-8B7B-54CCD7E35B4E}"/>
            </a:ext>
          </a:extLst>
        </xdr:cNvPr>
        <xdr:cNvCxnSpPr/>
      </xdr:nvCxnSpPr>
      <xdr:spPr>
        <a:xfrm flipV="1">
          <a:off x="16802100" y="1755584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149225</xdr:rowOff>
    </xdr:from>
    <xdr:ext cx="469900" cy="259080"/>
    <xdr:sp macro="" textlink="">
      <xdr:nvSpPr>
        <xdr:cNvPr id="843" name="n_1aveValue【公民館】&#10;一人当たり面積">
          <a:extLst>
            <a:ext uri="{FF2B5EF4-FFF2-40B4-BE49-F238E27FC236}">
              <a16:creationId xmlns:a16="http://schemas.microsoft.com/office/drawing/2014/main" id="{E64CC008-BCBF-410D-970A-EE56C679A6E1}"/>
            </a:ext>
          </a:extLst>
        </xdr:cNvPr>
        <xdr:cNvSpPr txBox="1"/>
      </xdr:nvSpPr>
      <xdr:spPr>
        <a:xfrm>
          <a:off x="18983325" y="17122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158750</xdr:rowOff>
    </xdr:from>
    <xdr:ext cx="465455" cy="259080"/>
    <xdr:sp macro="" textlink="">
      <xdr:nvSpPr>
        <xdr:cNvPr id="844" name="n_2aveValue【公民館】&#10;一人当たり面積">
          <a:extLst>
            <a:ext uri="{FF2B5EF4-FFF2-40B4-BE49-F238E27FC236}">
              <a16:creationId xmlns:a16="http://schemas.microsoft.com/office/drawing/2014/main" id="{FAAEA757-3DE5-437B-B0D6-0B2812CDF218}"/>
            </a:ext>
          </a:extLst>
        </xdr:cNvPr>
        <xdr:cNvSpPr txBox="1"/>
      </xdr:nvSpPr>
      <xdr:spPr>
        <a:xfrm>
          <a:off x="18183225" y="171354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160655</xdr:rowOff>
    </xdr:from>
    <xdr:ext cx="465455" cy="259080"/>
    <xdr:sp macro="" textlink="">
      <xdr:nvSpPr>
        <xdr:cNvPr id="845" name="n_3aveValue【公民館】&#10;一人当たり面積">
          <a:extLst>
            <a:ext uri="{FF2B5EF4-FFF2-40B4-BE49-F238E27FC236}">
              <a16:creationId xmlns:a16="http://schemas.microsoft.com/office/drawing/2014/main" id="{79F893C1-27F8-4BB3-9616-5D6A9E57A559}"/>
            </a:ext>
          </a:extLst>
        </xdr:cNvPr>
        <xdr:cNvSpPr txBox="1"/>
      </xdr:nvSpPr>
      <xdr:spPr>
        <a:xfrm>
          <a:off x="17383125" y="171373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170180</xdr:rowOff>
    </xdr:from>
    <xdr:ext cx="465455" cy="259080"/>
    <xdr:sp macro="" textlink="">
      <xdr:nvSpPr>
        <xdr:cNvPr id="846" name="n_4aveValue【公民館】&#10;一人当たり面積">
          <a:extLst>
            <a:ext uri="{FF2B5EF4-FFF2-40B4-BE49-F238E27FC236}">
              <a16:creationId xmlns:a16="http://schemas.microsoft.com/office/drawing/2014/main" id="{245A1D2B-D35E-4A81-AED1-3F3B713B8E17}"/>
            </a:ext>
          </a:extLst>
        </xdr:cNvPr>
        <xdr:cNvSpPr txBox="1"/>
      </xdr:nvSpPr>
      <xdr:spPr>
        <a:xfrm>
          <a:off x="16592550" y="171437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7620</xdr:rowOff>
    </xdr:from>
    <xdr:ext cx="469900" cy="254635"/>
    <xdr:sp macro="" textlink="">
      <xdr:nvSpPr>
        <xdr:cNvPr id="847" name="n_1mainValue【公民館】&#10;一人当たり面積">
          <a:extLst>
            <a:ext uri="{FF2B5EF4-FFF2-40B4-BE49-F238E27FC236}">
              <a16:creationId xmlns:a16="http://schemas.microsoft.com/office/drawing/2014/main" id="{DC277ACF-1F66-4673-923F-F43988D16697}"/>
            </a:ext>
          </a:extLst>
        </xdr:cNvPr>
        <xdr:cNvSpPr txBox="1"/>
      </xdr:nvSpPr>
      <xdr:spPr>
        <a:xfrm>
          <a:off x="18983325" y="1767014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104775</xdr:rowOff>
    </xdr:from>
    <xdr:ext cx="465455" cy="259080"/>
    <xdr:sp macro="" textlink="">
      <xdr:nvSpPr>
        <xdr:cNvPr id="848" name="n_2mainValue【公民館】&#10;一人当たり面積">
          <a:extLst>
            <a:ext uri="{FF2B5EF4-FFF2-40B4-BE49-F238E27FC236}">
              <a16:creationId xmlns:a16="http://schemas.microsoft.com/office/drawing/2014/main" id="{E959BA6A-FC12-496E-8095-3F64CD2BC264}"/>
            </a:ext>
          </a:extLst>
        </xdr:cNvPr>
        <xdr:cNvSpPr txBox="1"/>
      </xdr:nvSpPr>
      <xdr:spPr>
        <a:xfrm>
          <a:off x="18183225" y="175895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106680</xdr:rowOff>
    </xdr:from>
    <xdr:ext cx="465455" cy="259080"/>
    <xdr:sp macro="" textlink="">
      <xdr:nvSpPr>
        <xdr:cNvPr id="849" name="n_3mainValue【公民館】&#10;一人当たり面積">
          <a:extLst>
            <a:ext uri="{FF2B5EF4-FFF2-40B4-BE49-F238E27FC236}">
              <a16:creationId xmlns:a16="http://schemas.microsoft.com/office/drawing/2014/main" id="{FAA5E1B7-6EF0-4539-8885-9F7A3A14DCB7}"/>
            </a:ext>
          </a:extLst>
        </xdr:cNvPr>
        <xdr:cNvSpPr txBox="1"/>
      </xdr:nvSpPr>
      <xdr:spPr>
        <a:xfrm>
          <a:off x="17383125" y="175914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110490</xdr:rowOff>
    </xdr:from>
    <xdr:ext cx="465455" cy="254635"/>
    <xdr:sp macro="" textlink="">
      <xdr:nvSpPr>
        <xdr:cNvPr id="850" name="n_4mainValue【公民館】&#10;一人当たり面積">
          <a:extLst>
            <a:ext uri="{FF2B5EF4-FFF2-40B4-BE49-F238E27FC236}">
              <a16:creationId xmlns:a16="http://schemas.microsoft.com/office/drawing/2014/main" id="{E3C62596-6FF9-49AC-9C2F-307728BAC2B6}"/>
            </a:ext>
          </a:extLst>
        </xdr:cNvPr>
        <xdr:cNvSpPr txBox="1"/>
      </xdr:nvSpPr>
      <xdr:spPr>
        <a:xfrm>
          <a:off x="16592550" y="175952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2AF14957-36AE-4B8E-811F-DEA09CAA9280}"/>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61B50177-F73D-48C3-A8E6-615C50CEB0E5}"/>
            </a:ext>
          </a:extLst>
        </xdr:cNvPr>
        <xdr:cNvSpPr/>
      </xdr:nvSpPr>
      <xdr:spPr>
        <a:xfrm>
          <a:off x="685800" y="18640425"/>
          <a:ext cx="3467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5B8C4D04-3608-4BB7-BF0E-0F46F0BDF09D}"/>
            </a:ext>
          </a:extLst>
        </xdr:cNvPr>
        <xdr:cNvSpPr txBox="1"/>
      </xdr:nvSpPr>
      <xdr:spPr>
        <a:xfrm>
          <a:off x="762000" y="18888075"/>
          <a:ext cx="19878675"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類似団体と比較して特に有形固定資産減価償却率が高くなっている施設は、認定こども園・幼稚園・保育所、公営住宅、児童館である。</a:t>
          </a:r>
        </a:p>
        <a:p>
          <a:r>
            <a:rPr kumimoji="1" lang="ja-JP" altLang="en-US" sz="1300">
              <a:latin typeface="ＭＳ Ｐゴシック"/>
              <a:ea typeface="ＭＳ Ｐゴシック"/>
            </a:rPr>
            <a:t>保育所は延べ床面積の５３．０％が建設後３０年以上経過、公営住宅施設は延べ床面積の１９．５％が建築後４０年以上経過している。公共施設等総合管理計画に基づき施設の老朽化対策に取り組んでおり、公営住宅については長寿命化改修を進めているところであり、後年度以降の有形固定資産減価償却率は減少することが見込まれる。</a:t>
          </a:r>
        </a:p>
        <a:p>
          <a:r>
            <a:rPr kumimoji="1" lang="ja-JP" altLang="en-US" sz="1300">
              <a:latin typeface="ＭＳ Ｐゴシック"/>
              <a:ea typeface="ＭＳ Ｐゴシック"/>
            </a:rPr>
            <a:t>なお、公民館については集約化・複合化を実施し、市民会館へと用途変更を行ったため数値については計上されていない。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6A1ACEB-4732-4170-A76A-6E3844950112}"/>
            </a:ext>
          </a:extLst>
        </xdr:cNvPr>
        <xdr:cNvSpPr/>
      </xdr:nvSpPr>
      <xdr:spPr>
        <a:xfrm>
          <a:off x="581025" y="123825"/>
          <a:ext cx="1142047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1BEBD88-9F32-4F1F-889B-A31397AEC4F1}"/>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4828F05-3A6A-4817-A4FA-739249F5BD06}"/>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B811C5D-D4E7-47F5-A2B9-186579BAAFA1}"/>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C0509F7-E40D-4F0C-A090-B4B14814F03D}"/>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0724EE0-9F37-45D5-A78E-A43AFEEE3D98}"/>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DE74101-535F-4059-8F33-B639F7D60867}"/>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5E77169-C979-4E1F-BFF6-8170B019767B}"/>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93B5752-B027-4BBC-93A1-B8324726019B}"/>
            </a:ext>
          </a:extLst>
        </xdr:cNvPr>
        <xdr:cNvSpPr/>
      </xdr:nvSpPr>
      <xdr:spPr>
        <a:xfrm>
          <a:off x="809625" y="885825"/>
          <a:ext cx="1247775"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F68AFCD-0534-467C-A256-E7140081C35B}"/>
            </a:ext>
          </a:extLst>
        </xdr:cNvPr>
        <xdr:cNvSpPr/>
      </xdr:nvSpPr>
      <xdr:spPr>
        <a:xfrm>
          <a:off x="2009775" y="885825"/>
          <a:ext cx="120015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31,074
30,694
616.40
29,834,172
28,749,995
593,459
13,991,176
24,625,039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F6C4EC6-E6BB-4650-AA8F-7AA422E7DF22}"/>
            </a:ext>
          </a:extLst>
        </xdr:cNvPr>
        <xdr:cNvSpPr/>
      </xdr:nvSpPr>
      <xdr:spPr>
        <a:xfrm>
          <a:off x="3209925" y="885825"/>
          <a:ext cx="13716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28B60A6-4345-4AFD-95EA-3D326060411C}"/>
            </a:ext>
          </a:extLst>
        </xdr:cNvPr>
        <xdr:cNvSpPr/>
      </xdr:nvSpPr>
      <xdr:spPr>
        <a:xfrm>
          <a:off x="4581525" y="904875"/>
          <a:ext cx="18288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84303C4-7294-4642-A62D-971DF3BAC7B8}"/>
            </a:ext>
          </a:extLst>
        </xdr:cNvPr>
        <xdr:cNvSpPr/>
      </xdr:nvSpPr>
      <xdr:spPr>
        <a:xfrm>
          <a:off x="6410325" y="904875"/>
          <a:ext cx="1133475"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70.7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339B3FF-BC7B-483C-A7A4-4FC75389E88A}"/>
            </a:ext>
          </a:extLst>
        </xdr:cNvPr>
        <xdr:cNvSpPr/>
      </xdr:nvSpPr>
      <xdr:spPr>
        <a:xfrm>
          <a:off x="7610475" y="914400"/>
          <a:ext cx="5715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CEC95DD-A850-4556-80B1-81633C4BD0CA}"/>
            </a:ext>
          </a:extLst>
        </xdr:cNvPr>
        <xdr:cNvSpPr/>
      </xdr:nvSpPr>
      <xdr:spPr>
        <a:xfrm>
          <a:off x="4581525" y="1628775"/>
          <a:ext cx="18288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5F7309A-3EAF-4507-A08F-65FE22B8F142}"/>
            </a:ext>
          </a:extLst>
        </xdr:cNvPr>
        <xdr:cNvSpPr/>
      </xdr:nvSpPr>
      <xdr:spPr>
        <a:xfrm>
          <a:off x="6467475" y="1628775"/>
          <a:ext cx="30861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270FFD0-8C37-450C-AD63-936097A60963}"/>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6524943-53D8-4AC7-86A9-EE2FA31EE085}"/>
            </a:ext>
          </a:extLst>
        </xdr:cNvPr>
        <xdr:cNvSpPr/>
      </xdr:nvSpPr>
      <xdr:spPr>
        <a:xfrm>
          <a:off x="10210800" y="914400"/>
          <a:ext cx="12001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B456517-4A8D-4C25-86CF-1222D1A68AE5}"/>
            </a:ext>
          </a:extLst>
        </xdr:cNvPr>
        <xdr:cNvSpPr/>
      </xdr:nvSpPr>
      <xdr:spPr>
        <a:xfrm>
          <a:off x="10210800" y="1162050"/>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E98D095-578E-42D1-B622-C4A150B09089}"/>
            </a:ext>
          </a:extLst>
        </xdr:cNvPr>
        <xdr:cNvSpPr/>
      </xdr:nvSpPr>
      <xdr:spPr>
        <a:xfrm>
          <a:off x="10210800" y="1476375"/>
          <a:ext cx="1304925"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B7FF315-0F08-4E70-B275-1C3D87BFCB2D}"/>
            </a:ext>
          </a:extLst>
        </xdr:cNvPr>
        <xdr:cNvCxnSpPr/>
      </xdr:nvCxnSpPr>
      <xdr:spPr>
        <a:xfrm flipH="1">
          <a:off x="10048875" y="9906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1F38801-F7E2-461A-9B6D-4027603315E9}"/>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9A28057-BB4C-4361-AA8F-984DF436B284}"/>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04B1E3B-4B74-4B5C-BDA2-296DB3AAA4B6}"/>
            </a:ext>
          </a:extLst>
        </xdr:cNvPr>
        <xdr:cNvCxnSpPr/>
      </xdr:nvCxnSpPr>
      <xdr:spPr>
        <a:xfrm>
          <a:off x="10131425" y="145732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281A6F9-EB4F-40E9-9434-2037ED34613E}"/>
            </a:ext>
          </a:extLst>
        </xdr:cNvPr>
        <xdr:cNvCxnSpPr/>
      </xdr:nvCxnSpPr>
      <xdr:spPr>
        <a:xfrm>
          <a:off x="10067925" y="145732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2FF033D-F1E5-4419-9345-EFAE5EA4C777}"/>
            </a:ext>
          </a:extLst>
        </xdr:cNvPr>
        <xdr:cNvCxnSpPr/>
      </xdr:nvCxnSpPr>
      <xdr:spPr>
        <a:xfrm flipV="1">
          <a:off x="10131425" y="167322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18DFEED-064E-4897-BE03-7A2F838F9045}"/>
            </a:ext>
          </a:extLst>
        </xdr:cNvPr>
        <xdr:cNvCxnSpPr/>
      </xdr:nvCxnSpPr>
      <xdr:spPr>
        <a:xfrm>
          <a:off x="10067925" y="180975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92BD3F7D-1332-4F7E-AF15-E24C764BFDCF}"/>
            </a:ext>
          </a:extLst>
        </xdr:cNvPr>
        <xdr:cNvSpPr txBox="1"/>
      </xdr:nvSpPr>
      <xdr:spPr>
        <a:xfrm>
          <a:off x="638175" y="26479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2E2B4652-3E2D-404C-9F94-880A773D726D}"/>
            </a:ext>
          </a:extLst>
        </xdr:cNvPr>
        <xdr:cNvSpPr txBox="1"/>
      </xdr:nvSpPr>
      <xdr:spPr>
        <a:xfrm>
          <a:off x="638175" y="295275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5DA69B06-0E6E-4624-A056-D2C76CA48769}"/>
            </a:ext>
          </a:extLst>
        </xdr:cNvPr>
        <xdr:cNvSpPr txBox="1"/>
      </xdr:nvSpPr>
      <xdr:spPr>
        <a:xfrm>
          <a:off x="638175" y="324802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4635"/>
    <xdr:sp macro="" textlink="">
      <xdr:nvSpPr>
        <xdr:cNvPr id="32" name="テキスト ボックス 31">
          <a:extLst>
            <a:ext uri="{FF2B5EF4-FFF2-40B4-BE49-F238E27FC236}">
              <a16:creationId xmlns:a16="http://schemas.microsoft.com/office/drawing/2014/main" id="{63D04F45-41EE-4487-A124-23CF4A5171CB}"/>
            </a:ext>
          </a:extLst>
        </xdr:cNvPr>
        <xdr:cNvSpPr txBox="1"/>
      </xdr:nvSpPr>
      <xdr:spPr>
        <a:xfrm>
          <a:off x="638175" y="3552825"/>
          <a:ext cx="44335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590B20A-CE0F-4D03-BB2B-9DEFCF162B6D}"/>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D81C916-67B9-4321-B4A8-4E0F44E7F3A0}"/>
            </a:ext>
          </a:extLst>
        </xdr:cNvPr>
        <xdr:cNvSpPr/>
      </xdr:nvSpPr>
      <xdr:spPr>
        <a:xfrm>
          <a:off x="8096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4F654AD-1B40-4F7A-BC5C-729A4FC19F3E}"/>
            </a:ext>
          </a:extLst>
        </xdr:cNvPr>
        <xdr:cNvSpPr/>
      </xdr:nvSpPr>
      <xdr:spPr>
        <a:xfrm>
          <a:off x="8096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55/120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7DF2A8F-51B6-420C-8F5A-C60E183AD170}"/>
            </a:ext>
          </a:extLst>
        </xdr:cNvPr>
        <xdr:cNvSpPr/>
      </xdr:nvSpPr>
      <xdr:spPr>
        <a:xfrm>
          <a:off x="17145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A93AC5E-68D0-402B-A3A0-F5392BBC794E}"/>
            </a:ext>
          </a:extLst>
        </xdr:cNvPr>
        <xdr:cNvSpPr/>
      </xdr:nvSpPr>
      <xdr:spPr>
        <a:xfrm>
          <a:off x="17145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E1114DF-03F4-4854-A4C4-88C106AC3298}"/>
            </a:ext>
          </a:extLst>
        </xdr:cNvPr>
        <xdr:cNvSpPr/>
      </xdr:nvSpPr>
      <xdr:spPr>
        <a:xfrm>
          <a:off x="27432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F69B541-43C5-48B1-A55E-DECFF989C333}"/>
            </a:ext>
          </a:extLst>
        </xdr:cNvPr>
        <xdr:cNvSpPr/>
      </xdr:nvSpPr>
      <xdr:spPr>
        <a:xfrm>
          <a:off x="27432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CC48806-F7F8-405E-AC01-61E815F5D495}"/>
            </a:ext>
          </a:extLst>
        </xdr:cNvPr>
        <xdr:cNvSpPr/>
      </xdr:nvSpPr>
      <xdr:spPr>
        <a:xfrm>
          <a:off x="685800" y="50482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4005" cy="225425"/>
    <xdr:sp macro="" textlink="">
      <xdr:nvSpPr>
        <xdr:cNvPr id="41" name="テキスト ボックス 40">
          <a:extLst>
            <a:ext uri="{FF2B5EF4-FFF2-40B4-BE49-F238E27FC236}">
              <a16:creationId xmlns:a16="http://schemas.microsoft.com/office/drawing/2014/main" id="{05B7DCB3-8413-454A-BD30-6105FD6A4747}"/>
            </a:ext>
          </a:extLst>
        </xdr:cNvPr>
        <xdr:cNvSpPr txBox="1"/>
      </xdr:nvSpPr>
      <xdr:spPr>
        <a:xfrm>
          <a:off x="666750" y="4867275"/>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0F57119-C38E-4529-B2DE-AA32179870DD}"/>
            </a:ext>
          </a:extLst>
        </xdr:cNvPr>
        <xdr:cNvCxnSpPr/>
      </xdr:nvCxnSpPr>
      <xdr:spPr>
        <a:xfrm>
          <a:off x="685800" y="7210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2915" cy="259080"/>
    <xdr:sp macro="" textlink="">
      <xdr:nvSpPr>
        <xdr:cNvPr id="43" name="テキスト ボックス 42">
          <a:extLst>
            <a:ext uri="{FF2B5EF4-FFF2-40B4-BE49-F238E27FC236}">
              <a16:creationId xmlns:a16="http://schemas.microsoft.com/office/drawing/2014/main" id="{88FA6406-FA2C-49C4-89A2-CB8186304538}"/>
            </a:ext>
          </a:extLst>
        </xdr:cNvPr>
        <xdr:cNvSpPr txBox="1"/>
      </xdr:nvSpPr>
      <xdr:spPr>
        <a:xfrm>
          <a:off x="278765" y="70745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6487B8C3-8BD8-4483-AF3F-248DF461C48F}"/>
            </a:ext>
          </a:extLst>
        </xdr:cNvPr>
        <xdr:cNvCxnSpPr/>
      </xdr:nvCxnSpPr>
      <xdr:spPr>
        <a:xfrm>
          <a:off x="685800" y="69030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2915" cy="254635"/>
    <xdr:sp macro="" textlink="">
      <xdr:nvSpPr>
        <xdr:cNvPr id="45" name="テキスト ボックス 44">
          <a:extLst>
            <a:ext uri="{FF2B5EF4-FFF2-40B4-BE49-F238E27FC236}">
              <a16:creationId xmlns:a16="http://schemas.microsoft.com/office/drawing/2014/main" id="{F85A517D-900E-4CB6-99E6-2758623502B6}"/>
            </a:ext>
          </a:extLst>
        </xdr:cNvPr>
        <xdr:cNvSpPr txBox="1"/>
      </xdr:nvSpPr>
      <xdr:spPr>
        <a:xfrm>
          <a:off x="278765" y="67735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FFFF048B-7DA4-4E2C-95E9-8CA5417E8FE4}"/>
            </a:ext>
          </a:extLst>
        </xdr:cNvPr>
        <xdr:cNvCxnSpPr/>
      </xdr:nvCxnSpPr>
      <xdr:spPr>
        <a:xfrm>
          <a:off x="685800" y="65925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38997CEC-E1FA-4F3B-A583-E50C8614F77A}"/>
            </a:ext>
          </a:extLst>
        </xdr:cNvPr>
        <xdr:cNvSpPr txBox="1"/>
      </xdr:nvSpPr>
      <xdr:spPr>
        <a:xfrm>
          <a:off x="339725" y="64655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02E05758-53C8-4D70-86A2-7177FF3827C8}"/>
            </a:ext>
          </a:extLst>
        </xdr:cNvPr>
        <xdr:cNvCxnSpPr/>
      </xdr:nvCxnSpPr>
      <xdr:spPr>
        <a:xfrm>
          <a:off x="685800" y="62845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4635"/>
    <xdr:sp macro="" textlink="">
      <xdr:nvSpPr>
        <xdr:cNvPr id="49" name="テキスト ボックス 48">
          <a:extLst>
            <a:ext uri="{FF2B5EF4-FFF2-40B4-BE49-F238E27FC236}">
              <a16:creationId xmlns:a16="http://schemas.microsoft.com/office/drawing/2014/main" id="{DB7AF3A1-DED7-40CA-B3F2-B74E6F31BA6F}"/>
            </a:ext>
          </a:extLst>
        </xdr:cNvPr>
        <xdr:cNvSpPr txBox="1"/>
      </xdr:nvSpPr>
      <xdr:spPr>
        <a:xfrm>
          <a:off x="339725" y="61556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31A2499D-27DF-4809-956B-A4B8988B0C8B}"/>
            </a:ext>
          </a:extLst>
        </xdr:cNvPr>
        <xdr:cNvCxnSpPr/>
      </xdr:nvCxnSpPr>
      <xdr:spPr>
        <a:xfrm>
          <a:off x="685800" y="598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5B73DC5E-CF16-4206-8086-02B81AC9700D}"/>
            </a:ext>
          </a:extLst>
        </xdr:cNvPr>
        <xdr:cNvSpPr txBox="1"/>
      </xdr:nvSpPr>
      <xdr:spPr>
        <a:xfrm>
          <a:off x="339725" y="58381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86FA1EA8-2B70-468E-B9B6-2E44AB3C16F6}"/>
            </a:ext>
          </a:extLst>
        </xdr:cNvPr>
        <xdr:cNvCxnSpPr/>
      </xdr:nvCxnSpPr>
      <xdr:spPr>
        <a:xfrm>
          <a:off x="685800" y="5676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083C3125-5161-4B9E-A93F-CEBDA0C69F95}"/>
            </a:ext>
          </a:extLst>
        </xdr:cNvPr>
        <xdr:cNvSpPr txBox="1"/>
      </xdr:nvSpPr>
      <xdr:spPr>
        <a:xfrm>
          <a:off x="339725" y="5530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F7C3328-5101-40C0-A522-E1D30542282B}"/>
            </a:ext>
          </a:extLst>
        </xdr:cNvPr>
        <xdr:cNvCxnSpPr/>
      </xdr:nvCxnSpPr>
      <xdr:spPr>
        <a:xfrm>
          <a:off x="685800" y="5355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4645" cy="254635"/>
    <xdr:sp macro="" textlink="">
      <xdr:nvSpPr>
        <xdr:cNvPr id="55" name="テキスト ボックス 54">
          <a:extLst>
            <a:ext uri="{FF2B5EF4-FFF2-40B4-BE49-F238E27FC236}">
              <a16:creationId xmlns:a16="http://schemas.microsoft.com/office/drawing/2014/main" id="{9360679C-063E-43C3-953C-9A9CD932FF33}"/>
            </a:ext>
          </a:extLst>
        </xdr:cNvPr>
        <xdr:cNvSpPr txBox="1"/>
      </xdr:nvSpPr>
      <xdr:spPr>
        <a:xfrm>
          <a:off x="387985" y="521970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1E17D1E-6BD9-472D-930C-D2DCA7D5BD20}"/>
            </a:ext>
          </a:extLst>
        </xdr:cNvPr>
        <xdr:cNvCxnSpPr/>
      </xdr:nvCxnSpPr>
      <xdr:spPr>
        <a:xfrm>
          <a:off x="685800" y="504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90352B1-3ED9-48E7-819A-C8D5CA097D95}"/>
            </a:ext>
          </a:extLst>
        </xdr:cNvPr>
        <xdr:cNvSpPr/>
      </xdr:nvSpPr>
      <xdr:spPr>
        <a:xfrm>
          <a:off x="685800" y="50482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35560</xdr:rowOff>
    </xdr:from>
    <xdr:to>
      <xdr:col>24</xdr:col>
      <xdr:colOff>62865</xdr:colOff>
      <xdr:row>42</xdr:row>
      <xdr:rowOff>92710</xdr:rowOff>
    </xdr:to>
    <xdr:cxnSp macro="">
      <xdr:nvCxnSpPr>
        <xdr:cNvPr id="58" name="直線コネクタ 57">
          <a:extLst>
            <a:ext uri="{FF2B5EF4-FFF2-40B4-BE49-F238E27FC236}">
              <a16:creationId xmlns:a16="http://schemas.microsoft.com/office/drawing/2014/main" id="{9B307690-AF1A-488E-9C36-2AA35D150E75}"/>
            </a:ext>
          </a:extLst>
        </xdr:cNvPr>
        <xdr:cNvCxnSpPr/>
      </xdr:nvCxnSpPr>
      <xdr:spPr>
        <a:xfrm flipV="1">
          <a:off x="4180840" y="5388610"/>
          <a:ext cx="0" cy="1514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a:extLst>
            <a:ext uri="{FF2B5EF4-FFF2-40B4-BE49-F238E27FC236}">
              <a16:creationId xmlns:a16="http://schemas.microsoft.com/office/drawing/2014/main" id="{D12B7032-B6A4-4C27-B628-6567326048F8}"/>
            </a:ext>
          </a:extLst>
        </xdr:cNvPr>
        <xdr:cNvSpPr txBox="1"/>
      </xdr:nvSpPr>
      <xdr:spPr>
        <a:xfrm>
          <a:off x="4219575" y="6906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a:extLst>
            <a:ext uri="{FF2B5EF4-FFF2-40B4-BE49-F238E27FC236}">
              <a16:creationId xmlns:a16="http://schemas.microsoft.com/office/drawing/2014/main" id="{C5A34071-C72C-4438-BF2C-7DAC283C7B76}"/>
            </a:ext>
          </a:extLst>
        </xdr:cNvPr>
        <xdr:cNvCxnSpPr/>
      </xdr:nvCxnSpPr>
      <xdr:spPr>
        <a:xfrm>
          <a:off x="4105275" y="69030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153670</xdr:rowOff>
    </xdr:from>
    <xdr:ext cx="340360" cy="259080"/>
    <xdr:sp macro="" textlink="">
      <xdr:nvSpPr>
        <xdr:cNvPr id="61" name="【図書館】&#10;有形固定資産減価償却率最大値テキスト">
          <a:extLst>
            <a:ext uri="{FF2B5EF4-FFF2-40B4-BE49-F238E27FC236}">
              <a16:creationId xmlns:a16="http://schemas.microsoft.com/office/drawing/2014/main" id="{EB469CF1-DDFA-4AAC-BF54-0B60094332D8}"/>
            </a:ext>
          </a:extLst>
        </xdr:cNvPr>
        <xdr:cNvSpPr txBox="1"/>
      </xdr:nvSpPr>
      <xdr:spPr>
        <a:xfrm>
          <a:off x="4219575" y="51828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35560</xdr:rowOff>
    </xdr:from>
    <xdr:to>
      <xdr:col>24</xdr:col>
      <xdr:colOff>152400</xdr:colOff>
      <xdr:row>33</xdr:row>
      <xdr:rowOff>35560</xdr:rowOff>
    </xdr:to>
    <xdr:cxnSp macro="">
      <xdr:nvCxnSpPr>
        <xdr:cNvPr id="62" name="直線コネクタ 61">
          <a:extLst>
            <a:ext uri="{FF2B5EF4-FFF2-40B4-BE49-F238E27FC236}">
              <a16:creationId xmlns:a16="http://schemas.microsoft.com/office/drawing/2014/main" id="{D0A998C6-9931-4F8E-A8E8-94CB81CC8699}"/>
            </a:ext>
          </a:extLst>
        </xdr:cNvPr>
        <xdr:cNvCxnSpPr/>
      </xdr:nvCxnSpPr>
      <xdr:spPr>
        <a:xfrm>
          <a:off x="4105275" y="5388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141605</xdr:rowOff>
    </xdr:from>
    <xdr:ext cx="405130" cy="259080"/>
    <xdr:sp macro="" textlink="">
      <xdr:nvSpPr>
        <xdr:cNvPr id="63" name="【図書館】&#10;有形固定資産減価償却率平均値テキスト">
          <a:extLst>
            <a:ext uri="{FF2B5EF4-FFF2-40B4-BE49-F238E27FC236}">
              <a16:creationId xmlns:a16="http://schemas.microsoft.com/office/drawing/2014/main" id="{18BAC504-C7CC-4A93-BE71-9F9909A2CF18}"/>
            </a:ext>
          </a:extLst>
        </xdr:cNvPr>
        <xdr:cNvSpPr txBox="1"/>
      </xdr:nvSpPr>
      <xdr:spPr>
        <a:xfrm>
          <a:off x="4219575" y="58216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118745</xdr:rowOff>
    </xdr:from>
    <xdr:to>
      <xdr:col>24</xdr:col>
      <xdr:colOff>114300</xdr:colOff>
      <xdr:row>37</xdr:row>
      <xdr:rowOff>48895</xdr:rowOff>
    </xdr:to>
    <xdr:sp macro="" textlink="">
      <xdr:nvSpPr>
        <xdr:cNvPr id="64" name="フローチャート: 判断 63">
          <a:extLst>
            <a:ext uri="{FF2B5EF4-FFF2-40B4-BE49-F238E27FC236}">
              <a16:creationId xmlns:a16="http://schemas.microsoft.com/office/drawing/2014/main" id="{33CFC49C-BDD3-4AED-BBAA-1EC97017B808}"/>
            </a:ext>
          </a:extLst>
        </xdr:cNvPr>
        <xdr:cNvSpPr/>
      </xdr:nvSpPr>
      <xdr:spPr>
        <a:xfrm>
          <a:off x="4124325" y="596074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123190</xdr:rowOff>
    </xdr:from>
    <xdr:to>
      <xdr:col>20</xdr:col>
      <xdr:colOff>38100</xdr:colOff>
      <xdr:row>37</xdr:row>
      <xdr:rowOff>53340</xdr:rowOff>
    </xdr:to>
    <xdr:sp macro="" textlink="">
      <xdr:nvSpPr>
        <xdr:cNvPr id="65" name="フローチャート: 判断 64">
          <a:extLst>
            <a:ext uri="{FF2B5EF4-FFF2-40B4-BE49-F238E27FC236}">
              <a16:creationId xmlns:a16="http://schemas.microsoft.com/office/drawing/2014/main" id="{13344C00-2288-4A4C-A736-47938190BFAC}"/>
            </a:ext>
          </a:extLst>
        </xdr:cNvPr>
        <xdr:cNvSpPr/>
      </xdr:nvSpPr>
      <xdr:spPr>
        <a:xfrm>
          <a:off x="3381375" y="596519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114935</xdr:rowOff>
    </xdr:from>
    <xdr:to>
      <xdr:col>15</xdr:col>
      <xdr:colOff>101600</xdr:colOff>
      <xdr:row>37</xdr:row>
      <xdr:rowOff>45085</xdr:rowOff>
    </xdr:to>
    <xdr:sp macro="" textlink="">
      <xdr:nvSpPr>
        <xdr:cNvPr id="66" name="フローチャート: 判断 65">
          <a:extLst>
            <a:ext uri="{FF2B5EF4-FFF2-40B4-BE49-F238E27FC236}">
              <a16:creationId xmlns:a16="http://schemas.microsoft.com/office/drawing/2014/main" id="{E53333C6-98A4-447E-97CD-654325B27E1F}"/>
            </a:ext>
          </a:extLst>
        </xdr:cNvPr>
        <xdr:cNvSpPr/>
      </xdr:nvSpPr>
      <xdr:spPr>
        <a:xfrm>
          <a:off x="2571750" y="59537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114935</xdr:rowOff>
    </xdr:from>
    <xdr:to>
      <xdr:col>10</xdr:col>
      <xdr:colOff>165100</xdr:colOff>
      <xdr:row>37</xdr:row>
      <xdr:rowOff>45085</xdr:rowOff>
    </xdr:to>
    <xdr:sp macro="" textlink="">
      <xdr:nvSpPr>
        <xdr:cNvPr id="67" name="フローチャート: 判断 66">
          <a:extLst>
            <a:ext uri="{FF2B5EF4-FFF2-40B4-BE49-F238E27FC236}">
              <a16:creationId xmlns:a16="http://schemas.microsoft.com/office/drawing/2014/main" id="{238939E6-E821-48A5-AB5C-F4F969848E15}"/>
            </a:ext>
          </a:extLst>
        </xdr:cNvPr>
        <xdr:cNvSpPr/>
      </xdr:nvSpPr>
      <xdr:spPr>
        <a:xfrm>
          <a:off x="1781175" y="59537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a:extLst>
            <a:ext uri="{FF2B5EF4-FFF2-40B4-BE49-F238E27FC236}">
              <a16:creationId xmlns:a16="http://schemas.microsoft.com/office/drawing/2014/main" id="{2E01B772-0819-4D11-AE63-488B52697B9D}"/>
            </a:ext>
          </a:extLst>
        </xdr:cNvPr>
        <xdr:cNvSpPr/>
      </xdr:nvSpPr>
      <xdr:spPr>
        <a:xfrm>
          <a:off x="981075" y="594106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7D2E7E27-ABCE-4CE1-888C-4BCD2B35A5E0}"/>
            </a:ext>
          </a:extLst>
        </xdr:cNvPr>
        <xdr:cNvSpPr txBox="1"/>
      </xdr:nvSpPr>
      <xdr:spPr>
        <a:xfrm>
          <a:off x="40100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453E2B75-8B47-4151-B595-BE310B7D99E3}"/>
            </a:ext>
          </a:extLst>
        </xdr:cNvPr>
        <xdr:cNvSpPr txBox="1"/>
      </xdr:nvSpPr>
      <xdr:spPr>
        <a:xfrm>
          <a:off x="32575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A87B0053-2EA7-4064-9785-3AA651477090}"/>
            </a:ext>
          </a:extLst>
        </xdr:cNvPr>
        <xdr:cNvSpPr txBox="1"/>
      </xdr:nvSpPr>
      <xdr:spPr>
        <a:xfrm>
          <a:off x="24479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E908C356-C520-4806-BFC0-83AE0E53B064}"/>
            </a:ext>
          </a:extLst>
        </xdr:cNvPr>
        <xdr:cNvSpPr txBox="1"/>
      </xdr:nvSpPr>
      <xdr:spPr>
        <a:xfrm>
          <a:off x="16573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53F031D1-6340-4A7C-991C-DA03EA24C54B}"/>
            </a:ext>
          </a:extLst>
        </xdr:cNvPr>
        <xdr:cNvSpPr txBox="1"/>
      </xdr:nvSpPr>
      <xdr:spPr>
        <a:xfrm>
          <a:off x="8572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74" name="楕円 73">
          <a:extLst>
            <a:ext uri="{FF2B5EF4-FFF2-40B4-BE49-F238E27FC236}">
              <a16:creationId xmlns:a16="http://schemas.microsoft.com/office/drawing/2014/main" id="{3D69F048-4288-47BC-8A88-B4FE1B20E58D}"/>
            </a:ext>
          </a:extLst>
        </xdr:cNvPr>
        <xdr:cNvSpPr/>
      </xdr:nvSpPr>
      <xdr:spPr>
        <a:xfrm>
          <a:off x="4124325" y="60477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29210</xdr:rowOff>
    </xdr:from>
    <xdr:ext cx="405130" cy="254635"/>
    <xdr:sp macro="" textlink="">
      <xdr:nvSpPr>
        <xdr:cNvPr id="75" name="【図書館】&#10;有形固定資産減価償却率該当値テキスト">
          <a:extLst>
            <a:ext uri="{FF2B5EF4-FFF2-40B4-BE49-F238E27FC236}">
              <a16:creationId xmlns:a16="http://schemas.microsoft.com/office/drawing/2014/main" id="{3485C072-9F76-45F4-9FCC-CF1FBD45AF41}"/>
            </a:ext>
          </a:extLst>
        </xdr:cNvPr>
        <xdr:cNvSpPr txBox="1"/>
      </xdr:nvSpPr>
      <xdr:spPr>
        <a:xfrm>
          <a:off x="4219575" y="602678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17780</xdr:rowOff>
    </xdr:from>
    <xdr:to>
      <xdr:col>20</xdr:col>
      <xdr:colOff>38100</xdr:colOff>
      <xdr:row>37</xdr:row>
      <xdr:rowOff>118745</xdr:rowOff>
    </xdr:to>
    <xdr:sp macro="" textlink="">
      <xdr:nvSpPr>
        <xdr:cNvPr id="76" name="楕円 75">
          <a:extLst>
            <a:ext uri="{FF2B5EF4-FFF2-40B4-BE49-F238E27FC236}">
              <a16:creationId xmlns:a16="http://schemas.microsoft.com/office/drawing/2014/main" id="{67EFB4D2-12F7-4825-9F53-A08509735C4F}"/>
            </a:ext>
          </a:extLst>
        </xdr:cNvPr>
        <xdr:cNvSpPr/>
      </xdr:nvSpPr>
      <xdr:spPr>
        <a:xfrm>
          <a:off x="3381375" y="6018530"/>
          <a:ext cx="8572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67945</xdr:rowOff>
    </xdr:from>
    <xdr:to>
      <xdr:col>24</xdr:col>
      <xdr:colOff>63500</xdr:colOff>
      <xdr:row>37</xdr:row>
      <xdr:rowOff>100965</xdr:rowOff>
    </xdr:to>
    <xdr:cxnSp macro="">
      <xdr:nvCxnSpPr>
        <xdr:cNvPr id="77" name="直線コネクタ 76">
          <a:extLst>
            <a:ext uri="{FF2B5EF4-FFF2-40B4-BE49-F238E27FC236}">
              <a16:creationId xmlns:a16="http://schemas.microsoft.com/office/drawing/2014/main" id="{C529B09B-2C13-4518-968A-72B98355C38E}"/>
            </a:ext>
          </a:extLst>
        </xdr:cNvPr>
        <xdr:cNvCxnSpPr/>
      </xdr:nvCxnSpPr>
      <xdr:spPr>
        <a:xfrm>
          <a:off x="3429000" y="6065520"/>
          <a:ext cx="75247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156210</xdr:rowOff>
    </xdr:from>
    <xdr:to>
      <xdr:col>15</xdr:col>
      <xdr:colOff>101600</xdr:colOff>
      <xdr:row>37</xdr:row>
      <xdr:rowOff>86360</xdr:rowOff>
    </xdr:to>
    <xdr:sp macro="" textlink="">
      <xdr:nvSpPr>
        <xdr:cNvPr id="78" name="楕円 77">
          <a:extLst>
            <a:ext uri="{FF2B5EF4-FFF2-40B4-BE49-F238E27FC236}">
              <a16:creationId xmlns:a16="http://schemas.microsoft.com/office/drawing/2014/main" id="{E9B54D5D-578C-4804-802E-01748B312F0F}"/>
            </a:ext>
          </a:extLst>
        </xdr:cNvPr>
        <xdr:cNvSpPr/>
      </xdr:nvSpPr>
      <xdr:spPr>
        <a:xfrm>
          <a:off x="2571750" y="599821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35560</xdr:rowOff>
    </xdr:from>
    <xdr:to>
      <xdr:col>19</xdr:col>
      <xdr:colOff>177800</xdr:colOff>
      <xdr:row>37</xdr:row>
      <xdr:rowOff>67945</xdr:rowOff>
    </xdr:to>
    <xdr:cxnSp macro="">
      <xdr:nvCxnSpPr>
        <xdr:cNvPr id="79" name="直線コネクタ 78">
          <a:extLst>
            <a:ext uri="{FF2B5EF4-FFF2-40B4-BE49-F238E27FC236}">
              <a16:creationId xmlns:a16="http://schemas.microsoft.com/office/drawing/2014/main" id="{88725C72-BC61-403E-991F-0ED9525213D0}"/>
            </a:ext>
          </a:extLst>
        </xdr:cNvPr>
        <xdr:cNvCxnSpPr/>
      </xdr:nvCxnSpPr>
      <xdr:spPr>
        <a:xfrm>
          <a:off x="2619375" y="6036310"/>
          <a:ext cx="8096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123190</xdr:rowOff>
    </xdr:from>
    <xdr:to>
      <xdr:col>10</xdr:col>
      <xdr:colOff>165100</xdr:colOff>
      <xdr:row>37</xdr:row>
      <xdr:rowOff>53340</xdr:rowOff>
    </xdr:to>
    <xdr:sp macro="" textlink="">
      <xdr:nvSpPr>
        <xdr:cNvPr id="80" name="楕円 79">
          <a:extLst>
            <a:ext uri="{FF2B5EF4-FFF2-40B4-BE49-F238E27FC236}">
              <a16:creationId xmlns:a16="http://schemas.microsoft.com/office/drawing/2014/main" id="{87A0984A-60BC-47D8-A5CC-1A338C53985A}"/>
            </a:ext>
          </a:extLst>
        </xdr:cNvPr>
        <xdr:cNvSpPr/>
      </xdr:nvSpPr>
      <xdr:spPr>
        <a:xfrm>
          <a:off x="1781175" y="596519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2540</xdr:rowOff>
    </xdr:from>
    <xdr:to>
      <xdr:col>15</xdr:col>
      <xdr:colOff>50800</xdr:colOff>
      <xdr:row>37</xdr:row>
      <xdr:rowOff>35560</xdr:rowOff>
    </xdr:to>
    <xdr:cxnSp macro="">
      <xdr:nvCxnSpPr>
        <xdr:cNvPr id="81" name="直線コネクタ 80">
          <a:extLst>
            <a:ext uri="{FF2B5EF4-FFF2-40B4-BE49-F238E27FC236}">
              <a16:creationId xmlns:a16="http://schemas.microsoft.com/office/drawing/2014/main" id="{9385BD89-E491-43D2-ABC7-87A8BDEE0F39}"/>
            </a:ext>
          </a:extLst>
        </xdr:cNvPr>
        <xdr:cNvCxnSpPr/>
      </xdr:nvCxnSpPr>
      <xdr:spPr>
        <a:xfrm>
          <a:off x="1828800" y="6003290"/>
          <a:ext cx="79057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90805</xdr:rowOff>
    </xdr:from>
    <xdr:to>
      <xdr:col>6</xdr:col>
      <xdr:colOff>38100</xdr:colOff>
      <xdr:row>37</xdr:row>
      <xdr:rowOff>20955</xdr:rowOff>
    </xdr:to>
    <xdr:sp macro="" textlink="">
      <xdr:nvSpPr>
        <xdr:cNvPr id="82" name="楕円 81">
          <a:extLst>
            <a:ext uri="{FF2B5EF4-FFF2-40B4-BE49-F238E27FC236}">
              <a16:creationId xmlns:a16="http://schemas.microsoft.com/office/drawing/2014/main" id="{04C21DFC-712E-4F12-895A-D8104220AFD6}"/>
            </a:ext>
          </a:extLst>
        </xdr:cNvPr>
        <xdr:cNvSpPr/>
      </xdr:nvSpPr>
      <xdr:spPr>
        <a:xfrm>
          <a:off x="981075" y="59264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141605</xdr:rowOff>
    </xdr:from>
    <xdr:to>
      <xdr:col>10</xdr:col>
      <xdr:colOff>114300</xdr:colOff>
      <xdr:row>37</xdr:row>
      <xdr:rowOff>2540</xdr:rowOff>
    </xdr:to>
    <xdr:cxnSp macro="">
      <xdr:nvCxnSpPr>
        <xdr:cNvPr id="83" name="直線コネクタ 82">
          <a:extLst>
            <a:ext uri="{FF2B5EF4-FFF2-40B4-BE49-F238E27FC236}">
              <a16:creationId xmlns:a16="http://schemas.microsoft.com/office/drawing/2014/main" id="{916952E8-5F4E-4DC7-B687-D2CA94BA85FA}"/>
            </a:ext>
          </a:extLst>
        </xdr:cNvPr>
        <xdr:cNvCxnSpPr/>
      </xdr:nvCxnSpPr>
      <xdr:spPr>
        <a:xfrm>
          <a:off x="1028700" y="5983605"/>
          <a:ext cx="8001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69850</xdr:rowOff>
    </xdr:from>
    <xdr:ext cx="405130" cy="259080"/>
    <xdr:sp macro="" textlink="">
      <xdr:nvSpPr>
        <xdr:cNvPr id="84" name="n_1aveValue【図書館】&#10;有形固定資産減価償却率">
          <a:extLst>
            <a:ext uri="{FF2B5EF4-FFF2-40B4-BE49-F238E27FC236}">
              <a16:creationId xmlns:a16="http://schemas.microsoft.com/office/drawing/2014/main" id="{6E38CEB9-5B25-406F-90C1-41583582E25C}"/>
            </a:ext>
          </a:extLst>
        </xdr:cNvPr>
        <xdr:cNvSpPr txBox="1"/>
      </xdr:nvSpPr>
      <xdr:spPr>
        <a:xfrm>
          <a:off x="3239135" y="5743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61595</xdr:rowOff>
    </xdr:from>
    <xdr:ext cx="400685" cy="259080"/>
    <xdr:sp macro="" textlink="">
      <xdr:nvSpPr>
        <xdr:cNvPr id="85" name="n_2aveValue【図書館】&#10;有形固定資産減価償却率">
          <a:extLst>
            <a:ext uri="{FF2B5EF4-FFF2-40B4-BE49-F238E27FC236}">
              <a16:creationId xmlns:a16="http://schemas.microsoft.com/office/drawing/2014/main" id="{0DAFEE48-B59E-4522-AB6E-EDF85C836145}"/>
            </a:ext>
          </a:extLst>
        </xdr:cNvPr>
        <xdr:cNvSpPr txBox="1"/>
      </xdr:nvSpPr>
      <xdr:spPr>
        <a:xfrm>
          <a:off x="2439035" y="57416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61595</xdr:rowOff>
    </xdr:from>
    <xdr:ext cx="400685" cy="259080"/>
    <xdr:sp macro="" textlink="">
      <xdr:nvSpPr>
        <xdr:cNvPr id="86" name="n_3aveValue【図書館】&#10;有形固定資産減価償却率">
          <a:extLst>
            <a:ext uri="{FF2B5EF4-FFF2-40B4-BE49-F238E27FC236}">
              <a16:creationId xmlns:a16="http://schemas.microsoft.com/office/drawing/2014/main" id="{9F03007C-2950-4463-B843-5B8D205EADAF}"/>
            </a:ext>
          </a:extLst>
        </xdr:cNvPr>
        <xdr:cNvSpPr txBox="1"/>
      </xdr:nvSpPr>
      <xdr:spPr>
        <a:xfrm>
          <a:off x="1648460" y="57416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26670</xdr:rowOff>
    </xdr:from>
    <xdr:ext cx="400685" cy="259080"/>
    <xdr:sp macro="" textlink="">
      <xdr:nvSpPr>
        <xdr:cNvPr id="87" name="n_4aveValue【図書館】&#10;有形固定資産減価償却率">
          <a:extLst>
            <a:ext uri="{FF2B5EF4-FFF2-40B4-BE49-F238E27FC236}">
              <a16:creationId xmlns:a16="http://schemas.microsoft.com/office/drawing/2014/main" id="{2D2AD16F-1CED-419E-83FF-3BD02954CBE5}"/>
            </a:ext>
          </a:extLst>
        </xdr:cNvPr>
        <xdr:cNvSpPr txBox="1"/>
      </xdr:nvSpPr>
      <xdr:spPr>
        <a:xfrm>
          <a:off x="848360" y="60305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37</xdr:row>
      <xdr:rowOff>109855</xdr:rowOff>
    </xdr:from>
    <xdr:ext cx="405130" cy="254635"/>
    <xdr:sp macro="" textlink="">
      <xdr:nvSpPr>
        <xdr:cNvPr id="88" name="n_1mainValue【図書館】&#10;有形固定資産減価償却率">
          <a:extLst>
            <a:ext uri="{FF2B5EF4-FFF2-40B4-BE49-F238E27FC236}">
              <a16:creationId xmlns:a16="http://schemas.microsoft.com/office/drawing/2014/main" id="{4C8A5330-8B2A-4346-9DC2-63DF705AB609}"/>
            </a:ext>
          </a:extLst>
        </xdr:cNvPr>
        <xdr:cNvSpPr txBox="1"/>
      </xdr:nvSpPr>
      <xdr:spPr>
        <a:xfrm>
          <a:off x="3239135" y="610743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37</xdr:row>
      <xdr:rowOff>77470</xdr:rowOff>
    </xdr:from>
    <xdr:ext cx="400685" cy="254635"/>
    <xdr:sp macro="" textlink="">
      <xdr:nvSpPr>
        <xdr:cNvPr id="89" name="n_2mainValue【図書館】&#10;有形固定資産減価償却率">
          <a:extLst>
            <a:ext uri="{FF2B5EF4-FFF2-40B4-BE49-F238E27FC236}">
              <a16:creationId xmlns:a16="http://schemas.microsoft.com/office/drawing/2014/main" id="{B044320E-FC25-43B0-AF3C-B7F76DAC8268}"/>
            </a:ext>
          </a:extLst>
        </xdr:cNvPr>
        <xdr:cNvSpPr txBox="1"/>
      </xdr:nvSpPr>
      <xdr:spPr>
        <a:xfrm>
          <a:off x="2439035" y="60782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37</xdr:row>
      <xdr:rowOff>44450</xdr:rowOff>
    </xdr:from>
    <xdr:ext cx="400685" cy="259080"/>
    <xdr:sp macro="" textlink="">
      <xdr:nvSpPr>
        <xdr:cNvPr id="90" name="n_3mainValue【図書館】&#10;有形固定資産減価償却率">
          <a:extLst>
            <a:ext uri="{FF2B5EF4-FFF2-40B4-BE49-F238E27FC236}">
              <a16:creationId xmlns:a16="http://schemas.microsoft.com/office/drawing/2014/main" id="{2BEE8716-AD40-493F-BC34-7D244AF9DFF9}"/>
            </a:ext>
          </a:extLst>
        </xdr:cNvPr>
        <xdr:cNvSpPr txBox="1"/>
      </xdr:nvSpPr>
      <xdr:spPr>
        <a:xfrm>
          <a:off x="1648460" y="60483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37465</xdr:rowOff>
    </xdr:from>
    <xdr:ext cx="400685" cy="259080"/>
    <xdr:sp macro="" textlink="">
      <xdr:nvSpPr>
        <xdr:cNvPr id="91" name="n_4mainValue【図書館】&#10;有形固定資産減価償却率">
          <a:extLst>
            <a:ext uri="{FF2B5EF4-FFF2-40B4-BE49-F238E27FC236}">
              <a16:creationId xmlns:a16="http://schemas.microsoft.com/office/drawing/2014/main" id="{560F88BE-CF7F-4D5C-83FB-85BC8507DEF6}"/>
            </a:ext>
          </a:extLst>
        </xdr:cNvPr>
        <xdr:cNvSpPr txBox="1"/>
      </xdr:nvSpPr>
      <xdr:spPr>
        <a:xfrm>
          <a:off x="848360" y="57143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42BC57F-BDF9-464B-8785-9D805367D71D}"/>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E6AC1D5-8ADB-470E-BF36-0C366BDCA0D3}"/>
            </a:ext>
          </a:extLst>
        </xdr:cNvPr>
        <xdr:cNvSpPr/>
      </xdr:nvSpPr>
      <xdr:spPr>
        <a:xfrm>
          <a:off x="60674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0EF7CC0-1E5F-4C78-A84C-4E4EC2233300}"/>
            </a:ext>
          </a:extLst>
        </xdr:cNvPr>
        <xdr:cNvSpPr/>
      </xdr:nvSpPr>
      <xdr:spPr>
        <a:xfrm>
          <a:off x="60674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9E80A31-258A-4046-B4DE-A4E47AFDA191}"/>
            </a:ext>
          </a:extLst>
        </xdr:cNvPr>
        <xdr:cNvSpPr/>
      </xdr:nvSpPr>
      <xdr:spPr>
        <a:xfrm>
          <a:off x="69818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97627543-A443-49B9-993D-2AE7258A64BC}"/>
            </a:ext>
          </a:extLst>
        </xdr:cNvPr>
        <xdr:cNvSpPr/>
      </xdr:nvSpPr>
      <xdr:spPr>
        <a:xfrm>
          <a:off x="69818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CC8D8D6-727B-45B0-9BBC-D0F5B3F317FE}"/>
            </a:ext>
          </a:extLst>
        </xdr:cNvPr>
        <xdr:cNvSpPr/>
      </xdr:nvSpPr>
      <xdr:spPr>
        <a:xfrm>
          <a:off x="80105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990113D-98AD-4FB1-B9B5-30B6BAE82834}"/>
            </a:ext>
          </a:extLst>
        </xdr:cNvPr>
        <xdr:cNvSpPr/>
      </xdr:nvSpPr>
      <xdr:spPr>
        <a:xfrm>
          <a:off x="80105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8DD1F1B-7F0E-4732-9869-7BFC9D4D56B6}"/>
            </a:ext>
          </a:extLst>
        </xdr:cNvPr>
        <xdr:cNvSpPr/>
      </xdr:nvSpPr>
      <xdr:spPr>
        <a:xfrm>
          <a:off x="5953125" y="50482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5440" cy="225425"/>
    <xdr:sp macro="" textlink="">
      <xdr:nvSpPr>
        <xdr:cNvPr id="100" name="テキスト ボックス 99">
          <a:extLst>
            <a:ext uri="{FF2B5EF4-FFF2-40B4-BE49-F238E27FC236}">
              <a16:creationId xmlns:a16="http://schemas.microsoft.com/office/drawing/2014/main" id="{DB87D9E9-7883-42B5-8A5B-BBF3E950E6E2}"/>
            </a:ext>
          </a:extLst>
        </xdr:cNvPr>
        <xdr:cNvSpPr txBox="1"/>
      </xdr:nvSpPr>
      <xdr:spPr>
        <a:xfrm>
          <a:off x="5915025" y="4867275"/>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607876D-DFDF-47BB-B91B-9A4DC7591F66}"/>
            </a:ext>
          </a:extLst>
        </xdr:cNvPr>
        <xdr:cNvCxnSpPr/>
      </xdr:nvCxnSpPr>
      <xdr:spPr>
        <a:xfrm>
          <a:off x="5953125" y="72104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7DCF0C52-DAD6-4EB6-95AC-28790F0A8E0A}"/>
            </a:ext>
          </a:extLst>
        </xdr:cNvPr>
        <xdr:cNvCxnSpPr/>
      </xdr:nvCxnSpPr>
      <xdr:spPr>
        <a:xfrm>
          <a:off x="5953125" y="68484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2915" cy="259080"/>
    <xdr:sp macro="" textlink="">
      <xdr:nvSpPr>
        <xdr:cNvPr id="103" name="テキスト ボックス 102">
          <a:extLst>
            <a:ext uri="{FF2B5EF4-FFF2-40B4-BE49-F238E27FC236}">
              <a16:creationId xmlns:a16="http://schemas.microsoft.com/office/drawing/2014/main" id="{1E059664-4F0F-4C88-8F50-DE0E6354DBB8}"/>
            </a:ext>
          </a:extLst>
        </xdr:cNvPr>
        <xdr:cNvSpPr txBox="1"/>
      </xdr:nvSpPr>
      <xdr:spPr>
        <a:xfrm>
          <a:off x="5527040" y="67125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F3760B1-1CA8-49D5-A8DB-76423BD04E5B}"/>
            </a:ext>
          </a:extLst>
        </xdr:cNvPr>
        <xdr:cNvCxnSpPr/>
      </xdr:nvCxnSpPr>
      <xdr:spPr>
        <a:xfrm>
          <a:off x="5953125" y="64865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2915" cy="254635"/>
    <xdr:sp macro="" textlink="">
      <xdr:nvSpPr>
        <xdr:cNvPr id="105" name="テキスト ボックス 104">
          <a:extLst>
            <a:ext uri="{FF2B5EF4-FFF2-40B4-BE49-F238E27FC236}">
              <a16:creationId xmlns:a16="http://schemas.microsoft.com/office/drawing/2014/main" id="{C123E9A3-3F3E-498F-842F-9EFEF719EB76}"/>
            </a:ext>
          </a:extLst>
        </xdr:cNvPr>
        <xdr:cNvSpPr txBox="1"/>
      </xdr:nvSpPr>
      <xdr:spPr>
        <a:xfrm>
          <a:off x="5527040" y="635063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8F8035D-D5D6-4CB6-8D9D-FD36973CE74A}"/>
            </a:ext>
          </a:extLst>
        </xdr:cNvPr>
        <xdr:cNvCxnSpPr/>
      </xdr:nvCxnSpPr>
      <xdr:spPr>
        <a:xfrm>
          <a:off x="5953125" y="613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2915" cy="259080"/>
    <xdr:sp macro="" textlink="">
      <xdr:nvSpPr>
        <xdr:cNvPr id="107" name="テキスト ボックス 106">
          <a:extLst>
            <a:ext uri="{FF2B5EF4-FFF2-40B4-BE49-F238E27FC236}">
              <a16:creationId xmlns:a16="http://schemas.microsoft.com/office/drawing/2014/main" id="{7EF21BD3-96A4-4632-936D-00DF97BD0363}"/>
            </a:ext>
          </a:extLst>
        </xdr:cNvPr>
        <xdr:cNvSpPr txBox="1"/>
      </xdr:nvSpPr>
      <xdr:spPr>
        <a:xfrm>
          <a:off x="5527040" y="59982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1B42567B-627F-4A79-B7C1-B414BBA6ACD4}"/>
            </a:ext>
          </a:extLst>
        </xdr:cNvPr>
        <xdr:cNvCxnSpPr/>
      </xdr:nvCxnSpPr>
      <xdr:spPr>
        <a:xfrm>
          <a:off x="5953125" y="5772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2915" cy="259080"/>
    <xdr:sp macro="" textlink="">
      <xdr:nvSpPr>
        <xdr:cNvPr id="109" name="テキスト ボックス 108">
          <a:extLst>
            <a:ext uri="{FF2B5EF4-FFF2-40B4-BE49-F238E27FC236}">
              <a16:creationId xmlns:a16="http://schemas.microsoft.com/office/drawing/2014/main" id="{516F4018-71A1-4B24-B040-61FD218273B3}"/>
            </a:ext>
          </a:extLst>
        </xdr:cNvPr>
        <xdr:cNvSpPr txBox="1"/>
      </xdr:nvSpPr>
      <xdr:spPr>
        <a:xfrm>
          <a:off x="5527040" y="5636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D1A12B2-634B-4871-AA27-07DECC1A43FB}"/>
            </a:ext>
          </a:extLst>
        </xdr:cNvPr>
        <xdr:cNvCxnSpPr/>
      </xdr:nvCxnSpPr>
      <xdr:spPr>
        <a:xfrm>
          <a:off x="5953125" y="5410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2915" cy="254635"/>
    <xdr:sp macro="" textlink="">
      <xdr:nvSpPr>
        <xdr:cNvPr id="111" name="テキスト ボックス 110">
          <a:extLst>
            <a:ext uri="{FF2B5EF4-FFF2-40B4-BE49-F238E27FC236}">
              <a16:creationId xmlns:a16="http://schemas.microsoft.com/office/drawing/2014/main" id="{6F581E0E-A639-42D7-9CFE-E98B5B362387}"/>
            </a:ext>
          </a:extLst>
        </xdr:cNvPr>
        <xdr:cNvSpPr txBox="1"/>
      </xdr:nvSpPr>
      <xdr:spPr>
        <a:xfrm>
          <a:off x="5527040" y="527431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0051B69-4DFB-4D3A-B027-98DE7CCF9D12}"/>
            </a:ext>
          </a:extLst>
        </xdr:cNvPr>
        <xdr:cNvCxnSpPr/>
      </xdr:nvCxnSpPr>
      <xdr:spPr>
        <a:xfrm>
          <a:off x="5953125" y="5048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2915" cy="259080"/>
    <xdr:sp macro="" textlink="">
      <xdr:nvSpPr>
        <xdr:cNvPr id="113" name="テキスト ボックス 112">
          <a:extLst>
            <a:ext uri="{FF2B5EF4-FFF2-40B4-BE49-F238E27FC236}">
              <a16:creationId xmlns:a16="http://schemas.microsoft.com/office/drawing/2014/main" id="{0A2E73C3-EA86-409B-9BAE-951DB4487C15}"/>
            </a:ext>
          </a:extLst>
        </xdr:cNvPr>
        <xdr:cNvSpPr txBox="1"/>
      </xdr:nvSpPr>
      <xdr:spPr>
        <a:xfrm>
          <a:off x="5527040" y="49123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CC27E20E-42C8-48EF-BD7B-AC8B20A83B3E}"/>
            </a:ext>
          </a:extLst>
        </xdr:cNvPr>
        <xdr:cNvSpPr/>
      </xdr:nvSpPr>
      <xdr:spPr>
        <a:xfrm>
          <a:off x="5953125" y="50482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a:extLst>
            <a:ext uri="{FF2B5EF4-FFF2-40B4-BE49-F238E27FC236}">
              <a16:creationId xmlns:a16="http://schemas.microsoft.com/office/drawing/2014/main" id="{0859A3EC-A286-47A2-8CFF-68DB77300547}"/>
            </a:ext>
          </a:extLst>
        </xdr:cNvPr>
        <xdr:cNvCxnSpPr/>
      </xdr:nvCxnSpPr>
      <xdr:spPr>
        <a:xfrm flipV="1">
          <a:off x="9429115" y="558292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7620</xdr:rowOff>
    </xdr:from>
    <xdr:ext cx="469900" cy="254635"/>
    <xdr:sp macro="" textlink="">
      <xdr:nvSpPr>
        <xdr:cNvPr id="116" name="【図書館】&#10;一人当たり面積最小値テキスト">
          <a:extLst>
            <a:ext uri="{FF2B5EF4-FFF2-40B4-BE49-F238E27FC236}">
              <a16:creationId xmlns:a16="http://schemas.microsoft.com/office/drawing/2014/main" id="{463E14E3-6924-4D0E-9845-3CEC019F4924}"/>
            </a:ext>
          </a:extLst>
        </xdr:cNvPr>
        <xdr:cNvSpPr txBox="1"/>
      </xdr:nvSpPr>
      <xdr:spPr>
        <a:xfrm>
          <a:off x="9467850" y="682117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a:extLst>
            <a:ext uri="{FF2B5EF4-FFF2-40B4-BE49-F238E27FC236}">
              <a16:creationId xmlns:a16="http://schemas.microsoft.com/office/drawing/2014/main" id="{D7F669AD-FE8C-4C85-99F2-7A027B620986}"/>
            </a:ext>
          </a:extLst>
        </xdr:cNvPr>
        <xdr:cNvCxnSpPr/>
      </xdr:nvCxnSpPr>
      <xdr:spPr>
        <a:xfrm>
          <a:off x="9363075" y="681736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11430</xdr:rowOff>
    </xdr:from>
    <xdr:ext cx="469900" cy="259080"/>
    <xdr:sp macro="" textlink="">
      <xdr:nvSpPr>
        <xdr:cNvPr id="118" name="【図書館】&#10;一人当たり面積最大値テキスト">
          <a:extLst>
            <a:ext uri="{FF2B5EF4-FFF2-40B4-BE49-F238E27FC236}">
              <a16:creationId xmlns:a16="http://schemas.microsoft.com/office/drawing/2014/main" id="{3F767D8D-9862-4ACA-B894-928D4FD98229}"/>
            </a:ext>
          </a:extLst>
        </xdr:cNvPr>
        <xdr:cNvSpPr txBox="1"/>
      </xdr:nvSpPr>
      <xdr:spPr>
        <a:xfrm>
          <a:off x="9467850" y="5361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0.353</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a:extLst>
            <a:ext uri="{FF2B5EF4-FFF2-40B4-BE49-F238E27FC236}">
              <a16:creationId xmlns:a16="http://schemas.microsoft.com/office/drawing/2014/main" id="{8AF16AA6-D1B0-4E36-BFF7-C125BC33CC96}"/>
            </a:ext>
          </a:extLst>
        </xdr:cNvPr>
        <xdr:cNvCxnSpPr/>
      </xdr:nvCxnSpPr>
      <xdr:spPr>
        <a:xfrm>
          <a:off x="9363075" y="558292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93980</xdr:rowOff>
    </xdr:from>
    <xdr:ext cx="469900" cy="259080"/>
    <xdr:sp macro="" textlink="">
      <xdr:nvSpPr>
        <xdr:cNvPr id="120" name="【図書館】&#10;一人当たり面積平均値テキスト">
          <a:extLst>
            <a:ext uri="{FF2B5EF4-FFF2-40B4-BE49-F238E27FC236}">
              <a16:creationId xmlns:a16="http://schemas.microsoft.com/office/drawing/2014/main" id="{D26EEE58-4C48-49D8-83CC-CF8922CD431D}"/>
            </a:ext>
          </a:extLst>
        </xdr:cNvPr>
        <xdr:cNvSpPr txBox="1"/>
      </xdr:nvSpPr>
      <xdr:spPr>
        <a:xfrm>
          <a:off x="9467850" y="64185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a:extLst>
            <a:ext uri="{FF2B5EF4-FFF2-40B4-BE49-F238E27FC236}">
              <a16:creationId xmlns:a16="http://schemas.microsoft.com/office/drawing/2014/main" id="{246FC4A3-5C06-4BCA-A166-A6527B209C14}"/>
            </a:ext>
          </a:extLst>
        </xdr:cNvPr>
        <xdr:cNvSpPr/>
      </xdr:nvSpPr>
      <xdr:spPr>
        <a:xfrm>
          <a:off x="9401175" y="655447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a:extLst>
            <a:ext uri="{FF2B5EF4-FFF2-40B4-BE49-F238E27FC236}">
              <a16:creationId xmlns:a16="http://schemas.microsoft.com/office/drawing/2014/main" id="{D591E0F1-A7A4-4DCF-AE17-B3A9A6E6FE1E}"/>
            </a:ext>
          </a:extLst>
        </xdr:cNvPr>
        <xdr:cNvSpPr/>
      </xdr:nvSpPr>
      <xdr:spPr>
        <a:xfrm>
          <a:off x="8639175" y="65652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a:extLst>
            <a:ext uri="{FF2B5EF4-FFF2-40B4-BE49-F238E27FC236}">
              <a16:creationId xmlns:a16="http://schemas.microsoft.com/office/drawing/2014/main" id="{48D87D42-0B53-4AB5-9A10-FA3E014399E3}"/>
            </a:ext>
          </a:extLst>
        </xdr:cNvPr>
        <xdr:cNvSpPr/>
      </xdr:nvSpPr>
      <xdr:spPr>
        <a:xfrm>
          <a:off x="7839075" y="65697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a:extLst>
            <a:ext uri="{FF2B5EF4-FFF2-40B4-BE49-F238E27FC236}">
              <a16:creationId xmlns:a16="http://schemas.microsoft.com/office/drawing/2014/main" id="{AF08EAA4-026A-498F-BBC7-39EE87DA2FD1}"/>
            </a:ext>
          </a:extLst>
        </xdr:cNvPr>
        <xdr:cNvSpPr/>
      </xdr:nvSpPr>
      <xdr:spPr>
        <a:xfrm>
          <a:off x="7029450" y="65913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a:extLst>
            <a:ext uri="{FF2B5EF4-FFF2-40B4-BE49-F238E27FC236}">
              <a16:creationId xmlns:a16="http://schemas.microsoft.com/office/drawing/2014/main" id="{222297D8-7EE3-45EA-9602-576D233E4406}"/>
            </a:ext>
          </a:extLst>
        </xdr:cNvPr>
        <xdr:cNvSpPr/>
      </xdr:nvSpPr>
      <xdr:spPr>
        <a:xfrm>
          <a:off x="6238875" y="65887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49CC75F0-2416-4FE6-9CBB-BCC07429C994}"/>
            </a:ext>
          </a:extLst>
        </xdr:cNvPr>
        <xdr:cNvSpPr txBox="1"/>
      </xdr:nvSpPr>
      <xdr:spPr>
        <a:xfrm>
          <a:off x="925830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E5C99126-15C3-4B45-A2E9-CA88AF3CCFEE}"/>
            </a:ext>
          </a:extLst>
        </xdr:cNvPr>
        <xdr:cNvSpPr txBox="1"/>
      </xdr:nvSpPr>
      <xdr:spPr>
        <a:xfrm>
          <a:off x="85153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60B67A8C-5BC5-4402-BDC0-C1E8DE078B0B}"/>
            </a:ext>
          </a:extLst>
        </xdr:cNvPr>
        <xdr:cNvSpPr txBox="1"/>
      </xdr:nvSpPr>
      <xdr:spPr>
        <a:xfrm>
          <a:off x="77152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82CB852C-AACD-40C1-9132-C832ACA98CFA}"/>
            </a:ext>
          </a:extLst>
        </xdr:cNvPr>
        <xdr:cNvSpPr txBox="1"/>
      </xdr:nvSpPr>
      <xdr:spPr>
        <a:xfrm>
          <a:off x="6905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12EEC766-C362-4710-B1A6-7171613C8D07}"/>
            </a:ext>
          </a:extLst>
        </xdr:cNvPr>
        <xdr:cNvSpPr txBox="1"/>
      </xdr:nvSpPr>
      <xdr:spPr>
        <a:xfrm>
          <a:off x="61150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67310</xdr:rowOff>
    </xdr:from>
    <xdr:to>
      <xdr:col>55</xdr:col>
      <xdr:colOff>50800</xdr:colOff>
      <xdr:row>41</xdr:row>
      <xdr:rowOff>168910</xdr:rowOff>
    </xdr:to>
    <xdr:sp macro="" textlink="">
      <xdr:nvSpPr>
        <xdr:cNvPr id="131" name="楕円 130">
          <a:extLst>
            <a:ext uri="{FF2B5EF4-FFF2-40B4-BE49-F238E27FC236}">
              <a16:creationId xmlns:a16="http://schemas.microsoft.com/office/drawing/2014/main" id="{58F0A400-8229-4257-8DF0-E541A7574D22}"/>
            </a:ext>
          </a:extLst>
        </xdr:cNvPr>
        <xdr:cNvSpPr/>
      </xdr:nvSpPr>
      <xdr:spPr>
        <a:xfrm>
          <a:off x="9401175" y="671258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153670</xdr:rowOff>
    </xdr:from>
    <xdr:ext cx="469900" cy="259080"/>
    <xdr:sp macro="" textlink="">
      <xdr:nvSpPr>
        <xdr:cNvPr id="132" name="【図書館】&#10;一人当たり面積該当値テキスト">
          <a:extLst>
            <a:ext uri="{FF2B5EF4-FFF2-40B4-BE49-F238E27FC236}">
              <a16:creationId xmlns:a16="http://schemas.microsoft.com/office/drawing/2014/main" id="{F1D6DC8A-EB5A-472B-9B6E-681E92B7E34F}"/>
            </a:ext>
          </a:extLst>
        </xdr:cNvPr>
        <xdr:cNvSpPr txBox="1"/>
      </xdr:nvSpPr>
      <xdr:spPr>
        <a:xfrm>
          <a:off x="9467850" y="6640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67310</xdr:rowOff>
    </xdr:from>
    <xdr:to>
      <xdr:col>50</xdr:col>
      <xdr:colOff>165100</xdr:colOff>
      <xdr:row>41</xdr:row>
      <xdr:rowOff>168910</xdr:rowOff>
    </xdr:to>
    <xdr:sp macro="" textlink="">
      <xdr:nvSpPr>
        <xdr:cNvPr id="133" name="楕円 132">
          <a:extLst>
            <a:ext uri="{FF2B5EF4-FFF2-40B4-BE49-F238E27FC236}">
              <a16:creationId xmlns:a16="http://schemas.microsoft.com/office/drawing/2014/main" id="{9BE9DE2B-537E-4065-9EF8-AEB4AD6EEE48}"/>
            </a:ext>
          </a:extLst>
        </xdr:cNvPr>
        <xdr:cNvSpPr/>
      </xdr:nvSpPr>
      <xdr:spPr>
        <a:xfrm>
          <a:off x="8639175" y="67125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118110</xdr:rowOff>
    </xdr:from>
    <xdr:to>
      <xdr:col>55</xdr:col>
      <xdr:colOff>0</xdr:colOff>
      <xdr:row>41</xdr:row>
      <xdr:rowOff>118110</xdr:rowOff>
    </xdr:to>
    <xdr:cxnSp macro="">
      <xdr:nvCxnSpPr>
        <xdr:cNvPr id="134" name="直線コネクタ 133">
          <a:extLst>
            <a:ext uri="{FF2B5EF4-FFF2-40B4-BE49-F238E27FC236}">
              <a16:creationId xmlns:a16="http://schemas.microsoft.com/office/drawing/2014/main" id="{7D637DAE-DF57-4DAE-9EFD-A6CEA71F6D6C}"/>
            </a:ext>
          </a:extLst>
        </xdr:cNvPr>
        <xdr:cNvCxnSpPr/>
      </xdr:nvCxnSpPr>
      <xdr:spPr>
        <a:xfrm>
          <a:off x="8686800" y="676973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67310</xdr:rowOff>
    </xdr:from>
    <xdr:to>
      <xdr:col>46</xdr:col>
      <xdr:colOff>38100</xdr:colOff>
      <xdr:row>41</xdr:row>
      <xdr:rowOff>168910</xdr:rowOff>
    </xdr:to>
    <xdr:sp macro="" textlink="">
      <xdr:nvSpPr>
        <xdr:cNvPr id="135" name="楕円 134">
          <a:extLst>
            <a:ext uri="{FF2B5EF4-FFF2-40B4-BE49-F238E27FC236}">
              <a16:creationId xmlns:a16="http://schemas.microsoft.com/office/drawing/2014/main" id="{EFC29A6E-E957-4164-818A-BCC3C1336CF1}"/>
            </a:ext>
          </a:extLst>
        </xdr:cNvPr>
        <xdr:cNvSpPr/>
      </xdr:nvSpPr>
      <xdr:spPr>
        <a:xfrm>
          <a:off x="7839075" y="67125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118110</xdr:rowOff>
    </xdr:from>
    <xdr:to>
      <xdr:col>50</xdr:col>
      <xdr:colOff>114300</xdr:colOff>
      <xdr:row>41</xdr:row>
      <xdr:rowOff>118110</xdr:rowOff>
    </xdr:to>
    <xdr:cxnSp macro="">
      <xdr:nvCxnSpPr>
        <xdr:cNvPr id="136" name="直線コネクタ 135">
          <a:extLst>
            <a:ext uri="{FF2B5EF4-FFF2-40B4-BE49-F238E27FC236}">
              <a16:creationId xmlns:a16="http://schemas.microsoft.com/office/drawing/2014/main" id="{CAF98BD0-B96C-441C-96D3-25476857BE5C}"/>
            </a:ext>
          </a:extLst>
        </xdr:cNvPr>
        <xdr:cNvCxnSpPr/>
      </xdr:nvCxnSpPr>
      <xdr:spPr>
        <a:xfrm>
          <a:off x="7886700" y="676973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71120</xdr:rowOff>
    </xdr:from>
    <xdr:to>
      <xdr:col>41</xdr:col>
      <xdr:colOff>101600</xdr:colOff>
      <xdr:row>42</xdr:row>
      <xdr:rowOff>1270</xdr:rowOff>
    </xdr:to>
    <xdr:sp macro="" textlink="">
      <xdr:nvSpPr>
        <xdr:cNvPr id="137" name="楕円 136">
          <a:extLst>
            <a:ext uri="{FF2B5EF4-FFF2-40B4-BE49-F238E27FC236}">
              <a16:creationId xmlns:a16="http://schemas.microsoft.com/office/drawing/2014/main" id="{251E4658-C549-415F-87DE-DAD84D265BC1}"/>
            </a:ext>
          </a:extLst>
        </xdr:cNvPr>
        <xdr:cNvSpPr/>
      </xdr:nvSpPr>
      <xdr:spPr>
        <a:xfrm>
          <a:off x="7029450" y="67163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118110</xdr:rowOff>
    </xdr:from>
    <xdr:to>
      <xdr:col>45</xdr:col>
      <xdr:colOff>177800</xdr:colOff>
      <xdr:row>41</xdr:row>
      <xdr:rowOff>121920</xdr:rowOff>
    </xdr:to>
    <xdr:cxnSp macro="">
      <xdr:nvCxnSpPr>
        <xdr:cNvPr id="138" name="直線コネクタ 137">
          <a:extLst>
            <a:ext uri="{FF2B5EF4-FFF2-40B4-BE49-F238E27FC236}">
              <a16:creationId xmlns:a16="http://schemas.microsoft.com/office/drawing/2014/main" id="{5F99192F-ABAE-46BC-9D69-4843B9448641}"/>
            </a:ext>
          </a:extLst>
        </xdr:cNvPr>
        <xdr:cNvCxnSpPr/>
      </xdr:nvCxnSpPr>
      <xdr:spPr>
        <a:xfrm flipV="1">
          <a:off x="7077075" y="676973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71120</xdr:rowOff>
    </xdr:from>
    <xdr:to>
      <xdr:col>36</xdr:col>
      <xdr:colOff>165100</xdr:colOff>
      <xdr:row>42</xdr:row>
      <xdr:rowOff>1270</xdr:rowOff>
    </xdr:to>
    <xdr:sp macro="" textlink="">
      <xdr:nvSpPr>
        <xdr:cNvPr id="139" name="楕円 138">
          <a:extLst>
            <a:ext uri="{FF2B5EF4-FFF2-40B4-BE49-F238E27FC236}">
              <a16:creationId xmlns:a16="http://schemas.microsoft.com/office/drawing/2014/main" id="{4D89770D-3EFE-4450-A1D4-81FB1F922F10}"/>
            </a:ext>
          </a:extLst>
        </xdr:cNvPr>
        <xdr:cNvSpPr/>
      </xdr:nvSpPr>
      <xdr:spPr>
        <a:xfrm>
          <a:off x="6238875" y="67163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121920</xdr:rowOff>
    </xdr:from>
    <xdr:to>
      <xdr:col>41</xdr:col>
      <xdr:colOff>50800</xdr:colOff>
      <xdr:row>41</xdr:row>
      <xdr:rowOff>121920</xdr:rowOff>
    </xdr:to>
    <xdr:cxnSp macro="">
      <xdr:nvCxnSpPr>
        <xdr:cNvPr id="140" name="直線コネクタ 139">
          <a:extLst>
            <a:ext uri="{FF2B5EF4-FFF2-40B4-BE49-F238E27FC236}">
              <a16:creationId xmlns:a16="http://schemas.microsoft.com/office/drawing/2014/main" id="{C2B1CA1A-660A-44EC-9B56-4FC015B88A65}"/>
            </a:ext>
          </a:extLst>
        </xdr:cNvPr>
        <xdr:cNvCxnSpPr/>
      </xdr:nvCxnSpPr>
      <xdr:spPr>
        <a:xfrm>
          <a:off x="6286500" y="6773545"/>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25400</xdr:rowOff>
    </xdr:from>
    <xdr:ext cx="469900" cy="259080"/>
    <xdr:sp macro="" textlink="">
      <xdr:nvSpPr>
        <xdr:cNvPr id="141" name="n_1aveValue【図書館】&#10;一人当たり面積">
          <a:extLst>
            <a:ext uri="{FF2B5EF4-FFF2-40B4-BE49-F238E27FC236}">
              <a16:creationId xmlns:a16="http://schemas.microsoft.com/office/drawing/2014/main" id="{7C473148-8335-4F72-A42D-25F82091C91F}"/>
            </a:ext>
          </a:extLst>
        </xdr:cNvPr>
        <xdr:cNvSpPr txBox="1"/>
      </xdr:nvSpPr>
      <xdr:spPr>
        <a:xfrm>
          <a:off x="8458200" y="6353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33020</xdr:rowOff>
    </xdr:from>
    <xdr:ext cx="465455" cy="259080"/>
    <xdr:sp macro="" textlink="">
      <xdr:nvSpPr>
        <xdr:cNvPr id="142" name="n_2aveValue【図書館】&#10;一人当たり面積">
          <a:extLst>
            <a:ext uri="{FF2B5EF4-FFF2-40B4-BE49-F238E27FC236}">
              <a16:creationId xmlns:a16="http://schemas.microsoft.com/office/drawing/2014/main" id="{AE07B104-67C8-4491-9764-AA417ADD8CEF}"/>
            </a:ext>
          </a:extLst>
        </xdr:cNvPr>
        <xdr:cNvSpPr txBox="1"/>
      </xdr:nvSpPr>
      <xdr:spPr>
        <a:xfrm>
          <a:off x="7677150" y="63544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48260</xdr:rowOff>
    </xdr:from>
    <xdr:ext cx="465455" cy="259080"/>
    <xdr:sp macro="" textlink="">
      <xdr:nvSpPr>
        <xdr:cNvPr id="143" name="n_3aveValue【図書館】&#10;一人当たり面積">
          <a:extLst>
            <a:ext uri="{FF2B5EF4-FFF2-40B4-BE49-F238E27FC236}">
              <a16:creationId xmlns:a16="http://schemas.microsoft.com/office/drawing/2014/main" id="{1213D19C-C16C-45EE-9FF5-071F1012370E}"/>
            </a:ext>
          </a:extLst>
        </xdr:cNvPr>
        <xdr:cNvSpPr txBox="1"/>
      </xdr:nvSpPr>
      <xdr:spPr>
        <a:xfrm>
          <a:off x="6867525" y="63696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52070</xdr:rowOff>
    </xdr:from>
    <xdr:ext cx="465455" cy="254635"/>
    <xdr:sp macro="" textlink="">
      <xdr:nvSpPr>
        <xdr:cNvPr id="144" name="n_4aveValue【図書館】&#10;一人当たり面積">
          <a:extLst>
            <a:ext uri="{FF2B5EF4-FFF2-40B4-BE49-F238E27FC236}">
              <a16:creationId xmlns:a16="http://schemas.microsoft.com/office/drawing/2014/main" id="{74B98596-0E13-422D-9ADB-AB80316CA20B}"/>
            </a:ext>
          </a:extLst>
        </xdr:cNvPr>
        <xdr:cNvSpPr txBox="1"/>
      </xdr:nvSpPr>
      <xdr:spPr>
        <a:xfrm>
          <a:off x="6067425" y="637349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160020</xdr:rowOff>
    </xdr:from>
    <xdr:ext cx="469900" cy="259080"/>
    <xdr:sp macro="" textlink="">
      <xdr:nvSpPr>
        <xdr:cNvPr id="145" name="n_1mainValue【図書館】&#10;一人当たり面積">
          <a:extLst>
            <a:ext uri="{FF2B5EF4-FFF2-40B4-BE49-F238E27FC236}">
              <a16:creationId xmlns:a16="http://schemas.microsoft.com/office/drawing/2014/main" id="{DB8F54F0-3EF4-4D07-818F-9E526BF73B4E}"/>
            </a:ext>
          </a:extLst>
        </xdr:cNvPr>
        <xdr:cNvSpPr txBox="1"/>
      </xdr:nvSpPr>
      <xdr:spPr>
        <a:xfrm>
          <a:off x="8458200" y="6811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160020</xdr:rowOff>
    </xdr:from>
    <xdr:ext cx="465455" cy="259080"/>
    <xdr:sp macro="" textlink="">
      <xdr:nvSpPr>
        <xdr:cNvPr id="146" name="n_2mainValue【図書館】&#10;一人当たり面積">
          <a:extLst>
            <a:ext uri="{FF2B5EF4-FFF2-40B4-BE49-F238E27FC236}">
              <a16:creationId xmlns:a16="http://schemas.microsoft.com/office/drawing/2014/main" id="{8856139C-7716-4417-A98F-E3A3BE6A93DA}"/>
            </a:ext>
          </a:extLst>
        </xdr:cNvPr>
        <xdr:cNvSpPr txBox="1"/>
      </xdr:nvSpPr>
      <xdr:spPr>
        <a:xfrm>
          <a:off x="7677150" y="68116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163830</xdr:rowOff>
    </xdr:from>
    <xdr:ext cx="465455" cy="259080"/>
    <xdr:sp macro="" textlink="">
      <xdr:nvSpPr>
        <xdr:cNvPr id="147" name="n_3mainValue【図書館】&#10;一人当たり面積">
          <a:extLst>
            <a:ext uri="{FF2B5EF4-FFF2-40B4-BE49-F238E27FC236}">
              <a16:creationId xmlns:a16="http://schemas.microsoft.com/office/drawing/2014/main" id="{8130BC77-4C3E-430C-8F34-4DEE0FBA8800}"/>
            </a:ext>
          </a:extLst>
        </xdr:cNvPr>
        <xdr:cNvSpPr txBox="1"/>
      </xdr:nvSpPr>
      <xdr:spPr>
        <a:xfrm>
          <a:off x="6867525" y="68091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163830</xdr:rowOff>
    </xdr:from>
    <xdr:ext cx="465455" cy="259080"/>
    <xdr:sp macro="" textlink="">
      <xdr:nvSpPr>
        <xdr:cNvPr id="148" name="n_4mainValue【図書館】&#10;一人当たり面積">
          <a:extLst>
            <a:ext uri="{FF2B5EF4-FFF2-40B4-BE49-F238E27FC236}">
              <a16:creationId xmlns:a16="http://schemas.microsoft.com/office/drawing/2014/main" id="{68634F6A-2391-494E-8569-3D1799003485}"/>
            </a:ext>
          </a:extLst>
        </xdr:cNvPr>
        <xdr:cNvSpPr txBox="1"/>
      </xdr:nvSpPr>
      <xdr:spPr>
        <a:xfrm>
          <a:off x="6067425" y="68091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379DF85A-D328-4B0B-A45C-1BA2B05EC0F8}"/>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5001D9DF-0643-422F-88E3-49BE70BD8F4E}"/>
            </a:ext>
          </a:extLst>
        </xdr:cNvPr>
        <xdr:cNvSpPr/>
      </xdr:nvSpPr>
      <xdr:spPr>
        <a:xfrm>
          <a:off x="8096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9A63233-345B-4DE0-8EC2-E9C179CA6E01}"/>
            </a:ext>
          </a:extLst>
        </xdr:cNvPr>
        <xdr:cNvSpPr/>
      </xdr:nvSpPr>
      <xdr:spPr>
        <a:xfrm>
          <a:off x="8096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90C69F0-0584-4636-9D69-B01CCAB4F2BB}"/>
            </a:ext>
          </a:extLst>
        </xdr:cNvPr>
        <xdr:cNvSpPr/>
      </xdr:nvSpPr>
      <xdr:spPr>
        <a:xfrm>
          <a:off x="17145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4C099BC-8AF6-44D2-8FE4-A819AC63D185}"/>
            </a:ext>
          </a:extLst>
        </xdr:cNvPr>
        <xdr:cNvSpPr/>
      </xdr:nvSpPr>
      <xdr:spPr>
        <a:xfrm>
          <a:off x="17145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DB7B467-9CAB-40B4-967C-6810C16F9FD2}"/>
            </a:ext>
          </a:extLst>
        </xdr:cNvPr>
        <xdr:cNvSpPr/>
      </xdr:nvSpPr>
      <xdr:spPr>
        <a:xfrm>
          <a:off x="27432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1825D31-88C8-4270-B915-0B67A7424219}"/>
            </a:ext>
          </a:extLst>
        </xdr:cNvPr>
        <xdr:cNvSpPr/>
      </xdr:nvSpPr>
      <xdr:spPr>
        <a:xfrm>
          <a:off x="27432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8E5BA30-C0EF-454A-88F8-8FC70BE2DFFA}"/>
            </a:ext>
          </a:extLst>
        </xdr:cNvPr>
        <xdr:cNvSpPr/>
      </xdr:nvSpPr>
      <xdr:spPr>
        <a:xfrm>
          <a:off x="685800" y="864870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4005" cy="225425"/>
    <xdr:sp macro="" textlink="">
      <xdr:nvSpPr>
        <xdr:cNvPr id="157" name="テキスト ボックス 156">
          <a:extLst>
            <a:ext uri="{FF2B5EF4-FFF2-40B4-BE49-F238E27FC236}">
              <a16:creationId xmlns:a16="http://schemas.microsoft.com/office/drawing/2014/main" id="{707DA82A-9F22-48F7-B526-4AA043F6C5FB}"/>
            </a:ext>
          </a:extLst>
        </xdr:cNvPr>
        <xdr:cNvSpPr txBox="1"/>
      </xdr:nvSpPr>
      <xdr:spPr>
        <a:xfrm>
          <a:off x="666750" y="8467725"/>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928DCDB-9FF5-4602-ACE4-67FD1756A8FF}"/>
            </a:ext>
          </a:extLst>
        </xdr:cNvPr>
        <xdr:cNvCxnSpPr/>
      </xdr:nvCxnSpPr>
      <xdr:spPr>
        <a:xfrm>
          <a:off x="685800" y="10810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2915" cy="254635"/>
    <xdr:sp macro="" textlink="">
      <xdr:nvSpPr>
        <xdr:cNvPr id="159" name="テキスト ボックス 158">
          <a:extLst>
            <a:ext uri="{FF2B5EF4-FFF2-40B4-BE49-F238E27FC236}">
              <a16:creationId xmlns:a16="http://schemas.microsoft.com/office/drawing/2014/main" id="{40BA7329-E1E4-4BB6-B8EF-C9B2225F1135}"/>
            </a:ext>
          </a:extLst>
        </xdr:cNvPr>
        <xdr:cNvSpPr txBox="1"/>
      </xdr:nvSpPr>
      <xdr:spPr>
        <a:xfrm>
          <a:off x="278765" y="1067498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FD7DA7D1-914E-442E-851F-5B7008600146}"/>
            </a:ext>
          </a:extLst>
        </xdr:cNvPr>
        <xdr:cNvCxnSpPr/>
      </xdr:nvCxnSpPr>
      <xdr:spPr>
        <a:xfrm>
          <a:off x="685800" y="10448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2915" cy="259080"/>
    <xdr:sp macro="" textlink="">
      <xdr:nvSpPr>
        <xdr:cNvPr id="161" name="テキスト ボックス 160">
          <a:extLst>
            <a:ext uri="{FF2B5EF4-FFF2-40B4-BE49-F238E27FC236}">
              <a16:creationId xmlns:a16="http://schemas.microsoft.com/office/drawing/2014/main" id="{451DD04E-71F6-46C9-ABAB-E94CE7D74E6E}"/>
            </a:ext>
          </a:extLst>
        </xdr:cNvPr>
        <xdr:cNvSpPr txBox="1"/>
      </xdr:nvSpPr>
      <xdr:spPr>
        <a:xfrm>
          <a:off x="278765" y="103130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4F4CBE15-6DC8-43EC-ADF9-CC7D1441E615}"/>
            </a:ext>
          </a:extLst>
        </xdr:cNvPr>
        <xdr:cNvCxnSpPr/>
      </xdr:nvCxnSpPr>
      <xdr:spPr>
        <a:xfrm>
          <a:off x="685800" y="100869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3" name="テキスト ボックス 162">
          <a:extLst>
            <a:ext uri="{FF2B5EF4-FFF2-40B4-BE49-F238E27FC236}">
              <a16:creationId xmlns:a16="http://schemas.microsoft.com/office/drawing/2014/main" id="{BFCB5485-5DCF-4D81-A3A8-3DB2C48D5DEE}"/>
            </a:ext>
          </a:extLst>
        </xdr:cNvPr>
        <xdr:cNvSpPr txBox="1"/>
      </xdr:nvSpPr>
      <xdr:spPr>
        <a:xfrm>
          <a:off x="339725" y="99510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71FAF402-792B-4E39-A8E2-811C2C04F5D3}"/>
            </a:ext>
          </a:extLst>
        </xdr:cNvPr>
        <xdr:cNvCxnSpPr/>
      </xdr:nvCxnSpPr>
      <xdr:spPr>
        <a:xfrm>
          <a:off x="685800" y="97250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4635"/>
    <xdr:sp macro="" textlink="">
      <xdr:nvSpPr>
        <xdr:cNvPr id="165" name="テキスト ボックス 164">
          <a:extLst>
            <a:ext uri="{FF2B5EF4-FFF2-40B4-BE49-F238E27FC236}">
              <a16:creationId xmlns:a16="http://schemas.microsoft.com/office/drawing/2014/main" id="{417C98A1-AFD1-4860-B2EE-EAAEF45756A6}"/>
            </a:ext>
          </a:extLst>
        </xdr:cNvPr>
        <xdr:cNvSpPr txBox="1"/>
      </xdr:nvSpPr>
      <xdr:spPr>
        <a:xfrm>
          <a:off x="339725" y="958913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E162494A-621C-41A7-8CD1-22875F4050A9}"/>
            </a:ext>
          </a:extLst>
        </xdr:cNvPr>
        <xdr:cNvCxnSpPr/>
      </xdr:nvCxnSpPr>
      <xdr:spPr>
        <a:xfrm>
          <a:off x="685800" y="9372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7" name="テキスト ボックス 166">
          <a:extLst>
            <a:ext uri="{FF2B5EF4-FFF2-40B4-BE49-F238E27FC236}">
              <a16:creationId xmlns:a16="http://schemas.microsoft.com/office/drawing/2014/main" id="{D4D14A72-3F83-4054-AEB9-8222E874A27B}"/>
            </a:ext>
          </a:extLst>
        </xdr:cNvPr>
        <xdr:cNvSpPr txBox="1"/>
      </xdr:nvSpPr>
      <xdr:spPr>
        <a:xfrm>
          <a:off x="339725" y="9236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235067C1-8362-4133-A662-7FD11CC4CFCE}"/>
            </a:ext>
          </a:extLst>
        </xdr:cNvPr>
        <xdr:cNvCxnSpPr/>
      </xdr:nvCxnSpPr>
      <xdr:spPr>
        <a:xfrm>
          <a:off x="685800" y="9010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9" name="テキスト ボックス 168">
          <a:extLst>
            <a:ext uri="{FF2B5EF4-FFF2-40B4-BE49-F238E27FC236}">
              <a16:creationId xmlns:a16="http://schemas.microsoft.com/office/drawing/2014/main" id="{5E8E924F-5517-4009-8347-8051D59EF0DC}"/>
            </a:ext>
          </a:extLst>
        </xdr:cNvPr>
        <xdr:cNvSpPr txBox="1"/>
      </xdr:nvSpPr>
      <xdr:spPr>
        <a:xfrm>
          <a:off x="339725" y="887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5C9498F4-16DB-496A-9329-FAD6B2E163F1}"/>
            </a:ext>
          </a:extLst>
        </xdr:cNvPr>
        <xdr:cNvCxnSpPr/>
      </xdr:nvCxnSpPr>
      <xdr:spPr>
        <a:xfrm>
          <a:off x="685800" y="8648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4645" cy="254635"/>
    <xdr:sp macro="" textlink="">
      <xdr:nvSpPr>
        <xdr:cNvPr id="171" name="テキスト ボックス 170">
          <a:extLst>
            <a:ext uri="{FF2B5EF4-FFF2-40B4-BE49-F238E27FC236}">
              <a16:creationId xmlns:a16="http://schemas.microsoft.com/office/drawing/2014/main" id="{1849CC39-8ACB-4D3F-90C3-C6DA35FB5E58}"/>
            </a:ext>
          </a:extLst>
        </xdr:cNvPr>
        <xdr:cNvSpPr txBox="1"/>
      </xdr:nvSpPr>
      <xdr:spPr>
        <a:xfrm>
          <a:off x="387985" y="851281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B588EE0B-28BD-43D8-BDB3-B84B5620A514}"/>
            </a:ext>
          </a:extLst>
        </xdr:cNvPr>
        <xdr:cNvSpPr/>
      </xdr:nvSpPr>
      <xdr:spPr>
        <a:xfrm>
          <a:off x="685800" y="864870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a:extLst>
            <a:ext uri="{FF2B5EF4-FFF2-40B4-BE49-F238E27FC236}">
              <a16:creationId xmlns:a16="http://schemas.microsoft.com/office/drawing/2014/main" id="{AD41D8AE-964F-4DC4-95E6-7E4669B7B4E5}"/>
            </a:ext>
          </a:extLst>
        </xdr:cNvPr>
        <xdr:cNvCxnSpPr/>
      </xdr:nvCxnSpPr>
      <xdr:spPr>
        <a:xfrm flipV="1">
          <a:off x="4180840" y="8916670"/>
          <a:ext cx="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174" name="【体育館・プール】&#10;有形固定資産減価償却率最小値テキスト">
          <a:extLst>
            <a:ext uri="{FF2B5EF4-FFF2-40B4-BE49-F238E27FC236}">
              <a16:creationId xmlns:a16="http://schemas.microsoft.com/office/drawing/2014/main" id="{717206EB-8A0C-4E91-A371-92AACD549E30}"/>
            </a:ext>
          </a:extLst>
        </xdr:cNvPr>
        <xdr:cNvSpPr txBox="1"/>
      </xdr:nvSpPr>
      <xdr:spPr>
        <a:xfrm>
          <a:off x="4219575" y="10455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a:extLst>
            <a:ext uri="{FF2B5EF4-FFF2-40B4-BE49-F238E27FC236}">
              <a16:creationId xmlns:a16="http://schemas.microsoft.com/office/drawing/2014/main" id="{3382ED1A-4F82-425E-8854-F22B792E5990}"/>
            </a:ext>
          </a:extLst>
        </xdr:cNvPr>
        <xdr:cNvCxnSpPr/>
      </xdr:nvCxnSpPr>
      <xdr:spPr>
        <a:xfrm>
          <a:off x="4105275" y="10448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106680</xdr:rowOff>
    </xdr:from>
    <xdr:ext cx="405130" cy="259080"/>
    <xdr:sp macro="" textlink="">
      <xdr:nvSpPr>
        <xdr:cNvPr id="176" name="【体育館・プール】&#10;有形固定資産減価償却率最大値テキスト">
          <a:extLst>
            <a:ext uri="{FF2B5EF4-FFF2-40B4-BE49-F238E27FC236}">
              <a16:creationId xmlns:a16="http://schemas.microsoft.com/office/drawing/2014/main" id="{42534CAE-AD49-4692-B015-0C1FC8C922EA}"/>
            </a:ext>
          </a:extLst>
        </xdr:cNvPr>
        <xdr:cNvSpPr txBox="1"/>
      </xdr:nvSpPr>
      <xdr:spPr>
        <a:xfrm>
          <a:off x="4219575" y="8695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a:extLst>
            <a:ext uri="{FF2B5EF4-FFF2-40B4-BE49-F238E27FC236}">
              <a16:creationId xmlns:a16="http://schemas.microsoft.com/office/drawing/2014/main" id="{9E5D9776-14D1-4CDB-881A-809BD493CEBC}"/>
            </a:ext>
          </a:extLst>
        </xdr:cNvPr>
        <xdr:cNvCxnSpPr/>
      </xdr:nvCxnSpPr>
      <xdr:spPr>
        <a:xfrm>
          <a:off x="4105275" y="8916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161925</xdr:rowOff>
    </xdr:from>
    <xdr:ext cx="405130" cy="259080"/>
    <xdr:sp macro="" textlink="">
      <xdr:nvSpPr>
        <xdr:cNvPr id="178" name="【体育館・プール】&#10;有形固定資産減価償却率平均値テキスト">
          <a:extLst>
            <a:ext uri="{FF2B5EF4-FFF2-40B4-BE49-F238E27FC236}">
              <a16:creationId xmlns:a16="http://schemas.microsoft.com/office/drawing/2014/main" id="{011D07EA-FE40-4F47-9BCB-845B3B8A5427}"/>
            </a:ext>
          </a:extLst>
        </xdr:cNvPr>
        <xdr:cNvSpPr txBox="1"/>
      </xdr:nvSpPr>
      <xdr:spPr>
        <a:xfrm>
          <a:off x="4219575" y="97218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a:extLst>
            <a:ext uri="{FF2B5EF4-FFF2-40B4-BE49-F238E27FC236}">
              <a16:creationId xmlns:a16="http://schemas.microsoft.com/office/drawing/2014/main" id="{4F9FDD7C-806B-44AC-A3CB-3015DF28A371}"/>
            </a:ext>
          </a:extLst>
        </xdr:cNvPr>
        <xdr:cNvSpPr/>
      </xdr:nvSpPr>
      <xdr:spPr>
        <a:xfrm>
          <a:off x="4124325" y="973391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a:extLst>
            <a:ext uri="{FF2B5EF4-FFF2-40B4-BE49-F238E27FC236}">
              <a16:creationId xmlns:a16="http://schemas.microsoft.com/office/drawing/2014/main" id="{DC6F13BE-30CC-454F-BBDF-6A6FBCA90B8B}"/>
            </a:ext>
          </a:extLst>
        </xdr:cNvPr>
        <xdr:cNvSpPr/>
      </xdr:nvSpPr>
      <xdr:spPr>
        <a:xfrm>
          <a:off x="3381375" y="97250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a:extLst>
            <a:ext uri="{FF2B5EF4-FFF2-40B4-BE49-F238E27FC236}">
              <a16:creationId xmlns:a16="http://schemas.microsoft.com/office/drawing/2014/main" id="{63CD3BB8-F995-4823-AEA0-DB02D9E8DCB8}"/>
            </a:ext>
          </a:extLst>
        </xdr:cNvPr>
        <xdr:cNvSpPr/>
      </xdr:nvSpPr>
      <xdr:spPr>
        <a:xfrm>
          <a:off x="2571750" y="97142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a:extLst>
            <a:ext uri="{FF2B5EF4-FFF2-40B4-BE49-F238E27FC236}">
              <a16:creationId xmlns:a16="http://schemas.microsoft.com/office/drawing/2014/main" id="{4E93A0BA-E0FC-4E63-94FB-0A1D1D004B1C}"/>
            </a:ext>
          </a:extLst>
        </xdr:cNvPr>
        <xdr:cNvSpPr/>
      </xdr:nvSpPr>
      <xdr:spPr>
        <a:xfrm>
          <a:off x="1781175" y="970407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a:extLst>
            <a:ext uri="{FF2B5EF4-FFF2-40B4-BE49-F238E27FC236}">
              <a16:creationId xmlns:a16="http://schemas.microsoft.com/office/drawing/2014/main" id="{CE992D50-1D19-4B93-9179-868B52C9A681}"/>
            </a:ext>
          </a:extLst>
        </xdr:cNvPr>
        <xdr:cNvSpPr/>
      </xdr:nvSpPr>
      <xdr:spPr>
        <a:xfrm>
          <a:off x="981075" y="968883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4635"/>
    <xdr:sp macro="" textlink="">
      <xdr:nvSpPr>
        <xdr:cNvPr id="184" name="テキスト ボックス 183">
          <a:extLst>
            <a:ext uri="{FF2B5EF4-FFF2-40B4-BE49-F238E27FC236}">
              <a16:creationId xmlns:a16="http://schemas.microsoft.com/office/drawing/2014/main" id="{5B92EF60-0D0C-421B-B630-CCBE811E7546}"/>
            </a:ext>
          </a:extLst>
        </xdr:cNvPr>
        <xdr:cNvSpPr txBox="1"/>
      </xdr:nvSpPr>
      <xdr:spPr>
        <a:xfrm>
          <a:off x="40100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4635"/>
    <xdr:sp macro="" textlink="">
      <xdr:nvSpPr>
        <xdr:cNvPr id="185" name="テキスト ボックス 184">
          <a:extLst>
            <a:ext uri="{FF2B5EF4-FFF2-40B4-BE49-F238E27FC236}">
              <a16:creationId xmlns:a16="http://schemas.microsoft.com/office/drawing/2014/main" id="{382E3B61-3ED6-4EF3-AEAD-83514853DFCF}"/>
            </a:ext>
          </a:extLst>
        </xdr:cNvPr>
        <xdr:cNvSpPr txBox="1"/>
      </xdr:nvSpPr>
      <xdr:spPr>
        <a:xfrm>
          <a:off x="32575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4635"/>
    <xdr:sp macro="" textlink="">
      <xdr:nvSpPr>
        <xdr:cNvPr id="186" name="テキスト ボックス 185">
          <a:extLst>
            <a:ext uri="{FF2B5EF4-FFF2-40B4-BE49-F238E27FC236}">
              <a16:creationId xmlns:a16="http://schemas.microsoft.com/office/drawing/2014/main" id="{16F98CDC-4169-4AF5-98FF-23E1E1BE515C}"/>
            </a:ext>
          </a:extLst>
        </xdr:cNvPr>
        <xdr:cNvSpPr txBox="1"/>
      </xdr:nvSpPr>
      <xdr:spPr>
        <a:xfrm>
          <a:off x="24479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4635"/>
    <xdr:sp macro="" textlink="">
      <xdr:nvSpPr>
        <xdr:cNvPr id="187" name="テキスト ボックス 186">
          <a:extLst>
            <a:ext uri="{FF2B5EF4-FFF2-40B4-BE49-F238E27FC236}">
              <a16:creationId xmlns:a16="http://schemas.microsoft.com/office/drawing/2014/main" id="{8743CBB9-3E9E-4A4D-A4D4-F549A10D2B0C}"/>
            </a:ext>
          </a:extLst>
        </xdr:cNvPr>
        <xdr:cNvSpPr txBox="1"/>
      </xdr:nvSpPr>
      <xdr:spPr>
        <a:xfrm>
          <a:off x="16573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4635"/>
    <xdr:sp macro="" textlink="">
      <xdr:nvSpPr>
        <xdr:cNvPr id="188" name="テキスト ボックス 187">
          <a:extLst>
            <a:ext uri="{FF2B5EF4-FFF2-40B4-BE49-F238E27FC236}">
              <a16:creationId xmlns:a16="http://schemas.microsoft.com/office/drawing/2014/main" id="{98A0BA2A-EF42-456E-BC6D-14160E0F4B57}"/>
            </a:ext>
          </a:extLst>
        </xdr:cNvPr>
        <xdr:cNvSpPr txBox="1"/>
      </xdr:nvSpPr>
      <xdr:spPr>
        <a:xfrm>
          <a:off x="8572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59</xdr:row>
      <xdr:rowOff>44450</xdr:rowOff>
    </xdr:from>
    <xdr:to>
      <xdr:col>24</xdr:col>
      <xdr:colOff>114300</xdr:colOff>
      <xdr:row>59</xdr:row>
      <xdr:rowOff>146050</xdr:rowOff>
    </xdr:to>
    <xdr:sp macro="" textlink="">
      <xdr:nvSpPr>
        <xdr:cNvPr id="189" name="楕円 188">
          <a:extLst>
            <a:ext uri="{FF2B5EF4-FFF2-40B4-BE49-F238E27FC236}">
              <a16:creationId xmlns:a16="http://schemas.microsoft.com/office/drawing/2014/main" id="{5F9AE0E1-2C87-47C2-A48D-CD70AA280F07}"/>
            </a:ext>
          </a:extLst>
        </xdr:cNvPr>
        <xdr:cNvSpPr/>
      </xdr:nvSpPr>
      <xdr:spPr>
        <a:xfrm>
          <a:off x="4124325" y="96107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67310</xdr:rowOff>
    </xdr:from>
    <xdr:ext cx="405130" cy="259080"/>
    <xdr:sp macro="" textlink="">
      <xdr:nvSpPr>
        <xdr:cNvPr id="190" name="【体育館・プール】&#10;有形固定資産減価償却率該当値テキスト">
          <a:extLst>
            <a:ext uri="{FF2B5EF4-FFF2-40B4-BE49-F238E27FC236}">
              <a16:creationId xmlns:a16="http://schemas.microsoft.com/office/drawing/2014/main" id="{66363201-D4F0-4203-BE78-AE47A42B5052}"/>
            </a:ext>
          </a:extLst>
        </xdr:cNvPr>
        <xdr:cNvSpPr txBox="1"/>
      </xdr:nvSpPr>
      <xdr:spPr>
        <a:xfrm>
          <a:off x="4219575" y="9465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2540</xdr:rowOff>
    </xdr:from>
    <xdr:to>
      <xdr:col>20</xdr:col>
      <xdr:colOff>38100</xdr:colOff>
      <xdr:row>59</xdr:row>
      <xdr:rowOff>104140</xdr:rowOff>
    </xdr:to>
    <xdr:sp macro="" textlink="">
      <xdr:nvSpPr>
        <xdr:cNvPr id="191" name="楕円 190">
          <a:extLst>
            <a:ext uri="{FF2B5EF4-FFF2-40B4-BE49-F238E27FC236}">
              <a16:creationId xmlns:a16="http://schemas.microsoft.com/office/drawing/2014/main" id="{B9988F00-1749-4075-B8E2-2CC9A525D30A}"/>
            </a:ext>
          </a:extLst>
        </xdr:cNvPr>
        <xdr:cNvSpPr/>
      </xdr:nvSpPr>
      <xdr:spPr>
        <a:xfrm>
          <a:off x="3381375" y="956564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53340</xdr:rowOff>
    </xdr:from>
    <xdr:to>
      <xdr:col>24</xdr:col>
      <xdr:colOff>63500</xdr:colOff>
      <xdr:row>59</xdr:row>
      <xdr:rowOff>95250</xdr:rowOff>
    </xdr:to>
    <xdr:cxnSp macro="">
      <xdr:nvCxnSpPr>
        <xdr:cNvPr id="192" name="直線コネクタ 191">
          <a:extLst>
            <a:ext uri="{FF2B5EF4-FFF2-40B4-BE49-F238E27FC236}">
              <a16:creationId xmlns:a16="http://schemas.microsoft.com/office/drawing/2014/main" id="{EC98E35C-DA52-4F47-827D-B15B86144D27}"/>
            </a:ext>
          </a:extLst>
        </xdr:cNvPr>
        <xdr:cNvCxnSpPr/>
      </xdr:nvCxnSpPr>
      <xdr:spPr>
        <a:xfrm>
          <a:off x="3429000" y="9613265"/>
          <a:ext cx="752475"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67310</xdr:rowOff>
    </xdr:from>
    <xdr:to>
      <xdr:col>15</xdr:col>
      <xdr:colOff>101600</xdr:colOff>
      <xdr:row>58</xdr:row>
      <xdr:rowOff>168910</xdr:rowOff>
    </xdr:to>
    <xdr:sp macro="" textlink="">
      <xdr:nvSpPr>
        <xdr:cNvPr id="193" name="楕円 192">
          <a:extLst>
            <a:ext uri="{FF2B5EF4-FFF2-40B4-BE49-F238E27FC236}">
              <a16:creationId xmlns:a16="http://schemas.microsoft.com/office/drawing/2014/main" id="{27764D37-1C9D-4252-B17A-EDED20D46D8F}"/>
            </a:ext>
          </a:extLst>
        </xdr:cNvPr>
        <xdr:cNvSpPr/>
      </xdr:nvSpPr>
      <xdr:spPr>
        <a:xfrm>
          <a:off x="2571750" y="94653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118110</xdr:rowOff>
    </xdr:from>
    <xdr:to>
      <xdr:col>19</xdr:col>
      <xdr:colOff>177800</xdr:colOff>
      <xdr:row>59</xdr:row>
      <xdr:rowOff>53340</xdr:rowOff>
    </xdr:to>
    <xdr:cxnSp macro="">
      <xdr:nvCxnSpPr>
        <xdr:cNvPr id="194" name="直線コネクタ 193">
          <a:extLst>
            <a:ext uri="{FF2B5EF4-FFF2-40B4-BE49-F238E27FC236}">
              <a16:creationId xmlns:a16="http://schemas.microsoft.com/office/drawing/2014/main" id="{86C74432-CC38-4090-A3AC-F7D024CB1FAF}"/>
            </a:ext>
          </a:extLst>
        </xdr:cNvPr>
        <xdr:cNvCxnSpPr/>
      </xdr:nvCxnSpPr>
      <xdr:spPr>
        <a:xfrm>
          <a:off x="2619375" y="9522460"/>
          <a:ext cx="809625"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25400</xdr:rowOff>
    </xdr:from>
    <xdr:to>
      <xdr:col>10</xdr:col>
      <xdr:colOff>165100</xdr:colOff>
      <xdr:row>58</xdr:row>
      <xdr:rowOff>127000</xdr:rowOff>
    </xdr:to>
    <xdr:sp macro="" textlink="">
      <xdr:nvSpPr>
        <xdr:cNvPr id="195" name="楕円 194">
          <a:extLst>
            <a:ext uri="{FF2B5EF4-FFF2-40B4-BE49-F238E27FC236}">
              <a16:creationId xmlns:a16="http://schemas.microsoft.com/office/drawing/2014/main" id="{72EA8FC3-566B-4175-8535-1A108D49FF1C}"/>
            </a:ext>
          </a:extLst>
        </xdr:cNvPr>
        <xdr:cNvSpPr/>
      </xdr:nvSpPr>
      <xdr:spPr>
        <a:xfrm>
          <a:off x="1781175" y="94297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76200</xdr:rowOff>
    </xdr:from>
    <xdr:to>
      <xdr:col>15</xdr:col>
      <xdr:colOff>50800</xdr:colOff>
      <xdr:row>58</xdr:row>
      <xdr:rowOff>118110</xdr:rowOff>
    </xdr:to>
    <xdr:cxnSp macro="">
      <xdr:nvCxnSpPr>
        <xdr:cNvPr id="196" name="直線コネクタ 195">
          <a:extLst>
            <a:ext uri="{FF2B5EF4-FFF2-40B4-BE49-F238E27FC236}">
              <a16:creationId xmlns:a16="http://schemas.microsoft.com/office/drawing/2014/main" id="{E758A60D-4F24-4163-B960-6EBD729E4DE9}"/>
            </a:ext>
          </a:extLst>
        </xdr:cNvPr>
        <xdr:cNvCxnSpPr/>
      </xdr:nvCxnSpPr>
      <xdr:spPr>
        <a:xfrm>
          <a:off x="1828800" y="9477375"/>
          <a:ext cx="790575"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101600</xdr:rowOff>
    </xdr:from>
    <xdr:to>
      <xdr:col>6</xdr:col>
      <xdr:colOff>38100</xdr:colOff>
      <xdr:row>60</xdr:row>
      <xdr:rowOff>31750</xdr:rowOff>
    </xdr:to>
    <xdr:sp macro="" textlink="">
      <xdr:nvSpPr>
        <xdr:cNvPr id="197" name="楕円 196">
          <a:extLst>
            <a:ext uri="{FF2B5EF4-FFF2-40B4-BE49-F238E27FC236}">
              <a16:creationId xmlns:a16="http://schemas.microsoft.com/office/drawing/2014/main" id="{227B49AB-6422-4D95-826E-5B2102899C02}"/>
            </a:ext>
          </a:extLst>
        </xdr:cNvPr>
        <xdr:cNvSpPr/>
      </xdr:nvSpPr>
      <xdr:spPr>
        <a:xfrm>
          <a:off x="981075" y="96678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76200</xdr:rowOff>
    </xdr:from>
    <xdr:to>
      <xdr:col>10</xdr:col>
      <xdr:colOff>114300</xdr:colOff>
      <xdr:row>59</xdr:row>
      <xdr:rowOff>152400</xdr:rowOff>
    </xdr:to>
    <xdr:cxnSp macro="">
      <xdr:nvCxnSpPr>
        <xdr:cNvPr id="198" name="直線コネクタ 197">
          <a:extLst>
            <a:ext uri="{FF2B5EF4-FFF2-40B4-BE49-F238E27FC236}">
              <a16:creationId xmlns:a16="http://schemas.microsoft.com/office/drawing/2014/main" id="{544FCA1C-4965-4F98-AC76-79AC0C4995FF}"/>
            </a:ext>
          </a:extLst>
        </xdr:cNvPr>
        <xdr:cNvCxnSpPr/>
      </xdr:nvCxnSpPr>
      <xdr:spPr>
        <a:xfrm flipV="1">
          <a:off x="1028700" y="9477375"/>
          <a:ext cx="8001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80010</xdr:rowOff>
    </xdr:from>
    <xdr:ext cx="405130" cy="259080"/>
    <xdr:sp macro="" textlink="">
      <xdr:nvSpPr>
        <xdr:cNvPr id="199" name="n_1aveValue【体育館・プール】&#10;有形固定資産減価償却率">
          <a:extLst>
            <a:ext uri="{FF2B5EF4-FFF2-40B4-BE49-F238E27FC236}">
              <a16:creationId xmlns:a16="http://schemas.microsoft.com/office/drawing/2014/main" id="{40DB742F-BDAB-420E-B25F-8C6A08FB3AF4}"/>
            </a:ext>
          </a:extLst>
        </xdr:cNvPr>
        <xdr:cNvSpPr txBox="1"/>
      </xdr:nvSpPr>
      <xdr:spPr>
        <a:xfrm>
          <a:off x="3239135" y="9808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72390</xdr:rowOff>
    </xdr:from>
    <xdr:ext cx="400685" cy="259080"/>
    <xdr:sp macro="" textlink="">
      <xdr:nvSpPr>
        <xdr:cNvPr id="200" name="n_2aveValue【体育館・プール】&#10;有形固定資産減価償却率">
          <a:extLst>
            <a:ext uri="{FF2B5EF4-FFF2-40B4-BE49-F238E27FC236}">
              <a16:creationId xmlns:a16="http://schemas.microsoft.com/office/drawing/2014/main" id="{0140D331-274F-4E5E-AAA5-4E04D6392AFD}"/>
            </a:ext>
          </a:extLst>
        </xdr:cNvPr>
        <xdr:cNvSpPr txBox="1"/>
      </xdr:nvSpPr>
      <xdr:spPr>
        <a:xfrm>
          <a:off x="2439035" y="97942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59055</xdr:rowOff>
    </xdr:from>
    <xdr:ext cx="400685" cy="259080"/>
    <xdr:sp macro="" textlink="">
      <xdr:nvSpPr>
        <xdr:cNvPr id="201" name="n_3aveValue【体育館・プール】&#10;有形固定資産減価償却率">
          <a:extLst>
            <a:ext uri="{FF2B5EF4-FFF2-40B4-BE49-F238E27FC236}">
              <a16:creationId xmlns:a16="http://schemas.microsoft.com/office/drawing/2014/main" id="{1853488D-875A-46DB-9E72-2B9EF9305236}"/>
            </a:ext>
          </a:extLst>
        </xdr:cNvPr>
        <xdr:cNvSpPr txBox="1"/>
      </xdr:nvSpPr>
      <xdr:spPr>
        <a:xfrm>
          <a:off x="1648460" y="97840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43815</xdr:rowOff>
    </xdr:from>
    <xdr:ext cx="400685" cy="254635"/>
    <xdr:sp macro="" textlink="">
      <xdr:nvSpPr>
        <xdr:cNvPr id="202" name="n_4aveValue【体育館・プール】&#10;有形固定資産減価償却率">
          <a:extLst>
            <a:ext uri="{FF2B5EF4-FFF2-40B4-BE49-F238E27FC236}">
              <a16:creationId xmlns:a16="http://schemas.microsoft.com/office/drawing/2014/main" id="{DB2AA2CD-4C05-4155-9EE1-7B053279F16C}"/>
            </a:ext>
          </a:extLst>
        </xdr:cNvPr>
        <xdr:cNvSpPr txBox="1"/>
      </xdr:nvSpPr>
      <xdr:spPr>
        <a:xfrm>
          <a:off x="848360" y="977201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120650</xdr:rowOff>
    </xdr:from>
    <xdr:ext cx="405130" cy="254635"/>
    <xdr:sp macro="" textlink="">
      <xdr:nvSpPr>
        <xdr:cNvPr id="203" name="n_1mainValue【体育館・プール】&#10;有形固定資産減価償却率">
          <a:extLst>
            <a:ext uri="{FF2B5EF4-FFF2-40B4-BE49-F238E27FC236}">
              <a16:creationId xmlns:a16="http://schemas.microsoft.com/office/drawing/2014/main" id="{7BDEB6EC-7D1B-420B-9A6D-F2AA86C2A197}"/>
            </a:ext>
          </a:extLst>
        </xdr:cNvPr>
        <xdr:cNvSpPr txBox="1"/>
      </xdr:nvSpPr>
      <xdr:spPr>
        <a:xfrm>
          <a:off x="3239135" y="936307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13970</xdr:rowOff>
    </xdr:from>
    <xdr:ext cx="400685" cy="259080"/>
    <xdr:sp macro="" textlink="">
      <xdr:nvSpPr>
        <xdr:cNvPr id="204" name="n_2mainValue【体育館・プール】&#10;有形固定資産減価償却率">
          <a:extLst>
            <a:ext uri="{FF2B5EF4-FFF2-40B4-BE49-F238E27FC236}">
              <a16:creationId xmlns:a16="http://schemas.microsoft.com/office/drawing/2014/main" id="{3513B847-8B3D-451B-A66B-3563F8B8B6C5}"/>
            </a:ext>
          </a:extLst>
        </xdr:cNvPr>
        <xdr:cNvSpPr txBox="1"/>
      </xdr:nvSpPr>
      <xdr:spPr>
        <a:xfrm>
          <a:off x="2439035" y="92500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56</xdr:row>
      <xdr:rowOff>143510</xdr:rowOff>
    </xdr:from>
    <xdr:ext cx="400685" cy="254635"/>
    <xdr:sp macro="" textlink="">
      <xdr:nvSpPr>
        <xdr:cNvPr id="205" name="n_3mainValue【体育館・プール】&#10;有形固定資産減価償却率">
          <a:extLst>
            <a:ext uri="{FF2B5EF4-FFF2-40B4-BE49-F238E27FC236}">
              <a16:creationId xmlns:a16="http://schemas.microsoft.com/office/drawing/2014/main" id="{8FF4ABAD-BB1A-4DC4-9731-661B82AD3F40}"/>
            </a:ext>
          </a:extLst>
        </xdr:cNvPr>
        <xdr:cNvSpPr txBox="1"/>
      </xdr:nvSpPr>
      <xdr:spPr>
        <a:xfrm>
          <a:off x="1648460" y="921766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58</xdr:row>
      <xdr:rowOff>48260</xdr:rowOff>
    </xdr:from>
    <xdr:ext cx="400685" cy="259080"/>
    <xdr:sp macro="" textlink="">
      <xdr:nvSpPr>
        <xdr:cNvPr id="206" name="n_4mainValue【体育館・プール】&#10;有形固定資産減価償却率">
          <a:extLst>
            <a:ext uri="{FF2B5EF4-FFF2-40B4-BE49-F238E27FC236}">
              <a16:creationId xmlns:a16="http://schemas.microsoft.com/office/drawing/2014/main" id="{FF2E90D7-4C22-47FB-8144-CCAF5763BBE4}"/>
            </a:ext>
          </a:extLst>
        </xdr:cNvPr>
        <xdr:cNvSpPr txBox="1"/>
      </xdr:nvSpPr>
      <xdr:spPr>
        <a:xfrm>
          <a:off x="848360" y="94462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AC678C78-EAFB-4E5F-A3BE-9F222C6CA249}"/>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5DA039A9-22A9-4041-AE35-02C1FBC77B3D}"/>
            </a:ext>
          </a:extLst>
        </xdr:cNvPr>
        <xdr:cNvSpPr/>
      </xdr:nvSpPr>
      <xdr:spPr>
        <a:xfrm>
          <a:off x="60674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C3E1BB4E-7BA9-4565-934C-715999F8B7A0}"/>
            </a:ext>
          </a:extLst>
        </xdr:cNvPr>
        <xdr:cNvSpPr/>
      </xdr:nvSpPr>
      <xdr:spPr>
        <a:xfrm>
          <a:off x="60674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3560947-1B91-42E6-A322-0C06040E5AD8}"/>
            </a:ext>
          </a:extLst>
        </xdr:cNvPr>
        <xdr:cNvSpPr/>
      </xdr:nvSpPr>
      <xdr:spPr>
        <a:xfrm>
          <a:off x="69818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DEF9E862-B769-41C0-9F0D-C11103DACEDD}"/>
            </a:ext>
          </a:extLst>
        </xdr:cNvPr>
        <xdr:cNvSpPr/>
      </xdr:nvSpPr>
      <xdr:spPr>
        <a:xfrm>
          <a:off x="69818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BEFD05E9-A9B8-46C0-AE04-556E6767FB44}"/>
            </a:ext>
          </a:extLst>
        </xdr:cNvPr>
        <xdr:cNvSpPr/>
      </xdr:nvSpPr>
      <xdr:spPr>
        <a:xfrm>
          <a:off x="80105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1FDA349-8B0B-4222-A355-FE08260AAAEF}"/>
            </a:ext>
          </a:extLst>
        </xdr:cNvPr>
        <xdr:cNvSpPr/>
      </xdr:nvSpPr>
      <xdr:spPr>
        <a:xfrm>
          <a:off x="80105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6859E8B7-66BA-4714-9CAC-359E295E59BC}"/>
            </a:ext>
          </a:extLst>
        </xdr:cNvPr>
        <xdr:cNvSpPr/>
      </xdr:nvSpPr>
      <xdr:spPr>
        <a:xfrm>
          <a:off x="5953125" y="864870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5440" cy="225425"/>
    <xdr:sp macro="" textlink="">
      <xdr:nvSpPr>
        <xdr:cNvPr id="215" name="テキスト ボックス 214">
          <a:extLst>
            <a:ext uri="{FF2B5EF4-FFF2-40B4-BE49-F238E27FC236}">
              <a16:creationId xmlns:a16="http://schemas.microsoft.com/office/drawing/2014/main" id="{92DDE895-A75F-416B-916B-A0E0569591D5}"/>
            </a:ext>
          </a:extLst>
        </xdr:cNvPr>
        <xdr:cNvSpPr txBox="1"/>
      </xdr:nvSpPr>
      <xdr:spPr>
        <a:xfrm>
          <a:off x="5915025" y="8467725"/>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956EF74C-BAEB-4128-841F-A39EF719F43A}"/>
            </a:ext>
          </a:extLst>
        </xdr:cNvPr>
        <xdr:cNvCxnSpPr/>
      </xdr:nvCxnSpPr>
      <xdr:spPr>
        <a:xfrm>
          <a:off x="5953125" y="108108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BB877349-229D-41B5-9DEA-724211F0E694}"/>
            </a:ext>
          </a:extLst>
        </xdr:cNvPr>
        <xdr:cNvCxnSpPr/>
      </xdr:nvCxnSpPr>
      <xdr:spPr>
        <a:xfrm>
          <a:off x="5953125" y="104489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2915" cy="259080"/>
    <xdr:sp macro="" textlink="">
      <xdr:nvSpPr>
        <xdr:cNvPr id="218" name="テキスト ボックス 217">
          <a:extLst>
            <a:ext uri="{FF2B5EF4-FFF2-40B4-BE49-F238E27FC236}">
              <a16:creationId xmlns:a16="http://schemas.microsoft.com/office/drawing/2014/main" id="{FC1E8EC9-6DA2-4342-ABB9-D5748B907CE9}"/>
            </a:ext>
          </a:extLst>
        </xdr:cNvPr>
        <xdr:cNvSpPr txBox="1"/>
      </xdr:nvSpPr>
      <xdr:spPr>
        <a:xfrm>
          <a:off x="5527040" y="103130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78BDC8F8-1E8F-4443-9F8B-71A0485131C8}"/>
            </a:ext>
          </a:extLst>
        </xdr:cNvPr>
        <xdr:cNvCxnSpPr/>
      </xdr:nvCxnSpPr>
      <xdr:spPr>
        <a:xfrm>
          <a:off x="5953125" y="100869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2915" cy="259080"/>
    <xdr:sp macro="" textlink="">
      <xdr:nvSpPr>
        <xdr:cNvPr id="220" name="テキスト ボックス 219">
          <a:extLst>
            <a:ext uri="{FF2B5EF4-FFF2-40B4-BE49-F238E27FC236}">
              <a16:creationId xmlns:a16="http://schemas.microsoft.com/office/drawing/2014/main" id="{3B515A0A-4F43-4005-89BF-2A7BDB1735C6}"/>
            </a:ext>
          </a:extLst>
        </xdr:cNvPr>
        <xdr:cNvSpPr txBox="1"/>
      </xdr:nvSpPr>
      <xdr:spPr>
        <a:xfrm>
          <a:off x="5527040" y="99510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28BFBD77-1764-40B5-AA5F-4BD9214A3389}"/>
            </a:ext>
          </a:extLst>
        </xdr:cNvPr>
        <xdr:cNvCxnSpPr/>
      </xdr:nvCxnSpPr>
      <xdr:spPr>
        <a:xfrm>
          <a:off x="5953125" y="97250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2915" cy="254635"/>
    <xdr:sp macro="" textlink="">
      <xdr:nvSpPr>
        <xdr:cNvPr id="222" name="テキスト ボックス 221">
          <a:extLst>
            <a:ext uri="{FF2B5EF4-FFF2-40B4-BE49-F238E27FC236}">
              <a16:creationId xmlns:a16="http://schemas.microsoft.com/office/drawing/2014/main" id="{025F97AD-CFB3-45B0-9F00-99FAD4EB438D}"/>
            </a:ext>
          </a:extLst>
        </xdr:cNvPr>
        <xdr:cNvSpPr txBox="1"/>
      </xdr:nvSpPr>
      <xdr:spPr>
        <a:xfrm>
          <a:off x="5527040" y="958913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23876409-657A-4B95-A023-834602A7580B}"/>
            </a:ext>
          </a:extLst>
        </xdr:cNvPr>
        <xdr:cNvCxnSpPr/>
      </xdr:nvCxnSpPr>
      <xdr:spPr>
        <a:xfrm>
          <a:off x="5953125" y="9372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2915" cy="259080"/>
    <xdr:sp macro="" textlink="">
      <xdr:nvSpPr>
        <xdr:cNvPr id="224" name="テキスト ボックス 223">
          <a:extLst>
            <a:ext uri="{FF2B5EF4-FFF2-40B4-BE49-F238E27FC236}">
              <a16:creationId xmlns:a16="http://schemas.microsoft.com/office/drawing/2014/main" id="{80A551AF-54F5-4D26-A389-2D8B025B7A65}"/>
            </a:ext>
          </a:extLst>
        </xdr:cNvPr>
        <xdr:cNvSpPr txBox="1"/>
      </xdr:nvSpPr>
      <xdr:spPr>
        <a:xfrm>
          <a:off x="5527040" y="92367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7B54D1DF-422F-4C6D-8DE3-15187AF5AEF0}"/>
            </a:ext>
          </a:extLst>
        </xdr:cNvPr>
        <xdr:cNvCxnSpPr/>
      </xdr:nvCxnSpPr>
      <xdr:spPr>
        <a:xfrm>
          <a:off x="5953125" y="9010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2915" cy="259080"/>
    <xdr:sp macro="" textlink="">
      <xdr:nvSpPr>
        <xdr:cNvPr id="226" name="テキスト ボックス 225">
          <a:extLst>
            <a:ext uri="{FF2B5EF4-FFF2-40B4-BE49-F238E27FC236}">
              <a16:creationId xmlns:a16="http://schemas.microsoft.com/office/drawing/2014/main" id="{76BCEB60-B23D-4924-BD37-BA6BD40AFAA6}"/>
            </a:ext>
          </a:extLst>
        </xdr:cNvPr>
        <xdr:cNvSpPr txBox="1"/>
      </xdr:nvSpPr>
      <xdr:spPr>
        <a:xfrm>
          <a:off x="5527040" y="887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2E14EA48-A400-408B-9016-2887FC914C61}"/>
            </a:ext>
          </a:extLst>
        </xdr:cNvPr>
        <xdr:cNvCxnSpPr/>
      </xdr:nvCxnSpPr>
      <xdr:spPr>
        <a:xfrm>
          <a:off x="5953125" y="8648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2915" cy="254635"/>
    <xdr:sp macro="" textlink="">
      <xdr:nvSpPr>
        <xdr:cNvPr id="228" name="テキスト ボックス 227">
          <a:extLst>
            <a:ext uri="{FF2B5EF4-FFF2-40B4-BE49-F238E27FC236}">
              <a16:creationId xmlns:a16="http://schemas.microsoft.com/office/drawing/2014/main" id="{9F151A6E-4583-40D6-A2DA-D3D1EF146F5C}"/>
            </a:ext>
          </a:extLst>
        </xdr:cNvPr>
        <xdr:cNvSpPr txBox="1"/>
      </xdr:nvSpPr>
      <xdr:spPr>
        <a:xfrm>
          <a:off x="5527040" y="851281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295FE369-CE7C-4348-BA10-D79D598EC1F4}"/>
            </a:ext>
          </a:extLst>
        </xdr:cNvPr>
        <xdr:cNvSpPr/>
      </xdr:nvSpPr>
      <xdr:spPr>
        <a:xfrm>
          <a:off x="5953125" y="864870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128270</xdr:rowOff>
    </xdr:from>
    <xdr:to>
      <xdr:col>54</xdr:col>
      <xdr:colOff>189865</xdr:colOff>
      <xdr:row>64</xdr:row>
      <xdr:rowOff>75565</xdr:rowOff>
    </xdr:to>
    <xdr:cxnSp macro="">
      <xdr:nvCxnSpPr>
        <xdr:cNvPr id="230" name="直線コネクタ 229">
          <a:extLst>
            <a:ext uri="{FF2B5EF4-FFF2-40B4-BE49-F238E27FC236}">
              <a16:creationId xmlns:a16="http://schemas.microsoft.com/office/drawing/2014/main" id="{92C4528D-DD83-4F82-B9E7-56246C66C0EB}"/>
            </a:ext>
          </a:extLst>
        </xdr:cNvPr>
        <xdr:cNvCxnSpPr/>
      </xdr:nvCxnSpPr>
      <xdr:spPr>
        <a:xfrm flipV="1">
          <a:off x="9429115" y="9202420"/>
          <a:ext cx="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79375</xdr:rowOff>
    </xdr:from>
    <xdr:ext cx="469900" cy="258445"/>
    <xdr:sp macro="" textlink="">
      <xdr:nvSpPr>
        <xdr:cNvPr id="231" name="【体育館・プール】&#10;一人当たり面積最小値テキスト">
          <a:extLst>
            <a:ext uri="{FF2B5EF4-FFF2-40B4-BE49-F238E27FC236}">
              <a16:creationId xmlns:a16="http://schemas.microsoft.com/office/drawing/2014/main" id="{2581FE73-F3A1-4AA6-83A0-FFF1767C9457}"/>
            </a:ext>
          </a:extLst>
        </xdr:cNvPr>
        <xdr:cNvSpPr txBox="1"/>
      </xdr:nvSpPr>
      <xdr:spPr>
        <a:xfrm>
          <a:off x="9467850" y="10455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75565</xdr:rowOff>
    </xdr:from>
    <xdr:to>
      <xdr:col>55</xdr:col>
      <xdr:colOff>88900</xdr:colOff>
      <xdr:row>64</xdr:row>
      <xdr:rowOff>75565</xdr:rowOff>
    </xdr:to>
    <xdr:cxnSp macro="">
      <xdr:nvCxnSpPr>
        <xdr:cNvPr id="232" name="直線コネクタ 231">
          <a:extLst>
            <a:ext uri="{FF2B5EF4-FFF2-40B4-BE49-F238E27FC236}">
              <a16:creationId xmlns:a16="http://schemas.microsoft.com/office/drawing/2014/main" id="{056512F1-534E-4823-B7CF-AA6A70631D10}"/>
            </a:ext>
          </a:extLst>
        </xdr:cNvPr>
        <xdr:cNvCxnSpPr/>
      </xdr:nvCxnSpPr>
      <xdr:spPr>
        <a:xfrm>
          <a:off x="9363075" y="1044829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74930</xdr:rowOff>
    </xdr:from>
    <xdr:ext cx="469900" cy="254635"/>
    <xdr:sp macro="" textlink="">
      <xdr:nvSpPr>
        <xdr:cNvPr id="233" name="【体育館・プール】&#10;一人当たり面積最大値テキスト">
          <a:extLst>
            <a:ext uri="{FF2B5EF4-FFF2-40B4-BE49-F238E27FC236}">
              <a16:creationId xmlns:a16="http://schemas.microsoft.com/office/drawing/2014/main" id="{D15D891F-AB90-49DC-8E90-5F068476B158}"/>
            </a:ext>
          </a:extLst>
        </xdr:cNvPr>
        <xdr:cNvSpPr txBox="1"/>
      </xdr:nvSpPr>
      <xdr:spPr>
        <a:xfrm>
          <a:off x="9467850" y="899033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128270</xdr:rowOff>
    </xdr:from>
    <xdr:to>
      <xdr:col>55</xdr:col>
      <xdr:colOff>88900</xdr:colOff>
      <xdr:row>56</xdr:row>
      <xdr:rowOff>128270</xdr:rowOff>
    </xdr:to>
    <xdr:cxnSp macro="">
      <xdr:nvCxnSpPr>
        <xdr:cNvPr id="234" name="直線コネクタ 233">
          <a:extLst>
            <a:ext uri="{FF2B5EF4-FFF2-40B4-BE49-F238E27FC236}">
              <a16:creationId xmlns:a16="http://schemas.microsoft.com/office/drawing/2014/main" id="{B4037BEA-0568-4859-B01B-26BF4C1AF63C}"/>
            </a:ext>
          </a:extLst>
        </xdr:cNvPr>
        <xdr:cNvCxnSpPr/>
      </xdr:nvCxnSpPr>
      <xdr:spPr>
        <a:xfrm>
          <a:off x="9363075" y="920242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72390</xdr:rowOff>
    </xdr:from>
    <xdr:ext cx="469900" cy="259080"/>
    <xdr:sp macro="" textlink="">
      <xdr:nvSpPr>
        <xdr:cNvPr id="235" name="【体育館・プール】&#10;一人当たり面積平均値テキスト">
          <a:extLst>
            <a:ext uri="{FF2B5EF4-FFF2-40B4-BE49-F238E27FC236}">
              <a16:creationId xmlns:a16="http://schemas.microsoft.com/office/drawing/2014/main" id="{100F7065-C327-45F1-B314-8439B2BA9CB9}"/>
            </a:ext>
          </a:extLst>
        </xdr:cNvPr>
        <xdr:cNvSpPr txBox="1"/>
      </xdr:nvSpPr>
      <xdr:spPr>
        <a:xfrm>
          <a:off x="9467850" y="101180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49530</xdr:rowOff>
    </xdr:from>
    <xdr:to>
      <xdr:col>55</xdr:col>
      <xdr:colOff>50800</xdr:colOff>
      <xdr:row>63</xdr:row>
      <xdr:rowOff>151130</xdr:rowOff>
    </xdr:to>
    <xdr:sp macro="" textlink="">
      <xdr:nvSpPr>
        <xdr:cNvPr id="236" name="フローチャート: 判断 235">
          <a:extLst>
            <a:ext uri="{FF2B5EF4-FFF2-40B4-BE49-F238E27FC236}">
              <a16:creationId xmlns:a16="http://schemas.microsoft.com/office/drawing/2014/main" id="{2DA57F83-1EC8-4F65-83C2-CA6FABBBCF77}"/>
            </a:ext>
          </a:extLst>
        </xdr:cNvPr>
        <xdr:cNvSpPr/>
      </xdr:nvSpPr>
      <xdr:spPr>
        <a:xfrm>
          <a:off x="9401175" y="1025715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64770</xdr:rowOff>
    </xdr:from>
    <xdr:to>
      <xdr:col>50</xdr:col>
      <xdr:colOff>165100</xdr:colOff>
      <xdr:row>63</xdr:row>
      <xdr:rowOff>166370</xdr:rowOff>
    </xdr:to>
    <xdr:sp macro="" textlink="">
      <xdr:nvSpPr>
        <xdr:cNvPr id="237" name="フローチャート: 判断 236">
          <a:extLst>
            <a:ext uri="{FF2B5EF4-FFF2-40B4-BE49-F238E27FC236}">
              <a16:creationId xmlns:a16="http://schemas.microsoft.com/office/drawing/2014/main" id="{70965D6A-2220-4175-BF66-E3540559986F}"/>
            </a:ext>
          </a:extLst>
        </xdr:cNvPr>
        <xdr:cNvSpPr/>
      </xdr:nvSpPr>
      <xdr:spPr>
        <a:xfrm>
          <a:off x="8639175" y="102787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38" name="フローチャート: 判断 237">
          <a:extLst>
            <a:ext uri="{FF2B5EF4-FFF2-40B4-BE49-F238E27FC236}">
              <a16:creationId xmlns:a16="http://schemas.microsoft.com/office/drawing/2014/main" id="{708DC1BE-EF42-424F-A3D9-E850729B607D}"/>
            </a:ext>
          </a:extLst>
        </xdr:cNvPr>
        <xdr:cNvSpPr/>
      </xdr:nvSpPr>
      <xdr:spPr>
        <a:xfrm>
          <a:off x="7839075" y="102762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a:extLst>
            <a:ext uri="{FF2B5EF4-FFF2-40B4-BE49-F238E27FC236}">
              <a16:creationId xmlns:a16="http://schemas.microsoft.com/office/drawing/2014/main" id="{89742529-6318-4C2E-A608-54DCB0C75A15}"/>
            </a:ext>
          </a:extLst>
        </xdr:cNvPr>
        <xdr:cNvSpPr/>
      </xdr:nvSpPr>
      <xdr:spPr>
        <a:xfrm>
          <a:off x="7029450" y="102838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72390</xdr:rowOff>
    </xdr:from>
    <xdr:to>
      <xdr:col>36</xdr:col>
      <xdr:colOff>165100</xdr:colOff>
      <xdr:row>64</xdr:row>
      <xdr:rowOff>2540</xdr:rowOff>
    </xdr:to>
    <xdr:sp macro="" textlink="">
      <xdr:nvSpPr>
        <xdr:cNvPr id="240" name="フローチャート: 判断 239">
          <a:extLst>
            <a:ext uri="{FF2B5EF4-FFF2-40B4-BE49-F238E27FC236}">
              <a16:creationId xmlns:a16="http://schemas.microsoft.com/office/drawing/2014/main" id="{DBBD6DD7-F047-4F80-B5E5-9957F0154691}"/>
            </a:ext>
          </a:extLst>
        </xdr:cNvPr>
        <xdr:cNvSpPr/>
      </xdr:nvSpPr>
      <xdr:spPr>
        <a:xfrm>
          <a:off x="6238875" y="102800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4635"/>
    <xdr:sp macro="" textlink="">
      <xdr:nvSpPr>
        <xdr:cNvPr id="241" name="テキスト ボックス 240">
          <a:extLst>
            <a:ext uri="{FF2B5EF4-FFF2-40B4-BE49-F238E27FC236}">
              <a16:creationId xmlns:a16="http://schemas.microsoft.com/office/drawing/2014/main" id="{BB756632-C9C0-4312-9851-3BBA0EBFA865}"/>
            </a:ext>
          </a:extLst>
        </xdr:cNvPr>
        <xdr:cNvSpPr txBox="1"/>
      </xdr:nvSpPr>
      <xdr:spPr>
        <a:xfrm>
          <a:off x="925830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4635"/>
    <xdr:sp macro="" textlink="">
      <xdr:nvSpPr>
        <xdr:cNvPr id="242" name="テキスト ボックス 241">
          <a:extLst>
            <a:ext uri="{FF2B5EF4-FFF2-40B4-BE49-F238E27FC236}">
              <a16:creationId xmlns:a16="http://schemas.microsoft.com/office/drawing/2014/main" id="{09179DAD-4ABE-4D32-B32E-1930D15906FB}"/>
            </a:ext>
          </a:extLst>
        </xdr:cNvPr>
        <xdr:cNvSpPr txBox="1"/>
      </xdr:nvSpPr>
      <xdr:spPr>
        <a:xfrm>
          <a:off x="85153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4635"/>
    <xdr:sp macro="" textlink="">
      <xdr:nvSpPr>
        <xdr:cNvPr id="243" name="テキスト ボックス 242">
          <a:extLst>
            <a:ext uri="{FF2B5EF4-FFF2-40B4-BE49-F238E27FC236}">
              <a16:creationId xmlns:a16="http://schemas.microsoft.com/office/drawing/2014/main" id="{2EE6F41E-8E5B-4E50-A456-4EF47FF7B1DE}"/>
            </a:ext>
          </a:extLst>
        </xdr:cNvPr>
        <xdr:cNvSpPr txBox="1"/>
      </xdr:nvSpPr>
      <xdr:spPr>
        <a:xfrm>
          <a:off x="77152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4635"/>
    <xdr:sp macro="" textlink="">
      <xdr:nvSpPr>
        <xdr:cNvPr id="244" name="テキスト ボックス 243">
          <a:extLst>
            <a:ext uri="{FF2B5EF4-FFF2-40B4-BE49-F238E27FC236}">
              <a16:creationId xmlns:a16="http://schemas.microsoft.com/office/drawing/2014/main" id="{6E46092E-BDC5-4E69-BA80-66FFECAC8362}"/>
            </a:ext>
          </a:extLst>
        </xdr:cNvPr>
        <xdr:cNvSpPr txBox="1"/>
      </xdr:nvSpPr>
      <xdr:spPr>
        <a:xfrm>
          <a:off x="69056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4635"/>
    <xdr:sp macro="" textlink="">
      <xdr:nvSpPr>
        <xdr:cNvPr id="245" name="テキスト ボックス 244">
          <a:extLst>
            <a:ext uri="{FF2B5EF4-FFF2-40B4-BE49-F238E27FC236}">
              <a16:creationId xmlns:a16="http://schemas.microsoft.com/office/drawing/2014/main" id="{CD708381-203B-465E-AAF1-9FD89561F838}"/>
            </a:ext>
          </a:extLst>
        </xdr:cNvPr>
        <xdr:cNvSpPr txBox="1"/>
      </xdr:nvSpPr>
      <xdr:spPr>
        <a:xfrm>
          <a:off x="61150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89535</xdr:rowOff>
    </xdr:from>
    <xdr:to>
      <xdr:col>55</xdr:col>
      <xdr:colOff>50800</xdr:colOff>
      <xdr:row>64</xdr:row>
      <xdr:rowOff>19685</xdr:rowOff>
    </xdr:to>
    <xdr:sp macro="" textlink="">
      <xdr:nvSpPr>
        <xdr:cNvPr id="246" name="楕円 245">
          <a:extLst>
            <a:ext uri="{FF2B5EF4-FFF2-40B4-BE49-F238E27FC236}">
              <a16:creationId xmlns:a16="http://schemas.microsoft.com/office/drawing/2014/main" id="{F5A9CE85-E022-4CF4-A8E1-C988C853B94E}"/>
            </a:ext>
          </a:extLst>
        </xdr:cNvPr>
        <xdr:cNvSpPr/>
      </xdr:nvSpPr>
      <xdr:spPr>
        <a:xfrm>
          <a:off x="9401175" y="1029716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27940</xdr:rowOff>
    </xdr:from>
    <xdr:ext cx="469900" cy="259080"/>
    <xdr:sp macro="" textlink="">
      <xdr:nvSpPr>
        <xdr:cNvPr id="247" name="【体育館・プール】&#10;一人当たり面積該当値テキスト">
          <a:extLst>
            <a:ext uri="{FF2B5EF4-FFF2-40B4-BE49-F238E27FC236}">
              <a16:creationId xmlns:a16="http://schemas.microsoft.com/office/drawing/2014/main" id="{8B07DF7D-AFE4-42BB-BEF2-3CB4FEA72EF8}"/>
            </a:ext>
          </a:extLst>
        </xdr:cNvPr>
        <xdr:cNvSpPr txBox="1"/>
      </xdr:nvSpPr>
      <xdr:spPr>
        <a:xfrm>
          <a:off x="9467850" y="10241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90805</xdr:rowOff>
    </xdr:from>
    <xdr:to>
      <xdr:col>50</xdr:col>
      <xdr:colOff>165100</xdr:colOff>
      <xdr:row>64</xdr:row>
      <xdr:rowOff>20955</xdr:rowOff>
    </xdr:to>
    <xdr:sp macro="" textlink="">
      <xdr:nvSpPr>
        <xdr:cNvPr id="248" name="楕円 247">
          <a:extLst>
            <a:ext uri="{FF2B5EF4-FFF2-40B4-BE49-F238E27FC236}">
              <a16:creationId xmlns:a16="http://schemas.microsoft.com/office/drawing/2014/main" id="{4EC412AB-B6CF-4270-9CC7-89134EC97C18}"/>
            </a:ext>
          </a:extLst>
        </xdr:cNvPr>
        <xdr:cNvSpPr/>
      </xdr:nvSpPr>
      <xdr:spPr>
        <a:xfrm>
          <a:off x="8639175" y="102984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140335</xdr:rowOff>
    </xdr:from>
    <xdr:to>
      <xdr:col>55</xdr:col>
      <xdr:colOff>0</xdr:colOff>
      <xdr:row>63</xdr:row>
      <xdr:rowOff>141605</xdr:rowOff>
    </xdr:to>
    <xdr:cxnSp macro="">
      <xdr:nvCxnSpPr>
        <xdr:cNvPr id="249" name="直線コネクタ 248">
          <a:extLst>
            <a:ext uri="{FF2B5EF4-FFF2-40B4-BE49-F238E27FC236}">
              <a16:creationId xmlns:a16="http://schemas.microsoft.com/office/drawing/2014/main" id="{06AEA539-3BF8-4E9B-8E45-426E6CE8848D}"/>
            </a:ext>
          </a:extLst>
        </xdr:cNvPr>
        <xdr:cNvCxnSpPr/>
      </xdr:nvCxnSpPr>
      <xdr:spPr>
        <a:xfrm flipV="1">
          <a:off x="8686800" y="10354310"/>
          <a:ext cx="742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112395</xdr:rowOff>
    </xdr:from>
    <xdr:to>
      <xdr:col>46</xdr:col>
      <xdr:colOff>38100</xdr:colOff>
      <xdr:row>64</xdr:row>
      <xdr:rowOff>42545</xdr:rowOff>
    </xdr:to>
    <xdr:sp macro="" textlink="">
      <xdr:nvSpPr>
        <xdr:cNvPr id="250" name="楕円 249">
          <a:extLst>
            <a:ext uri="{FF2B5EF4-FFF2-40B4-BE49-F238E27FC236}">
              <a16:creationId xmlns:a16="http://schemas.microsoft.com/office/drawing/2014/main" id="{13BD7035-BB0C-43D5-91FF-BD8D2D534D8B}"/>
            </a:ext>
          </a:extLst>
        </xdr:cNvPr>
        <xdr:cNvSpPr/>
      </xdr:nvSpPr>
      <xdr:spPr>
        <a:xfrm>
          <a:off x="7839075" y="103231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141605</xdr:rowOff>
    </xdr:from>
    <xdr:to>
      <xdr:col>50</xdr:col>
      <xdr:colOff>114300</xdr:colOff>
      <xdr:row>63</xdr:row>
      <xdr:rowOff>163195</xdr:rowOff>
    </xdr:to>
    <xdr:cxnSp macro="">
      <xdr:nvCxnSpPr>
        <xdr:cNvPr id="251" name="直線コネクタ 250">
          <a:extLst>
            <a:ext uri="{FF2B5EF4-FFF2-40B4-BE49-F238E27FC236}">
              <a16:creationId xmlns:a16="http://schemas.microsoft.com/office/drawing/2014/main" id="{971B1F36-A009-4E8F-A06F-26512022721E}"/>
            </a:ext>
          </a:extLst>
        </xdr:cNvPr>
        <xdr:cNvCxnSpPr/>
      </xdr:nvCxnSpPr>
      <xdr:spPr>
        <a:xfrm flipV="1">
          <a:off x="7886700" y="10355580"/>
          <a:ext cx="8001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113665</xdr:rowOff>
    </xdr:from>
    <xdr:to>
      <xdr:col>41</xdr:col>
      <xdr:colOff>101600</xdr:colOff>
      <xdr:row>64</xdr:row>
      <xdr:rowOff>43815</xdr:rowOff>
    </xdr:to>
    <xdr:sp macro="" textlink="">
      <xdr:nvSpPr>
        <xdr:cNvPr id="252" name="楕円 251">
          <a:extLst>
            <a:ext uri="{FF2B5EF4-FFF2-40B4-BE49-F238E27FC236}">
              <a16:creationId xmlns:a16="http://schemas.microsoft.com/office/drawing/2014/main" id="{97036F50-10EB-4AC0-B21C-0CAF499A42DE}"/>
            </a:ext>
          </a:extLst>
        </xdr:cNvPr>
        <xdr:cNvSpPr/>
      </xdr:nvSpPr>
      <xdr:spPr>
        <a:xfrm>
          <a:off x="7029450" y="103244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163195</xdr:rowOff>
    </xdr:from>
    <xdr:to>
      <xdr:col>45</xdr:col>
      <xdr:colOff>177800</xdr:colOff>
      <xdr:row>63</xdr:row>
      <xdr:rowOff>164465</xdr:rowOff>
    </xdr:to>
    <xdr:cxnSp macro="">
      <xdr:nvCxnSpPr>
        <xdr:cNvPr id="253" name="直線コネクタ 252">
          <a:extLst>
            <a:ext uri="{FF2B5EF4-FFF2-40B4-BE49-F238E27FC236}">
              <a16:creationId xmlns:a16="http://schemas.microsoft.com/office/drawing/2014/main" id="{DC8A1371-A4DD-48B7-856F-852EB64004E8}"/>
            </a:ext>
          </a:extLst>
        </xdr:cNvPr>
        <xdr:cNvCxnSpPr/>
      </xdr:nvCxnSpPr>
      <xdr:spPr>
        <a:xfrm flipV="1">
          <a:off x="7077075" y="10370820"/>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10160</xdr:rowOff>
    </xdr:from>
    <xdr:to>
      <xdr:col>36</xdr:col>
      <xdr:colOff>165100</xdr:colOff>
      <xdr:row>62</xdr:row>
      <xdr:rowOff>111760</xdr:rowOff>
    </xdr:to>
    <xdr:sp macro="" textlink="">
      <xdr:nvSpPr>
        <xdr:cNvPr id="254" name="楕円 253">
          <a:extLst>
            <a:ext uri="{FF2B5EF4-FFF2-40B4-BE49-F238E27FC236}">
              <a16:creationId xmlns:a16="http://schemas.microsoft.com/office/drawing/2014/main" id="{636B9A0A-95D8-488B-9046-E02BD2DE3F67}"/>
            </a:ext>
          </a:extLst>
        </xdr:cNvPr>
        <xdr:cNvSpPr/>
      </xdr:nvSpPr>
      <xdr:spPr>
        <a:xfrm>
          <a:off x="6238875" y="1005586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60960</xdr:rowOff>
    </xdr:from>
    <xdr:to>
      <xdr:col>41</xdr:col>
      <xdr:colOff>50800</xdr:colOff>
      <xdr:row>63</xdr:row>
      <xdr:rowOff>164465</xdr:rowOff>
    </xdr:to>
    <xdr:cxnSp macro="">
      <xdr:nvCxnSpPr>
        <xdr:cNvPr id="255" name="直線コネクタ 254">
          <a:extLst>
            <a:ext uri="{FF2B5EF4-FFF2-40B4-BE49-F238E27FC236}">
              <a16:creationId xmlns:a16="http://schemas.microsoft.com/office/drawing/2014/main" id="{3242F9D3-F71C-4022-919A-346F40C638E9}"/>
            </a:ext>
          </a:extLst>
        </xdr:cNvPr>
        <xdr:cNvCxnSpPr/>
      </xdr:nvCxnSpPr>
      <xdr:spPr>
        <a:xfrm>
          <a:off x="6286500" y="10113010"/>
          <a:ext cx="790575"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11430</xdr:rowOff>
    </xdr:from>
    <xdr:ext cx="469900" cy="259080"/>
    <xdr:sp macro="" textlink="">
      <xdr:nvSpPr>
        <xdr:cNvPr id="256" name="n_1aveValue【体育館・プール】&#10;一人当たり面積">
          <a:extLst>
            <a:ext uri="{FF2B5EF4-FFF2-40B4-BE49-F238E27FC236}">
              <a16:creationId xmlns:a16="http://schemas.microsoft.com/office/drawing/2014/main" id="{69FDDC45-7D7B-4433-85F8-D887C8F34343}"/>
            </a:ext>
          </a:extLst>
        </xdr:cNvPr>
        <xdr:cNvSpPr txBox="1"/>
      </xdr:nvSpPr>
      <xdr:spPr>
        <a:xfrm>
          <a:off x="8458200" y="10057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15240</xdr:rowOff>
    </xdr:from>
    <xdr:ext cx="465455" cy="259080"/>
    <xdr:sp macro="" textlink="">
      <xdr:nvSpPr>
        <xdr:cNvPr id="257" name="n_2aveValue【体育館・プール】&#10;一人当たり面積">
          <a:extLst>
            <a:ext uri="{FF2B5EF4-FFF2-40B4-BE49-F238E27FC236}">
              <a16:creationId xmlns:a16="http://schemas.microsoft.com/office/drawing/2014/main" id="{A9F11408-5536-4C9F-B247-EAED40598953}"/>
            </a:ext>
          </a:extLst>
        </xdr:cNvPr>
        <xdr:cNvSpPr txBox="1"/>
      </xdr:nvSpPr>
      <xdr:spPr>
        <a:xfrm>
          <a:off x="7677150" y="100609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19685</xdr:rowOff>
    </xdr:from>
    <xdr:ext cx="465455" cy="254635"/>
    <xdr:sp macro="" textlink="">
      <xdr:nvSpPr>
        <xdr:cNvPr id="258" name="n_3aveValue【体育館・プール】&#10;一人当たり面積">
          <a:extLst>
            <a:ext uri="{FF2B5EF4-FFF2-40B4-BE49-F238E27FC236}">
              <a16:creationId xmlns:a16="http://schemas.microsoft.com/office/drawing/2014/main" id="{C740693B-02E7-4D59-81E4-146F4D968788}"/>
            </a:ext>
          </a:extLst>
        </xdr:cNvPr>
        <xdr:cNvSpPr txBox="1"/>
      </xdr:nvSpPr>
      <xdr:spPr>
        <a:xfrm>
          <a:off x="6867525" y="100685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63</xdr:row>
      <xdr:rowOff>165100</xdr:rowOff>
    </xdr:from>
    <xdr:ext cx="465455" cy="259080"/>
    <xdr:sp macro="" textlink="">
      <xdr:nvSpPr>
        <xdr:cNvPr id="259" name="n_4aveValue【体育館・プール】&#10;一人当たり面積">
          <a:extLst>
            <a:ext uri="{FF2B5EF4-FFF2-40B4-BE49-F238E27FC236}">
              <a16:creationId xmlns:a16="http://schemas.microsoft.com/office/drawing/2014/main" id="{02624755-049E-4CDC-8CF7-030F1779F965}"/>
            </a:ext>
          </a:extLst>
        </xdr:cNvPr>
        <xdr:cNvSpPr txBox="1"/>
      </xdr:nvSpPr>
      <xdr:spPr>
        <a:xfrm>
          <a:off x="6067425" y="103727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12065</xdr:rowOff>
    </xdr:from>
    <xdr:ext cx="469900" cy="259080"/>
    <xdr:sp macro="" textlink="">
      <xdr:nvSpPr>
        <xdr:cNvPr id="260" name="n_1mainValue【体育館・プール】&#10;一人当たり面積">
          <a:extLst>
            <a:ext uri="{FF2B5EF4-FFF2-40B4-BE49-F238E27FC236}">
              <a16:creationId xmlns:a16="http://schemas.microsoft.com/office/drawing/2014/main" id="{D4CA9606-547B-4A68-9460-6BD153DD001E}"/>
            </a:ext>
          </a:extLst>
        </xdr:cNvPr>
        <xdr:cNvSpPr txBox="1"/>
      </xdr:nvSpPr>
      <xdr:spPr>
        <a:xfrm>
          <a:off x="8458200" y="10381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33655</xdr:rowOff>
    </xdr:from>
    <xdr:ext cx="465455" cy="258445"/>
    <xdr:sp macro="" textlink="">
      <xdr:nvSpPr>
        <xdr:cNvPr id="261" name="n_2mainValue【体育館・プール】&#10;一人当たり面積">
          <a:extLst>
            <a:ext uri="{FF2B5EF4-FFF2-40B4-BE49-F238E27FC236}">
              <a16:creationId xmlns:a16="http://schemas.microsoft.com/office/drawing/2014/main" id="{7D0362B6-6978-47C3-847A-DE498C0864B2}"/>
            </a:ext>
          </a:extLst>
        </xdr:cNvPr>
        <xdr:cNvSpPr txBox="1"/>
      </xdr:nvSpPr>
      <xdr:spPr>
        <a:xfrm>
          <a:off x="7677150" y="104032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34925</xdr:rowOff>
    </xdr:from>
    <xdr:ext cx="465455" cy="259080"/>
    <xdr:sp macro="" textlink="">
      <xdr:nvSpPr>
        <xdr:cNvPr id="262" name="n_3mainValue【体育館・プール】&#10;一人当たり面積">
          <a:extLst>
            <a:ext uri="{FF2B5EF4-FFF2-40B4-BE49-F238E27FC236}">
              <a16:creationId xmlns:a16="http://schemas.microsoft.com/office/drawing/2014/main" id="{CC92E369-8D25-456E-9B89-71C9274A6A21}"/>
            </a:ext>
          </a:extLst>
        </xdr:cNvPr>
        <xdr:cNvSpPr txBox="1"/>
      </xdr:nvSpPr>
      <xdr:spPr>
        <a:xfrm>
          <a:off x="6867525" y="104076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60</xdr:row>
      <xdr:rowOff>128270</xdr:rowOff>
    </xdr:from>
    <xdr:ext cx="465455" cy="259080"/>
    <xdr:sp macro="" textlink="">
      <xdr:nvSpPr>
        <xdr:cNvPr id="263" name="n_4mainValue【体育館・プール】&#10;一人当たり面積">
          <a:extLst>
            <a:ext uri="{FF2B5EF4-FFF2-40B4-BE49-F238E27FC236}">
              <a16:creationId xmlns:a16="http://schemas.microsoft.com/office/drawing/2014/main" id="{4BCF9E77-4348-4056-BA6D-465724BE45F2}"/>
            </a:ext>
          </a:extLst>
        </xdr:cNvPr>
        <xdr:cNvSpPr txBox="1"/>
      </xdr:nvSpPr>
      <xdr:spPr>
        <a:xfrm>
          <a:off x="6067425" y="98501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1EC843F3-0EE3-415B-AFA0-FEF424C44DE3}"/>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507C80CF-4EF5-4BAA-BD4B-2DD17F05F017}"/>
            </a:ext>
          </a:extLst>
        </xdr:cNvPr>
        <xdr:cNvSpPr/>
      </xdr:nvSpPr>
      <xdr:spPr>
        <a:xfrm>
          <a:off x="8096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50B97AE8-0A18-4EFE-A71E-EBB13CBDE09E}"/>
            </a:ext>
          </a:extLst>
        </xdr:cNvPr>
        <xdr:cNvSpPr/>
      </xdr:nvSpPr>
      <xdr:spPr>
        <a:xfrm>
          <a:off x="8096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49/105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E68ED288-87D6-4566-A469-43091C31D8C8}"/>
            </a:ext>
          </a:extLst>
        </xdr:cNvPr>
        <xdr:cNvSpPr/>
      </xdr:nvSpPr>
      <xdr:spPr>
        <a:xfrm>
          <a:off x="17145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1DF9CCF8-36E7-48A2-A949-CBFABC7666D0}"/>
            </a:ext>
          </a:extLst>
        </xdr:cNvPr>
        <xdr:cNvSpPr/>
      </xdr:nvSpPr>
      <xdr:spPr>
        <a:xfrm>
          <a:off x="17145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24892E84-C5DA-4AC7-BED2-92FFF700CC88}"/>
            </a:ext>
          </a:extLst>
        </xdr:cNvPr>
        <xdr:cNvSpPr/>
      </xdr:nvSpPr>
      <xdr:spPr>
        <a:xfrm>
          <a:off x="27432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BD14C004-365F-4278-964D-CFDE80C73C76}"/>
            </a:ext>
          </a:extLst>
        </xdr:cNvPr>
        <xdr:cNvSpPr/>
      </xdr:nvSpPr>
      <xdr:spPr>
        <a:xfrm>
          <a:off x="27432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7ECFE35D-609D-4B8E-AF8F-CC3700214365}"/>
            </a:ext>
          </a:extLst>
        </xdr:cNvPr>
        <xdr:cNvSpPr/>
      </xdr:nvSpPr>
      <xdr:spPr>
        <a:xfrm>
          <a:off x="685800" y="122491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4005" cy="220980"/>
    <xdr:sp macro="" textlink="">
      <xdr:nvSpPr>
        <xdr:cNvPr id="272" name="テキスト ボックス 271">
          <a:extLst>
            <a:ext uri="{FF2B5EF4-FFF2-40B4-BE49-F238E27FC236}">
              <a16:creationId xmlns:a16="http://schemas.microsoft.com/office/drawing/2014/main" id="{665E8076-60FA-43BD-BB63-6B2A6A943F48}"/>
            </a:ext>
          </a:extLst>
        </xdr:cNvPr>
        <xdr:cNvSpPr txBox="1"/>
      </xdr:nvSpPr>
      <xdr:spPr>
        <a:xfrm>
          <a:off x="666750" y="12068175"/>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70ADFE59-3999-4628-98D1-494E41DF147B}"/>
            </a:ext>
          </a:extLst>
        </xdr:cNvPr>
        <xdr:cNvCxnSpPr/>
      </xdr:nvCxnSpPr>
      <xdr:spPr>
        <a:xfrm>
          <a:off x="685800" y="144113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2915" cy="259080"/>
    <xdr:sp macro="" textlink="">
      <xdr:nvSpPr>
        <xdr:cNvPr id="274" name="テキスト ボックス 273">
          <a:extLst>
            <a:ext uri="{FF2B5EF4-FFF2-40B4-BE49-F238E27FC236}">
              <a16:creationId xmlns:a16="http://schemas.microsoft.com/office/drawing/2014/main" id="{0EA89E7B-40C7-4027-A892-59720EAD44E0}"/>
            </a:ext>
          </a:extLst>
        </xdr:cNvPr>
        <xdr:cNvSpPr txBox="1"/>
      </xdr:nvSpPr>
      <xdr:spPr>
        <a:xfrm>
          <a:off x="278765" y="142659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5" name="直線コネクタ 274">
          <a:extLst>
            <a:ext uri="{FF2B5EF4-FFF2-40B4-BE49-F238E27FC236}">
              <a16:creationId xmlns:a16="http://schemas.microsoft.com/office/drawing/2014/main" id="{CA9AD8B3-366C-4F1A-ABA2-4F98CB07ACB1}"/>
            </a:ext>
          </a:extLst>
        </xdr:cNvPr>
        <xdr:cNvCxnSpPr/>
      </xdr:nvCxnSpPr>
      <xdr:spPr>
        <a:xfrm>
          <a:off x="685800" y="140944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2915" cy="259080"/>
    <xdr:sp macro="" textlink="">
      <xdr:nvSpPr>
        <xdr:cNvPr id="276" name="テキスト ボックス 275">
          <a:extLst>
            <a:ext uri="{FF2B5EF4-FFF2-40B4-BE49-F238E27FC236}">
              <a16:creationId xmlns:a16="http://schemas.microsoft.com/office/drawing/2014/main" id="{0291B8DE-AD49-41CB-9145-46B0B8DC1E8A}"/>
            </a:ext>
          </a:extLst>
        </xdr:cNvPr>
        <xdr:cNvSpPr txBox="1"/>
      </xdr:nvSpPr>
      <xdr:spPr>
        <a:xfrm>
          <a:off x="278765" y="1396492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7" name="直線コネクタ 276">
          <a:extLst>
            <a:ext uri="{FF2B5EF4-FFF2-40B4-BE49-F238E27FC236}">
              <a16:creationId xmlns:a16="http://schemas.microsoft.com/office/drawing/2014/main" id="{0DD6444D-26C7-454E-A235-3EB90F476647}"/>
            </a:ext>
          </a:extLst>
        </xdr:cNvPr>
        <xdr:cNvCxnSpPr/>
      </xdr:nvCxnSpPr>
      <xdr:spPr>
        <a:xfrm>
          <a:off x="685800" y="137833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4635"/>
    <xdr:sp macro="" textlink="">
      <xdr:nvSpPr>
        <xdr:cNvPr id="278" name="テキスト ボックス 277">
          <a:extLst>
            <a:ext uri="{FF2B5EF4-FFF2-40B4-BE49-F238E27FC236}">
              <a16:creationId xmlns:a16="http://schemas.microsoft.com/office/drawing/2014/main" id="{D9367244-EF3B-4F95-B48E-122456DE4564}"/>
            </a:ext>
          </a:extLst>
        </xdr:cNvPr>
        <xdr:cNvSpPr txBox="1"/>
      </xdr:nvSpPr>
      <xdr:spPr>
        <a:xfrm>
          <a:off x="339725" y="1365694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9" name="直線コネクタ 278">
          <a:extLst>
            <a:ext uri="{FF2B5EF4-FFF2-40B4-BE49-F238E27FC236}">
              <a16:creationId xmlns:a16="http://schemas.microsoft.com/office/drawing/2014/main" id="{CA58AF16-31CB-424F-A1EB-0781B604CDFD}"/>
            </a:ext>
          </a:extLst>
        </xdr:cNvPr>
        <xdr:cNvCxnSpPr/>
      </xdr:nvCxnSpPr>
      <xdr:spPr>
        <a:xfrm>
          <a:off x="685800" y="134759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0" name="テキスト ボックス 279">
          <a:extLst>
            <a:ext uri="{FF2B5EF4-FFF2-40B4-BE49-F238E27FC236}">
              <a16:creationId xmlns:a16="http://schemas.microsoft.com/office/drawing/2014/main" id="{5747BFB5-6BE2-4174-B3A2-ABCBA6498FAB}"/>
            </a:ext>
          </a:extLst>
        </xdr:cNvPr>
        <xdr:cNvSpPr txBox="1"/>
      </xdr:nvSpPr>
      <xdr:spPr>
        <a:xfrm>
          <a:off x="339725" y="133464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1" name="直線コネクタ 280">
          <a:extLst>
            <a:ext uri="{FF2B5EF4-FFF2-40B4-BE49-F238E27FC236}">
              <a16:creationId xmlns:a16="http://schemas.microsoft.com/office/drawing/2014/main" id="{EEB62051-89BE-4007-BD68-A44FF1E42E7D}"/>
            </a:ext>
          </a:extLst>
        </xdr:cNvPr>
        <xdr:cNvCxnSpPr/>
      </xdr:nvCxnSpPr>
      <xdr:spPr>
        <a:xfrm>
          <a:off x="685800" y="1317498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4635"/>
    <xdr:sp macro="" textlink="">
      <xdr:nvSpPr>
        <xdr:cNvPr id="282" name="テキスト ボックス 281">
          <a:extLst>
            <a:ext uri="{FF2B5EF4-FFF2-40B4-BE49-F238E27FC236}">
              <a16:creationId xmlns:a16="http://schemas.microsoft.com/office/drawing/2014/main" id="{C8820645-856F-431B-AD23-7CD39EA557F2}"/>
            </a:ext>
          </a:extLst>
        </xdr:cNvPr>
        <xdr:cNvSpPr txBox="1"/>
      </xdr:nvSpPr>
      <xdr:spPr>
        <a:xfrm>
          <a:off x="339725" y="130390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3" name="直線コネクタ 282">
          <a:extLst>
            <a:ext uri="{FF2B5EF4-FFF2-40B4-BE49-F238E27FC236}">
              <a16:creationId xmlns:a16="http://schemas.microsoft.com/office/drawing/2014/main" id="{E007C5D3-3120-4D67-86F4-70C4603E3C29}"/>
            </a:ext>
          </a:extLst>
        </xdr:cNvPr>
        <xdr:cNvCxnSpPr/>
      </xdr:nvCxnSpPr>
      <xdr:spPr>
        <a:xfrm>
          <a:off x="685800" y="128682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4" name="テキスト ボックス 283">
          <a:extLst>
            <a:ext uri="{FF2B5EF4-FFF2-40B4-BE49-F238E27FC236}">
              <a16:creationId xmlns:a16="http://schemas.microsoft.com/office/drawing/2014/main" id="{3956994A-129B-4819-80F4-8EFC5F5798B9}"/>
            </a:ext>
          </a:extLst>
        </xdr:cNvPr>
        <xdr:cNvSpPr txBox="1"/>
      </xdr:nvSpPr>
      <xdr:spPr>
        <a:xfrm>
          <a:off x="339725" y="127317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5" name="直線コネクタ 284">
          <a:extLst>
            <a:ext uri="{FF2B5EF4-FFF2-40B4-BE49-F238E27FC236}">
              <a16:creationId xmlns:a16="http://schemas.microsoft.com/office/drawing/2014/main" id="{E4F05500-AC8F-48CB-8A28-DA414454B907}"/>
            </a:ext>
          </a:extLst>
        </xdr:cNvPr>
        <xdr:cNvCxnSpPr/>
      </xdr:nvCxnSpPr>
      <xdr:spPr>
        <a:xfrm>
          <a:off x="685800" y="125564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4645" cy="259080"/>
    <xdr:sp macro="" textlink="">
      <xdr:nvSpPr>
        <xdr:cNvPr id="286" name="テキスト ボックス 285">
          <a:extLst>
            <a:ext uri="{FF2B5EF4-FFF2-40B4-BE49-F238E27FC236}">
              <a16:creationId xmlns:a16="http://schemas.microsoft.com/office/drawing/2014/main" id="{3A7D45C7-4E88-4FE0-8317-21BFF7385DD9}"/>
            </a:ext>
          </a:extLst>
        </xdr:cNvPr>
        <xdr:cNvSpPr txBox="1"/>
      </xdr:nvSpPr>
      <xdr:spPr>
        <a:xfrm>
          <a:off x="387985" y="1242060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DCC4C3E9-EF37-425A-A3C4-3BD42A1FFD6E}"/>
            </a:ext>
          </a:extLst>
        </xdr:cNvPr>
        <xdr:cNvCxnSpPr/>
      </xdr:nvCxnSpPr>
      <xdr:spPr>
        <a:xfrm>
          <a:off x="685800" y="12249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589CD8E0-0B9C-47B0-9B20-D265E86098C3}"/>
            </a:ext>
          </a:extLst>
        </xdr:cNvPr>
        <xdr:cNvSpPr/>
      </xdr:nvSpPr>
      <xdr:spPr>
        <a:xfrm>
          <a:off x="685800" y="122491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xdr:rowOff>
    </xdr:from>
    <xdr:to>
      <xdr:col>24</xdr:col>
      <xdr:colOff>62865</xdr:colOff>
      <xdr:row>86</xdr:row>
      <xdr:rowOff>168910</xdr:rowOff>
    </xdr:to>
    <xdr:cxnSp macro="">
      <xdr:nvCxnSpPr>
        <xdr:cNvPr id="289" name="直線コネクタ 288">
          <a:extLst>
            <a:ext uri="{FF2B5EF4-FFF2-40B4-BE49-F238E27FC236}">
              <a16:creationId xmlns:a16="http://schemas.microsoft.com/office/drawing/2014/main" id="{4D3C1D6A-97B3-4CEC-B100-E7FF6653E303}"/>
            </a:ext>
          </a:extLst>
        </xdr:cNvPr>
        <xdr:cNvCxnSpPr/>
      </xdr:nvCxnSpPr>
      <xdr:spPr>
        <a:xfrm flipV="1">
          <a:off x="4180840" y="12649835"/>
          <a:ext cx="0" cy="1444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0" name="【福祉施設】&#10;有形固定資産減価償却率最小値テキスト">
          <a:extLst>
            <a:ext uri="{FF2B5EF4-FFF2-40B4-BE49-F238E27FC236}">
              <a16:creationId xmlns:a16="http://schemas.microsoft.com/office/drawing/2014/main" id="{850C9DC2-BF18-469D-8857-99EAD5DE3CAB}"/>
            </a:ext>
          </a:extLst>
        </xdr:cNvPr>
        <xdr:cNvSpPr txBox="1"/>
      </xdr:nvSpPr>
      <xdr:spPr>
        <a:xfrm>
          <a:off x="4219575" y="14098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1" name="直線コネクタ 290">
          <a:extLst>
            <a:ext uri="{FF2B5EF4-FFF2-40B4-BE49-F238E27FC236}">
              <a16:creationId xmlns:a16="http://schemas.microsoft.com/office/drawing/2014/main" id="{73DFD7AC-F8BE-4E74-ABB3-6A13226565D7}"/>
            </a:ext>
          </a:extLst>
        </xdr:cNvPr>
        <xdr:cNvCxnSpPr/>
      </xdr:nvCxnSpPr>
      <xdr:spPr>
        <a:xfrm>
          <a:off x="4105275" y="14094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132080</xdr:rowOff>
    </xdr:from>
    <xdr:ext cx="340360" cy="254635"/>
    <xdr:sp macro="" textlink="">
      <xdr:nvSpPr>
        <xdr:cNvPr id="292" name="【福祉施設】&#10;有形固定資産減価償却率最大値テキスト">
          <a:extLst>
            <a:ext uri="{FF2B5EF4-FFF2-40B4-BE49-F238E27FC236}">
              <a16:creationId xmlns:a16="http://schemas.microsoft.com/office/drawing/2014/main" id="{FBFB9731-1185-4DF6-9E11-8EEB0AF5BB46}"/>
            </a:ext>
          </a:extLst>
        </xdr:cNvPr>
        <xdr:cNvSpPr txBox="1"/>
      </xdr:nvSpPr>
      <xdr:spPr>
        <a:xfrm>
          <a:off x="4219575" y="12447905"/>
          <a:ext cx="340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13335</xdr:rowOff>
    </xdr:from>
    <xdr:to>
      <xdr:col>24</xdr:col>
      <xdr:colOff>152400</xdr:colOff>
      <xdr:row>78</xdr:row>
      <xdr:rowOff>13335</xdr:rowOff>
    </xdr:to>
    <xdr:cxnSp macro="">
      <xdr:nvCxnSpPr>
        <xdr:cNvPr id="293" name="直線コネクタ 292">
          <a:extLst>
            <a:ext uri="{FF2B5EF4-FFF2-40B4-BE49-F238E27FC236}">
              <a16:creationId xmlns:a16="http://schemas.microsoft.com/office/drawing/2014/main" id="{8A4FA428-D616-4F78-B057-589EF49CBE76}"/>
            </a:ext>
          </a:extLst>
        </xdr:cNvPr>
        <xdr:cNvCxnSpPr/>
      </xdr:nvCxnSpPr>
      <xdr:spPr>
        <a:xfrm>
          <a:off x="4105275" y="126498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83820</xdr:rowOff>
    </xdr:from>
    <xdr:ext cx="405130" cy="259080"/>
    <xdr:sp macro="" textlink="">
      <xdr:nvSpPr>
        <xdr:cNvPr id="294" name="【福祉施設】&#10;有形固定資産減価償却率平均値テキスト">
          <a:extLst>
            <a:ext uri="{FF2B5EF4-FFF2-40B4-BE49-F238E27FC236}">
              <a16:creationId xmlns:a16="http://schemas.microsoft.com/office/drawing/2014/main" id="{A8B923EA-9E9D-4BAB-9D5C-550146A70A28}"/>
            </a:ext>
          </a:extLst>
        </xdr:cNvPr>
        <xdr:cNvSpPr txBox="1"/>
      </xdr:nvSpPr>
      <xdr:spPr>
        <a:xfrm>
          <a:off x="4219575" y="132124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60960</xdr:rowOff>
    </xdr:from>
    <xdr:to>
      <xdr:col>24</xdr:col>
      <xdr:colOff>114300</xdr:colOff>
      <xdr:row>82</xdr:row>
      <xdr:rowOff>162560</xdr:rowOff>
    </xdr:to>
    <xdr:sp macro="" textlink="">
      <xdr:nvSpPr>
        <xdr:cNvPr id="295" name="フローチャート: 判断 294">
          <a:extLst>
            <a:ext uri="{FF2B5EF4-FFF2-40B4-BE49-F238E27FC236}">
              <a16:creationId xmlns:a16="http://schemas.microsoft.com/office/drawing/2014/main" id="{328C5903-3766-4693-9BAF-C7D3385F6BBD}"/>
            </a:ext>
          </a:extLst>
        </xdr:cNvPr>
        <xdr:cNvSpPr/>
      </xdr:nvSpPr>
      <xdr:spPr>
        <a:xfrm>
          <a:off x="4124325" y="133515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107950</xdr:rowOff>
    </xdr:from>
    <xdr:to>
      <xdr:col>20</xdr:col>
      <xdr:colOff>38100</xdr:colOff>
      <xdr:row>83</xdr:row>
      <xdr:rowOff>38100</xdr:rowOff>
    </xdr:to>
    <xdr:sp macro="" textlink="">
      <xdr:nvSpPr>
        <xdr:cNvPr id="296" name="フローチャート: 判断 295">
          <a:extLst>
            <a:ext uri="{FF2B5EF4-FFF2-40B4-BE49-F238E27FC236}">
              <a16:creationId xmlns:a16="http://schemas.microsoft.com/office/drawing/2014/main" id="{5D65FF39-A171-4706-A7E3-29734354CA4B}"/>
            </a:ext>
          </a:extLst>
        </xdr:cNvPr>
        <xdr:cNvSpPr/>
      </xdr:nvSpPr>
      <xdr:spPr>
        <a:xfrm>
          <a:off x="3381375" y="133921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81915</xdr:rowOff>
    </xdr:from>
    <xdr:to>
      <xdr:col>15</xdr:col>
      <xdr:colOff>101600</xdr:colOff>
      <xdr:row>83</xdr:row>
      <xdr:rowOff>12065</xdr:rowOff>
    </xdr:to>
    <xdr:sp macro="" textlink="">
      <xdr:nvSpPr>
        <xdr:cNvPr id="297" name="フローチャート: 判断 296">
          <a:extLst>
            <a:ext uri="{FF2B5EF4-FFF2-40B4-BE49-F238E27FC236}">
              <a16:creationId xmlns:a16="http://schemas.microsoft.com/office/drawing/2014/main" id="{FBF31579-26AB-42A1-862A-735D4D6BA444}"/>
            </a:ext>
          </a:extLst>
        </xdr:cNvPr>
        <xdr:cNvSpPr/>
      </xdr:nvSpPr>
      <xdr:spPr>
        <a:xfrm>
          <a:off x="2571750" y="1337246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60960</xdr:rowOff>
    </xdr:from>
    <xdr:to>
      <xdr:col>10</xdr:col>
      <xdr:colOff>165100</xdr:colOff>
      <xdr:row>82</xdr:row>
      <xdr:rowOff>162560</xdr:rowOff>
    </xdr:to>
    <xdr:sp macro="" textlink="">
      <xdr:nvSpPr>
        <xdr:cNvPr id="298" name="フローチャート: 判断 297">
          <a:extLst>
            <a:ext uri="{FF2B5EF4-FFF2-40B4-BE49-F238E27FC236}">
              <a16:creationId xmlns:a16="http://schemas.microsoft.com/office/drawing/2014/main" id="{DA8B3A62-94DA-4193-98AA-8A009556C690}"/>
            </a:ext>
          </a:extLst>
        </xdr:cNvPr>
        <xdr:cNvSpPr/>
      </xdr:nvSpPr>
      <xdr:spPr>
        <a:xfrm>
          <a:off x="1781175" y="133515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57785</xdr:rowOff>
    </xdr:from>
    <xdr:to>
      <xdr:col>6</xdr:col>
      <xdr:colOff>38100</xdr:colOff>
      <xdr:row>82</xdr:row>
      <xdr:rowOff>159385</xdr:rowOff>
    </xdr:to>
    <xdr:sp macro="" textlink="">
      <xdr:nvSpPr>
        <xdr:cNvPr id="299" name="フローチャート: 判断 298">
          <a:extLst>
            <a:ext uri="{FF2B5EF4-FFF2-40B4-BE49-F238E27FC236}">
              <a16:creationId xmlns:a16="http://schemas.microsoft.com/office/drawing/2014/main" id="{9FA2D312-8398-4AE9-B68B-791F4EAE5E4B}"/>
            </a:ext>
          </a:extLst>
        </xdr:cNvPr>
        <xdr:cNvSpPr/>
      </xdr:nvSpPr>
      <xdr:spPr>
        <a:xfrm>
          <a:off x="981075" y="1334516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0F5A856A-DA67-439C-BD64-F28E5EFF058F}"/>
            </a:ext>
          </a:extLst>
        </xdr:cNvPr>
        <xdr:cNvSpPr txBox="1"/>
      </xdr:nvSpPr>
      <xdr:spPr>
        <a:xfrm>
          <a:off x="40100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416955F0-462E-4E9F-AA2E-A03404B66657}"/>
            </a:ext>
          </a:extLst>
        </xdr:cNvPr>
        <xdr:cNvSpPr txBox="1"/>
      </xdr:nvSpPr>
      <xdr:spPr>
        <a:xfrm>
          <a:off x="32575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E60D6A04-2A4F-40CD-9436-1FF4E345E19E}"/>
            </a:ext>
          </a:extLst>
        </xdr:cNvPr>
        <xdr:cNvSpPr txBox="1"/>
      </xdr:nvSpPr>
      <xdr:spPr>
        <a:xfrm>
          <a:off x="24479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3F88D3DB-A436-4929-BAC6-D4E1ED3B067B}"/>
            </a:ext>
          </a:extLst>
        </xdr:cNvPr>
        <xdr:cNvSpPr txBox="1"/>
      </xdr:nvSpPr>
      <xdr:spPr>
        <a:xfrm>
          <a:off x="16573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A67D42C1-B64C-4EE7-80A8-1AAED0D8D51A}"/>
            </a:ext>
          </a:extLst>
        </xdr:cNvPr>
        <xdr:cNvSpPr txBox="1"/>
      </xdr:nvSpPr>
      <xdr:spPr>
        <a:xfrm>
          <a:off x="8572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83</xdr:row>
      <xdr:rowOff>16510</xdr:rowOff>
    </xdr:from>
    <xdr:to>
      <xdr:col>24</xdr:col>
      <xdr:colOff>114300</xdr:colOff>
      <xdr:row>83</xdr:row>
      <xdr:rowOff>118110</xdr:rowOff>
    </xdr:to>
    <xdr:sp macro="" textlink="">
      <xdr:nvSpPr>
        <xdr:cNvPr id="305" name="楕円 304">
          <a:extLst>
            <a:ext uri="{FF2B5EF4-FFF2-40B4-BE49-F238E27FC236}">
              <a16:creationId xmlns:a16="http://schemas.microsoft.com/office/drawing/2014/main" id="{ADED1418-7097-4FFB-9E8E-037E8C5830DE}"/>
            </a:ext>
          </a:extLst>
        </xdr:cNvPr>
        <xdr:cNvSpPr/>
      </xdr:nvSpPr>
      <xdr:spPr>
        <a:xfrm>
          <a:off x="4124325" y="134658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166370</xdr:rowOff>
    </xdr:from>
    <xdr:ext cx="405130" cy="254635"/>
    <xdr:sp macro="" textlink="">
      <xdr:nvSpPr>
        <xdr:cNvPr id="306" name="【福祉施設】&#10;有形固定資産減価償却率該当値テキスト">
          <a:extLst>
            <a:ext uri="{FF2B5EF4-FFF2-40B4-BE49-F238E27FC236}">
              <a16:creationId xmlns:a16="http://schemas.microsoft.com/office/drawing/2014/main" id="{56F108CC-4812-4AF6-8842-B765F843E17B}"/>
            </a:ext>
          </a:extLst>
        </xdr:cNvPr>
        <xdr:cNvSpPr txBox="1"/>
      </xdr:nvSpPr>
      <xdr:spPr>
        <a:xfrm>
          <a:off x="4219575" y="134505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107950</xdr:rowOff>
    </xdr:from>
    <xdr:to>
      <xdr:col>20</xdr:col>
      <xdr:colOff>38100</xdr:colOff>
      <xdr:row>85</xdr:row>
      <xdr:rowOff>38100</xdr:rowOff>
    </xdr:to>
    <xdr:sp macro="" textlink="">
      <xdr:nvSpPr>
        <xdr:cNvPr id="307" name="楕円 306">
          <a:extLst>
            <a:ext uri="{FF2B5EF4-FFF2-40B4-BE49-F238E27FC236}">
              <a16:creationId xmlns:a16="http://schemas.microsoft.com/office/drawing/2014/main" id="{A696C678-BF95-4448-B210-E41C78260B02}"/>
            </a:ext>
          </a:extLst>
        </xdr:cNvPr>
        <xdr:cNvSpPr/>
      </xdr:nvSpPr>
      <xdr:spPr>
        <a:xfrm>
          <a:off x="3381375" y="137160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67310</xdr:rowOff>
    </xdr:from>
    <xdr:to>
      <xdr:col>24</xdr:col>
      <xdr:colOff>63500</xdr:colOff>
      <xdr:row>84</xdr:row>
      <xdr:rowOff>158750</xdr:rowOff>
    </xdr:to>
    <xdr:cxnSp macro="">
      <xdr:nvCxnSpPr>
        <xdr:cNvPr id="308" name="直線コネクタ 307">
          <a:extLst>
            <a:ext uri="{FF2B5EF4-FFF2-40B4-BE49-F238E27FC236}">
              <a16:creationId xmlns:a16="http://schemas.microsoft.com/office/drawing/2014/main" id="{AF56CA74-24FF-497C-8450-EA34EB8F0B3B}"/>
            </a:ext>
          </a:extLst>
        </xdr:cNvPr>
        <xdr:cNvCxnSpPr/>
      </xdr:nvCxnSpPr>
      <xdr:spPr>
        <a:xfrm flipV="1">
          <a:off x="3429000" y="13513435"/>
          <a:ext cx="752475" cy="259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145415</xdr:rowOff>
    </xdr:from>
    <xdr:to>
      <xdr:col>15</xdr:col>
      <xdr:colOff>101600</xdr:colOff>
      <xdr:row>83</xdr:row>
      <xdr:rowOff>75565</xdr:rowOff>
    </xdr:to>
    <xdr:sp macro="" textlink="">
      <xdr:nvSpPr>
        <xdr:cNvPr id="309" name="楕円 308">
          <a:extLst>
            <a:ext uri="{FF2B5EF4-FFF2-40B4-BE49-F238E27FC236}">
              <a16:creationId xmlns:a16="http://schemas.microsoft.com/office/drawing/2014/main" id="{CDB3250F-EF47-4D0A-A5EA-FD2B4255B589}"/>
            </a:ext>
          </a:extLst>
        </xdr:cNvPr>
        <xdr:cNvSpPr/>
      </xdr:nvSpPr>
      <xdr:spPr>
        <a:xfrm>
          <a:off x="2571750" y="134296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24765</xdr:rowOff>
    </xdr:from>
    <xdr:to>
      <xdr:col>19</xdr:col>
      <xdr:colOff>177800</xdr:colOff>
      <xdr:row>84</xdr:row>
      <xdr:rowOff>158750</xdr:rowOff>
    </xdr:to>
    <xdr:cxnSp macro="">
      <xdr:nvCxnSpPr>
        <xdr:cNvPr id="310" name="直線コネクタ 309">
          <a:extLst>
            <a:ext uri="{FF2B5EF4-FFF2-40B4-BE49-F238E27FC236}">
              <a16:creationId xmlns:a16="http://schemas.microsoft.com/office/drawing/2014/main" id="{BEECE488-3174-4492-81A8-C1D5E3CCD6CB}"/>
            </a:ext>
          </a:extLst>
        </xdr:cNvPr>
        <xdr:cNvCxnSpPr/>
      </xdr:nvCxnSpPr>
      <xdr:spPr>
        <a:xfrm>
          <a:off x="2619375" y="13477240"/>
          <a:ext cx="809625" cy="295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124460</xdr:rowOff>
    </xdr:from>
    <xdr:to>
      <xdr:col>10</xdr:col>
      <xdr:colOff>165100</xdr:colOff>
      <xdr:row>83</xdr:row>
      <xdr:rowOff>54610</xdr:rowOff>
    </xdr:to>
    <xdr:sp macro="" textlink="">
      <xdr:nvSpPr>
        <xdr:cNvPr id="311" name="楕円 310">
          <a:extLst>
            <a:ext uri="{FF2B5EF4-FFF2-40B4-BE49-F238E27FC236}">
              <a16:creationId xmlns:a16="http://schemas.microsoft.com/office/drawing/2014/main" id="{C2F1944A-B0E6-4705-91C7-0054DD90A66B}"/>
            </a:ext>
          </a:extLst>
        </xdr:cNvPr>
        <xdr:cNvSpPr/>
      </xdr:nvSpPr>
      <xdr:spPr>
        <a:xfrm>
          <a:off x="1781175" y="134086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3810</xdr:rowOff>
    </xdr:from>
    <xdr:to>
      <xdr:col>15</xdr:col>
      <xdr:colOff>50800</xdr:colOff>
      <xdr:row>83</xdr:row>
      <xdr:rowOff>24765</xdr:rowOff>
    </xdr:to>
    <xdr:cxnSp macro="">
      <xdr:nvCxnSpPr>
        <xdr:cNvPr id="312" name="直線コネクタ 311">
          <a:extLst>
            <a:ext uri="{FF2B5EF4-FFF2-40B4-BE49-F238E27FC236}">
              <a16:creationId xmlns:a16="http://schemas.microsoft.com/office/drawing/2014/main" id="{3289B6D4-DFE8-4374-8160-CD946F2EE8C0}"/>
            </a:ext>
          </a:extLst>
        </xdr:cNvPr>
        <xdr:cNvCxnSpPr/>
      </xdr:nvCxnSpPr>
      <xdr:spPr>
        <a:xfrm>
          <a:off x="1828800" y="13456285"/>
          <a:ext cx="79057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90170</xdr:rowOff>
    </xdr:from>
    <xdr:to>
      <xdr:col>6</xdr:col>
      <xdr:colOff>38100</xdr:colOff>
      <xdr:row>83</xdr:row>
      <xdr:rowOff>20320</xdr:rowOff>
    </xdr:to>
    <xdr:sp macro="" textlink="">
      <xdr:nvSpPr>
        <xdr:cNvPr id="313" name="楕円 312">
          <a:extLst>
            <a:ext uri="{FF2B5EF4-FFF2-40B4-BE49-F238E27FC236}">
              <a16:creationId xmlns:a16="http://schemas.microsoft.com/office/drawing/2014/main" id="{F2A24C10-08F3-446D-BCE0-2CE91394D775}"/>
            </a:ext>
          </a:extLst>
        </xdr:cNvPr>
        <xdr:cNvSpPr/>
      </xdr:nvSpPr>
      <xdr:spPr>
        <a:xfrm>
          <a:off x="981075" y="133743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140970</xdr:rowOff>
    </xdr:from>
    <xdr:to>
      <xdr:col>10</xdr:col>
      <xdr:colOff>114300</xdr:colOff>
      <xdr:row>83</xdr:row>
      <xdr:rowOff>3810</xdr:rowOff>
    </xdr:to>
    <xdr:cxnSp macro="">
      <xdr:nvCxnSpPr>
        <xdr:cNvPr id="314" name="直線コネクタ 313">
          <a:extLst>
            <a:ext uri="{FF2B5EF4-FFF2-40B4-BE49-F238E27FC236}">
              <a16:creationId xmlns:a16="http://schemas.microsoft.com/office/drawing/2014/main" id="{7A819EAA-BFA1-4E1C-AC2B-5FF18E6803D0}"/>
            </a:ext>
          </a:extLst>
        </xdr:cNvPr>
        <xdr:cNvCxnSpPr/>
      </xdr:nvCxnSpPr>
      <xdr:spPr>
        <a:xfrm>
          <a:off x="1028700" y="13431520"/>
          <a:ext cx="8001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54610</xdr:rowOff>
    </xdr:from>
    <xdr:ext cx="405130" cy="254635"/>
    <xdr:sp macro="" textlink="">
      <xdr:nvSpPr>
        <xdr:cNvPr id="315" name="n_1aveValue【福祉施設】&#10;有形固定資産減価償却率">
          <a:extLst>
            <a:ext uri="{FF2B5EF4-FFF2-40B4-BE49-F238E27FC236}">
              <a16:creationId xmlns:a16="http://schemas.microsoft.com/office/drawing/2014/main" id="{BD2B3C9B-C8CD-49B1-980E-8F6314D7E02E}"/>
            </a:ext>
          </a:extLst>
        </xdr:cNvPr>
        <xdr:cNvSpPr txBox="1"/>
      </xdr:nvSpPr>
      <xdr:spPr>
        <a:xfrm>
          <a:off x="3239135" y="1318006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29210</xdr:rowOff>
    </xdr:from>
    <xdr:ext cx="400685" cy="254635"/>
    <xdr:sp macro="" textlink="">
      <xdr:nvSpPr>
        <xdr:cNvPr id="316" name="n_2aveValue【福祉施設】&#10;有形固定資産減価償却率">
          <a:extLst>
            <a:ext uri="{FF2B5EF4-FFF2-40B4-BE49-F238E27FC236}">
              <a16:creationId xmlns:a16="http://schemas.microsoft.com/office/drawing/2014/main" id="{FA80A5D7-10AA-42BB-8965-023E409BC7EA}"/>
            </a:ext>
          </a:extLst>
        </xdr:cNvPr>
        <xdr:cNvSpPr txBox="1"/>
      </xdr:nvSpPr>
      <xdr:spPr>
        <a:xfrm>
          <a:off x="2439035" y="1315148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7620</xdr:rowOff>
    </xdr:from>
    <xdr:ext cx="400685" cy="254635"/>
    <xdr:sp macro="" textlink="">
      <xdr:nvSpPr>
        <xdr:cNvPr id="317" name="n_3aveValue【福祉施設】&#10;有形固定資産減価償却率">
          <a:extLst>
            <a:ext uri="{FF2B5EF4-FFF2-40B4-BE49-F238E27FC236}">
              <a16:creationId xmlns:a16="http://schemas.microsoft.com/office/drawing/2014/main" id="{3B375EB5-40AD-46AF-A412-D729BBC8AFD6}"/>
            </a:ext>
          </a:extLst>
        </xdr:cNvPr>
        <xdr:cNvSpPr txBox="1"/>
      </xdr:nvSpPr>
      <xdr:spPr>
        <a:xfrm>
          <a:off x="1648460" y="1313624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4445</xdr:rowOff>
    </xdr:from>
    <xdr:ext cx="400685" cy="259080"/>
    <xdr:sp macro="" textlink="">
      <xdr:nvSpPr>
        <xdr:cNvPr id="318" name="n_4aveValue【福祉施設】&#10;有形固定資産減価償却率">
          <a:extLst>
            <a:ext uri="{FF2B5EF4-FFF2-40B4-BE49-F238E27FC236}">
              <a16:creationId xmlns:a16="http://schemas.microsoft.com/office/drawing/2014/main" id="{8F414E73-29BD-4AEE-B410-5CB2D291A425}"/>
            </a:ext>
          </a:extLst>
        </xdr:cNvPr>
        <xdr:cNvSpPr txBox="1"/>
      </xdr:nvSpPr>
      <xdr:spPr>
        <a:xfrm>
          <a:off x="848360" y="131330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85</xdr:row>
      <xdr:rowOff>29210</xdr:rowOff>
    </xdr:from>
    <xdr:ext cx="405130" cy="254635"/>
    <xdr:sp macro="" textlink="">
      <xdr:nvSpPr>
        <xdr:cNvPr id="319" name="n_1mainValue【福祉施設】&#10;有形固定資産減価償却率">
          <a:extLst>
            <a:ext uri="{FF2B5EF4-FFF2-40B4-BE49-F238E27FC236}">
              <a16:creationId xmlns:a16="http://schemas.microsoft.com/office/drawing/2014/main" id="{FD791032-BA03-4936-8394-7C5AFEBA0461}"/>
            </a:ext>
          </a:extLst>
        </xdr:cNvPr>
        <xdr:cNvSpPr txBox="1"/>
      </xdr:nvSpPr>
      <xdr:spPr>
        <a:xfrm>
          <a:off x="3239135" y="1379918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66675</xdr:rowOff>
    </xdr:from>
    <xdr:ext cx="400685" cy="254635"/>
    <xdr:sp macro="" textlink="">
      <xdr:nvSpPr>
        <xdr:cNvPr id="320" name="n_2mainValue【福祉施設】&#10;有形固定資産減価償却率">
          <a:extLst>
            <a:ext uri="{FF2B5EF4-FFF2-40B4-BE49-F238E27FC236}">
              <a16:creationId xmlns:a16="http://schemas.microsoft.com/office/drawing/2014/main" id="{07928F8E-6518-44F0-8105-D4B78953EB26}"/>
            </a:ext>
          </a:extLst>
        </xdr:cNvPr>
        <xdr:cNvSpPr txBox="1"/>
      </xdr:nvSpPr>
      <xdr:spPr>
        <a:xfrm>
          <a:off x="2439035" y="135128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45720</xdr:rowOff>
    </xdr:from>
    <xdr:ext cx="400685" cy="259080"/>
    <xdr:sp macro="" textlink="">
      <xdr:nvSpPr>
        <xdr:cNvPr id="321" name="n_3mainValue【福祉施設】&#10;有形固定資産減価償却率">
          <a:extLst>
            <a:ext uri="{FF2B5EF4-FFF2-40B4-BE49-F238E27FC236}">
              <a16:creationId xmlns:a16="http://schemas.microsoft.com/office/drawing/2014/main" id="{DA088980-C28D-4C44-AA07-8D87C8E59167}"/>
            </a:ext>
          </a:extLst>
        </xdr:cNvPr>
        <xdr:cNvSpPr txBox="1"/>
      </xdr:nvSpPr>
      <xdr:spPr>
        <a:xfrm>
          <a:off x="1648460" y="134981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83</xdr:row>
      <xdr:rowOff>11430</xdr:rowOff>
    </xdr:from>
    <xdr:ext cx="400685" cy="259080"/>
    <xdr:sp macro="" textlink="">
      <xdr:nvSpPr>
        <xdr:cNvPr id="322" name="n_4mainValue【福祉施設】&#10;有形固定資産減価償却率">
          <a:extLst>
            <a:ext uri="{FF2B5EF4-FFF2-40B4-BE49-F238E27FC236}">
              <a16:creationId xmlns:a16="http://schemas.microsoft.com/office/drawing/2014/main" id="{AE6C3B80-21CB-42FC-B587-88F2EB223DE2}"/>
            </a:ext>
          </a:extLst>
        </xdr:cNvPr>
        <xdr:cNvSpPr txBox="1"/>
      </xdr:nvSpPr>
      <xdr:spPr>
        <a:xfrm>
          <a:off x="848360" y="134575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189B2FDB-17DF-49FC-8CF0-B597572234BB}"/>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8F0796A7-FFC3-478E-A087-45B5EBA3DFF1}"/>
            </a:ext>
          </a:extLst>
        </xdr:cNvPr>
        <xdr:cNvSpPr/>
      </xdr:nvSpPr>
      <xdr:spPr>
        <a:xfrm>
          <a:off x="60674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568A687B-1397-40D5-AB0F-6AF53AB43B09}"/>
            </a:ext>
          </a:extLst>
        </xdr:cNvPr>
        <xdr:cNvSpPr/>
      </xdr:nvSpPr>
      <xdr:spPr>
        <a:xfrm>
          <a:off x="60674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45/105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FD4B2AB7-FDF7-46F9-99B1-0633324996F8}"/>
            </a:ext>
          </a:extLst>
        </xdr:cNvPr>
        <xdr:cNvSpPr/>
      </xdr:nvSpPr>
      <xdr:spPr>
        <a:xfrm>
          <a:off x="69818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A2FD3F4D-7282-4C0F-B07B-3BD18BD5587F}"/>
            </a:ext>
          </a:extLst>
        </xdr:cNvPr>
        <xdr:cNvSpPr/>
      </xdr:nvSpPr>
      <xdr:spPr>
        <a:xfrm>
          <a:off x="69818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4D2040FE-63A7-40CD-B62E-0614A259749E}"/>
            </a:ext>
          </a:extLst>
        </xdr:cNvPr>
        <xdr:cNvSpPr/>
      </xdr:nvSpPr>
      <xdr:spPr>
        <a:xfrm>
          <a:off x="80105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6F60C1DC-CAEC-4B2E-B882-072F22EA1E54}"/>
            </a:ext>
          </a:extLst>
        </xdr:cNvPr>
        <xdr:cNvSpPr/>
      </xdr:nvSpPr>
      <xdr:spPr>
        <a:xfrm>
          <a:off x="80105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5CB53296-0B79-4804-9EE5-3A3355690C81}"/>
            </a:ext>
          </a:extLst>
        </xdr:cNvPr>
        <xdr:cNvSpPr/>
      </xdr:nvSpPr>
      <xdr:spPr>
        <a:xfrm>
          <a:off x="5953125" y="122491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5440" cy="220980"/>
    <xdr:sp macro="" textlink="">
      <xdr:nvSpPr>
        <xdr:cNvPr id="331" name="テキスト ボックス 330">
          <a:extLst>
            <a:ext uri="{FF2B5EF4-FFF2-40B4-BE49-F238E27FC236}">
              <a16:creationId xmlns:a16="http://schemas.microsoft.com/office/drawing/2014/main" id="{303018D4-539D-4C64-BB72-D1CFC22053F3}"/>
            </a:ext>
          </a:extLst>
        </xdr:cNvPr>
        <xdr:cNvSpPr txBox="1"/>
      </xdr:nvSpPr>
      <xdr:spPr>
        <a:xfrm>
          <a:off x="5915025" y="12068175"/>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77DFC2CF-F63F-427F-9EA1-C55CCC5693A7}"/>
            </a:ext>
          </a:extLst>
        </xdr:cNvPr>
        <xdr:cNvCxnSpPr/>
      </xdr:nvCxnSpPr>
      <xdr:spPr>
        <a:xfrm>
          <a:off x="5953125" y="144113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F27101D6-00E0-48C6-AA0C-B865BE276A94}"/>
            </a:ext>
          </a:extLst>
        </xdr:cNvPr>
        <xdr:cNvCxnSpPr/>
      </xdr:nvCxnSpPr>
      <xdr:spPr>
        <a:xfrm>
          <a:off x="5953125" y="140493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2915" cy="254635"/>
    <xdr:sp macro="" textlink="">
      <xdr:nvSpPr>
        <xdr:cNvPr id="334" name="テキスト ボックス 333">
          <a:extLst>
            <a:ext uri="{FF2B5EF4-FFF2-40B4-BE49-F238E27FC236}">
              <a16:creationId xmlns:a16="http://schemas.microsoft.com/office/drawing/2014/main" id="{76DC8031-B537-4D8E-AD0E-30AAAD41A021}"/>
            </a:ext>
          </a:extLst>
        </xdr:cNvPr>
        <xdr:cNvSpPr txBox="1"/>
      </xdr:nvSpPr>
      <xdr:spPr>
        <a:xfrm>
          <a:off x="5527040" y="1391348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77483EAF-A6B7-4DA3-8C55-49A6106F6A6D}"/>
            </a:ext>
          </a:extLst>
        </xdr:cNvPr>
        <xdr:cNvCxnSpPr/>
      </xdr:nvCxnSpPr>
      <xdr:spPr>
        <a:xfrm>
          <a:off x="5953125" y="136874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2915" cy="259080"/>
    <xdr:sp macro="" textlink="">
      <xdr:nvSpPr>
        <xdr:cNvPr id="336" name="テキスト ボックス 335">
          <a:extLst>
            <a:ext uri="{FF2B5EF4-FFF2-40B4-BE49-F238E27FC236}">
              <a16:creationId xmlns:a16="http://schemas.microsoft.com/office/drawing/2014/main" id="{01479815-12B8-4C73-828E-B5A4696E6AB7}"/>
            </a:ext>
          </a:extLst>
        </xdr:cNvPr>
        <xdr:cNvSpPr txBox="1"/>
      </xdr:nvSpPr>
      <xdr:spPr>
        <a:xfrm>
          <a:off x="5527040" y="135515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5E8205A2-D67B-4AEF-8D83-B36BCFD63A4E}"/>
            </a:ext>
          </a:extLst>
        </xdr:cNvPr>
        <xdr:cNvCxnSpPr/>
      </xdr:nvCxnSpPr>
      <xdr:spPr>
        <a:xfrm>
          <a:off x="5953125" y="133254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2915" cy="259080"/>
    <xdr:sp macro="" textlink="">
      <xdr:nvSpPr>
        <xdr:cNvPr id="338" name="テキスト ボックス 337">
          <a:extLst>
            <a:ext uri="{FF2B5EF4-FFF2-40B4-BE49-F238E27FC236}">
              <a16:creationId xmlns:a16="http://schemas.microsoft.com/office/drawing/2014/main" id="{0F5ED607-4117-4A5F-A9EE-8E82727804BE}"/>
            </a:ext>
          </a:extLst>
        </xdr:cNvPr>
        <xdr:cNvSpPr txBox="1"/>
      </xdr:nvSpPr>
      <xdr:spPr>
        <a:xfrm>
          <a:off x="5527040" y="131895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337B1C70-30AF-44EE-BAC6-65FD924DF93C}"/>
            </a:ext>
          </a:extLst>
        </xdr:cNvPr>
        <xdr:cNvCxnSpPr/>
      </xdr:nvCxnSpPr>
      <xdr:spPr>
        <a:xfrm>
          <a:off x="5953125" y="129635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2915" cy="254635"/>
    <xdr:sp macro="" textlink="">
      <xdr:nvSpPr>
        <xdr:cNvPr id="340" name="テキスト ボックス 339">
          <a:extLst>
            <a:ext uri="{FF2B5EF4-FFF2-40B4-BE49-F238E27FC236}">
              <a16:creationId xmlns:a16="http://schemas.microsoft.com/office/drawing/2014/main" id="{888CF3E1-564A-43EE-96A1-4311CB50EBD3}"/>
            </a:ext>
          </a:extLst>
        </xdr:cNvPr>
        <xdr:cNvSpPr txBox="1"/>
      </xdr:nvSpPr>
      <xdr:spPr>
        <a:xfrm>
          <a:off x="5527040" y="1282763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5E6C96C0-D4AE-48E0-8776-E83E48DB4C49}"/>
            </a:ext>
          </a:extLst>
        </xdr:cNvPr>
        <xdr:cNvCxnSpPr/>
      </xdr:nvCxnSpPr>
      <xdr:spPr>
        <a:xfrm>
          <a:off x="5953125" y="1261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2915" cy="259080"/>
    <xdr:sp macro="" textlink="">
      <xdr:nvSpPr>
        <xdr:cNvPr id="342" name="テキスト ボックス 341">
          <a:extLst>
            <a:ext uri="{FF2B5EF4-FFF2-40B4-BE49-F238E27FC236}">
              <a16:creationId xmlns:a16="http://schemas.microsoft.com/office/drawing/2014/main" id="{7EBD2959-D808-436B-A180-09ABD725E578}"/>
            </a:ext>
          </a:extLst>
        </xdr:cNvPr>
        <xdr:cNvSpPr txBox="1"/>
      </xdr:nvSpPr>
      <xdr:spPr>
        <a:xfrm>
          <a:off x="5527040" y="124752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9A97A5E1-9463-4563-8E4C-CD51C3E82ECE}"/>
            </a:ext>
          </a:extLst>
        </xdr:cNvPr>
        <xdr:cNvCxnSpPr/>
      </xdr:nvCxnSpPr>
      <xdr:spPr>
        <a:xfrm>
          <a:off x="5953125" y="12249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2915" cy="259080"/>
    <xdr:sp macro="" textlink="">
      <xdr:nvSpPr>
        <xdr:cNvPr id="344" name="テキスト ボックス 343">
          <a:extLst>
            <a:ext uri="{FF2B5EF4-FFF2-40B4-BE49-F238E27FC236}">
              <a16:creationId xmlns:a16="http://schemas.microsoft.com/office/drawing/2014/main" id="{FD0877D1-FC5F-4560-9C49-9956AA877D04}"/>
            </a:ext>
          </a:extLst>
        </xdr:cNvPr>
        <xdr:cNvSpPr txBox="1"/>
      </xdr:nvSpPr>
      <xdr:spPr>
        <a:xfrm>
          <a:off x="5527040" y="121132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C67958E0-5187-4991-A443-0B60A8967D23}"/>
            </a:ext>
          </a:extLst>
        </xdr:cNvPr>
        <xdr:cNvSpPr/>
      </xdr:nvSpPr>
      <xdr:spPr>
        <a:xfrm>
          <a:off x="5953125" y="122491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a:extLst>
            <a:ext uri="{FF2B5EF4-FFF2-40B4-BE49-F238E27FC236}">
              <a16:creationId xmlns:a16="http://schemas.microsoft.com/office/drawing/2014/main" id="{42AD770B-9B3F-4BAE-A346-BB4B6BB5590F}"/>
            </a:ext>
          </a:extLst>
        </xdr:cNvPr>
        <xdr:cNvCxnSpPr/>
      </xdr:nvCxnSpPr>
      <xdr:spPr>
        <a:xfrm flipV="1">
          <a:off x="9429115" y="12781280"/>
          <a:ext cx="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111760</xdr:rowOff>
    </xdr:from>
    <xdr:ext cx="469900" cy="254635"/>
    <xdr:sp macro="" textlink="">
      <xdr:nvSpPr>
        <xdr:cNvPr id="347" name="【福祉施設】&#10;一人当たり面積最小値テキスト">
          <a:extLst>
            <a:ext uri="{FF2B5EF4-FFF2-40B4-BE49-F238E27FC236}">
              <a16:creationId xmlns:a16="http://schemas.microsoft.com/office/drawing/2014/main" id="{81DF95A2-0028-4462-91C8-641E1AC91545}"/>
            </a:ext>
          </a:extLst>
        </xdr:cNvPr>
        <xdr:cNvSpPr txBox="1"/>
      </xdr:nvSpPr>
      <xdr:spPr>
        <a:xfrm>
          <a:off x="9467850" y="1404683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a:extLst>
            <a:ext uri="{FF2B5EF4-FFF2-40B4-BE49-F238E27FC236}">
              <a16:creationId xmlns:a16="http://schemas.microsoft.com/office/drawing/2014/main" id="{34E9FEC2-E0AE-49F2-AFAE-BC7EB7DBECF5}"/>
            </a:ext>
          </a:extLst>
        </xdr:cNvPr>
        <xdr:cNvCxnSpPr/>
      </xdr:nvCxnSpPr>
      <xdr:spPr>
        <a:xfrm>
          <a:off x="9363075" y="1403985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85090</xdr:rowOff>
    </xdr:from>
    <xdr:ext cx="469900" cy="259080"/>
    <xdr:sp macro="" textlink="">
      <xdr:nvSpPr>
        <xdr:cNvPr id="349" name="【福祉施設】&#10;一人当たり面積最大値テキスト">
          <a:extLst>
            <a:ext uri="{FF2B5EF4-FFF2-40B4-BE49-F238E27FC236}">
              <a16:creationId xmlns:a16="http://schemas.microsoft.com/office/drawing/2014/main" id="{206D50AE-5BBD-4939-A6E0-E1A76CF4D910}"/>
            </a:ext>
          </a:extLst>
        </xdr:cNvPr>
        <xdr:cNvSpPr txBox="1"/>
      </xdr:nvSpPr>
      <xdr:spPr>
        <a:xfrm>
          <a:off x="9467850" y="12566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a:extLst>
            <a:ext uri="{FF2B5EF4-FFF2-40B4-BE49-F238E27FC236}">
              <a16:creationId xmlns:a16="http://schemas.microsoft.com/office/drawing/2014/main" id="{63E21DEB-808B-48E4-A0FA-EB151FB9AA6C}"/>
            </a:ext>
          </a:extLst>
        </xdr:cNvPr>
        <xdr:cNvCxnSpPr/>
      </xdr:nvCxnSpPr>
      <xdr:spPr>
        <a:xfrm>
          <a:off x="9363075" y="1278128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60960</xdr:rowOff>
    </xdr:from>
    <xdr:ext cx="469900" cy="259080"/>
    <xdr:sp macro="" textlink="">
      <xdr:nvSpPr>
        <xdr:cNvPr id="351" name="【福祉施設】&#10;一人当たり面積平均値テキスト">
          <a:extLst>
            <a:ext uri="{FF2B5EF4-FFF2-40B4-BE49-F238E27FC236}">
              <a16:creationId xmlns:a16="http://schemas.microsoft.com/office/drawing/2014/main" id="{FB1CFAF2-A7F2-472B-AC2A-8363038E90E1}"/>
            </a:ext>
          </a:extLst>
        </xdr:cNvPr>
        <xdr:cNvSpPr txBox="1"/>
      </xdr:nvSpPr>
      <xdr:spPr>
        <a:xfrm>
          <a:off x="9467850" y="13675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a:extLst>
            <a:ext uri="{FF2B5EF4-FFF2-40B4-BE49-F238E27FC236}">
              <a16:creationId xmlns:a16="http://schemas.microsoft.com/office/drawing/2014/main" id="{B16871A9-2310-44F5-98F3-F8518C8F5B7A}"/>
            </a:ext>
          </a:extLst>
        </xdr:cNvPr>
        <xdr:cNvSpPr/>
      </xdr:nvSpPr>
      <xdr:spPr>
        <a:xfrm>
          <a:off x="9401175" y="1381125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48260</xdr:rowOff>
    </xdr:from>
    <xdr:to>
      <xdr:col>50</xdr:col>
      <xdr:colOff>165100</xdr:colOff>
      <xdr:row>85</xdr:row>
      <xdr:rowOff>149860</xdr:rowOff>
    </xdr:to>
    <xdr:sp macro="" textlink="">
      <xdr:nvSpPr>
        <xdr:cNvPr id="353" name="フローチャート: 判断 352">
          <a:extLst>
            <a:ext uri="{FF2B5EF4-FFF2-40B4-BE49-F238E27FC236}">
              <a16:creationId xmlns:a16="http://schemas.microsoft.com/office/drawing/2014/main" id="{09DFAA91-2AF5-44E7-86ED-721F0E42F609}"/>
            </a:ext>
          </a:extLst>
        </xdr:cNvPr>
        <xdr:cNvSpPr/>
      </xdr:nvSpPr>
      <xdr:spPr>
        <a:xfrm>
          <a:off x="8639175" y="138182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46990</xdr:rowOff>
    </xdr:from>
    <xdr:to>
      <xdr:col>46</xdr:col>
      <xdr:colOff>38100</xdr:colOff>
      <xdr:row>85</xdr:row>
      <xdr:rowOff>148590</xdr:rowOff>
    </xdr:to>
    <xdr:sp macro="" textlink="">
      <xdr:nvSpPr>
        <xdr:cNvPr id="354" name="フローチャート: 判断 353">
          <a:extLst>
            <a:ext uri="{FF2B5EF4-FFF2-40B4-BE49-F238E27FC236}">
              <a16:creationId xmlns:a16="http://schemas.microsoft.com/office/drawing/2014/main" id="{569B213C-DF35-4308-A136-3A7E7F056AC1}"/>
            </a:ext>
          </a:extLst>
        </xdr:cNvPr>
        <xdr:cNvSpPr/>
      </xdr:nvSpPr>
      <xdr:spPr>
        <a:xfrm>
          <a:off x="7839075" y="138233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a:extLst>
            <a:ext uri="{FF2B5EF4-FFF2-40B4-BE49-F238E27FC236}">
              <a16:creationId xmlns:a16="http://schemas.microsoft.com/office/drawing/2014/main" id="{AD811140-118A-4C79-A4ED-CA8695B6148B}"/>
            </a:ext>
          </a:extLst>
        </xdr:cNvPr>
        <xdr:cNvSpPr/>
      </xdr:nvSpPr>
      <xdr:spPr>
        <a:xfrm>
          <a:off x="7029450" y="138207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40640</xdr:rowOff>
    </xdr:from>
    <xdr:to>
      <xdr:col>36</xdr:col>
      <xdr:colOff>165100</xdr:colOff>
      <xdr:row>85</xdr:row>
      <xdr:rowOff>142240</xdr:rowOff>
    </xdr:to>
    <xdr:sp macro="" textlink="">
      <xdr:nvSpPr>
        <xdr:cNvPr id="356" name="フローチャート: 判断 355">
          <a:extLst>
            <a:ext uri="{FF2B5EF4-FFF2-40B4-BE49-F238E27FC236}">
              <a16:creationId xmlns:a16="http://schemas.microsoft.com/office/drawing/2014/main" id="{2307F4DD-41CF-4BF6-B3B9-AE9993A76856}"/>
            </a:ext>
          </a:extLst>
        </xdr:cNvPr>
        <xdr:cNvSpPr/>
      </xdr:nvSpPr>
      <xdr:spPr>
        <a:xfrm>
          <a:off x="6238875" y="138137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DFFFE084-B135-4DC3-93B5-C9E06249B4AB}"/>
            </a:ext>
          </a:extLst>
        </xdr:cNvPr>
        <xdr:cNvSpPr txBox="1"/>
      </xdr:nvSpPr>
      <xdr:spPr>
        <a:xfrm>
          <a:off x="925830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632B4A58-F263-4F7F-962D-B12E3262785F}"/>
            </a:ext>
          </a:extLst>
        </xdr:cNvPr>
        <xdr:cNvSpPr txBox="1"/>
      </xdr:nvSpPr>
      <xdr:spPr>
        <a:xfrm>
          <a:off x="85153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5BFDF38C-DC67-4A53-A896-63439A5A779F}"/>
            </a:ext>
          </a:extLst>
        </xdr:cNvPr>
        <xdr:cNvSpPr txBox="1"/>
      </xdr:nvSpPr>
      <xdr:spPr>
        <a:xfrm>
          <a:off x="77152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9901F6CD-08D3-42D1-95CE-6DA8C9E69950}"/>
            </a:ext>
          </a:extLst>
        </xdr:cNvPr>
        <xdr:cNvSpPr txBox="1"/>
      </xdr:nvSpPr>
      <xdr:spPr>
        <a:xfrm>
          <a:off x="69056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1" name="テキスト ボックス 360">
          <a:extLst>
            <a:ext uri="{FF2B5EF4-FFF2-40B4-BE49-F238E27FC236}">
              <a16:creationId xmlns:a16="http://schemas.microsoft.com/office/drawing/2014/main" id="{83E61DDF-1682-4F9C-8CC7-45254559D758}"/>
            </a:ext>
          </a:extLst>
        </xdr:cNvPr>
        <xdr:cNvSpPr txBox="1"/>
      </xdr:nvSpPr>
      <xdr:spPr>
        <a:xfrm>
          <a:off x="61150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72390</xdr:rowOff>
    </xdr:from>
    <xdr:to>
      <xdr:col>55</xdr:col>
      <xdr:colOff>50800</xdr:colOff>
      <xdr:row>86</xdr:row>
      <xdr:rowOff>2540</xdr:rowOff>
    </xdr:to>
    <xdr:sp macro="" textlink="">
      <xdr:nvSpPr>
        <xdr:cNvPr id="362" name="楕円 361">
          <a:extLst>
            <a:ext uri="{FF2B5EF4-FFF2-40B4-BE49-F238E27FC236}">
              <a16:creationId xmlns:a16="http://schemas.microsoft.com/office/drawing/2014/main" id="{8C0C92CF-ED67-43C4-AB82-C5B967CAADC1}"/>
            </a:ext>
          </a:extLst>
        </xdr:cNvPr>
        <xdr:cNvSpPr/>
      </xdr:nvSpPr>
      <xdr:spPr>
        <a:xfrm>
          <a:off x="9401175" y="1384236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50800</xdr:rowOff>
    </xdr:from>
    <xdr:ext cx="469900" cy="259080"/>
    <xdr:sp macro="" textlink="">
      <xdr:nvSpPr>
        <xdr:cNvPr id="363" name="【福祉施設】&#10;一人当たり面積該当値テキスト">
          <a:extLst>
            <a:ext uri="{FF2B5EF4-FFF2-40B4-BE49-F238E27FC236}">
              <a16:creationId xmlns:a16="http://schemas.microsoft.com/office/drawing/2014/main" id="{CACD6A3B-EBDC-4581-AB14-0B55A4C1B659}"/>
            </a:ext>
          </a:extLst>
        </xdr:cNvPr>
        <xdr:cNvSpPr txBox="1"/>
      </xdr:nvSpPr>
      <xdr:spPr>
        <a:xfrm>
          <a:off x="9467850" y="13820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74930</xdr:rowOff>
    </xdr:from>
    <xdr:to>
      <xdr:col>50</xdr:col>
      <xdr:colOff>165100</xdr:colOff>
      <xdr:row>86</xdr:row>
      <xdr:rowOff>5080</xdr:rowOff>
    </xdr:to>
    <xdr:sp macro="" textlink="">
      <xdr:nvSpPr>
        <xdr:cNvPr id="364" name="楕円 363">
          <a:extLst>
            <a:ext uri="{FF2B5EF4-FFF2-40B4-BE49-F238E27FC236}">
              <a16:creationId xmlns:a16="http://schemas.microsoft.com/office/drawing/2014/main" id="{E69D4221-B76F-468E-8FFE-DB2E7146AB44}"/>
            </a:ext>
          </a:extLst>
        </xdr:cNvPr>
        <xdr:cNvSpPr/>
      </xdr:nvSpPr>
      <xdr:spPr>
        <a:xfrm>
          <a:off x="8639175" y="138480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123190</xdr:rowOff>
    </xdr:from>
    <xdr:to>
      <xdr:col>55</xdr:col>
      <xdr:colOff>0</xdr:colOff>
      <xdr:row>85</xdr:row>
      <xdr:rowOff>125730</xdr:rowOff>
    </xdr:to>
    <xdr:cxnSp macro="">
      <xdr:nvCxnSpPr>
        <xdr:cNvPr id="365" name="直線コネクタ 364">
          <a:extLst>
            <a:ext uri="{FF2B5EF4-FFF2-40B4-BE49-F238E27FC236}">
              <a16:creationId xmlns:a16="http://schemas.microsoft.com/office/drawing/2014/main" id="{BB9DD3B4-858D-4A83-9FB3-FB8ED8B8A585}"/>
            </a:ext>
          </a:extLst>
        </xdr:cNvPr>
        <xdr:cNvCxnSpPr/>
      </xdr:nvCxnSpPr>
      <xdr:spPr>
        <a:xfrm flipV="1">
          <a:off x="8686800" y="13899515"/>
          <a:ext cx="742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77470</xdr:rowOff>
    </xdr:from>
    <xdr:to>
      <xdr:col>46</xdr:col>
      <xdr:colOff>38100</xdr:colOff>
      <xdr:row>86</xdr:row>
      <xdr:rowOff>7620</xdr:rowOff>
    </xdr:to>
    <xdr:sp macro="" textlink="">
      <xdr:nvSpPr>
        <xdr:cNvPr id="366" name="楕円 365">
          <a:extLst>
            <a:ext uri="{FF2B5EF4-FFF2-40B4-BE49-F238E27FC236}">
              <a16:creationId xmlns:a16="http://schemas.microsoft.com/office/drawing/2014/main" id="{16E6B42C-3D78-4F3A-8FF2-CC461FEAB2E9}"/>
            </a:ext>
          </a:extLst>
        </xdr:cNvPr>
        <xdr:cNvSpPr/>
      </xdr:nvSpPr>
      <xdr:spPr>
        <a:xfrm>
          <a:off x="7839075" y="138506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125730</xdr:rowOff>
    </xdr:from>
    <xdr:to>
      <xdr:col>50</xdr:col>
      <xdr:colOff>114300</xdr:colOff>
      <xdr:row>85</xdr:row>
      <xdr:rowOff>128270</xdr:rowOff>
    </xdr:to>
    <xdr:cxnSp macro="">
      <xdr:nvCxnSpPr>
        <xdr:cNvPr id="367" name="直線コネクタ 366">
          <a:extLst>
            <a:ext uri="{FF2B5EF4-FFF2-40B4-BE49-F238E27FC236}">
              <a16:creationId xmlns:a16="http://schemas.microsoft.com/office/drawing/2014/main" id="{1E87AF17-1135-43E1-A384-5D95EB696EDA}"/>
            </a:ext>
          </a:extLst>
        </xdr:cNvPr>
        <xdr:cNvCxnSpPr/>
      </xdr:nvCxnSpPr>
      <xdr:spPr>
        <a:xfrm flipV="1">
          <a:off x="7886700" y="13895705"/>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78740</xdr:rowOff>
    </xdr:from>
    <xdr:to>
      <xdr:col>41</xdr:col>
      <xdr:colOff>101600</xdr:colOff>
      <xdr:row>86</xdr:row>
      <xdr:rowOff>8890</xdr:rowOff>
    </xdr:to>
    <xdr:sp macro="" textlink="">
      <xdr:nvSpPr>
        <xdr:cNvPr id="368" name="楕円 367">
          <a:extLst>
            <a:ext uri="{FF2B5EF4-FFF2-40B4-BE49-F238E27FC236}">
              <a16:creationId xmlns:a16="http://schemas.microsoft.com/office/drawing/2014/main" id="{5860419B-B757-4E29-B789-F0551A613534}"/>
            </a:ext>
          </a:extLst>
        </xdr:cNvPr>
        <xdr:cNvSpPr/>
      </xdr:nvSpPr>
      <xdr:spPr>
        <a:xfrm>
          <a:off x="7029450" y="138518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128270</xdr:rowOff>
    </xdr:from>
    <xdr:to>
      <xdr:col>45</xdr:col>
      <xdr:colOff>177800</xdr:colOff>
      <xdr:row>85</xdr:row>
      <xdr:rowOff>129540</xdr:rowOff>
    </xdr:to>
    <xdr:cxnSp macro="">
      <xdr:nvCxnSpPr>
        <xdr:cNvPr id="369" name="直線コネクタ 368">
          <a:extLst>
            <a:ext uri="{FF2B5EF4-FFF2-40B4-BE49-F238E27FC236}">
              <a16:creationId xmlns:a16="http://schemas.microsoft.com/office/drawing/2014/main" id="{6E913AF0-E4FF-4B60-9E5D-380198C0A4A3}"/>
            </a:ext>
          </a:extLst>
        </xdr:cNvPr>
        <xdr:cNvCxnSpPr/>
      </xdr:nvCxnSpPr>
      <xdr:spPr>
        <a:xfrm flipV="1">
          <a:off x="7077075" y="1389824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81280</xdr:rowOff>
    </xdr:from>
    <xdr:to>
      <xdr:col>36</xdr:col>
      <xdr:colOff>165100</xdr:colOff>
      <xdr:row>86</xdr:row>
      <xdr:rowOff>11430</xdr:rowOff>
    </xdr:to>
    <xdr:sp macro="" textlink="">
      <xdr:nvSpPr>
        <xdr:cNvPr id="370" name="楕円 369">
          <a:extLst>
            <a:ext uri="{FF2B5EF4-FFF2-40B4-BE49-F238E27FC236}">
              <a16:creationId xmlns:a16="http://schemas.microsoft.com/office/drawing/2014/main" id="{F0208EDE-D3B9-44CF-84B7-03DA4C746698}"/>
            </a:ext>
          </a:extLst>
        </xdr:cNvPr>
        <xdr:cNvSpPr/>
      </xdr:nvSpPr>
      <xdr:spPr>
        <a:xfrm>
          <a:off x="6238875" y="1385760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129540</xdr:rowOff>
    </xdr:from>
    <xdr:to>
      <xdr:col>41</xdr:col>
      <xdr:colOff>50800</xdr:colOff>
      <xdr:row>85</xdr:row>
      <xdr:rowOff>132080</xdr:rowOff>
    </xdr:to>
    <xdr:cxnSp macro="">
      <xdr:nvCxnSpPr>
        <xdr:cNvPr id="371" name="直線コネクタ 370">
          <a:extLst>
            <a:ext uri="{FF2B5EF4-FFF2-40B4-BE49-F238E27FC236}">
              <a16:creationId xmlns:a16="http://schemas.microsoft.com/office/drawing/2014/main" id="{DFEB43B4-F27D-47B7-B9DE-5406FA110F11}"/>
            </a:ext>
          </a:extLst>
        </xdr:cNvPr>
        <xdr:cNvCxnSpPr/>
      </xdr:nvCxnSpPr>
      <xdr:spPr>
        <a:xfrm flipV="1">
          <a:off x="6286500" y="13899515"/>
          <a:ext cx="79057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166370</xdr:rowOff>
    </xdr:from>
    <xdr:ext cx="469900" cy="254635"/>
    <xdr:sp macro="" textlink="">
      <xdr:nvSpPr>
        <xdr:cNvPr id="372" name="n_1aveValue【福祉施設】&#10;一人当たり面積">
          <a:extLst>
            <a:ext uri="{FF2B5EF4-FFF2-40B4-BE49-F238E27FC236}">
              <a16:creationId xmlns:a16="http://schemas.microsoft.com/office/drawing/2014/main" id="{BDA2B5CF-EA51-4A4B-A8AB-DDB5D8B3CB79}"/>
            </a:ext>
          </a:extLst>
        </xdr:cNvPr>
        <xdr:cNvSpPr txBox="1"/>
      </xdr:nvSpPr>
      <xdr:spPr>
        <a:xfrm>
          <a:off x="8458200" y="1361249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165100</xdr:rowOff>
    </xdr:from>
    <xdr:ext cx="465455" cy="259080"/>
    <xdr:sp macro="" textlink="">
      <xdr:nvSpPr>
        <xdr:cNvPr id="373" name="n_2aveValue【福祉施設】&#10;一人当たり面積">
          <a:extLst>
            <a:ext uri="{FF2B5EF4-FFF2-40B4-BE49-F238E27FC236}">
              <a16:creationId xmlns:a16="http://schemas.microsoft.com/office/drawing/2014/main" id="{897B62F1-4E49-48D6-97E6-5A6AC344446C}"/>
            </a:ext>
          </a:extLst>
        </xdr:cNvPr>
        <xdr:cNvSpPr txBox="1"/>
      </xdr:nvSpPr>
      <xdr:spPr>
        <a:xfrm>
          <a:off x="7677150" y="136112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168910</xdr:rowOff>
    </xdr:from>
    <xdr:ext cx="465455" cy="254635"/>
    <xdr:sp macro="" textlink="">
      <xdr:nvSpPr>
        <xdr:cNvPr id="374" name="n_3aveValue【福祉施設】&#10;一人当たり面積">
          <a:extLst>
            <a:ext uri="{FF2B5EF4-FFF2-40B4-BE49-F238E27FC236}">
              <a16:creationId xmlns:a16="http://schemas.microsoft.com/office/drawing/2014/main" id="{94F2DD5C-0F3E-44B0-A89B-A7CFCFC1C93D}"/>
            </a:ext>
          </a:extLst>
        </xdr:cNvPr>
        <xdr:cNvSpPr txBox="1"/>
      </xdr:nvSpPr>
      <xdr:spPr>
        <a:xfrm>
          <a:off x="6867525" y="136086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158750</xdr:rowOff>
    </xdr:from>
    <xdr:ext cx="465455" cy="259080"/>
    <xdr:sp macro="" textlink="">
      <xdr:nvSpPr>
        <xdr:cNvPr id="375" name="n_4aveValue【福祉施設】&#10;一人当たり面積">
          <a:extLst>
            <a:ext uri="{FF2B5EF4-FFF2-40B4-BE49-F238E27FC236}">
              <a16:creationId xmlns:a16="http://schemas.microsoft.com/office/drawing/2014/main" id="{F2C1430B-9C1A-4E04-8AE8-82E3C6D987C2}"/>
            </a:ext>
          </a:extLst>
        </xdr:cNvPr>
        <xdr:cNvSpPr txBox="1"/>
      </xdr:nvSpPr>
      <xdr:spPr>
        <a:xfrm>
          <a:off x="6067425" y="1361122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167640</xdr:rowOff>
    </xdr:from>
    <xdr:ext cx="469900" cy="254635"/>
    <xdr:sp macro="" textlink="">
      <xdr:nvSpPr>
        <xdr:cNvPr id="376" name="n_1mainValue【福祉施設】&#10;一人当たり面積">
          <a:extLst>
            <a:ext uri="{FF2B5EF4-FFF2-40B4-BE49-F238E27FC236}">
              <a16:creationId xmlns:a16="http://schemas.microsoft.com/office/drawing/2014/main" id="{86159E3F-1418-42DF-8411-10133D4AC1D5}"/>
            </a:ext>
          </a:extLst>
        </xdr:cNvPr>
        <xdr:cNvSpPr txBox="1"/>
      </xdr:nvSpPr>
      <xdr:spPr>
        <a:xfrm>
          <a:off x="8458200" y="139376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170180</xdr:rowOff>
    </xdr:from>
    <xdr:ext cx="465455" cy="259080"/>
    <xdr:sp macro="" textlink="">
      <xdr:nvSpPr>
        <xdr:cNvPr id="377" name="n_2mainValue【福祉施設】&#10;一人当たり面積">
          <a:extLst>
            <a:ext uri="{FF2B5EF4-FFF2-40B4-BE49-F238E27FC236}">
              <a16:creationId xmlns:a16="http://schemas.microsoft.com/office/drawing/2014/main" id="{2DEBB4C1-8772-4C80-A907-61DDD4EA0252}"/>
            </a:ext>
          </a:extLst>
        </xdr:cNvPr>
        <xdr:cNvSpPr txBox="1"/>
      </xdr:nvSpPr>
      <xdr:spPr>
        <a:xfrm>
          <a:off x="7677150" y="139338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0</xdr:rowOff>
    </xdr:from>
    <xdr:ext cx="465455" cy="259080"/>
    <xdr:sp macro="" textlink="">
      <xdr:nvSpPr>
        <xdr:cNvPr id="378" name="n_3mainValue【福祉施設】&#10;一人当たり面積">
          <a:extLst>
            <a:ext uri="{FF2B5EF4-FFF2-40B4-BE49-F238E27FC236}">
              <a16:creationId xmlns:a16="http://schemas.microsoft.com/office/drawing/2014/main" id="{0395AC15-56FA-4DF6-9235-23BFF5D80B26}"/>
            </a:ext>
          </a:extLst>
        </xdr:cNvPr>
        <xdr:cNvSpPr txBox="1"/>
      </xdr:nvSpPr>
      <xdr:spPr>
        <a:xfrm>
          <a:off x="6867525" y="139350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2540</xdr:rowOff>
    </xdr:from>
    <xdr:ext cx="465455" cy="259080"/>
    <xdr:sp macro="" textlink="">
      <xdr:nvSpPr>
        <xdr:cNvPr id="379" name="n_4mainValue【福祉施設】&#10;一人当たり面積">
          <a:extLst>
            <a:ext uri="{FF2B5EF4-FFF2-40B4-BE49-F238E27FC236}">
              <a16:creationId xmlns:a16="http://schemas.microsoft.com/office/drawing/2014/main" id="{21FFA48B-FB56-4576-8BF4-1C5BF2687C01}"/>
            </a:ext>
          </a:extLst>
        </xdr:cNvPr>
        <xdr:cNvSpPr txBox="1"/>
      </xdr:nvSpPr>
      <xdr:spPr>
        <a:xfrm>
          <a:off x="6067425" y="139376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7C79BF05-D7BE-4180-93BD-A57FB71B074B}"/>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A595619F-D35A-4B6A-A273-B3C0C8748501}"/>
            </a:ext>
          </a:extLst>
        </xdr:cNvPr>
        <xdr:cNvSpPr/>
      </xdr:nvSpPr>
      <xdr:spPr>
        <a:xfrm>
          <a:off x="8096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DC46BDA3-BF29-4A09-AAA3-B29D0937BAFE}"/>
            </a:ext>
          </a:extLst>
        </xdr:cNvPr>
        <xdr:cNvSpPr/>
      </xdr:nvSpPr>
      <xdr:spPr>
        <a:xfrm>
          <a:off x="8096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21/113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8CE61E23-8207-4D31-A882-2C20616C48C8}"/>
            </a:ext>
          </a:extLst>
        </xdr:cNvPr>
        <xdr:cNvSpPr/>
      </xdr:nvSpPr>
      <xdr:spPr>
        <a:xfrm>
          <a:off x="17145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4766BF9C-45CA-4AB9-BE88-5623E7A096B9}"/>
            </a:ext>
          </a:extLst>
        </xdr:cNvPr>
        <xdr:cNvSpPr/>
      </xdr:nvSpPr>
      <xdr:spPr>
        <a:xfrm>
          <a:off x="17145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3E814A20-51D9-4AAE-B03B-C5A0642A2C60}"/>
            </a:ext>
          </a:extLst>
        </xdr:cNvPr>
        <xdr:cNvSpPr/>
      </xdr:nvSpPr>
      <xdr:spPr>
        <a:xfrm>
          <a:off x="27432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6C5F5F84-EDE2-4261-949D-60473CA2CA80}"/>
            </a:ext>
          </a:extLst>
        </xdr:cNvPr>
        <xdr:cNvSpPr/>
      </xdr:nvSpPr>
      <xdr:spPr>
        <a:xfrm>
          <a:off x="27432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99FB91E6-8C6E-4258-9106-549353A545E9}"/>
            </a:ext>
          </a:extLst>
        </xdr:cNvPr>
        <xdr:cNvSpPr/>
      </xdr:nvSpPr>
      <xdr:spPr>
        <a:xfrm>
          <a:off x="685800" y="1590675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4005" cy="225425"/>
    <xdr:sp macro="" textlink="">
      <xdr:nvSpPr>
        <xdr:cNvPr id="388" name="テキスト ボックス 387">
          <a:extLst>
            <a:ext uri="{FF2B5EF4-FFF2-40B4-BE49-F238E27FC236}">
              <a16:creationId xmlns:a16="http://schemas.microsoft.com/office/drawing/2014/main" id="{DD200346-6732-4B93-BDF6-F2B958157213}"/>
            </a:ext>
          </a:extLst>
        </xdr:cNvPr>
        <xdr:cNvSpPr txBox="1"/>
      </xdr:nvSpPr>
      <xdr:spPr>
        <a:xfrm>
          <a:off x="666750" y="1571625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B6534990-7A4B-40A9-85E2-559921DE26E2}"/>
            </a:ext>
          </a:extLst>
        </xdr:cNvPr>
        <xdr:cNvCxnSpPr/>
      </xdr:nvCxnSpPr>
      <xdr:spPr>
        <a:xfrm>
          <a:off x="685800" y="1819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2915" cy="259080"/>
    <xdr:sp macro="" textlink="">
      <xdr:nvSpPr>
        <xdr:cNvPr id="390" name="テキスト ボックス 389">
          <a:extLst>
            <a:ext uri="{FF2B5EF4-FFF2-40B4-BE49-F238E27FC236}">
              <a16:creationId xmlns:a16="http://schemas.microsoft.com/office/drawing/2014/main" id="{16225F36-C7ED-4170-9DA7-EE52B86F6C52}"/>
            </a:ext>
          </a:extLst>
        </xdr:cNvPr>
        <xdr:cNvSpPr txBox="1"/>
      </xdr:nvSpPr>
      <xdr:spPr>
        <a:xfrm>
          <a:off x="278765" y="18047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1" name="直線コネクタ 390">
          <a:extLst>
            <a:ext uri="{FF2B5EF4-FFF2-40B4-BE49-F238E27FC236}">
              <a16:creationId xmlns:a16="http://schemas.microsoft.com/office/drawing/2014/main" id="{C86C51A8-A0C2-4FCA-BFA6-D66131CB9FAA}"/>
            </a:ext>
          </a:extLst>
        </xdr:cNvPr>
        <xdr:cNvCxnSpPr/>
      </xdr:nvCxnSpPr>
      <xdr:spPr>
        <a:xfrm>
          <a:off x="685800" y="178663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2915" cy="254635"/>
    <xdr:sp macro="" textlink="">
      <xdr:nvSpPr>
        <xdr:cNvPr id="392" name="テキスト ボックス 391">
          <a:extLst>
            <a:ext uri="{FF2B5EF4-FFF2-40B4-BE49-F238E27FC236}">
              <a16:creationId xmlns:a16="http://schemas.microsoft.com/office/drawing/2014/main" id="{2EBDE3D5-07D9-42CB-B2B1-54BB7133A7A3}"/>
            </a:ext>
          </a:extLst>
        </xdr:cNvPr>
        <xdr:cNvSpPr txBox="1"/>
      </xdr:nvSpPr>
      <xdr:spPr>
        <a:xfrm>
          <a:off x="278765" y="1772729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3" name="直線コネクタ 392">
          <a:extLst>
            <a:ext uri="{FF2B5EF4-FFF2-40B4-BE49-F238E27FC236}">
              <a16:creationId xmlns:a16="http://schemas.microsoft.com/office/drawing/2014/main" id="{5A45D051-558E-4915-B176-153E1D9C2C19}"/>
            </a:ext>
          </a:extLst>
        </xdr:cNvPr>
        <xdr:cNvCxnSpPr/>
      </xdr:nvCxnSpPr>
      <xdr:spPr>
        <a:xfrm>
          <a:off x="685800" y="175367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4" name="テキスト ボックス 393">
          <a:extLst>
            <a:ext uri="{FF2B5EF4-FFF2-40B4-BE49-F238E27FC236}">
              <a16:creationId xmlns:a16="http://schemas.microsoft.com/office/drawing/2014/main" id="{BBEA1A6A-C812-44E7-ACA6-18EF1F7A5FF7}"/>
            </a:ext>
          </a:extLst>
        </xdr:cNvPr>
        <xdr:cNvSpPr txBox="1"/>
      </xdr:nvSpPr>
      <xdr:spPr>
        <a:xfrm>
          <a:off x="339725" y="174002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5" name="直線コネクタ 394">
          <a:extLst>
            <a:ext uri="{FF2B5EF4-FFF2-40B4-BE49-F238E27FC236}">
              <a16:creationId xmlns:a16="http://schemas.microsoft.com/office/drawing/2014/main" id="{EB1BF3F7-813D-457A-A53A-73ECADB0EBFC}"/>
            </a:ext>
          </a:extLst>
        </xdr:cNvPr>
        <xdr:cNvCxnSpPr/>
      </xdr:nvCxnSpPr>
      <xdr:spPr>
        <a:xfrm>
          <a:off x="685800" y="172097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4635"/>
    <xdr:sp macro="" textlink="">
      <xdr:nvSpPr>
        <xdr:cNvPr id="396" name="テキスト ボックス 395">
          <a:extLst>
            <a:ext uri="{FF2B5EF4-FFF2-40B4-BE49-F238E27FC236}">
              <a16:creationId xmlns:a16="http://schemas.microsoft.com/office/drawing/2014/main" id="{CA4D9512-E90E-4B14-9B8A-09FADCADDA52}"/>
            </a:ext>
          </a:extLst>
        </xdr:cNvPr>
        <xdr:cNvSpPr txBox="1"/>
      </xdr:nvSpPr>
      <xdr:spPr>
        <a:xfrm>
          <a:off x="339725" y="1707134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7" name="直線コネクタ 396">
          <a:extLst>
            <a:ext uri="{FF2B5EF4-FFF2-40B4-BE49-F238E27FC236}">
              <a16:creationId xmlns:a16="http://schemas.microsoft.com/office/drawing/2014/main" id="{AA28E021-7B65-4452-8D3D-E72EB9C0226C}"/>
            </a:ext>
          </a:extLst>
        </xdr:cNvPr>
        <xdr:cNvCxnSpPr/>
      </xdr:nvCxnSpPr>
      <xdr:spPr>
        <a:xfrm>
          <a:off x="685800" y="168897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8" name="テキスト ボックス 397">
          <a:extLst>
            <a:ext uri="{FF2B5EF4-FFF2-40B4-BE49-F238E27FC236}">
              <a16:creationId xmlns:a16="http://schemas.microsoft.com/office/drawing/2014/main" id="{8AEE8D46-7E37-4306-87F2-F9127D357518}"/>
            </a:ext>
          </a:extLst>
        </xdr:cNvPr>
        <xdr:cNvSpPr txBox="1"/>
      </xdr:nvSpPr>
      <xdr:spPr>
        <a:xfrm>
          <a:off x="339725" y="167443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9" name="直線コネクタ 398">
          <a:extLst>
            <a:ext uri="{FF2B5EF4-FFF2-40B4-BE49-F238E27FC236}">
              <a16:creationId xmlns:a16="http://schemas.microsoft.com/office/drawing/2014/main" id="{BF1FC587-DBBD-4D20-BA9B-D940C5AB7D2F}"/>
            </a:ext>
          </a:extLst>
        </xdr:cNvPr>
        <xdr:cNvCxnSpPr/>
      </xdr:nvCxnSpPr>
      <xdr:spPr>
        <a:xfrm>
          <a:off x="685800" y="165633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400" name="テキスト ボックス 399">
          <a:extLst>
            <a:ext uri="{FF2B5EF4-FFF2-40B4-BE49-F238E27FC236}">
              <a16:creationId xmlns:a16="http://schemas.microsoft.com/office/drawing/2014/main" id="{B7438C2E-091E-4C76-9108-15B9E4C0262A}"/>
            </a:ext>
          </a:extLst>
        </xdr:cNvPr>
        <xdr:cNvSpPr txBox="1"/>
      </xdr:nvSpPr>
      <xdr:spPr>
        <a:xfrm>
          <a:off x="339725" y="164179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1" name="直線コネクタ 400">
          <a:extLst>
            <a:ext uri="{FF2B5EF4-FFF2-40B4-BE49-F238E27FC236}">
              <a16:creationId xmlns:a16="http://schemas.microsoft.com/office/drawing/2014/main" id="{D4B59CB4-6350-439A-A1F2-9A6882EBDC85}"/>
            </a:ext>
          </a:extLst>
        </xdr:cNvPr>
        <xdr:cNvCxnSpPr/>
      </xdr:nvCxnSpPr>
      <xdr:spPr>
        <a:xfrm>
          <a:off x="685800" y="162331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4645" cy="254635"/>
    <xdr:sp macro="" textlink="">
      <xdr:nvSpPr>
        <xdr:cNvPr id="402" name="テキスト ボックス 401">
          <a:extLst>
            <a:ext uri="{FF2B5EF4-FFF2-40B4-BE49-F238E27FC236}">
              <a16:creationId xmlns:a16="http://schemas.microsoft.com/office/drawing/2014/main" id="{D6CF90FB-4F92-41E3-99ED-A805CB36966C}"/>
            </a:ext>
          </a:extLst>
        </xdr:cNvPr>
        <xdr:cNvSpPr txBox="1"/>
      </xdr:nvSpPr>
      <xdr:spPr>
        <a:xfrm>
          <a:off x="387985" y="16087725"/>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E61C0102-C58F-410B-94C9-7DE197783ACE}"/>
            </a:ext>
          </a:extLst>
        </xdr:cNvPr>
        <xdr:cNvCxnSpPr/>
      </xdr:nvCxnSpPr>
      <xdr:spPr>
        <a:xfrm>
          <a:off x="685800" y="15906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94106549-1D3F-4B57-9874-4A47CF2D2D08}"/>
            </a:ext>
          </a:extLst>
        </xdr:cNvPr>
        <xdr:cNvSpPr/>
      </xdr:nvSpPr>
      <xdr:spPr>
        <a:xfrm>
          <a:off x="685800" y="1590675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149860</xdr:rowOff>
    </xdr:from>
    <xdr:to>
      <xdr:col>24</xdr:col>
      <xdr:colOff>62865</xdr:colOff>
      <xdr:row>109</xdr:row>
      <xdr:rowOff>35560</xdr:rowOff>
    </xdr:to>
    <xdr:cxnSp macro="">
      <xdr:nvCxnSpPr>
        <xdr:cNvPr id="405" name="直線コネクタ 404">
          <a:extLst>
            <a:ext uri="{FF2B5EF4-FFF2-40B4-BE49-F238E27FC236}">
              <a16:creationId xmlns:a16="http://schemas.microsoft.com/office/drawing/2014/main" id="{F9AF8115-1ED8-4456-A9E0-08C1BD22777C}"/>
            </a:ext>
          </a:extLst>
        </xdr:cNvPr>
        <xdr:cNvCxnSpPr/>
      </xdr:nvCxnSpPr>
      <xdr:spPr>
        <a:xfrm flipV="1">
          <a:off x="4180840" y="1626616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9900" cy="259080"/>
    <xdr:sp macro="" textlink="">
      <xdr:nvSpPr>
        <xdr:cNvPr id="406" name="【市民会館】&#10;有形固定資産減価償却率最小値テキスト">
          <a:extLst>
            <a:ext uri="{FF2B5EF4-FFF2-40B4-BE49-F238E27FC236}">
              <a16:creationId xmlns:a16="http://schemas.microsoft.com/office/drawing/2014/main" id="{8682974C-DE1F-4890-8681-1335B2CB0621}"/>
            </a:ext>
          </a:extLst>
        </xdr:cNvPr>
        <xdr:cNvSpPr txBox="1"/>
      </xdr:nvSpPr>
      <xdr:spPr>
        <a:xfrm>
          <a:off x="4219575" y="17870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407" name="直線コネクタ 406">
          <a:extLst>
            <a:ext uri="{FF2B5EF4-FFF2-40B4-BE49-F238E27FC236}">
              <a16:creationId xmlns:a16="http://schemas.microsoft.com/office/drawing/2014/main" id="{CB296FD7-293E-4E53-8470-7AA1ADAC540B}"/>
            </a:ext>
          </a:extLst>
        </xdr:cNvPr>
        <xdr:cNvCxnSpPr/>
      </xdr:nvCxnSpPr>
      <xdr:spPr>
        <a:xfrm>
          <a:off x="4105275" y="17866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96520</xdr:rowOff>
    </xdr:from>
    <xdr:ext cx="340360" cy="259080"/>
    <xdr:sp macro="" textlink="">
      <xdr:nvSpPr>
        <xdr:cNvPr id="408" name="【市民会館】&#10;有形固定資産減価償却率最大値テキスト">
          <a:extLst>
            <a:ext uri="{FF2B5EF4-FFF2-40B4-BE49-F238E27FC236}">
              <a16:creationId xmlns:a16="http://schemas.microsoft.com/office/drawing/2014/main" id="{9DA303B0-3A4D-4121-A84D-30EDB376D580}"/>
            </a:ext>
          </a:extLst>
        </xdr:cNvPr>
        <xdr:cNvSpPr txBox="1"/>
      </xdr:nvSpPr>
      <xdr:spPr>
        <a:xfrm>
          <a:off x="4219575" y="160413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149860</xdr:rowOff>
    </xdr:from>
    <xdr:to>
      <xdr:col>24</xdr:col>
      <xdr:colOff>152400</xdr:colOff>
      <xdr:row>99</xdr:row>
      <xdr:rowOff>149860</xdr:rowOff>
    </xdr:to>
    <xdr:cxnSp macro="">
      <xdr:nvCxnSpPr>
        <xdr:cNvPr id="409" name="直線コネクタ 408">
          <a:extLst>
            <a:ext uri="{FF2B5EF4-FFF2-40B4-BE49-F238E27FC236}">
              <a16:creationId xmlns:a16="http://schemas.microsoft.com/office/drawing/2014/main" id="{38221519-8A9A-49C2-9F77-BC57BAA544A5}"/>
            </a:ext>
          </a:extLst>
        </xdr:cNvPr>
        <xdr:cNvCxnSpPr/>
      </xdr:nvCxnSpPr>
      <xdr:spPr>
        <a:xfrm>
          <a:off x="4105275" y="162661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24765</xdr:rowOff>
    </xdr:from>
    <xdr:ext cx="405130" cy="259080"/>
    <xdr:sp macro="" textlink="">
      <xdr:nvSpPr>
        <xdr:cNvPr id="410" name="【市民会館】&#10;有形固定資産減価償却率平均値テキスト">
          <a:extLst>
            <a:ext uri="{FF2B5EF4-FFF2-40B4-BE49-F238E27FC236}">
              <a16:creationId xmlns:a16="http://schemas.microsoft.com/office/drawing/2014/main" id="{8F18F1B2-D2A0-410A-B752-E14A7DE4C555}"/>
            </a:ext>
          </a:extLst>
        </xdr:cNvPr>
        <xdr:cNvSpPr txBox="1"/>
      </xdr:nvSpPr>
      <xdr:spPr>
        <a:xfrm>
          <a:off x="4219575" y="170014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46355</xdr:rowOff>
    </xdr:from>
    <xdr:to>
      <xdr:col>24</xdr:col>
      <xdr:colOff>114300</xdr:colOff>
      <xdr:row>104</xdr:row>
      <xdr:rowOff>147955</xdr:rowOff>
    </xdr:to>
    <xdr:sp macro="" textlink="">
      <xdr:nvSpPr>
        <xdr:cNvPr id="411" name="フローチャート: 判断 410">
          <a:extLst>
            <a:ext uri="{FF2B5EF4-FFF2-40B4-BE49-F238E27FC236}">
              <a16:creationId xmlns:a16="http://schemas.microsoft.com/office/drawing/2014/main" id="{111DDEF3-BCA8-4D2E-AB0C-82D830F03AC3}"/>
            </a:ext>
          </a:extLst>
        </xdr:cNvPr>
        <xdr:cNvSpPr/>
      </xdr:nvSpPr>
      <xdr:spPr>
        <a:xfrm>
          <a:off x="4124325" y="170230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a:extLst>
            <a:ext uri="{FF2B5EF4-FFF2-40B4-BE49-F238E27FC236}">
              <a16:creationId xmlns:a16="http://schemas.microsoft.com/office/drawing/2014/main" id="{2748348F-2D6E-4897-8FF8-6E4A8063D650}"/>
            </a:ext>
          </a:extLst>
        </xdr:cNvPr>
        <xdr:cNvSpPr/>
      </xdr:nvSpPr>
      <xdr:spPr>
        <a:xfrm>
          <a:off x="3381375" y="170103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10795</xdr:rowOff>
    </xdr:from>
    <xdr:to>
      <xdr:col>15</xdr:col>
      <xdr:colOff>101600</xdr:colOff>
      <xdr:row>104</xdr:row>
      <xdr:rowOff>112395</xdr:rowOff>
    </xdr:to>
    <xdr:sp macro="" textlink="">
      <xdr:nvSpPr>
        <xdr:cNvPr id="413" name="フローチャート: 判断 412">
          <a:extLst>
            <a:ext uri="{FF2B5EF4-FFF2-40B4-BE49-F238E27FC236}">
              <a16:creationId xmlns:a16="http://schemas.microsoft.com/office/drawing/2014/main" id="{04F2C600-3336-4387-A6D4-5B841E261E73}"/>
            </a:ext>
          </a:extLst>
        </xdr:cNvPr>
        <xdr:cNvSpPr/>
      </xdr:nvSpPr>
      <xdr:spPr>
        <a:xfrm>
          <a:off x="2571750" y="169811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6350</xdr:rowOff>
    </xdr:from>
    <xdr:to>
      <xdr:col>10</xdr:col>
      <xdr:colOff>165100</xdr:colOff>
      <xdr:row>104</xdr:row>
      <xdr:rowOff>107315</xdr:rowOff>
    </xdr:to>
    <xdr:sp macro="" textlink="">
      <xdr:nvSpPr>
        <xdr:cNvPr id="414" name="フローチャート: 判断 413">
          <a:extLst>
            <a:ext uri="{FF2B5EF4-FFF2-40B4-BE49-F238E27FC236}">
              <a16:creationId xmlns:a16="http://schemas.microsoft.com/office/drawing/2014/main" id="{2E3CAE7B-6B1C-4E5B-BD5D-6326B663CF50}"/>
            </a:ext>
          </a:extLst>
        </xdr:cNvPr>
        <xdr:cNvSpPr/>
      </xdr:nvSpPr>
      <xdr:spPr>
        <a:xfrm>
          <a:off x="1781175" y="16983075"/>
          <a:ext cx="952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xdr:rowOff>
    </xdr:from>
    <xdr:to>
      <xdr:col>6</xdr:col>
      <xdr:colOff>38100</xdr:colOff>
      <xdr:row>104</xdr:row>
      <xdr:rowOff>104140</xdr:rowOff>
    </xdr:to>
    <xdr:sp macro="" textlink="">
      <xdr:nvSpPr>
        <xdr:cNvPr id="415" name="フローチャート: 判断 414">
          <a:extLst>
            <a:ext uri="{FF2B5EF4-FFF2-40B4-BE49-F238E27FC236}">
              <a16:creationId xmlns:a16="http://schemas.microsoft.com/office/drawing/2014/main" id="{50F41BF4-3936-4E90-AEC3-9A26FB3074CF}"/>
            </a:ext>
          </a:extLst>
        </xdr:cNvPr>
        <xdr:cNvSpPr/>
      </xdr:nvSpPr>
      <xdr:spPr>
        <a:xfrm>
          <a:off x="981075" y="1697609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6" name="テキスト ボックス 415">
          <a:extLst>
            <a:ext uri="{FF2B5EF4-FFF2-40B4-BE49-F238E27FC236}">
              <a16:creationId xmlns:a16="http://schemas.microsoft.com/office/drawing/2014/main" id="{9DA30F6F-2491-45DC-9B7D-11482D5968A1}"/>
            </a:ext>
          </a:extLst>
        </xdr:cNvPr>
        <xdr:cNvSpPr txBox="1"/>
      </xdr:nvSpPr>
      <xdr:spPr>
        <a:xfrm>
          <a:off x="40100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7" name="テキスト ボックス 416">
          <a:extLst>
            <a:ext uri="{FF2B5EF4-FFF2-40B4-BE49-F238E27FC236}">
              <a16:creationId xmlns:a16="http://schemas.microsoft.com/office/drawing/2014/main" id="{C0C57B56-1D66-4AA0-BA0F-4C3C9DD3EC20}"/>
            </a:ext>
          </a:extLst>
        </xdr:cNvPr>
        <xdr:cNvSpPr txBox="1"/>
      </xdr:nvSpPr>
      <xdr:spPr>
        <a:xfrm>
          <a:off x="32575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8" name="テキスト ボックス 417">
          <a:extLst>
            <a:ext uri="{FF2B5EF4-FFF2-40B4-BE49-F238E27FC236}">
              <a16:creationId xmlns:a16="http://schemas.microsoft.com/office/drawing/2014/main" id="{35D106D1-E160-4540-9671-4BC1156037CD}"/>
            </a:ext>
          </a:extLst>
        </xdr:cNvPr>
        <xdr:cNvSpPr txBox="1"/>
      </xdr:nvSpPr>
      <xdr:spPr>
        <a:xfrm>
          <a:off x="24479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9" name="テキスト ボックス 418">
          <a:extLst>
            <a:ext uri="{FF2B5EF4-FFF2-40B4-BE49-F238E27FC236}">
              <a16:creationId xmlns:a16="http://schemas.microsoft.com/office/drawing/2014/main" id="{FF9C4529-7F26-4B9B-AEEB-240AB45C97FD}"/>
            </a:ext>
          </a:extLst>
        </xdr:cNvPr>
        <xdr:cNvSpPr txBox="1"/>
      </xdr:nvSpPr>
      <xdr:spPr>
        <a:xfrm>
          <a:off x="16573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20" name="テキスト ボックス 419">
          <a:extLst>
            <a:ext uri="{FF2B5EF4-FFF2-40B4-BE49-F238E27FC236}">
              <a16:creationId xmlns:a16="http://schemas.microsoft.com/office/drawing/2014/main" id="{2DD141C4-09FB-4BC8-842F-8F4CF3E4EFEA}"/>
            </a:ext>
          </a:extLst>
        </xdr:cNvPr>
        <xdr:cNvSpPr txBox="1"/>
      </xdr:nvSpPr>
      <xdr:spPr>
        <a:xfrm>
          <a:off x="8572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103</xdr:row>
      <xdr:rowOff>54610</xdr:rowOff>
    </xdr:from>
    <xdr:to>
      <xdr:col>24</xdr:col>
      <xdr:colOff>114300</xdr:colOff>
      <xdr:row>103</xdr:row>
      <xdr:rowOff>156210</xdr:rowOff>
    </xdr:to>
    <xdr:sp macro="" textlink="">
      <xdr:nvSpPr>
        <xdr:cNvPr id="421" name="楕円 420">
          <a:extLst>
            <a:ext uri="{FF2B5EF4-FFF2-40B4-BE49-F238E27FC236}">
              <a16:creationId xmlns:a16="http://schemas.microsoft.com/office/drawing/2014/main" id="{664ED502-D2BE-4713-A85F-F8C32D50189D}"/>
            </a:ext>
          </a:extLst>
        </xdr:cNvPr>
        <xdr:cNvSpPr/>
      </xdr:nvSpPr>
      <xdr:spPr>
        <a:xfrm>
          <a:off x="4124325" y="168567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77470</xdr:rowOff>
    </xdr:from>
    <xdr:ext cx="405130" cy="254635"/>
    <xdr:sp macro="" textlink="">
      <xdr:nvSpPr>
        <xdr:cNvPr id="422" name="【市民会館】&#10;有形固定資産減価償却率該当値テキスト">
          <a:extLst>
            <a:ext uri="{FF2B5EF4-FFF2-40B4-BE49-F238E27FC236}">
              <a16:creationId xmlns:a16="http://schemas.microsoft.com/office/drawing/2014/main" id="{2D63CFF0-F8D0-4FBB-8C10-9D23D3F96402}"/>
            </a:ext>
          </a:extLst>
        </xdr:cNvPr>
        <xdr:cNvSpPr txBox="1"/>
      </xdr:nvSpPr>
      <xdr:spPr>
        <a:xfrm>
          <a:off x="4219575" y="1670812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106</xdr:row>
      <xdr:rowOff>151130</xdr:rowOff>
    </xdr:from>
    <xdr:to>
      <xdr:col>20</xdr:col>
      <xdr:colOff>38100</xdr:colOff>
      <xdr:row>107</xdr:row>
      <xdr:rowOff>81280</xdr:rowOff>
    </xdr:to>
    <xdr:sp macro="" textlink="">
      <xdr:nvSpPr>
        <xdr:cNvPr id="423" name="楕円 422">
          <a:extLst>
            <a:ext uri="{FF2B5EF4-FFF2-40B4-BE49-F238E27FC236}">
              <a16:creationId xmlns:a16="http://schemas.microsoft.com/office/drawing/2014/main" id="{9BFFCBD6-1E67-48C1-85EE-CEB9F7BACB91}"/>
            </a:ext>
          </a:extLst>
        </xdr:cNvPr>
        <xdr:cNvSpPr/>
      </xdr:nvSpPr>
      <xdr:spPr>
        <a:xfrm>
          <a:off x="3381375" y="1746758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105410</xdr:rowOff>
    </xdr:from>
    <xdr:to>
      <xdr:col>24</xdr:col>
      <xdr:colOff>63500</xdr:colOff>
      <xdr:row>107</xdr:row>
      <xdr:rowOff>30480</xdr:rowOff>
    </xdr:to>
    <xdr:cxnSp macro="">
      <xdr:nvCxnSpPr>
        <xdr:cNvPr id="424" name="直線コネクタ 423">
          <a:extLst>
            <a:ext uri="{FF2B5EF4-FFF2-40B4-BE49-F238E27FC236}">
              <a16:creationId xmlns:a16="http://schemas.microsoft.com/office/drawing/2014/main" id="{9AA0A635-2FB0-4F57-AB43-A0B21DA04C91}"/>
            </a:ext>
          </a:extLst>
        </xdr:cNvPr>
        <xdr:cNvCxnSpPr/>
      </xdr:nvCxnSpPr>
      <xdr:spPr>
        <a:xfrm flipV="1">
          <a:off x="3429000" y="16904335"/>
          <a:ext cx="752475" cy="610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56515</xdr:rowOff>
    </xdr:from>
    <xdr:to>
      <xdr:col>15</xdr:col>
      <xdr:colOff>101600</xdr:colOff>
      <xdr:row>104</xdr:row>
      <xdr:rowOff>158115</xdr:rowOff>
    </xdr:to>
    <xdr:sp macro="" textlink="">
      <xdr:nvSpPr>
        <xdr:cNvPr id="425" name="楕円 424">
          <a:extLst>
            <a:ext uri="{FF2B5EF4-FFF2-40B4-BE49-F238E27FC236}">
              <a16:creationId xmlns:a16="http://schemas.microsoft.com/office/drawing/2014/main" id="{0DEC18D5-2C67-41F7-9961-3A778A94E63E}"/>
            </a:ext>
          </a:extLst>
        </xdr:cNvPr>
        <xdr:cNvSpPr/>
      </xdr:nvSpPr>
      <xdr:spPr>
        <a:xfrm>
          <a:off x="2571750" y="170300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107315</xdr:rowOff>
    </xdr:from>
    <xdr:to>
      <xdr:col>19</xdr:col>
      <xdr:colOff>177800</xdr:colOff>
      <xdr:row>107</xdr:row>
      <xdr:rowOff>30480</xdr:rowOff>
    </xdr:to>
    <xdr:cxnSp macro="">
      <xdr:nvCxnSpPr>
        <xdr:cNvPr id="426" name="直線コネクタ 425">
          <a:extLst>
            <a:ext uri="{FF2B5EF4-FFF2-40B4-BE49-F238E27FC236}">
              <a16:creationId xmlns:a16="http://schemas.microsoft.com/office/drawing/2014/main" id="{FB9F1205-B565-47C0-B0D6-2EAEDEF8A802}"/>
            </a:ext>
          </a:extLst>
        </xdr:cNvPr>
        <xdr:cNvCxnSpPr/>
      </xdr:nvCxnSpPr>
      <xdr:spPr>
        <a:xfrm>
          <a:off x="2619375" y="17077690"/>
          <a:ext cx="809625" cy="437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31750</xdr:rowOff>
    </xdr:from>
    <xdr:to>
      <xdr:col>10</xdr:col>
      <xdr:colOff>165100</xdr:colOff>
      <xdr:row>104</xdr:row>
      <xdr:rowOff>133350</xdr:rowOff>
    </xdr:to>
    <xdr:sp macro="" textlink="">
      <xdr:nvSpPr>
        <xdr:cNvPr id="427" name="楕円 426">
          <a:extLst>
            <a:ext uri="{FF2B5EF4-FFF2-40B4-BE49-F238E27FC236}">
              <a16:creationId xmlns:a16="http://schemas.microsoft.com/office/drawing/2014/main" id="{FE74756D-931C-469D-BBED-EDFCA4E161C2}"/>
            </a:ext>
          </a:extLst>
        </xdr:cNvPr>
        <xdr:cNvSpPr/>
      </xdr:nvSpPr>
      <xdr:spPr>
        <a:xfrm>
          <a:off x="1781175" y="170021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82550</xdr:rowOff>
    </xdr:from>
    <xdr:to>
      <xdr:col>15</xdr:col>
      <xdr:colOff>50800</xdr:colOff>
      <xdr:row>104</xdr:row>
      <xdr:rowOff>107315</xdr:rowOff>
    </xdr:to>
    <xdr:cxnSp macro="">
      <xdr:nvCxnSpPr>
        <xdr:cNvPr id="428" name="直線コネクタ 427">
          <a:extLst>
            <a:ext uri="{FF2B5EF4-FFF2-40B4-BE49-F238E27FC236}">
              <a16:creationId xmlns:a16="http://schemas.microsoft.com/office/drawing/2014/main" id="{F4962862-63BF-4E9E-AC66-B7ED5048D6EB}"/>
            </a:ext>
          </a:extLst>
        </xdr:cNvPr>
        <xdr:cNvCxnSpPr/>
      </xdr:nvCxnSpPr>
      <xdr:spPr>
        <a:xfrm>
          <a:off x="1828800" y="17059275"/>
          <a:ext cx="79057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168910</xdr:rowOff>
    </xdr:from>
    <xdr:to>
      <xdr:col>6</xdr:col>
      <xdr:colOff>38100</xdr:colOff>
      <xdr:row>104</xdr:row>
      <xdr:rowOff>99060</xdr:rowOff>
    </xdr:to>
    <xdr:sp macro="" textlink="">
      <xdr:nvSpPr>
        <xdr:cNvPr id="429" name="楕円 428">
          <a:extLst>
            <a:ext uri="{FF2B5EF4-FFF2-40B4-BE49-F238E27FC236}">
              <a16:creationId xmlns:a16="http://schemas.microsoft.com/office/drawing/2014/main" id="{011C485F-1F5F-4B5B-94CD-0DCEA520EF1E}"/>
            </a:ext>
          </a:extLst>
        </xdr:cNvPr>
        <xdr:cNvSpPr/>
      </xdr:nvSpPr>
      <xdr:spPr>
        <a:xfrm>
          <a:off x="981075" y="1697101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48260</xdr:rowOff>
    </xdr:from>
    <xdr:to>
      <xdr:col>10</xdr:col>
      <xdr:colOff>114300</xdr:colOff>
      <xdr:row>104</xdr:row>
      <xdr:rowOff>82550</xdr:rowOff>
    </xdr:to>
    <xdr:cxnSp macro="">
      <xdr:nvCxnSpPr>
        <xdr:cNvPr id="430" name="直線コネクタ 429">
          <a:extLst>
            <a:ext uri="{FF2B5EF4-FFF2-40B4-BE49-F238E27FC236}">
              <a16:creationId xmlns:a16="http://schemas.microsoft.com/office/drawing/2014/main" id="{7A570BFE-1717-4DCE-A84C-61E66036DC46}"/>
            </a:ext>
          </a:extLst>
        </xdr:cNvPr>
        <xdr:cNvCxnSpPr/>
      </xdr:nvCxnSpPr>
      <xdr:spPr>
        <a:xfrm>
          <a:off x="1028700" y="17018635"/>
          <a:ext cx="8001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154940</xdr:rowOff>
    </xdr:from>
    <xdr:ext cx="405130" cy="254635"/>
    <xdr:sp macro="" textlink="">
      <xdr:nvSpPr>
        <xdr:cNvPr id="431" name="n_1aveValue【市民会館】&#10;有形固定資産減価償却率">
          <a:extLst>
            <a:ext uri="{FF2B5EF4-FFF2-40B4-BE49-F238E27FC236}">
              <a16:creationId xmlns:a16="http://schemas.microsoft.com/office/drawing/2014/main" id="{7B29ADB4-44B7-4B8C-AA6F-16ABB9AAD41C}"/>
            </a:ext>
          </a:extLst>
        </xdr:cNvPr>
        <xdr:cNvSpPr txBox="1"/>
      </xdr:nvSpPr>
      <xdr:spPr>
        <a:xfrm>
          <a:off x="3239135" y="1678559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128905</xdr:rowOff>
    </xdr:from>
    <xdr:ext cx="400685" cy="259080"/>
    <xdr:sp macro="" textlink="">
      <xdr:nvSpPr>
        <xdr:cNvPr id="432" name="n_2aveValue【市民会館】&#10;有形固定資産減価償却率">
          <a:extLst>
            <a:ext uri="{FF2B5EF4-FFF2-40B4-BE49-F238E27FC236}">
              <a16:creationId xmlns:a16="http://schemas.microsoft.com/office/drawing/2014/main" id="{1674214F-D8C1-4FD1-8157-AC6CBE6D247E}"/>
            </a:ext>
          </a:extLst>
        </xdr:cNvPr>
        <xdr:cNvSpPr txBox="1"/>
      </xdr:nvSpPr>
      <xdr:spPr>
        <a:xfrm>
          <a:off x="2439035" y="167563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123825</xdr:rowOff>
    </xdr:from>
    <xdr:ext cx="400685" cy="254635"/>
    <xdr:sp macro="" textlink="">
      <xdr:nvSpPr>
        <xdr:cNvPr id="433" name="n_3aveValue【市民会館】&#10;有形固定資産減価償却率">
          <a:extLst>
            <a:ext uri="{FF2B5EF4-FFF2-40B4-BE49-F238E27FC236}">
              <a16:creationId xmlns:a16="http://schemas.microsoft.com/office/drawing/2014/main" id="{E8218FF8-42C8-4CB8-AF08-A783441AA38D}"/>
            </a:ext>
          </a:extLst>
        </xdr:cNvPr>
        <xdr:cNvSpPr txBox="1"/>
      </xdr:nvSpPr>
      <xdr:spPr>
        <a:xfrm>
          <a:off x="1648460" y="1675130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104</xdr:row>
      <xdr:rowOff>95250</xdr:rowOff>
    </xdr:from>
    <xdr:ext cx="400685" cy="259080"/>
    <xdr:sp macro="" textlink="">
      <xdr:nvSpPr>
        <xdr:cNvPr id="434" name="n_4aveValue【市民会館】&#10;有形固定資産減価償却率">
          <a:extLst>
            <a:ext uri="{FF2B5EF4-FFF2-40B4-BE49-F238E27FC236}">
              <a16:creationId xmlns:a16="http://schemas.microsoft.com/office/drawing/2014/main" id="{C87DCC45-4241-4279-BF72-4D53D440C0C8}"/>
            </a:ext>
          </a:extLst>
        </xdr:cNvPr>
        <xdr:cNvSpPr txBox="1"/>
      </xdr:nvSpPr>
      <xdr:spPr>
        <a:xfrm>
          <a:off x="848360" y="1706880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107</xdr:row>
      <xdr:rowOff>72390</xdr:rowOff>
    </xdr:from>
    <xdr:ext cx="405130" cy="259080"/>
    <xdr:sp macro="" textlink="">
      <xdr:nvSpPr>
        <xdr:cNvPr id="435" name="n_1mainValue【市民会館】&#10;有形固定資産減価償却率">
          <a:extLst>
            <a:ext uri="{FF2B5EF4-FFF2-40B4-BE49-F238E27FC236}">
              <a16:creationId xmlns:a16="http://schemas.microsoft.com/office/drawing/2014/main" id="{857CAD76-AF26-43EC-97E0-8667EC216544}"/>
            </a:ext>
          </a:extLst>
        </xdr:cNvPr>
        <xdr:cNvSpPr txBox="1"/>
      </xdr:nvSpPr>
      <xdr:spPr>
        <a:xfrm>
          <a:off x="3239135" y="17557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104</xdr:row>
      <xdr:rowOff>149225</xdr:rowOff>
    </xdr:from>
    <xdr:ext cx="400685" cy="259080"/>
    <xdr:sp macro="" textlink="">
      <xdr:nvSpPr>
        <xdr:cNvPr id="436" name="n_2mainValue【市民会館】&#10;有形固定資産減価償却率">
          <a:extLst>
            <a:ext uri="{FF2B5EF4-FFF2-40B4-BE49-F238E27FC236}">
              <a16:creationId xmlns:a16="http://schemas.microsoft.com/office/drawing/2014/main" id="{25D5AA77-8F91-4DA4-BDEB-8A790E041F4B}"/>
            </a:ext>
          </a:extLst>
        </xdr:cNvPr>
        <xdr:cNvSpPr txBox="1"/>
      </xdr:nvSpPr>
      <xdr:spPr>
        <a:xfrm>
          <a:off x="2439035" y="171227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104</xdr:row>
      <xdr:rowOff>124460</xdr:rowOff>
    </xdr:from>
    <xdr:ext cx="400685" cy="259080"/>
    <xdr:sp macro="" textlink="">
      <xdr:nvSpPr>
        <xdr:cNvPr id="437" name="n_3mainValue【市民会館】&#10;有形固定資産減価償却率">
          <a:extLst>
            <a:ext uri="{FF2B5EF4-FFF2-40B4-BE49-F238E27FC236}">
              <a16:creationId xmlns:a16="http://schemas.microsoft.com/office/drawing/2014/main" id="{EEE4EFDA-A131-4AA5-9C01-1D36E8E2937A}"/>
            </a:ext>
          </a:extLst>
        </xdr:cNvPr>
        <xdr:cNvSpPr txBox="1"/>
      </xdr:nvSpPr>
      <xdr:spPr>
        <a:xfrm>
          <a:off x="1648460" y="170948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102</xdr:row>
      <xdr:rowOff>115570</xdr:rowOff>
    </xdr:from>
    <xdr:ext cx="400685" cy="259080"/>
    <xdr:sp macro="" textlink="">
      <xdr:nvSpPr>
        <xdr:cNvPr id="438" name="n_4mainValue【市民会館】&#10;有形固定資産減価償却率">
          <a:extLst>
            <a:ext uri="{FF2B5EF4-FFF2-40B4-BE49-F238E27FC236}">
              <a16:creationId xmlns:a16="http://schemas.microsoft.com/office/drawing/2014/main" id="{3BD5FD7F-5391-4494-BA1C-9838CAFA4ED2}"/>
            </a:ext>
          </a:extLst>
        </xdr:cNvPr>
        <xdr:cNvSpPr txBox="1"/>
      </xdr:nvSpPr>
      <xdr:spPr>
        <a:xfrm>
          <a:off x="848360" y="167462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35A863A5-66D4-455D-842A-A5DBD0F6F628}"/>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E1B787AC-D797-461A-88AF-7C06956A451D}"/>
            </a:ext>
          </a:extLst>
        </xdr:cNvPr>
        <xdr:cNvSpPr/>
      </xdr:nvSpPr>
      <xdr:spPr>
        <a:xfrm>
          <a:off x="60674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9FC0158C-05A2-4A52-8FF9-183302A349D5}"/>
            </a:ext>
          </a:extLst>
        </xdr:cNvPr>
        <xdr:cNvSpPr/>
      </xdr:nvSpPr>
      <xdr:spPr>
        <a:xfrm>
          <a:off x="60674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D736E913-FAAC-43C7-9D28-A1BD4FEDF0FB}"/>
            </a:ext>
          </a:extLst>
        </xdr:cNvPr>
        <xdr:cNvSpPr/>
      </xdr:nvSpPr>
      <xdr:spPr>
        <a:xfrm>
          <a:off x="69818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ADD73703-A576-4D14-9EF0-C67575A358B5}"/>
            </a:ext>
          </a:extLst>
        </xdr:cNvPr>
        <xdr:cNvSpPr/>
      </xdr:nvSpPr>
      <xdr:spPr>
        <a:xfrm>
          <a:off x="69818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1BF2B489-EFB0-44D1-8943-E1523426302F}"/>
            </a:ext>
          </a:extLst>
        </xdr:cNvPr>
        <xdr:cNvSpPr/>
      </xdr:nvSpPr>
      <xdr:spPr>
        <a:xfrm>
          <a:off x="80105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053C3302-1C87-4307-B4B2-CDA19C08ECC7}"/>
            </a:ext>
          </a:extLst>
        </xdr:cNvPr>
        <xdr:cNvSpPr/>
      </xdr:nvSpPr>
      <xdr:spPr>
        <a:xfrm>
          <a:off x="80105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0EB4C131-34BD-4EAD-8BFB-CCB1163FF9EF}"/>
            </a:ext>
          </a:extLst>
        </xdr:cNvPr>
        <xdr:cNvSpPr/>
      </xdr:nvSpPr>
      <xdr:spPr>
        <a:xfrm>
          <a:off x="5953125" y="1590675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5440" cy="225425"/>
    <xdr:sp macro="" textlink="">
      <xdr:nvSpPr>
        <xdr:cNvPr id="447" name="テキスト ボックス 446">
          <a:extLst>
            <a:ext uri="{FF2B5EF4-FFF2-40B4-BE49-F238E27FC236}">
              <a16:creationId xmlns:a16="http://schemas.microsoft.com/office/drawing/2014/main" id="{DAE6F878-EEBC-4D0B-BDFB-AC71A51DDF38}"/>
            </a:ext>
          </a:extLst>
        </xdr:cNvPr>
        <xdr:cNvSpPr txBox="1"/>
      </xdr:nvSpPr>
      <xdr:spPr>
        <a:xfrm>
          <a:off x="5915025" y="1571625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ADA12943-98E5-43FE-B401-F5C2A1A25D22}"/>
            </a:ext>
          </a:extLst>
        </xdr:cNvPr>
        <xdr:cNvCxnSpPr/>
      </xdr:nvCxnSpPr>
      <xdr:spPr>
        <a:xfrm>
          <a:off x="5953125" y="18192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398B69A7-ADF8-478B-8DEA-CA368DCE6ACC}"/>
            </a:ext>
          </a:extLst>
        </xdr:cNvPr>
        <xdr:cNvCxnSpPr/>
      </xdr:nvCxnSpPr>
      <xdr:spPr>
        <a:xfrm>
          <a:off x="5953125" y="17811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2915" cy="259080"/>
    <xdr:sp macro="" textlink="">
      <xdr:nvSpPr>
        <xdr:cNvPr id="450" name="テキスト ボックス 449">
          <a:extLst>
            <a:ext uri="{FF2B5EF4-FFF2-40B4-BE49-F238E27FC236}">
              <a16:creationId xmlns:a16="http://schemas.microsoft.com/office/drawing/2014/main" id="{04FC3CDF-308B-4EEB-A482-F429466BE78C}"/>
            </a:ext>
          </a:extLst>
        </xdr:cNvPr>
        <xdr:cNvSpPr txBox="1"/>
      </xdr:nvSpPr>
      <xdr:spPr>
        <a:xfrm>
          <a:off x="5527040" y="17666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47A7B2DF-D78F-4310-9CD3-40FB8EF46698}"/>
            </a:ext>
          </a:extLst>
        </xdr:cNvPr>
        <xdr:cNvCxnSpPr/>
      </xdr:nvCxnSpPr>
      <xdr:spPr>
        <a:xfrm>
          <a:off x="5953125" y="17430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2915" cy="254635"/>
    <xdr:sp macro="" textlink="">
      <xdr:nvSpPr>
        <xdr:cNvPr id="452" name="テキスト ボックス 451">
          <a:extLst>
            <a:ext uri="{FF2B5EF4-FFF2-40B4-BE49-F238E27FC236}">
              <a16:creationId xmlns:a16="http://schemas.microsoft.com/office/drawing/2014/main" id="{4CFE3D4B-EA02-4C1A-99F7-D097A2ABCCD0}"/>
            </a:ext>
          </a:extLst>
        </xdr:cNvPr>
        <xdr:cNvSpPr txBox="1"/>
      </xdr:nvSpPr>
      <xdr:spPr>
        <a:xfrm>
          <a:off x="5527040" y="1728533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98E917A6-7650-4576-BC96-37E229D99A60}"/>
            </a:ext>
          </a:extLst>
        </xdr:cNvPr>
        <xdr:cNvCxnSpPr/>
      </xdr:nvCxnSpPr>
      <xdr:spPr>
        <a:xfrm>
          <a:off x="5953125" y="17049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2915" cy="259080"/>
    <xdr:sp macro="" textlink="">
      <xdr:nvSpPr>
        <xdr:cNvPr id="454" name="テキスト ボックス 453">
          <a:extLst>
            <a:ext uri="{FF2B5EF4-FFF2-40B4-BE49-F238E27FC236}">
              <a16:creationId xmlns:a16="http://schemas.microsoft.com/office/drawing/2014/main" id="{09BAE384-52F3-4988-8BD5-E3A1C7E52EC4}"/>
            </a:ext>
          </a:extLst>
        </xdr:cNvPr>
        <xdr:cNvSpPr txBox="1"/>
      </xdr:nvSpPr>
      <xdr:spPr>
        <a:xfrm>
          <a:off x="5527040" y="16904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093C21FD-6E78-429C-956B-E35DDE77B3D0}"/>
            </a:ext>
          </a:extLst>
        </xdr:cNvPr>
        <xdr:cNvCxnSpPr/>
      </xdr:nvCxnSpPr>
      <xdr:spPr>
        <a:xfrm>
          <a:off x="5953125" y="16668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2915" cy="259080"/>
    <xdr:sp macro="" textlink="">
      <xdr:nvSpPr>
        <xdr:cNvPr id="456" name="テキスト ボックス 455">
          <a:extLst>
            <a:ext uri="{FF2B5EF4-FFF2-40B4-BE49-F238E27FC236}">
              <a16:creationId xmlns:a16="http://schemas.microsoft.com/office/drawing/2014/main" id="{2E5FEA5E-6D5E-48A6-A7DA-1AFCA25B1B2D}"/>
            </a:ext>
          </a:extLst>
        </xdr:cNvPr>
        <xdr:cNvSpPr txBox="1"/>
      </xdr:nvSpPr>
      <xdr:spPr>
        <a:xfrm>
          <a:off x="5527040" y="16523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03B82FCC-AF85-4B3F-8885-A1A7AE743E7E}"/>
            </a:ext>
          </a:extLst>
        </xdr:cNvPr>
        <xdr:cNvCxnSpPr/>
      </xdr:nvCxnSpPr>
      <xdr:spPr>
        <a:xfrm>
          <a:off x="5953125" y="16287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2915" cy="254635"/>
    <xdr:sp macro="" textlink="">
      <xdr:nvSpPr>
        <xdr:cNvPr id="458" name="テキスト ボックス 457">
          <a:extLst>
            <a:ext uri="{FF2B5EF4-FFF2-40B4-BE49-F238E27FC236}">
              <a16:creationId xmlns:a16="http://schemas.microsoft.com/office/drawing/2014/main" id="{FB21F4F7-5BB6-4483-9991-D376316D3D53}"/>
            </a:ext>
          </a:extLst>
        </xdr:cNvPr>
        <xdr:cNvSpPr txBox="1"/>
      </xdr:nvSpPr>
      <xdr:spPr>
        <a:xfrm>
          <a:off x="5527040" y="1614233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AF7F6048-8D6A-470C-BDF8-E1F0B24984C2}"/>
            </a:ext>
          </a:extLst>
        </xdr:cNvPr>
        <xdr:cNvCxnSpPr/>
      </xdr:nvCxnSpPr>
      <xdr:spPr>
        <a:xfrm>
          <a:off x="5953125" y="15906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2915" cy="259080"/>
    <xdr:sp macro="" textlink="">
      <xdr:nvSpPr>
        <xdr:cNvPr id="460" name="テキスト ボックス 459">
          <a:extLst>
            <a:ext uri="{FF2B5EF4-FFF2-40B4-BE49-F238E27FC236}">
              <a16:creationId xmlns:a16="http://schemas.microsoft.com/office/drawing/2014/main" id="{4DB77693-D757-4514-A2FF-B6AABFC45742}"/>
            </a:ext>
          </a:extLst>
        </xdr:cNvPr>
        <xdr:cNvSpPr txBox="1"/>
      </xdr:nvSpPr>
      <xdr:spPr>
        <a:xfrm>
          <a:off x="5527040" y="15761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A1698A8-5CCF-4592-9931-ABB1D51E0C8A}"/>
            </a:ext>
          </a:extLst>
        </xdr:cNvPr>
        <xdr:cNvSpPr/>
      </xdr:nvSpPr>
      <xdr:spPr>
        <a:xfrm>
          <a:off x="5953125" y="1590675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146685</xdr:rowOff>
    </xdr:from>
    <xdr:to>
      <xdr:col>54</xdr:col>
      <xdr:colOff>189865</xdr:colOff>
      <xdr:row>108</xdr:row>
      <xdr:rowOff>132080</xdr:rowOff>
    </xdr:to>
    <xdr:cxnSp macro="">
      <xdr:nvCxnSpPr>
        <xdr:cNvPr id="462" name="直線コネクタ 461">
          <a:extLst>
            <a:ext uri="{FF2B5EF4-FFF2-40B4-BE49-F238E27FC236}">
              <a16:creationId xmlns:a16="http://schemas.microsoft.com/office/drawing/2014/main" id="{69207B3B-7FED-49B7-B50C-EC935D47CAFC}"/>
            </a:ext>
          </a:extLst>
        </xdr:cNvPr>
        <xdr:cNvCxnSpPr/>
      </xdr:nvCxnSpPr>
      <xdr:spPr>
        <a:xfrm flipV="1">
          <a:off x="9429115" y="16259810"/>
          <a:ext cx="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135255</xdr:rowOff>
    </xdr:from>
    <xdr:ext cx="469900" cy="254635"/>
    <xdr:sp macro="" textlink="">
      <xdr:nvSpPr>
        <xdr:cNvPr id="463" name="【市民会館】&#10;一人当たり面積最小値テキスト">
          <a:extLst>
            <a:ext uri="{FF2B5EF4-FFF2-40B4-BE49-F238E27FC236}">
              <a16:creationId xmlns:a16="http://schemas.microsoft.com/office/drawing/2014/main" id="{33103826-4942-44EC-B10D-82AE15EF43F3}"/>
            </a:ext>
          </a:extLst>
        </xdr:cNvPr>
        <xdr:cNvSpPr txBox="1"/>
      </xdr:nvSpPr>
      <xdr:spPr>
        <a:xfrm>
          <a:off x="9467850" y="1779460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132080</xdr:rowOff>
    </xdr:from>
    <xdr:to>
      <xdr:col>55</xdr:col>
      <xdr:colOff>88900</xdr:colOff>
      <xdr:row>108</xdr:row>
      <xdr:rowOff>132080</xdr:rowOff>
    </xdr:to>
    <xdr:cxnSp macro="">
      <xdr:nvCxnSpPr>
        <xdr:cNvPr id="464" name="直線コネクタ 463">
          <a:extLst>
            <a:ext uri="{FF2B5EF4-FFF2-40B4-BE49-F238E27FC236}">
              <a16:creationId xmlns:a16="http://schemas.microsoft.com/office/drawing/2014/main" id="{B0B5348D-0804-4549-B7D6-68E048FC61DF}"/>
            </a:ext>
          </a:extLst>
        </xdr:cNvPr>
        <xdr:cNvCxnSpPr/>
      </xdr:nvCxnSpPr>
      <xdr:spPr>
        <a:xfrm>
          <a:off x="9363075" y="1779143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93345</xdr:rowOff>
    </xdr:from>
    <xdr:ext cx="469900" cy="259080"/>
    <xdr:sp macro="" textlink="">
      <xdr:nvSpPr>
        <xdr:cNvPr id="465" name="【市民会館】&#10;一人当たり面積最大値テキスト">
          <a:extLst>
            <a:ext uri="{FF2B5EF4-FFF2-40B4-BE49-F238E27FC236}">
              <a16:creationId xmlns:a16="http://schemas.microsoft.com/office/drawing/2014/main" id="{DEC0D2B2-DB38-40F8-8692-FA937998B3EE}"/>
            </a:ext>
          </a:extLst>
        </xdr:cNvPr>
        <xdr:cNvSpPr txBox="1"/>
      </xdr:nvSpPr>
      <xdr:spPr>
        <a:xfrm>
          <a:off x="9467850" y="1603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0.813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146685</xdr:rowOff>
    </xdr:from>
    <xdr:to>
      <xdr:col>55</xdr:col>
      <xdr:colOff>88900</xdr:colOff>
      <xdr:row>99</xdr:row>
      <xdr:rowOff>146685</xdr:rowOff>
    </xdr:to>
    <xdr:cxnSp macro="">
      <xdr:nvCxnSpPr>
        <xdr:cNvPr id="466" name="直線コネクタ 465">
          <a:extLst>
            <a:ext uri="{FF2B5EF4-FFF2-40B4-BE49-F238E27FC236}">
              <a16:creationId xmlns:a16="http://schemas.microsoft.com/office/drawing/2014/main" id="{3667E836-994A-4371-9494-9FD114D810A9}"/>
            </a:ext>
          </a:extLst>
        </xdr:cNvPr>
        <xdr:cNvCxnSpPr/>
      </xdr:nvCxnSpPr>
      <xdr:spPr>
        <a:xfrm>
          <a:off x="9363075" y="1625981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64770</xdr:rowOff>
    </xdr:from>
    <xdr:ext cx="469900" cy="254635"/>
    <xdr:sp macro="" textlink="">
      <xdr:nvSpPr>
        <xdr:cNvPr id="467" name="【市民会館】&#10;一人当たり面積平均値テキスト">
          <a:extLst>
            <a:ext uri="{FF2B5EF4-FFF2-40B4-BE49-F238E27FC236}">
              <a16:creationId xmlns:a16="http://schemas.microsoft.com/office/drawing/2014/main" id="{4D371A73-05D4-412F-825E-B4759061F802}"/>
            </a:ext>
          </a:extLst>
        </xdr:cNvPr>
        <xdr:cNvSpPr txBox="1"/>
      </xdr:nvSpPr>
      <xdr:spPr>
        <a:xfrm>
          <a:off x="9467850" y="1738439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86360</xdr:rowOff>
    </xdr:from>
    <xdr:to>
      <xdr:col>55</xdr:col>
      <xdr:colOff>50800</xdr:colOff>
      <xdr:row>107</xdr:row>
      <xdr:rowOff>16510</xdr:rowOff>
    </xdr:to>
    <xdr:sp macro="" textlink="">
      <xdr:nvSpPr>
        <xdr:cNvPr id="468" name="フローチャート: 判断 467">
          <a:extLst>
            <a:ext uri="{FF2B5EF4-FFF2-40B4-BE49-F238E27FC236}">
              <a16:creationId xmlns:a16="http://schemas.microsoft.com/office/drawing/2014/main" id="{B764357A-32DD-4385-8662-35D3EF72C9DF}"/>
            </a:ext>
          </a:extLst>
        </xdr:cNvPr>
        <xdr:cNvSpPr/>
      </xdr:nvSpPr>
      <xdr:spPr>
        <a:xfrm>
          <a:off x="9401175" y="1739963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a:extLst>
            <a:ext uri="{FF2B5EF4-FFF2-40B4-BE49-F238E27FC236}">
              <a16:creationId xmlns:a16="http://schemas.microsoft.com/office/drawing/2014/main" id="{56726428-D122-41BB-920A-447F27218924}"/>
            </a:ext>
          </a:extLst>
        </xdr:cNvPr>
        <xdr:cNvSpPr/>
      </xdr:nvSpPr>
      <xdr:spPr>
        <a:xfrm>
          <a:off x="8639175" y="174212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a:extLst>
            <a:ext uri="{FF2B5EF4-FFF2-40B4-BE49-F238E27FC236}">
              <a16:creationId xmlns:a16="http://schemas.microsoft.com/office/drawing/2014/main" id="{1E1913E9-7AEA-4A2B-945E-7F46C15B914E}"/>
            </a:ext>
          </a:extLst>
        </xdr:cNvPr>
        <xdr:cNvSpPr/>
      </xdr:nvSpPr>
      <xdr:spPr>
        <a:xfrm>
          <a:off x="7839075" y="174275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a:extLst>
            <a:ext uri="{FF2B5EF4-FFF2-40B4-BE49-F238E27FC236}">
              <a16:creationId xmlns:a16="http://schemas.microsoft.com/office/drawing/2014/main" id="{95BF4F2A-B05B-42B7-89B1-2FF590F38931}"/>
            </a:ext>
          </a:extLst>
        </xdr:cNvPr>
        <xdr:cNvSpPr/>
      </xdr:nvSpPr>
      <xdr:spPr>
        <a:xfrm>
          <a:off x="7029450" y="174231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a:extLst>
            <a:ext uri="{FF2B5EF4-FFF2-40B4-BE49-F238E27FC236}">
              <a16:creationId xmlns:a16="http://schemas.microsoft.com/office/drawing/2014/main" id="{4D17E569-69F5-4894-B1BD-8853B64C4C48}"/>
            </a:ext>
          </a:extLst>
        </xdr:cNvPr>
        <xdr:cNvSpPr/>
      </xdr:nvSpPr>
      <xdr:spPr>
        <a:xfrm>
          <a:off x="6238875" y="174193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3" name="テキスト ボックス 472">
          <a:extLst>
            <a:ext uri="{FF2B5EF4-FFF2-40B4-BE49-F238E27FC236}">
              <a16:creationId xmlns:a16="http://schemas.microsoft.com/office/drawing/2014/main" id="{D655845C-8DD6-42AB-BC2B-DC93DC1BDED1}"/>
            </a:ext>
          </a:extLst>
        </xdr:cNvPr>
        <xdr:cNvSpPr txBox="1"/>
      </xdr:nvSpPr>
      <xdr:spPr>
        <a:xfrm>
          <a:off x="925830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4" name="テキスト ボックス 473">
          <a:extLst>
            <a:ext uri="{FF2B5EF4-FFF2-40B4-BE49-F238E27FC236}">
              <a16:creationId xmlns:a16="http://schemas.microsoft.com/office/drawing/2014/main" id="{D8E1A660-BCCD-4C6B-BB93-47F3A31E6350}"/>
            </a:ext>
          </a:extLst>
        </xdr:cNvPr>
        <xdr:cNvSpPr txBox="1"/>
      </xdr:nvSpPr>
      <xdr:spPr>
        <a:xfrm>
          <a:off x="85153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5" name="テキスト ボックス 474">
          <a:extLst>
            <a:ext uri="{FF2B5EF4-FFF2-40B4-BE49-F238E27FC236}">
              <a16:creationId xmlns:a16="http://schemas.microsoft.com/office/drawing/2014/main" id="{B102D1AB-8EE9-4278-B35F-9B5E7555C59E}"/>
            </a:ext>
          </a:extLst>
        </xdr:cNvPr>
        <xdr:cNvSpPr txBox="1"/>
      </xdr:nvSpPr>
      <xdr:spPr>
        <a:xfrm>
          <a:off x="77152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6" name="テキスト ボックス 475">
          <a:extLst>
            <a:ext uri="{FF2B5EF4-FFF2-40B4-BE49-F238E27FC236}">
              <a16:creationId xmlns:a16="http://schemas.microsoft.com/office/drawing/2014/main" id="{8D30216A-FBAD-4E0E-8485-5DADDB180BA0}"/>
            </a:ext>
          </a:extLst>
        </xdr:cNvPr>
        <xdr:cNvSpPr txBox="1"/>
      </xdr:nvSpPr>
      <xdr:spPr>
        <a:xfrm>
          <a:off x="69056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7" name="テキスト ボックス 476">
          <a:extLst>
            <a:ext uri="{FF2B5EF4-FFF2-40B4-BE49-F238E27FC236}">
              <a16:creationId xmlns:a16="http://schemas.microsoft.com/office/drawing/2014/main" id="{0A102623-EB08-4DE4-8EFB-78E857870270}"/>
            </a:ext>
          </a:extLst>
        </xdr:cNvPr>
        <xdr:cNvSpPr txBox="1"/>
      </xdr:nvSpPr>
      <xdr:spPr>
        <a:xfrm>
          <a:off x="61150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104</xdr:row>
      <xdr:rowOff>53975</xdr:rowOff>
    </xdr:from>
    <xdr:to>
      <xdr:col>55</xdr:col>
      <xdr:colOff>50800</xdr:colOff>
      <xdr:row>104</xdr:row>
      <xdr:rowOff>155575</xdr:rowOff>
    </xdr:to>
    <xdr:sp macro="" textlink="">
      <xdr:nvSpPr>
        <xdr:cNvPr id="478" name="楕円 477">
          <a:extLst>
            <a:ext uri="{FF2B5EF4-FFF2-40B4-BE49-F238E27FC236}">
              <a16:creationId xmlns:a16="http://schemas.microsoft.com/office/drawing/2014/main" id="{883ACDC4-17C8-491D-BE3A-3CBAED718C58}"/>
            </a:ext>
          </a:extLst>
        </xdr:cNvPr>
        <xdr:cNvSpPr/>
      </xdr:nvSpPr>
      <xdr:spPr>
        <a:xfrm>
          <a:off x="9401175" y="1702752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76835</xdr:rowOff>
    </xdr:from>
    <xdr:ext cx="469900" cy="254635"/>
    <xdr:sp macro="" textlink="">
      <xdr:nvSpPr>
        <xdr:cNvPr id="479" name="【市民会館】&#10;一人当たり面積該当値テキスト">
          <a:extLst>
            <a:ext uri="{FF2B5EF4-FFF2-40B4-BE49-F238E27FC236}">
              <a16:creationId xmlns:a16="http://schemas.microsoft.com/office/drawing/2014/main" id="{C540DC24-8FF0-4422-A9B3-1B3B04D63B6F}"/>
            </a:ext>
          </a:extLst>
        </xdr:cNvPr>
        <xdr:cNvSpPr txBox="1"/>
      </xdr:nvSpPr>
      <xdr:spPr>
        <a:xfrm>
          <a:off x="9467850" y="1687893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105</xdr:row>
      <xdr:rowOff>90170</xdr:rowOff>
    </xdr:from>
    <xdr:to>
      <xdr:col>50</xdr:col>
      <xdr:colOff>165100</xdr:colOff>
      <xdr:row>106</xdr:row>
      <xdr:rowOff>20320</xdr:rowOff>
    </xdr:to>
    <xdr:sp macro="" textlink="">
      <xdr:nvSpPr>
        <xdr:cNvPr id="480" name="楕円 479">
          <a:extLst>
            <a:ext uri="{FF2B5EF4-FFF2-40B4-BE49-F238E27FC236}">
              <a16:creationId xmlns:a16="http://schemas.microsoft.com/office/drawing/2014/main" id="{CB00FEBA-5B1D-4E5A-A246-0F1C794E6A87}"/>
            </a:ext>
          </a:extLst>
        </xdr:cNvPr>
        <xdr:cNvSpPr/>
      </xdr:nvSpPr>
      <xdr:spPr>
        <a:xfrm>
          <a:off x="8639175" y="172319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104775</xdr:rowOff>
    </xdr:from>
    <xdr:to>
      <xdr:col>55</xdr:col>
      <xdr:colOff>0</xdr:colOff>
      <xdr:row>105</xdr:row>
      <xdr:rowOff>140970</xdr:rowOff>
    </xdr:to>
    <xdr:cxnSp macro="">
      <xdr:nvCxnSpPr>
        <xdr:cNvPr id="481" name="直線コネクタ 480">
          <a:extLst>
            <a:ext uri="{FF2B5EF4-FFF2-40B4-BE49-F238E27FC236}">
              <a16:creationId xmlns:a16="http://schemas.microsoft.com/office/drawing/2014/main" id="{6C3CBFEC-0347-4EAF-BC8A-829D86A7BE1D}"/>
            </a:ext>
          </a:extLst>
        </xdr:cNvPr>
        <xdr:cNvCxnSpPr/>
      </xdr:nvCxnSpPr>
      <xdr:spPr>
        <a:xfrm flipV="1">
          <a:off x="8686800" y="17075150"/>
          <a:ext cx="74295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97790</xdr:rowOff>
    </xdr:from>
    <xdr:to>
      <xdr:col>46</xdr:col>
      <xdr:colOff>38100</xdr:colOff>
      <xdr:row>106</xdr:row>
      <xdr:rowOff>27940</xdr:rowOff>
    </xdr:to>
    <xdr:sp macro="" textlink="">
      <xdr:nvSpPr>
        <xdr:cNvPr id="482" name="楕円 481">
          <a:extLst>
            <a:ext uri="{FF2B5EF4-FFF2-40B4-BE49-F238E27FC236}">
              <a16:creationId xmlns:a16="http://schemas.microsoft.com/office/drawing/2014/main" id="{96DB9615-56A4-4200-A2EA-1363296B0A48}"/>
            </a:ext>
          </a:extLst>
        </xdr:cNvPr>
        <xdr:cNvSpPr/>
      </xdr:nvSpPr>
      <xdr:spPr>
        <a:xfrm>
          <a:off x="7839075" y="1724279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140970</xdr:rowOff>
    </xdr:from>
    <xdr:to>
      <xdr:col>50</xdr:col>
      <xdr:colOff>114300</xdr:colOff>
      <xdr:row>105</xdr:row>
      <xdr:rowOff>148590</xdr:rowOff>
    </xdr:to>
    <xdr:cxnSp macro="">
      <xdr:nvCxnSpPr>
        <xdr:cNvPr id="483" name="直線コネクタ 482">
          <a:extLst>
            <a:ext uri="{FF2B5EF4-FFF2-40B4-BE49-F238E27FC236}">
              <a16:creationId xmlns:a16="http://schemas.microsoft.com/office/drawing/2014/main" id="{C4B6F66E-6034-40A5-A9B0-80A975C4A4B1}"/>
            </a:ext>
          </a:extLst>
        </xdr:cNvPr>
        <xdr:cNvCxnSpPr/>
      </xdr:nvCxnSpPr>
      <xdr:spPr>
        <a:xfrm flipV="1">
          <a:off x="7886700" y="17289145"/>
          <a:ext cx="8001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103505</xdr:rowOff>
    </xdr:from>
    <xdr:to>
      <xdr:col>41</xdr:col>
      <xdr:colOff>101600</xdr:colOff>
      <xdr:row>106</xdr:row>
      <xdr:rowOff>33655</xdr:rowOff>
    </xdr:to>
    <xdr:sp macro="" textlink="">
      <xdr:nvSpPr>
        <xdr:cNvPr id="484" name="楕円 483">
          <a:extLst>
            <a:ext uri="{FF2B5EF4-FFF2-40B4-BE49-F238E27FC236}">
              <a16:creationId xmlns:a16="http://schemas.microsoft.com/office/drawing/2014/main" id="{6465446C-EFD3-4D51-9F8C-C90545DB7E90}"/>
            </a:ext>
          </a:extLst>
        </xdr:cNvPr>
        <xdr:cNvSpPr/>
      </xdr:nvSpPr>
      <xdr:spPr>
        <a:xfrm>
          <a:off x="7029450" y="172516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148590</xdr:rowOff>
    </xdr:from>
    <xdr:to>
      <xdr:col>45</xdr:col>
      <xdr:colOff>177800</xdr:colOff>
      <xdr:row>105</xdr:row>
      <xdr:rowOff>154940</xdr:rowOff>
    </xdr:to>
    <xdr:cxnSp macro="">
      <xdr:nvCxnSpPr>
        <xdr:cNvPr id="485" name="直線コネクタ 484">
          <a:extLst>
            <a:ext uri="{FF2B5EF4-FFF2-40B4-BE49-F238E27FC236}">
              <a16:creationId xmlns:a16="http://schemas.microsoft.com/office/drawing/2014/main" id="{E68CA22B-EB70-4332-BE04-E207370E1B78}"/>
            </a:ext>
          </a:extLst>
        </xdr:cNvPr>
        <xdr:cNvCxnSpPr/>
      </xdr:nvCxnSpPr>
      <xdr:spPr>
        <a:xfrm flipV="1">
          <a:off x="7077075" y="17290415"/>
          <a:ext cx="8096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109220</xdr:rowOff>
    </xdr:from>
    <xdr:to>
      <xdr:col>36</xdr:col>
      <xdr:colOff>165100</xdr:colOff>
      <xdr:row>106</xdr:row>
      <xdr:rowOff>39370</xdr:rowOff>
    </xdr:to>
    <xdr:sp macro="" textlink="">
      <xdr:nvSpPr>
        <xdr:cNvPr id="486" name="楕円 485">
          <a:extLst>
            <a:ext uri="{FF2B5EF4-FFF2-40B4-BE49-F238E27FC236}">
              <a16:creationId xmlns:a16="http://schemas.microsoft.com/office/drawing/2014/main" id="{A2DA234E-F569-4CEC-AC31-13C0478E81BD}"/>
            </a:ext>
          </a:extLst>
        </xdr:cNvPr>
        <xdr:cNvSpPr/>
      </xdr:nvSpPr>
      <xdr:spPr>
        <a:xfrm>
          <a:off x="6238875" y="172510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154940</xdr:rowOff>
    </xdr:from>
    <xdr:to>
      <xdr:col>41</xdr:col>
      <xdr:colOff>50800</xdr:colOff>
      <xdr:row>105</xdr:row>
      <xdr:rowOff>160020</xdr:rowOff>
    </xdr:to>
    <xdr:cxnSp macro="">
      <xdr:nvCxnSpPr>
        <xdr:cNvPr id="487" name="直線コネクタ 486">
          <a:extLst>
            <a:ext uri="{FF2B5EF4-FFF2-40B4-BE49-F238E27FC236}">
              <a16:creationId xmlns:a16="http://schemas.microsoft.com/office/drawing/2014/main" id="{206D3AAA-BB17-463B-981D-59374A147168}"/>
            </a:ext>
          </a:extLst>
        </xdr:cNvPr>
        <xdr:cNvCxnSpPr/>
      </xdr:nvCxnSpPr>
      <xdr:spPr>
        <a:xfrm flipV="1">
          <a:off x="6286500" y="17299940"/>
          <a:ext cx="79057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22860</xdr:rowOff>
    </xdr:from>
    <xdr:ext cx="469900" cy="259080"/>
    <xdr:sp macro="" textlink="">
      <xdr:nvSpPr>
        <xdr:cNvPr id="488" name="n_1aveValue【市民会館】&#10;一人当たり面積">
          <a:extLst>
            <a:ext uri="{FF2B5EF4-FFF2-40B4-BE49-F238E27FC236}">
              <a16:creationId xmlns:a16="http://schemas.microsoft.com/office/drawing/2014/main" id="{86BD5973-D259-467D-A0A0-BB4695EC84BC}"/>
            </a:ext>
          </a:extLst>
        </xdr:cNvPr>
        <xdr:cNvSpPr txBox="1"/>
      </xdr:nvSpPr>
      <xdr:spPr>
        <a:xfrm>
          <a:off x="8458200" y="17513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107</xdr:row>
      <xdr:rowOff>32385</xdr:rowOff>
    </xdr:from>
    <xdr:ext cx="465455" cy="254635"/>
    <xdr:sp macro="" textlink="">
      <xdr:nvSpPr>
        <xdr:cNvPr id="489" name="n_2aveValue【市民会館】&#10;一人当たり面積">
          <a:extLst>
            <a:ext uri="{FF2B5EF4-FFF2-40B4-BE49-F238E27FC236}">
              <a16:creationId xmlns:a16="http://schemas.microsoft.com/office/drawing/2014/main" id="{77E6D011-B8E8-4FD1-B40B-A72D55D974E6}"/>
            </a:ext>
          </a:extLst>
        </xdr:cNvPr>
        <xdr:cNvSpPr txBox="1"/>
      </xdr:nvSpPr>
      <xdr:spPr>
        <a:xfrm>
          <a:off x="7677150" y="175171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107</xdr:row>
      <xdr:rowOff>24765</xdr:rowOff>
    </xdr:from>
    <xdr:ext cx="465455" cy="259080"/>
    <xdr:sp macro="" textlink="">
      <xdr:nvSpPr>
        <xdr:cNvPr id="490" name="n_3aveValue【市民会館】&#10;一人当たり面積">
          <a:extLst>
            <a:ext uri="{FF2B5EF4-FFF2-40B4-BE49-F238E27FC236}">
              <a16:creationId xmlns:a16="http://schemas.microsoft.com/office/drawing/2014/main" id="{D113C262-2EFE-42BA-BA43-0EA2AD526AEF}"/>
            </a:ext>
          </a:extLst>
        </xdr:cNvPr>
        <xdr:cNvSpPr txBox="1"/>
      </xdr:nvSpPr>
      <xdr:spPr>
        <a:xfrm>
          <a:off x="6867525" y="175158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107</xdr:row>
      <xdr:rowOff>20955</xdr:rowOff>
    </xdr:from>
    <xdr:ext cx="465455" cy="254635"/>
    <xdr:sp macro="" textlink="">
      <xdr:nvSpPr>
        <xdr:cNvPr id="491" name="n_4aveValue【市民会館】&#10;一人当たり面積">
          <a:extLst>
            <a:ext uri="{FF2B5EF4-FFF2-40B4-BE49-F238E27FC236}">
              <a16:creationId xmlns:a16="http://schemas.microsoft.com/office/drawing/2014/main" id="{69739857-86FB-4225-80F3-2FE0029C01FA}"/>
            </a:ext>
          </a:extLst>
        </xdr:cNvPr>
        <xdr:cNvSpPr txBox="1"/>
      </xdr:nvSpPr>
      <xdr:spPr>
        <a:xfrm>
          <a:off x="6067425" y="175088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104</xdr:row>
      <xdr:rowOff>36830</xdr:rowOff>
    </xdr:from>
    <xdr:ext cx="469900" cy="259080"/>
    <xdr:sp macro="" textlink="">
      <xdr:nvSpPr>
        <xdr:cNvPr id="492" name="n_1mainValue【市民会館】&#10;一人当たり面積">
          <a:extLst>
            <a:ext uri="{FF2B5EF4-FFF2-40B4-BE49-F238E27FC236}">
              <a16:creationId xmlns:a16="http://schemas.microsoft.com/office/drawing/2014/main" id="{79987E6F-E37E-47B1-9F4F-712BBE1BA72D}"/>
            </a:ext>
          </a:extLst>
        </xdr:cNvPr>
        <xdr:cNvSpPr txBox="1"/>
      </xdr:nvSpPr>
      <xdr:spPr>
        <a:xfrm>
          <a:off x="8458200" y="17010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104</xdr:row>
      <xdr:rowOff>44450</xdr:rowOff>
    </xdr:from>
    <xdr:ext cx="465455" cy="259080"/>
    <xdr:sp macro="" textlink="">
      <xdr:nvSpPr>
        <xdr:cNvPr id="493" name="n_2mainValue【市民会館】&#10;一人当たり面積">
          <a:extLst>
            <a:ext uri="{FF2B5EF4-FFF2-40B4-BE49-F238E27FC236}">
              <a16:creationId xmlns:a16="http://schemas.microsoft.com/office/drawing/2014/main" id="{BBA4D98E-5B27-467C-8171-5AC774EA41F9}"/>
            </a:ext>
          </a:extLst>
        </xdr:cNvPr>
        <xdr:cNvSpPr txBox="1"/>
      </xdr:nvSpPr>
      <xdr:spPr>
        <a:xfrm>
          <a:off x="7677150" y="17021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104</xdr:row>
      <xdr:rowOff>50165</xdr:rowOff>
    </xdr:from>
    <xdr:ext cx="465455" cy="259080"/>
    <xdr:sp macro="" textlink="">
      <xdr:nvSpPr>
        <xdr:cNvPr id="494" name="n_3mainValue【市民会館】&#10;一人当たり面積">
          <a:extLst>
            <a:ext uri="{FF2B5EF4-FFF2-40B4-BE49-F238E27FC236}">
              <a16:creationId xmlns:a16="http://schemas.microsoft.com/office/drawing/2014/main" id="{8B4394D6-3E56-4944-8DB8-B58647582E02}"/>
            </a:ext>
          </a:extLst>
        </xdr:cNvPr>
        <xdr:cNvSpPr txBox="1"/>
      </xdr:nvSpPr>
      <xdr:spPr>
        <a:xfrm>
          <a:off x="6867525" y="170205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104</xdr:row>
      <xdr:rowOff>55880</xdr:rowOff>
    </xdr:from>
    <xdr:ext cx="465455" cy="259080"/>
    <xdr:sp macro="" textlink="">
      <xdr:nvSpPr>
        <xdr:cNvPr id="495" name="n_4mainValue【市民会館】&#10;一人当たり面積">
          <a:extLst>
            <a:ext uri="{FF2B5EF4-FFF2-40B4-BE49-F238E27FC236}">
              <a16:creationId xmlns:a16="http://schemas.microsoft.com/office/drawing/2014/main" id="{CFE33058-CDD1-47EC-8D76-B3CE55108C0C}"/>
            </a:ext>
          </a:extLst>
        </xdr:cNvPr>
        <xdr:cNvSpPr txBox="1"/>
      </xdr:nvSpPr>
      <xdr:spPr>
        <a:xfrm>
          <a:off x="6067425" y="170294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FA307949-81DA-4BF9-AD89-FF5495201B2C}"/>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AA77E72F-6EF8-4A63-936F-EB2B6BBD0DA9}"/>
            </a:ext>
          </a:extLst>
        </xdr:cNvPr>
        <xdr:cNvSpPr/>
      </xdr:nvSpPr>
      <xdr:spPr>
        <a:xfrm>
          <a:off x="113157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2828CE55-320C-4B8C-A86A-340A80674B5B}"/>
            </a:ext>
          </a:extLst>
        </xdr:cNvPr>
        <xdr:cNvSpPr/>
      </xdr:nvSpPr>
      <xdr:spPr>
        <a:xfrm>
          <a:off x="113157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92/118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FF0A24BE-FB23-420F-AFCE-8E5DA37598D0}"/>
            </a:ext>
          </a:extLst>
        </xdr:cNvPr>
        <xdr:cNvSpPr/>
      </xdr:nvSpPr>
      <xdr:spPr>
        <a:xfrm>
          <a:off x="122396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BEFFED61-C79A-4106-AA90-72580BFF6A67}"/>
            </a:ext>
          </a:extLst>
        </xdr:cNvPr>
        <xdr:cNvSpPr/>
      </xdr:nvSpPr>
      <xdr:spPr>
        <a:xfrm>
          <a:off x="122396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73B9B5B2-1F92-436E-B5AE-D7FC14665ECD}"/>
            </a:ext>
          </a:extLst>
        </xdr:cNvPr>
        <xdr:cNvSpPr/>
      </xdr:nvSpPr>
      <xdr:spPr>
        <a:xfrm>
          <a:off x="132683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33E194EA-C4CC-4C8D-BD24-3128030EFD33}"/>
            </a:ext>
          </a:extLst>
        </xdr:cNvPr>
        <xdr:cNvSpPr/>
      </xdr:nvSpPr>
      <xdr:spPr>
        <a:xfrm>
          <a:off x="132683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C5C5AD0D-8E47-4055-BC91-E81D1F66A2DB}"/>
            </a:ext>
          </a:extLst>
        </xdr:cNvPr>
        <xdr:cNvSpPr/>
      </xdr:nvSpPr>
      <xdr:spPr>
        <a:xfrm>
          <a:off x="11210925" y="50482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4005" cy="225425"/>
    <xdr:sp macro="" textlink="">
      <xdr:nvSpPr>
        <xdr:cNvPr id="504" name="テキスト ボックス 503">
          <a:extLst>
            <a:ext uri="{FF2B5EF4-FFF2-40B4-BE49-F238E27FC236}">
              <a16:creationId xmlns:a16="http://schemas.microsoft.com/office/drawing/2014/main" id="{EBBFAA11-B7C1-46E8-8AD1-C76007094125}"/>
            </a:ext>
          </a:extLst>
        </xdr:cNvPr>
        <xdr:cNvSpPr txBox="1"/>
      </xdr:nvSpPr>
      <xdr:spPr>
        <a:xfrm>
          <a:off x="11172825" y="4867275"/>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5310A04-6C38-47F9-B532-6F1D90F40FDC}"/>
            </a:ext>
          </a:extLst>
        </xdr:cNvPr>
        <xdr:cNvCxnSpPr/>
      </xdr:nvCxnSpPr>
      <xdr:spPr>
        <a:xfrm>
          <a:off x="11210925" y="72104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2915" cy="259080"/>
    <xdr:sp macro="" textlink="">
      <xdr:nvSpPr>
        <xdr:cNvPr id="506" name="テキスト ボックス 505">
          <a:extLst>
            <a:ext uri="{FF2B5EF4-FFF2-40B4-BE49-F238E27FC236}">
              <a16:creationId xmlns:a16="http://schemas.microsoft.com/office/drawing/2014/main" id="{F4E08E0C-586F-42CA-8C93-EA6579602624}"/>
            </a:ext>
          </a:extLst>
        </xdr:cNvPr>
        <xdr:cNvSpPr txBox="1"/>
      </xdr:nvSpPr>
      <xdr:spPr>
        <a:xfrm>
          <a:off x="10794365" y="70745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7" name="直線コネクタ 506">
          <a:extLst>
            <a:ext uri="{FF2B5EF4-FFF2-40B4-BE49-F238E27FC236}">
              <a16:creationId xmlns:a16="http://schemas.microsoft.com/office/drawing/2014/main" id="{C85C186B-1C60-4BA5-B487-692A2454FC02}"/>
            </a:ext>
          </a:extLst>
        </xdr:cNvPr>
        <xdr:cNvCxnSpPr/>
      </xdr:nvCxnSpPr>
      <xdr:spPr>
        <a:xfrm>
          <a:off x="11210925" y="690308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2915" cy="254635"/>
    <xdr:sp macro="" textlink="">
      <xdr:nvSpPr>
        <xdr:cNvPr id="508" name="テキスト ボックス 507">
          <a:extLst>
            <a:ext uri="{FF2B5EF4-FFF2-40B4-BE49-F238E27FC236}">
              <a16:creationId xmlns:a16="http://schemas.microsoft.com/office/drawing/2014/main" id="{4B3CD2C3-CD2F-4E48-BBCA-B583FF6C52FB}"/>
            </a:ext>
          </a:extLst>
        </xdr:cNvPr>
        <xdr:cNvSpPr txBox="1"/>
      </xdr:nvSpPr>
      <xdr:spPr>
        <a:xfrm>
          <a:off x="10794365" y="67735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09" name="直線コネクタ 508">
          <a:extLst>
            <a:ext uri="{FF2B5EF4-FFF2-40B4-BE49-F238E27FC236}">
              <a16:creationId xmlns:a16="http://schemas.microsoft.com/office/drawing/2014/main" id="{88A5B1C8-6D0D-4340-831C-729A8B81979D}"/>
            </a:ext>
          </a:extLst>
        </xdr:cNvPr>
        <xdr:cNvCxnSpPr/>
      </xdr:nvCxnSpPr>
      <xdr:spPr>
        <a:xfrm>
          <a:off x="11210925" y="659257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10" name="テキスト ボックス 509">
          <a:extLst>
            <a:ext uri="{FF2B5EF4-FFF2-40B4-BE49-F238E27FC236}">
              <a16:creationId xmlns:a16="http://schemas.microsoft.com/office/drawing/2014/main" id="{77E610E3-EF0B-4402-BB8E-70C9A6AC192D}"/>
            </a:ext>
          </a:extLst>
        </xdr:cNvPr>
        <xdr:cNvSpPr txBox="1"/>
      </xdr:nvSpPr>
      <xdr:spPr>
        <a:xfrm>
          <a:off x="10845800" y="64655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11" name="直線コネクタ 510">
          <a:extLst>
            <a:ext uri="{FF2B5EF4-FFF2-40B4-BE49-F238E27FC236}">
              <a16:creationId xmlns:a16="http://schemas.microsoft.com/office/drawing/2014/main" id="{CA0C7BF7-E169-4027-A253-3D727E7DACC6}"/>
            </a:ext>
          </a:extLst>
        </xdr:cNvPr>
        <xdr:cNvCxnSpPr/>
      </xdr:nvCxnSpPr>
      <xdr:spPr>
        <a:xfrm>
          <a:off x="11210925" y="628459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4635"/>
    <xdr:sp macro="" textlink="">
      <xdr:nvSpPr>
        <xdr:cNvPr id="512" name="テキスト ボックス 511">
          <a:extLst>
            <a:ext uri="{FF2B5EF4-FFF2-40B4-BE49-F238E27FC236}">
              <a16:creationId xmlns:a16="http://schemas.microsoft.com/office/drawing/2014/main" id="{2115EE53-4A88-44DD-835D-D95E0B002A14}"/>
            </a:ext>
          </a:extLst>
        </xdr:cNvPr>
        <xdr:cNvSpPr txBox="1"/>
      </xdr:nvSpPr>
      <xdr:spPr>
        <a:xfrm>
          <a:off x="10845800" y="615569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13" name="直線コネクタ 512">
          <a:extLst>
            <a:ext uri="{FF2B5EF4-FFF2-40B4-BE49-F238E27FC236}">
              <a16:creationId xmlns:a16="http://schemas.microsoft.com/office/drawing/2014/main" id="{B88B976B-7784-4476-9D0F-DC6ECFCED21F}"/>
            </a:ext>
          </a:extLst>
        </xdr:cNvPr>
        <xdr:cNvCxnSpPr/>
      </xdr:nvCxnSpPr>
      <xdr:spPr>
        <a:xfrm>
          <a:off x="11210925" y="598360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14" name="テキスト ボックス 513">
          <a:extLst>
            <a:ext uri="{FF2B5EF4-FFF2-40B4-BE49-F238E27FC236}">
              <a16:creationId xmlns:a16="http://schemas.microsoft.com/office/drawing/2014/main" id="{BF602B50-CD6D-4C9A-8EE3-032B3F04D0D1}"/>
            </a:ext>
          </a:extLst>
        </xdr:cNvPr>
        <xdr:cNvSpPr txBox="1"/>
      </xdr:nvSpPr>
      <xdr:spPr>
        <a:xfrm>
          <a:off x="10845800" y="58381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15" name="直線コネクタ 514">
          <a:extLst>
            <a:ext uri="{FF2B5EF4-FFF2-40B4-BE49-F238E27FC236}">
              <a16:creationId xmlns:a16="http://schemas.microsoft.com/office/drawing/2014/main" id="{C66F5941-97E2-44B2-8743-0A2902DACEC6}"/>
            </a:ext>
          </a:extLst>
        </xdr:cNvPr>
        <xdr:cNvCxnSpPr/>
      </xdr:nvCxnSpPr>
      <xdr:spPr>
        <a:xfrm>
          <a:off x="11210925" y="567626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6" name="テキスト ボックス 515">
          <a:extLst>
            <a:ext uri="{FF2B5EF4-FFF2-40B4-BE49-F238E27FC236}">
              <a16:creationId xmlns:a16="http://schemas.microsoft.com/office/drawing/2014/main" id="{4377F00D-F44F-4598-8199-C9F3E7B97E49}"/>
            </a:ext>
          </a:extLst>
        </xdr:cNvPr>
        <xdr:cNvSpPr txBox="1"/>
      </xdr:nvSpPr>
      <xdr:spPr>
        <a:xfrm>
          <a:off x="10845800" y="5530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7" name="直線コネクタ 516">
          <a:extLst>
            <a:ext uri="{FF2B5EF4-FFF2-40B4-BE49-F238E27FC236}">
              <a16:creationId xmlns:a16="http://schemas.microsoft.com/office/drawing/2014/main" id="{468FD0C4-0251-4328-BDB9-A52F14EE04C2}"/>
            </a:ext>
          </a:extLst>
        </xdr:cNvPr>
        <xdr:cNvCxnSpPr/>
      </xdr:nvCxnSpPr>
      <xdr:spPr>
        <a:xfrm>
          <a:off x="11210925" y="535559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4645" cy="254635"/>
    <xdr:sp macro="" textlink="">
      <xdr:nvSpPr>
        <xdr:cNvPr id="518" name="テキスト ボックス 517">
          <a:extLst>
            <a:ext uri="{FF2B5EF4-FFF2-40B4-BE49-F238E27FC236}">
              <a16:creationId xmlns:a16="http://schemas.microsoft.com/office/drawing/2014/main" id="{0BA79761-8CA2-4B00-A46B-392C37DA05FC}"/>
            </a:ext>
          </a:extLst>
        </xdr:cNvPr>
        <xdr:cNvSpPr txBox="1"/>
      </xdr:nvSpPr>
      <xdr:spPr>
        <a:xfrm>
          <a:off x="10903585" y="5219700"/>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F44449A2-FBEC-494D-8E14-B499DCC2F7EE}"/>
            </a:ext>
          </a:extLst>
        </xdr:cNvPr>
        <xdr:cNvCxnSpPr/>
      </xdr:nvCxnSpPr>
      <xdr:spPr>
        <a:xfrm>
          <a:off x="11210925" y="50482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4B30C296-FA63-4E9A-8A23-C38DB71D2F50}"/>
            </a:ext>
          </a:extLst>
        </xdr:cNvPr>
        <xdr:cNvSpPr/>
      </xdr:nvSpPr>
      <xdr:spPr>
        <a:xfrm>
          <a:off x="11210925" y="50482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110490</xdr:rowOff>
    </xdr:from>
    <xdr:to>
      <xdr:col>85</xdr:col>
      <xdr:colOff>126365</xdr:colOff>
      <xdr:row>42</xdr:row>
      <xdr:rowOff>92710</xdr:rowOff>
    </xdr:to>
    <xdr:cxnSp macro="">
      <xdr:nvCxnSpPr>
        <xdr:cNvPr id="521" name="直線コネクタ 520">
          <a:extLst>
            <a:ext uri="{FF2B5EF4-FFF2-40B4-BE49-F238E27FC236}">
              <a16:creationId xmlns:a16="http://schemas.microsoft.com/office/drawing/2014/main" id="{C29158D4-8CFD-407E-A3C9-5733AB989AA8}"/>
            </a:ext>
          </a:extLst>
        </xdr:cNvPr>
        <xdr:cNvCxnSpPr/>
      </xdr:nvCxnSpPr>
      <xdr:spPr>
        <a:xfrm flipV="1">
          <a:off x="14696440" y="5460365"/>
          <a:ext cx="0" cy="1442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522" name="【一般廃棄物処理施設】&#10;有形固定資産減価償却率最小値テキスト">
          <a:extLst>
            <a:ext uri="{FF2B5EF4-FFF2-40B4-BE49-F238E27FC236}">
              <a16:creationId xmlns:a16="http://schemas.microsoft.com/office/drawing/2014/main" id="{C849746D-BCB2-4BD6-8072-116C0DFF168D}"/>
            </a:ext>
          </a:extLst>
        </xdr:cNvPr>
        <xdr:cNvSpPr txBox="1"/>
      </xdr:nvSpPr>
      <xdr:spPr>
        <a:xfrm>
          <a:off x="14735175" y="6906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523" name="直線コネクタ 522">
          <a:extLst>
            <a:ext uri="{FF2B5EF4-FFF2-40B4-BE49-F238E27FC236}">
              <a16:creationId xmlns:a16="http://schemas.microsoft.com/office/drawing/2014/main" id="{44A8CDE9-376B-4733-BCCC-6598ACE49033}"/>
            </a:ext>
          </a:extLst>
        </xdr:cNvPr>
        <xdr:cNvCxnSpPr/>
      </xdr:nvCxnSpPr>
      <xdr:spPr>
        <a:xfrm>
          <a:off x="14611350" y="69030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57150</xdr:rowOff>
    </xdr:from>
    <xdr:ext cx="340360" cy="259080"/>
    <xdr:sp macro="" textlink="">
      <xdr:nvSpPr>
        <xdr:cNvPr id="524" name="【一般廃棄物処理施設】&#10;有形固定資産減価償却率最大値テキスト">
          <a:extLst>
            <a:ext uri="{FF2B5EF4-FFF2-40B4-BE49-F238E27FC236}">
              <a16:creationId xmlns:a16="http://schemas.microsoft.com/office/drawing/2014/main" id="{7C7B2F04-42B0-4A3A-B4ED-40B101E0A0C5}"/>
            </a:ext>
          </a:extLst>
        </xdr:cNvPr>
        <xdr:cNvSpPr txBox="1"/>
      </xdr:nvSpPr>
      <xdr:spPr>
        <a:xfrm>
          <a:off x="14735175" y="52482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5" name="直線コネクタ 524">
          <a:extLst>
            <a:ext uri="{FF2B5EF4-FFF2-40B4-BE49-F238E27FC236}">
              <a16:creationId xmlns:a16="http://schemas.microsoft.com/office/drawing/2014/main" id="{A9C86DD3-5AD1-4FA3-A4EA-D86342D539D4}"/>
            </a:ext>
          </a:extLst>
        </xdr:cNvPr>
        <xdr:cNvCxnSpPr/>
      </xdr:nvCxnSpPr>
      <xdr:spPr>
        <a:xfrm>
          <a:off x="14611350" y="54603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80645</xdr:rowOff>
    </xdr:from>
    <xdr:ext cx="405130" cy="259080"/>
    <xdr:sp macro="" textlink="">
      <xdr:nvSpPr>
        <xdr:cNvPr id="526" name="【一般廃棄物処理施設】&#10;有形固定資産減価償却率平均値テキスト">
          <a:extLst>
            <a:ext uri="{FF2B5EF4-FFF2-40B4-BE49-F238E27FC236}">
              <a16:creationId xmlns:a16="http://schemas.microsoft.com/office/drawing/2014/main" id="{385A5B27-660B-4BAF-AD9B-349643DF62D4}"/>
            </a:ext>
          </a:extLst>
        </xdr:cNvPr>
        <xdr:cNvSpPr txBox="1"/>
      </xdr:nvSpPr>
      <xdr:spPr>
        <a:xfrm>
          <a:off x="14735175" y="60845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57785</xdr:rowOff>
    </xdr:from>
    <xdr:to>
      <xdr:col>85</xdr:col>
      <xdr:colOff>177800</xdr:colOff>
      <xdr:row>38</xdr:row>
      <xdr:rowOff>159385</xdr:rowOff>
    </xdr:to>
    <xdr:sp macro="" textlink="">
      <xdr:nvSpPr>
        <xdr:cNvPr id="527" name="フローチャート: 判断 526">
          <a:extLst>
            <a:ext uri="{FF2B5EF4-FFF2-40B4-BE49-F238E27FC236}">
              <a16:creationId xmlns:a16="http://schemas.microsoft.com/office/drawing/2014/main" id="{842F3529-A1B0-4668-8582-73C18E2C9B9D}"/>
            </a:ext>
          </a:extLst>
        </xdr:cNvPr>
        <xdr:cNvSpPr/>
      </xdr:nvSpPr>
      <xdr:spPr>
        <a:xfrm>
          <a:off x="14649450" y="622046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8" name="フローチャート: 判断 527">
          <a:extLst>
            <a:ext uri="{FF2B5EF4-FFF2-40B4-BE49-F238E27FC236}">
              <a16:creationId xmlns:a16="http://schemas.microsoft.com/office/drawing/2014/main" id="{FC2993DC-87C4-4EDB-9100-EDA6B77F979F}"/>
            </a:ext>
          </a:extLst>
        </xdr:cNvPr>
        <xdr:cNvSpPr/>
      </xdr:nvSpPr>
      <xdr:spPr>
        <a:xfrm>
          <a:off x="13887450" y="62077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34925</xdr:rowOff>
    </xdr:from>
    <xdr:to>
      <xdr:col>76</xdr:col>
      <xdr:colOff>165100</xdr:colOff>
      <xdr:row>38</xdr:row>
      <xdr:rowOff>136525</xdr:rowOff>
    </xdr:to>
    <xdr:sp macro="" textlink="">
      <xdr:nvSpPr>
        <xdr:cNvPr id="529" name="フローチャート: 判断 528">
          <a:extLst>
            <a:ext uri="{FF2B5EF4-FFF2-40B4-BE49-F238E27FC236}">
              <a16:creationId xmlns:a16="http://schemas.microsoft.com/office/drawing/2014/main" id="{4D53AB74-B3C3-44B6-98F3-C1E82D1FF511}"/>
            </a:ext>
          </a:extLst>
        </xdr:cNvPr>
        <xdr:cNvSpPr/>
      </xdr:nvSpPr>
      <xdr:spPr>
        <a:xfrm>
          <a:off x="13096875" y="61976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30" name="フローチャート: 判断 529">
          <a:extLst>
            <a:ext uri="{FF2B5EF4-FFF2-40B4-BE49-F238E27FC236}">
              <a16:creationId xmlns:a16="http://schemas.microsoft.com/office/drawing/2014/main" id="{8B5AAF5F-0013-4EB7-BC39-0A8AFD147BC9}"/>
            </a:ext>
          </a:extLst>
        </xdr:cNvPr>
        <xdr:cNvSpPr/>
      </xdr:nvSpPr>
      <xdr:spPr>
        <a:xfrm>
          <a:off x="12296775" y="56578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29210</xdr:rowOff>
    </xdr:from>
    <xdr:to>
      <xdr:col>67</xdr:col>
      <xdr:colOff>101600</xdr:colOff>
      <xdr:row>38</xdr:row>
      <xdr:rowOff>130175</xdr:rowOff>
    </xdr:to>
    <xdr:sp macro="" textlink="">
      <xdr:nvSpPr>
        <xdr:cNvPr id="531" name="フローチャート: 判断 530">
          <a:extLst>
            <a:ext uri="{FF2B5EF4-FFF2-40B4-BE49-F238E27FC236}">
              <a16:creationId xmlns:a16="http://schemas.microsoft.com/office/drawing/2014/main" id="{D90546D2-95A7-414E-98CC-A910403DF341}"/>
            </a:ext>
          </a:extLst>
        </xdr:cNvPr>
        <xdr:cNvSpPr/>
      </xdr:nvSpPr>
      <xdr:spPr>
        <a:xfrm>
          <a:off x="11487150" y="6188710"/>
          <a:ext cx="10477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2" name="テキスト ボックス 531">
          <a:extLst>
            <a:ext uri="{FF2B5EF4-FFF2-40B4-BE49-F238E27FC236}">
              <a16:creationId xmlns:a16="http://schemas.microsoft.com/office/drawing/2014/main" id="{8101D6E2-BD62-4403-81EA-236252B55A29}"/>
            </a:ext>
          </a:extLst>
        </xdr:cNvPr>
        <xdr:cNvSpPr txBox="1"/>
      </xdr:nvSpPr>
      <xdr:spPr>
        <a:xfrm>
          <a:off x="14525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3" name="テキスト ボックス 532">
          <a:extLst>
            <a:ext uri="{FF2B5EF4-FFF2-40B4-BE49-F238E27FC236}">
              <a16:creationId xmlns:a16="http://schemas.microsoft.com/office/drawing/2014/main" id="{22E4E14E-FE7C-4357-B741-4B5B7B3E01A9}"/>
            </a:ext>
          </a:extLst>
        </xdr:cNvPr>
        <xdr:cNvSpPr txBox="1"/>
      </xdr:nvSpPr>
      <xdr:spPr>
        <a:xfrm>
          <a:off x="13763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4" name="テキスト ボックス 533">
          <a:extLst>
            <a:ext uri="{FF2B5EF4-FFF2-40B4-BE49-F238E27FC236}">
              <a16:creationId xmlns:a16="http://schemas.microsoft.com/office/drawing/2014/main" id="{2DDF2D7F-179A-436B-8FEF-49A0E9223CAA}"/>
            </a:ext>
          </a:extLst>
        </xdr:cNvPr>
        <xdr:cNvSpPr txBox="1"/>
      </xdr:nvSpPr>
      <xdr:spPr>
        <a:xfrm>
          <a:off x="129730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5" name="テキスト ボックス 534">
          <a:extLst>
            <a:ext uri="{FF2B5EF4-FFF2-40B4-BE49-F238E27FC236}">
              <a16:creationId xmlns:a16="http://schemas.microsoft.com/office/drawing/2014/main" id="{49E34FBD-C63B-4202-B497-AE8718F7B28F}"/>
            </a:ext>
          </a:extLst>
        </xdr:cNvPr>
        <xdr:cNvSpPr txBox="1"/>
      </xdr:nvSpPr>
      <xdr:spPr>
        <a:xfrm>
          <a:off x="121729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6" name="テキスト ボックス 535">
          <a:extLst>
            <a:ext uri="{FF2B5EF4-FFF2-40B4-BE49-F238E27FC236}">
              <a16:creationId xmlns:a16="http://schemas.microsoft.com/office/drawing/2014/main" id="{AFE40B73-3AB4-4B2B-B736-1A71696D9D10}"/>
            </a:ext>
          </a:extLst>
        </xdr:cNvPr>
        <xdr:cNvSpPr txBox="1"/>
      </xdr:nvSpPr>
      <xdr:spPr>
        <a:xfrm>
          <a:off x="113633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39</xdr:row>
      <xdr:rowOff>109220</xdr:rowOff>
    </xdr:from>
    <xdr:to>
      <xdr:col>85</xdr:col>
      <xdr:colOff>177800</xdr:colOff>
      <xdr:row>40</xdr:row>
      <xdr:rowOff>38735</xdr:rowOff>
    </xdr:to>
    <xdr:sp macro="" textlink="">
      <xdr:nvSpPr>
        <xdr:cNvPr id="537" name="楕円 536">
          <a:extLst>
            <a:ext uri="{FF2B5EF4-FFF2-40B4-BE49-F238E27FC236}">
              <a16:creationId xmlns:a16="http://schemas.microsoft.com/office/drawing/2014/main" id="{4913091B-E344-4871-96A6-201B2E013B44}"/>
            </a:ext>
          </a:extLst>
        </xdr:cNvPr>
        <xdr:cNvSpPr/>
      </xdr:nvSpPr>
      <xdr:spPr>
        <a:xfrm>
          <a:off x="14649450" y="6430645"/>
          <a:ext cx="9525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86995</xdr:rowOff>
    </xdr:from>
    <xdr:ext cx="405130" cy="254635"/>
    <xdr:sp macro="" textlink="">
      <xdr:nvSpPr>
        <xdr:cNvPr id="538" name="【一般廃棄物処理施設】&#10;有形固定資産減価償却率該当値テキスト">
          <a:extLst>
            <a:ext uri="{FF2B5EF4-FFF2-40B4-BE49-F238E27FC236}">
              <a16:creationId xmlns:a16="http://schemas.microsoft.com/office/drawing/2014/main" id="{A35A3F06-98A7-4F1C-A174-85F3393663C5}"/>
            </a:ext>
          </a:extLst>
        </xdr:cNvPr>
        <xdr:cNvSpPr txBox="1"/>
      </xdr:nvSpPr>
      <xdr:spPr>
        <a:xfrm>
          <a:off x="14735175" y="640842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63500</xdr:rowOff>
    </xdr:from>
    <xdr:to>
      <xdr:col>81</xdr:col>
      <xdr:colOff>101600</xdr:colOff>
      <xdr:row>39</xdr:row>
      <xdr:rowOff>164465</xdr:rowOff>
    </xdr:to>
    <xdr:sp macro="" textlink="">
      <xdr:nvSpPr>
        <xdr:cNvPr id="539" name="楕円 538">
          <a:extLst>
            <a:ext uri="{FF2B5EF4-FFF2-40B4-BE49-F238E27FC236}">
              <a16:creationId xmlns:a16="http://schemas.microsoft.com/office/drawing/2014/main" id="{A8570E7B-CB45-467E-B876-4173300130A0}"/>
            </a:ext>
          </a:extLst>
        </xdr:cNvPr>
        <xdr:cNvSpPr/>
      </xdr:nvSpPr>
      <xdr:spPr>
        <a:xfrm>
          <a:off x="13887450" y="6391275"/>
          <a:ext cx="10477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113665</xdr:rowOff>
    </xdr:from>
    <xdr:to>
      <xdr:col>85</xdr:col>
      <xdr:colOff>127000</xdr:colOff>
      <xdr:row>39</xdr:row>
      <xdr:rowOff>159385</xdr:rowOff>
    </xdr:to>
    <xdr:cxnSp macro="">
      <xdr:nvCxnSpPr>
        <xdr:cNvPr id="540" name="直線コネクタ 539">
          <a:extLst>
            <a:ext uri="{FF2B5EF4-FFF2-40B4-BE49-F238E27FC236}">
              <a16:creationId xmlns:a16="http://schemas.microsoft.com/office/drawing/2014/main" id="{D9D7356A-B2C9-4032-A9C4-8C491258E1B9}"/>
            </a:ext>
          </a:extLst>
        </xdr:cNvPr>
        <xdr:cNvCxnSpPr/>
      </xdr:nvCxnSpPr>
      <xdr:spPr>
        <a:xfrm>
          <a:off x="13935075" y="6438265"/>
          <a:ext cx="762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7620</xdr:rowOff>
    </xdr:from>
    <xdr:to>
      <xdr:col>76</xdr:col>
      <xdr:colOff>165100</xdr:colOff>
      <xdr:row>39</xdr:row>
      <xdr:rowOff>109220</xdr:rowOff>
    </xdr:to>
    <xdr:sp macro="" textlink="">
      <xdr:nvSpPr>
        <xdr:cNvPr id="541" name="楕円 540">
          <a:extLst>
            <a:ext uri="{FF2B5EF4-FFF2-40B4-BE49-F238E27FC236}">
              <a16:creationId xmlns:a16="http://schemas.microsoft.com/office/drawing/2014/main" id="{82FA4DA2-1D70-4878-A63E-6CB9B9EB9664}"/>
            </a:ext>
          </a:extLst>
        </xdr:cNvPr>
        <xdr:cNvSpPr/>
      </xdr:nvSpPr>
      <xdr:spPr>
        <a:xfrm>
          <a:off x="13096875" y="63353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58420</xdr:rowOff>
    </xdr:from>
    <xdr:to>
      <xdr:col>81</xdr:col>
      <xdr:colOff>50800</xdr:colOff>
      <xdr:row>39</xdr:row>
      <xdr:rowOff>113665</xdr:rowOff>
    </xdr:to>
    <xdr:cxnSp macro="">
      <xdr:nvCxnSpPr>
        <xdr:cNvPr id="542" name="直線コネクタ 541">
          <a:extLst>
            <a:ext uri="{FF2B5EF4-FFF2-40B4-BE49-F238E27FC236}">
              <a16:creationId xmlns:a16="http://schemas.microsoft.com/office/drawing/2014/main" id="{8BC86478-D8F4-4FB4-B444-320BF1FC129B}"/>
            </a:ext>
          </a:extLst>
        </xdr:cNvPr>
        <xdr:cNvCxnSpPr/>
      </xdr:nvCxnSpPr>
      <xdr:spPr>
        <a:xfrm>
          <a:off x="13144500" y="6383020"/>
          <a:ext cx="790575"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141605</xdr:rowOff>
    </xdr:from>
    <xdr:to>
      <xdr:col>72</xdr:col>
      <xdr:colOff>38100</xdr:colOff>
      <xdr:row>39</xdr:row>
      <xdr:rowOff>71755</xdr:rowOff>
    </xdr:to>
    <xdr:sp macro="" textlink="">
      <xdr:nvSpPr>
        <xdr:cNvPr id="543" name="楕円 542">
          <a:extLst>
            <a:ext uri="{FF2B5EF4-FFF2-40B4-BE49-F238E27FC236}">
              <a16:creationId xmlns:a16="http://schemas.microsoft.com/office/drawing/2014/main" id="{795C897C-A025-452B-8ABE-A7D7FB7C4069}"/>
            </a:ext>
          </a:extLst>
        </xdr:cNvPr>
        <xdr:cNvSpPr/>
      </xdr:nvSpPr>
      <xdr:spPr>
        <a:xfrm>
          <a:off x="12296775" y="630745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20955</xdr:rowOff>
    </xdr:from>
    <xdr:to>
      <xdr:col>76</xdr:col>
      <xdr:colOff>114300</xdr:colOff>
      <xdr:row>39</xdr:row>
      <xdr:rowOff>58420</xdr:rowOff>
    </xdr:to>
    <xdr:cxnSp macro="">
      <xdr:nvCxnSpPr>
        <xdr:cNvPr id="544" name="直線コネクタ 543">
          <a:extLst>
            <a:ext uri="{FF2B5EF4-FFF2-40B4-BE49-F238E27FC236}">
              <a16:creationId xmlns:a16="http://schemas.microsoft.com/office/drawing/2014/main" id="{A51E1973-E575-46D3-BEAD-E11A2841EDFB}"/>
            </a:ext>
          </a:extLst>
        </xdr:cNvPr>
        <xdr:cNvCxnSpPr/>
      </xdr:nvCxnSpPr>
      <xdr:spPr>
        <a:xfrm>
          <a:off x="12344400" y="6345555"/>
          <a:ext cx="8001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166370</xdr:rowOff>
    </xdr:from>
    <xdr:ext cx="405130" cy="254635"/>
    <xdr:sp macro="" textlink="">
      <xdr:nvSpPr>
        <xdr:cNvPr id="545" name="n_1aveValue【一般廃棄物処理施設】&#10;有形固定資産減価償却率">
          <a:extLst>
            <a:ext uri="{FF2B5EF4-FFF2-40B4-BE49-F238E27FC236}">
              <a16:creationId xmlns:a16="http://schemas.microsoft.com/office/drawing/2014/main" id="{966ED7CC-31A3-4752-A8D8-7DC7CB5340DE}"/>
            </a:ext>
          </a:extLst>
        </xdr:cNvPr>
        <xdr:cNvSpPr txBox="1"/>
      </xdr:nvSpPr>
      <xdr:spPr>
        <a:xfrm>
          <a:off x="13745210" y="600202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153035</xdr:rowOff>
    </xdr:from>
    <xdr:ext cx="400685" cy="259080"/>
    <xdr:sp macro="" textlink="">
      <xdr:nvSpPr>
        <xdr:cNvPr id="546" name="n_2aveValue【一般廃棄物処理施設】&#10;有形固定資産減価償却率">
          <a:extLst>
            <a:ext uri="{FF2B5EF4-FFF2-40B4-BE49-F238E27FC236}">
              <a16:creationId xmlns:a16="http://schemas.microsoft.com/office/drawing/2014/main" id="{720212D2-BAF9-4148-9307-CBB1DCC049AA}"/>
            </a:ext>
          </a:extLst>
        </xdr:cNvPr>
        <xdr:cNvSpPr txBox="1"/>
      </xdr:nvSpPr>
      <xdr:spPr>
        <a:xfrm>
          <a:off x="12964160" y="59918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33</xdr:row>
      <xdr:rowOff>86360</xdr:rowOff>
    </xdr:from>
    <xdr:ext cx="400685" cy="254635"/>
    <xdr:sp macro="" textlink="">
      <xdr:nvSpPr>
        <xdr:cNvPr id="547" name="n_3aveValue【一般廃棄物処理施設】&#10;有形固定資産減価償却率">
          <a:extLst>
            <a:ext uri="{FF2B5EF4-FFF2-40B4-BE49-F238E27FC236}">
              <a16:creationId xmlns:a16="http://schemas.microsoft.com/office/drawing/2014/main" id="{5F5BDEF5-A5DD-4E08-A119-FFC15DF76636}"/>
            </a:ext>
          </a:extLst>
        </xdr:cNvPr>
        <xdr:cNvSpPr txBox="1"/>
      </xdr:nvSpPr>
      <xdr:spPr>
        <a:xfrm>
          <a:off x="12164060" y="543623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146685</xdr:rowOff>
    </xdr:from>
    <xdr:ext cx="400685" cy="254635"/>
    <xdr:sp macro="" textlink="">
      <xdr:nvSpPr>
        <xdr:cNvPr id="548" name="n_4aveValue【一般廃棄物処理施設】&#10;有形固定資産減価償却率">
          <a:extLst>
            <a:ext uri="{FF2B5EF4-FFF2-40B4-BE49-F238E27FC236}">
              <a16:creationId xmlns:a16="http://schemas.microsoft.com/office/drawing/2014/main" id="{35071BD2-6B1E-4967-9B74-9212BEE09581}"/>
            </a:ext>
          </a:extLst>
        </xdr:cNvPr>
        <xdr:cNvSpPr txBox="1"/>
      </xdr:nvSpPr>
      <xdr:spPr>
        <a:xfrm>
          <a:off x="11354435" y="598233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155575</xdr:rowOff>
    </xdr:from>
    <xdr:ext cx="405130" cy="254635"/>
    <xdr:sp macro="" textlink="">
      <xdr:nvSpPr>
        <xdr:cNvPr id="549" name="n_1mainValue【一般廃棄物処理施設】&#10;有形固定資産減価償却率">
          <a:extLst>
            <a:ext uri="{FF2B5EF4-FFF2-40B4-BE49-F238E27FC236}">
              <a16:creationId xmlns:a16="http://schemas.microsoft.com/office/drawing/2014/main" id="{7AF02B7C-D973-4406-90CC-8C65D602CF2A}"/>
            </a:ext>
          </a:extLst>
        </xdr:cNvPr>
        <xdr:cNvSpPr txBox="1"/>
      </xdr:nvSpPr>
      <xdr:spPr>
        <a:xfrm>
          <a:off x="13745210" y="648335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100330</xdr:rowOff>
    </xdr:from>
    <xdr:ext cx="400685" cy="254635"/>
    <xdr:sp macro="" textlink="">
      <xdr:nvSpPr>
        <xdr:cNvPr id="550" name="n_2mainValue【一般廃棄物処理施設】&#10;有形固定資産減価償却率">
          <a:extLst>
            <a:ext uri="{FF2B5EF4-FFF2-40B4-BE49-F238E27FC236}">
              <a16:creationId xmlns:a16="http://schemas.microsoft.com/office/drawing/2014/main" id="{CF7318F1-B411-4C39-A109-B285411CFC3A}"/>
            </a:ext>
          </a:extLst>
        </xdr:cNvPr>
        <xdr:cNvSpPr txBox="1"/>
      </xdr:nvSpPr>
      <xdr:spPr>
        <a:xfrm>
          <a:off x="12964160" y="642810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63500</xdr:rowOff>
    </xdr:from>
    <xdr:ext cx="400685" cy="254635"/>
    <xdr:sp macro="" textlink="">
      <xdr:nvSpPr>
        <xdr:cNvPr id="551" name="n_3mainValue【一般廃棄物処理施設】&#10;有形固定資産減価償却率">
          <a:extLst>
            <a:ext uri="{FF2B5EF4-FFF2-40B4-BE49-F238E27FC236}">
              <a16:creationId xmlns:a16="http://schemas.microsoft.com/office/drawing/2014/main" id="{2325E0FE-3054-4BC7-B62C-F58DFE8E8833}"/>
            </a:ext>
          </a:extLst>
        </xdr:cNvPr>
        <xdr:cNvSpPr txBox="1"/>
      </xdr:nvSpPr>
      <xdr:spPr>
        <a:xfrm>
          <a:off x="12164060" y="639127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BADB72AE-BA99-4946-9138-690221C30CFA}"/>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9080C70C-9697-4063-A5C2-0385CFDB81FA}"/>
            </a:ext>
          </a:extLst>
        </xdr:cNvPr>
        <xdr:cNvSpPr/>
      </xdr:nvSpPr>
      <xdr:spPr>
        <a:xfrm>
          <a:off x="165830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3B597396-F09A-4EEF-B686-FE06CF44D0CA}"/>
            </a:ext>
          </a:extLst>
        </xdr:cNvPr>
        <xdr:cNvSpPr/>
      </xdr:nvSpPr>
      <xdr:spPr>
        <a:xfrm>
          <a:off x="165830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85/118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BCC66821-20CA-4D6D-B666-F306CDA8A813}"/>
            </a:ext>
          </a:extLst>
        </xdr:cNvPr>
        <xdr:cNvSpPr/>
      </xdr:nvSpPr>
      <xdr:spPr>
        <a:xfrm>
          <a:off x="174879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6F435F74-2A5C-4038-A2FB-AC6CFFAA68F8}"/>
            </a:ext>
          </a:extLst>
        </xdr:cNvPr>
        <xdr:cNvSpPr/>
      </xdr:nvSpPr>
      <xdr:spPr>
        <a:xfrm>
          <a:off x="174879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E031AEAA-0F99-460F-B799-630CF740A155}"/>
            </a:ext>
          </a:extLst>
        </xdr:cNvPr>
        <xdr:cNvSpPr/>
      </xdr:nvSpPr>
      <xdr:spPr>
        <a:xfrm>
          <a:off x="185166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B0F5714E-C6C4-4598-9534-183629DD1BAB}"/>
            </a:ext>
          </a:extLst>
        </xdr:cNvPr>
        <xdr:cNvSpPr/>
      </xdr:nvSpPr>
      <xdr:spPr>
        <a:xfrm>
          <a:off x="185166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6AB5C1E-BB79-4A02-AAF8-9A9BAACCD209}"/>
            </a:ext>
          </a:extLst>
        </xdr:cNvPr>
        <xdr:cNvSpPr/>
      </xdr:nvSpPr>
      <xdr:spPr>
        <a:xfrm>
          <a:off x="16459200" y="50482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5440" cy="225425"/>
    <xdr:sp macro="" textlink="">
      <xdr:nvSpPr>
        <xdr:cNvPr id="560" name="テキスト ボックス 559">
          <a:extLst>
            <a:ext uri="{FF2B5EF4-FFF2-40B4-BE49-F238E27FC236}">
              <a16:creationId xmlns:a16="http://schemas.microsoft.com/office/drawing/2014/main" id="{C29A0866-A350-4708-8CB6-72763CEB03CA}"/>
            </a:ext>
          </a:extLst>
        </xdr:cNvPr>
        <xdr:cNvSpPr txBox="1"/>
      </xdr:nvSpPr>
      <xdr:spPr>
        <a:xfrm>
          <a:off x="16440150" y="4867275"/>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FC6AEF22-9171-4CCE-B665-655ED4812954}"/>
            </a:ext>
          </a:extLst>
        </xdr:cNvPr>
        <xdr:cNvCxnSpPr/>
      </xdr:nvCxnSpPr>
      <xdr:spPr>
        <a:xfrm>
          <a:off x="16459200" y="7210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97B2F3E7-5748-480F-9025-2564DB047AE1}"/>
            </a:ext>
          </a:extLst>
        </xdr:cNvPr>
        <xdr:cNvCxnSpPr/>
      </xdr:nvCxnSpPr>
      <xdr:spPr>
        <a:xfrm>
          <a:off x="16459200" y="6781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4475" cy="259080"/>
    <xdr:sp macro="" textlink="">
      <xdr:nvSpPr>
        <xdr:cNvPr id="563" name="テキスト ボックス 562">
          <a:extLst>
            <a:ext uri="{FF2B5EF4-FFF2-40B4-BE49-F238E27FC236}">
              <a16:creationId xmlns:a16="http://schemas.microsoft.com/office/drawing/2014/main" id="{7E3002A1-1C79-4DA4-B83F-D52BEE163BF4}"/>
            </a:ext>
          </a:extLst>
        </xdr:cNvPr>
        <xdr:cNvSpPr txBox="1"/>
      </xdr:nvSpPr>
      <xdr:spPr>
        <a:xfrm>
          <a:off x="16248380" y="6645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3A90F0C1-536B-46F5-86DF-AA610B615ABA}"/>
            </a:ext>
          </a:extLst>
        </xdr:cNvPr>
        <xdr:cNvCxnSpPr/>
      </xdr:nvCxnSpPr>
      <xdr:spPr>
        <a:xfrm>
          <a:off x="16459200" y="6343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1185" cy="259080"/>
    <xdr:sp macro="" textlink="">
      <xdr:nvSpPr>
        <xdr:cNvPr id="565" name="テキスト ボックス 564">
          <a:extLst>
            <a:ext uri="{FF2B5EF4-FFF2-40B4-BE49-F238E27FC236}">
              <a16:creationId xmlns:a16="http://schemas.microsoft.com/office/drawing/2014/main" id="{D7245199-8096-474D-A46E-42EB2E8890EE}"/>
            </a:ext>
          </a:extLst>
        </xdr:cNvPr>
        <xdr:cNvSpPr txBox="1"/>
      </xdr:nvSpPr>
      <xdr:spPr>
        <a:xfrm>
          <a:off x="15936595" y="6207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D28A4EEC-6DD1-4F32-BB0C-0EB114B5BFA9}"/>
            </a:ext>
          </a:extLst>
        </xdr:cNvPr>
        <xdr:cNvCxnSpPr/>
      </xdr:nvCxnSpPr>
      <xdr:spPr>
        <a:xfrm>
          <a:off x="16459200" y="59150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1185" cy="259080"/>
    <xdr:sp macro="" textlink="">
      <xdr:nvSpPr>
        <xdr:cNvPr id="567" name="テキスト ボックス 566">
          <a:extLst>
            <a:ext uri="{FF2B5EF4-FFF2-40B4-BE49-F238E27FC236}">
              <a16:creationId xmlns:a16="http://schemas.microsoft.com/office/drawing/2014/main" id="{73E34183-7AFC-4A56-A460-7D73B089F7E6}"/>
            </a:ext>
          </a:extLst>
        </xdr:cNvPr>
        <xdr:cNvSpPr txBox="1"/>
      </xdr:nvSpPr>
      <xdr:spPr>
        <a:xfrm>
          <a:off x="15936595" y="577913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01286CF9-74E0-457F-98B0-826C429985DC}"/>
            </a:ext>
          </a:extLst>
        </xdr:cNvPr>
        <xdr:cNvCxnSpPr/>
      </xdr:nvCxnSpPr>
      <xdr:spPr>
        <a:xfrm>
          <a:off x="16459200" y="5486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1185" cy="259080"/>
    <xdr:sp macro="" textlink="">
      <xdr:nvSpPr>
        <xdr:cNvPr id="569" name="テキスト ボックス 568">
          <a:extLst>
            <a:ext uri="{FF2B5EF4-FFF2-40B4-BE49-F238E27FC236}">
              <a16:creationId xmlns:a16="http://schemas.microsoft.com/office/drawing/2014/main" id="{A966FCD8-AC2D-4D95-8D33-330038E3AA44}"/>
            </a:ext>
          </a:extLst>
        </xdr:cNvPr>
        <xdr:cNvSpPr txBox="1"/>
      </xdr:nvSpPr>
      <xdr:spPr>
        <a:xfrm>
          <a:off x="15936595" y="53505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AE95CBD6-E720-4DF3-831F-FA448FFE5585}"/>
            </a:ext>
          </a:extLst>
        </xdr:cNvPr>
        <xdr:cNvCxnSpPr/>
      </xdr:nvCxnSpPr>
      <xdr:spPr>
        <a:xfrm>
          <a:off x="16459200" y="504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1185" cy="259080"/>
    <xdr:sp macro="" textlink="">
      <xdr:nvSpPr>
        <xdr:cNvPr id="571" name="テキスト ボックス 570">
          <a:extLst>
            <a:ext uri="{FF2B5EF4-FFF2-40B4-BE49-F238E27FC236}">
              <a16:creationId xmlns:a16="http://schemas.microsoft.com/office/drawing/2014/main" id="{E70985F8-C402-488D-BFCD-13890A6B74C4}"/>
            </a:ext>
          </a:extLst>
        </xdr:cNvPr>
        <xdr:cNvSpPr txBox="1"/>
      </xdr:nvSpPr>
      <xdr:spPr>
        <a:xfrm>
          <a:off x="15936595" y="49123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1BF04D00-A84A-4B07-9CC0-CD1BBDA72CF2}"/>
            </a:ext>
          </a:extLst>
        </xdr:cNvPr>
        <xdr:cNvSpPr/>
      </xdr:nvSpPr>
      <xdr:spPr>
        <a:xfrm>
          <a:off x="16459200" y="50482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40640</xdr:rowOff>
    </xdr:from>
    <xdr:to>
      <xdr:col>116</xdr:col>
      <xdr:colOff>62865</xdr:colOff>
      <xdr:row>41</xdr:row>
      <xdr:rowOff>133350</xdr:rowOff>
    </xdr:to>
    <xdr:cxnSp macro="">
      <xdr:nvCxnSpPr>
        <xdr:cNvPr id="573" name="直線コネクタ 572">
          <a:extLst>
            <a:ext uri="{FF2B5EF4-FFF2-40B4-BE49-F238E27FC236}">
              <a16:creationId xmlns:a16="http://schemas.microsoft.com/office/drawing/2014/main" id="{72080F2F-10D3-4E18-8F2B-749A28AE9FE1}"/>
            </a:ext>
          </a:extLst>
        </xdr:cNvPr>
        <xdr:cNvCxnSpPr/>
      </xdr:nvCxnSpPr>
      <xdr:spPr>
        <a:xfrm flipV="1">
          <a:off x="19954240" y="5393690"/>
          <a:ext cx="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137160</xdr:rowOff>
    </xdr:from>
    <xdr:ext cx="313690" cy="259080"/>
    <xdr:sp macro="" textlink="">
      <xdr:nvSpPr>
        <xdr:cNvPr id="574" name="【一般廃棄物処理施設】&#10;一人当たり有形固定資産（償却資産）額最小値テキスト">
          <a:extLst>
            <a:ext uri="{FF2B5EF4-FFF2-40B4-BE49-F238E27FC236}">
              <a16:creationId xmlns:a16="http://schemas.microsoft.com/office/drawing/2014/main" id="{7201B928-37BD-4A76-8CBD-0DDF4A69EFC6}"/>
            </a:ext>
          </a:extLst>
        </xdr:cNvPr>
        <xdr:cNvSpPr txBox="1"/>
      </xdr:nvSpPr>
      <xdr:spPr>
        <a:xfrm>
          <a:off x="19992975" y="67887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133350</xdr:rowOff>
    </xdr:from>
    <xdr:to>
      <xdr:col>116</xdr:col>
      <xdr:colOff>152400</xdr:colOff>
      <xdr:row>41</xdr:row>
      <xdr:rowOff>133350</xdr:rowOff>
    </xdr:to>
    <xdr:cxnSp macro="">
      <xdr:nvCxnSpPr>
        <xdr:cNvPr id="575" name="直線コネクタ 574">
          <a:extLst>
            <a:ext uri="{FF2B5EF4-FFF2-40B4-BE49-F238E27FC236}">
              <a16:creationId xmlns:a16="http://schemas.microsoft.com/office/drawing/2014/main" id="{440B24CC-126E-4A5B-B619-E784FBFE96A7}"/>
            </a:ext>
          </a:extLst>
        </xdr:cNvPr>
        <xdr:cNvCxnSpPr/>
      </xdr:nvCxnSpPr>
      <xdr:spPr>
        <a:xfrm>
          <a:off x="19878675" y="678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158750</xdr:rowOff>
    </xdr:from>
    <xdr:ext cx="598805" cy="259080"/>
    <xdr:sp macro="" textlink="">
      <xdr:nvSpPr>
        <xdr:cNvPr id="576" name="【一般廃棄物処理施設】&#10;一人当たり有形固定資産（償却資産）額最大値テキスト">
          <a:extLst>
            <a:ext uri="{FF2B5EF4-FFF2-40B4-BE49-F238E27FC236}">
              <a16:creationId xmlns:a16="http://schemas.microsoft.com/office/drawing/2014/main" id="{B5C97C83-5DC1-4BD8-8A75-5064FFC1E9A1}"/>
            </a:ext>
          </a:extLst>
        </xdr:cNvPr>
        <xdr:cNvSpPr txBox="1"/>
      </xdr:nvSpPr>
      <xdr:spPr>
        <a:xfrm>
          <a:off x="19992975" y="51911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640,551</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40640</xdr:rowOff>
    </xdr:from>
    <xdr:to>
      <xdr:col>116</xdr:col>
      <xdr:colOff>152400</xdr:colOff>
      <xdr:row>33</xdr:row>
      <xdr:rowOff>40640</xdr:rowOff>
    </xdr:to>
    <xdr:cxnSp macro="">
      <xdr:nvCxnSpPr>
        <xdr:cNvPr id="577" name="直線コネクタ 576">
          <a:extLst>
            <a:ext uri="{FF2B5EF4-FFF2-40B4-BE49-F238E27FC236}">
              <a16:creationId xmlns:a16="http://schemas.microsoft.com/office/drawing/2014/main" id="{8EBE9977-32B6-474E-9A10-2E5611851622}"/>
            </a:ext>
          </a:extLst>
        </xdr:cNvPr>
        <xdr:cNvCxnSpPr/>
      </xdr:nvCxnSpPr>
      <xdr:spPr>
        <a:xfrm>
          <a:off x="19878675" y="53936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20320</xdr:rowOff>
    </xdr:from>
    <xdr:ext cx="598805" cy="254635"/>
    <xdr:sp macro="" textlink="">
      <xdr:nvSpPr>
        <xdr:cNvPr id="578" name="【一般廃棄物処理施設】&#10;一人当たり有形固定資産（償却資産）額平均値テキスト">
          <a:extLst>
            <a:ext uri="{FF2B5EF4-FFF2-40B4-BE49-F238E27FC236}">
              <a16:creationId xmlns:a16="http://schemas.microsoft.com/office/drawing/2014/main" id="{018A3E91-9B6C-43A0-A67B-B1B5B215A725}"/>
            </a:ext>
          </a:extLst>
        </xdr:cNvPr>
        <xdr:cNvSpPr txBox="1"/>
      </xdr:nvSpPr>
      <xdr:spPr>
        <a:xfrm>
          <a:off x="19992975" y="6344920"/>
          <a:ext cx="59880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112,148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168910</xdr:rowOff>
    </xdr:from>
    <xdr:to>
      <xdr:col>116</xdr:col>
      <xdr:colOff>114300</xdr:colOff>
      <xdr:row>40</xdr:row>
      <xdr:rowOff>99060</xdr:rowOff>
    </xdr:to>
    <xdr:sp macro="" textlink="">
      <xdr:nvSpPr>
        <xdr:cNvPr id="579" name="フローチャート: 判断 578">
          <a:extLst>
            <a:ext uri="{FF2B5EF4-FFF2-40B4-BE49-F238E27FC236}">
              <a16:creationId xmlns:a16="http://schemas.microsoft.com/office/drawing/2014/main" id="{59950165-688D-4B93-AB8A-2F1D6EE1DA99}"/>
            </a:ext>
          </a:extLst>
        </xdr:cNvPr>
        <xdr:cNvSpPr/>
      </xdr:nvSpPr>
      <xdr:spPr>
        <a:xfrm>
          <a:off x="19897725" y="64839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171450</xdr:rowOff>
    </xdr:from>
    <xdr:to>
      <xdr:col>112</xdr:col>
      <xdr:colOff>38100</xdr:colOff>
      <xdr:row>40</xdr:row>
      <xdr:rowOff>101600</xdr:rowOff>
    </xdr:to>
    <xdr:sp macro="" textlink="">
      <xdr:nvSpPr>
        <xdr:cNvPr id="580" name="フローチャート: 判断 579">
          <a:extLst>
            <a:ext uri="{FF2B5EF4-FFF2-40B4-BE49-F238E27FC236}">
              <a16:creationId xmlns:a16="http://schemas.microsoft.com/office/drawing/2014/main" id="{E0C896B5-05A6-49DE-A78E-4502E86F5133}"/>
            </a:ext>
          </a:extLst>
        </xdr:cNvPr>
        <xdr:cNvSpPr/>
      </xdr:nvSpPr>
      <xdr:spPr>
        <a:xfrm>
          <a:off x="19154775" y="64865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8255</xdr:rowOff>
    </xdr:from>
    <xdr:to>
      <xdr:col>107</xdr:col>
      <xdr:colOff>101600</xdr:colOff>
      <xdr:row>40</xdr:row>
      <xdr:rowOff>109855</xdr:rowOff>
    </xdr:to>
    <xdr:sp macro="" textlink="">
      <xdr:nvSpPr>
        <xdr:cNvPr id="581" name="フローチャート: 判断 580">
          <a:extLst>
            <a:ext uri="{FF2B5EF4-FFF2-40B4-BE49-F238E27FC236}">
              <a16:creationId xmlns:a16="http://schemas.microsoft.com/office/drawing/2014/main" id="{659C0770-C969-4B52-9EC6-CFB8968ABF2E}"/>
            </a:ext>
          </a:extLst>
        </xdr:cNvPr>
        <xdr:cNvSpPr/>
      </xdr:nvSpPr>
      <xdr:spPr>
        <a:xfrm>
          <a:off x="18345150" y="64979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120650</xdr:rowOff>
    </xdr:from>
    <xdr:to>
      <xdr:col>102</xdr:col>
      <xdr:colOff>165100</xdr:colOff>
      <xdr:row>38</xdr:row>
      <xdr:rowOff>50165</xdr:rowOff>
    </xdr:to>
    <xdr:sp macro="" textlink="">
      <xdr:nvSpPr>
        <xdr:cNvPr id="582" name="フローチャート: 判断 581">
          <a:extLst>
            <a:ext uri="{FF2B5EF4-FFF2-40B4-BE49-F238E27FC236}">
              <a16:creationId xmlns:a16="http://schemas.microsoft.com/office/drawing/2014/main" id="{A19827B9-7278-4C58-9857-2F8FD4E24EAF}"/>
            </a:ext>
          </a:extLst>
        </xdr:cNvPr>
        <xdr:cNvSpPr/>
      </xdr:nvSpPr>
      <xdr:spPr>
        <a:xfrm>
          <a:off x="17554575" y="6124575"/>
          <a:ext cx="95250" cy="850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33655</xdr:rowOff>
    </xdr:from>
    <xdr:to>
      <xdr:col>98</xdr:col>
      <xdr:colOff>38100</xdr:colOff>
      <xdr:row>40</xdr:row>
      <xdr:rowOff>135255</xdr:rowOff>
    </xdr:to>
    <xdr:sp macro="" textlink="">
      <xdr:nvSpPr>
        <xdr:cNvPr id="583" name="フローチャート: 判断 582">
          <a:extLst>
            <a:ext uri="{FF2B5EF4-FFF2-40B4-BE49-F238E27FC236}">
              <a16:creationId xmlns:a16="http://schemas.microsoft.com/office/drawing/2014/main" id="{E00E64FB-2ED2-4BA8-ACF6-DFC4D379FC9A}"/>
            </a:ext>
          </a:extLst>
        </xdr:cNvPr>
        <xdr:cNvSpPr/>
      </xdr:nvSpPr>
      <xdr:spPr>
        <a:xfrm>
          <a:off x="16754475" y="651700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4" name="テキスト ボックス 583">
          <a:extLst>
            <a:ext uri="{FF2B5EF4-FFF2-40B4-BE49-F238E27FC236}">
              <a16:creationId xmlns:a16="http://schemas.microsoft.com/office/drawing/2014/main" id="{BFD51E81-BA3D-4D73-B4B4-F474654E6889}"/>
            </a:ext>
          </a:extLst>
        </xdr:cNvPr>
        <xdr:cNvSpPr txBox="1"/>
      </xdr:nvSpPr>
      <xdr:spPr>
        <a:xfrm>
          <a:off x="197834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5" name="テキスト ボックス 584">
          <a:extLst>
            <a:ext uri="{FF2B5EF4-FFF2-40B4-BE49-F238E27FC236}">
              <a16:creationId xmlns:a16="http://schemas.microsoft.com/office/drawing/2014/main" id="{15840656-0F51-4A45-8E10-3CB89F2BF78B}"/>
            </a:ext>
          </a:extLst>
        </xdr:cNvPr>
        <xdr:cNvSpPr txBox="1"/>
      </xdr:nvSpPr>
      <xdr:spPr>
        <a:xfrm>
          <a:off x="190309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6" name="テキスト ボックス 585">
          <a:extLst>
            <a:ext uri="{FF2B5EF4-FFF2-40B4-BE49-F238E27FC236}">
              <a16:creationId xmlns:a16="http://schemas.microsoft.com/office/drawing/2014/main" id="{888DC7B8-1E65-4B4A-AAB7-BC006FCA2B18}"/>
            </a:ext>
          </a:extLst>
        </xdr:cNvPr>
        <xdr:cNvSpPr txBox="1"/>
      </xdr:nvSpPr>
      <xdr:spPr>
        <a:xfrm>
          <a:off x="182213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7" name="テキスト ボックス 586">
          <a:extLst>
            <a:ext uri="{FF2B5EF4-FFF2-40B4-BE49-F238E27FC236}">
              <a16:creationId xmlns:a16="http://schemas.microsoft.com/office/drawing/2014/main" id="{ED7344BE-77F5-45D7-8F0F-B8680B4BC2E6}"/>
            </a:ext>
          </a:extLst>
        </xdr:cNvPr>
        <xdr:cNvSpPr txBox="1"/>
      </xdr:nvSpPr>
      <xdr:spPr>
        <a:xfrm>
          <a:off x="174307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8" name="テキスト ボックス 587">
          <a:extLst>
            <a:ext uri="{FF2B5EF4-FFF2-40B4-BE49-F238E27FC236}">
              <a16:creationId xmlns:a16="http://schemas.microsoft.com/office/drawing/2014/main" id="{95459940-6208-4255-ABA6-BED00D4B3C23}"/>
            </a:ext>
          </a:extLst>
        </xdr:cNvPr>
        <xdr:cNvSpPr txBox="1"/>
      </xdr:nvSpPr>
      <xdr:spPr>
        <a:xfrm>
          <a:off x="166306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111760</xdr:rowOff>
    </xdr:from>
    <xdr:to>
      <xdr:col>116</xdr:col>
      <xdr:colOff>114300</xdr:colOff>
      <xdr:row>41</xdr:row>
      <xdr:rowOff>41910</xdr:rowOff>
    </xdr:to>
    <xdr:sp macro="" textlink="">
      <xdr:nvSpPr>
        <xdr:cNvPr id="589" name="楕円 588">
          <a:extLst>
            <a:ext uri="{FF2B5EF4-FFF2-40B4-BE49-F238E27FC236}">
              <a16:creationId xmlns:a16="http://schemas.microsoft.com/office/drawing/2014/main" id="{89405C6A-9FF7-45F4-B850-DE2593576726}"/>
            </a:ext>
          </a:extLst>
        </xdr:cNvPr>
        <xdr:cNvSpPr/>
      </xdr:nvSpPr>
      <xdr:spPr>
        <a:xfrm>
          <a:off x="19897725" y="65982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90170</xdr:rowOff>
    </xdr:from>
    <xdr:ext cx="534670" cy="259080"/>
    <xdr:sp macro="" textlink="">
      <xdr:nvSpPr>
        <xdr:cNvPr id="590" name="【一般廃棄物処理施設】&#10;一人当たり有形固定資産（償却資産）額該当値テキスト">
          <a:extLst>
            <a:ext uri="{FF2B5EF4-FFF2-40B4-BE49-F238E27FC236}">
              <a16:creationId xmlns:a16="http://schemas.microsoft.com/office/drawing/2014/main" id="{B8EEC460-7F08-45BC-9F34-953D6E3D6F93}"/>
            </a:ext>
          </a:extLst>
        </xdr:cNvPr>
        <xdr:cNvSpPr txBox="1"/>
      </xdr:nvSpPr>
      <xdr:spPr>
        <a:xfrm>
          <a:off x="19992975" y="6573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62,235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113665</xdr:rowOff>
    </xdr:from>
    <xdr:to>
      <xdr:col>112</xdr:col>
      <xdr:colOff>38100</xdr:colOff>
      <xdr:row>41</xdr:row>
      <xdr:rowOff>43815</xdr:rowOff>
    </xdr:to>
    <xdr:sp macro="" textlink="">
      <xdr:nvSpPr>
        <xdr:cNvPr id="591" name="楕円 590">
          <a:extLst>
            <a:ext uri="{FF2B5EF4-FFF2-40B4-BE49-F238E27FC236}">
              <a16:creationId xmlns:a16="http://schemas.microsoft.com/office/drawing/2014/main" id="{38DFA3B0-CCFF-43E6-B7DD-B0AC20BD50A2}"/>
            </a:ext>
          </a:extLst>
        </xdr:cNvPr>
        <xdr:cNvSpPr/>
      </xdr:nvSpPr>
      <xdr:spPr>
        <a:xfrm>
          <a:off x="19154775" y="66001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162560</xdr:rowOff>
    </xdr:from>
    <xdr:to>
      <xdr:col>116</xdr:col>
      <xdr:colOff>63500</xdr:colOff>
      <xdr:row>40</xdr:row>
      <xdr:rowOff>164465</xdr:rowOff>
    </xdr:to>
    <xdr:cxnSp macro="">
      <xdr:nvCxnSpPr>
        <xdr:cNvPr id="592" name="直線コネクタ 591">
          <a:extLst>
            <a:ext uri="{FF2B5EF4-FFF2-40B4-BE49-F238E27FC236}">
              <a16:creationId xmlns:a16="http://schemas.microsoft.com/office/drawing/2014/main" id="{385E4F30-636D-427D-AB9A-7ECF622784FE}"/>
            </a:ext>
          </a:extLst>
        </xdr:cNvPr>
        <xdr:cNvCxnSpPr/>
      </xdr:nvCxnSpPr>
      <xdr:spPr>
        <a:xfrm flipV="1">
          <a:off x="19202400" y="6645910"/>
          <a:ext cx="75247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114300</xdr:rowOff>
    </xdr:from>
    <xdr:to>
      <xdr:col>107</xdr:col>
      <xdr:colOff>101600</xdr:colOff>
      <xdr:row>41</xdr:row>
      <xdr:rowOff>44450</xdr:rowOff>
    </xdr:to>
    <xdr:sp macro="" textlink="">
      <xdr:nvSpPr>
        <xdr:cNvPr id="593" name="楕円 592">
          <a:extLst>
            <a:ext uri="{FF2B5EF4-FFF2-40B4-BE49-F238E27FC236}">
              <a16:creationId xmlns:a16="http://schemas.microsoft.com/office/drawing/2014/main" id="{C269C8AD-75E7-46F7-8DF7-A50B6C491E9F}"/>
            </a:ext>
          </a:extLst>
        </xdr:cNvPr>
        <xdr:cNvSpPr/>
      </xdr:nvSpPr>
      <xdr:spPr>
        <a:xfrm>
          <a:off x="18345150" y="66008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164465</xdr:rowOff>
    </xdr:from>
    <xdr:to>
      <xdr:col>111</xdr:col>
      <xdr:colOff>177800</xdr:colOff>
      <xdr:row>40</xdr:row>
      <xdr:rowOff>165100</xdr:rowOff>
    </xdr:to>
    <xdr:cxnSp macro="">
      <xdr:nvCxnSpPr>
        <xdr:cNvPr id="594" name="直線コネクタ 593">
          <a:extLst>
            <a:ext uri="{FF2B5EF4-FFF2-40B4-BE49-F238E27FC236}">
              <a16:creationId xmlns:a16="http://schemas.microsoft.com/office/drawing/2014/main" id="{3C1398DD-C879-4776-B992-063EE3257F96}"/>
            </a:ext>
          </a:extLst>
        </xdr:cNvPr>
        <xdr:cNvCxnSpPr/>
      </xdr:nvCxnSpPr>
      <xdr:spPr>
        <a:xfrm flipV="1">
          <a:off x="18392775" y="6647815"/>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116205</xdr:rowOff>
    </xdr:from>
    <xdr:to>
      <xdr:col>102</xdr:col>
      <xdr:colOff>165100</xdr:colOff>
      <xdr:row>41</xdr:row>
      <xdr:rowOff>46355</xdr:rowOff>
    </xdr:to>
    <xdr:sp macro="" textlink="">
      <xdr:nvSpPr>
        <xdr:cNvPr id="595" name="楕円 594">
          <a:extLst>
            <a:ext uri="{FF2B5EF4-FFF2-40B4-BE49-F238E27FC236}">
              <a16:creationId xmlns:a16="http://schemas.microsoft.com/office/drawing/2014/main" id="{CD2E283F-4F83-49BF-B1C1-838D3F998986}"/>
            </a:ext>
          </a:extLst>
        </xdr:cNvPr>
        <xdr:cNvSpPr/>
      </xdr:nvSpPr>
      <xdr:spPr>
        <a:xfrm>
          <a:off x="17554575" y="66027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165100</xdr:rowOff>
    </xdr:from>
    <xdr:to>
      <xdr:col>107</xdr:col>
      <xdr:colOff>50800</xdr:colOff>
      <xdr:row>40</xdr:row>
      <xdr:rowOff>167005</xdr:rowOff>
    </xdr:to>
    <xdr:cxnSp macro="">
      <xdr:nvCxnSpPr>
        <xdr:cNvPr id="596" name="直線コネクタ 595">
          <a:extLst>
            <a:ext uri="{FF2B5EF4-FFF2-40B4-BE49-F238E27FC236}">
              <a16:creationId xmlns:a16="http://schemas.microsoft.com/office/drawing/2014/main" id="{D00317E7-CF0D-4141-8174-428223438F0C}"/>
            </a:ext>
          </a:extLst>
        </xdr:cNvPr>
        <xdr:cNvCxnSpPr/>
      </xdr:nvCxnSpPr>
      <xdr:spPr>
        <a:xfrm flipV="1">
          <a:off x="17602200" y="6648450"/>
          <a:ext cx="79057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55880</xdr:colOff>
      <xdr:row>38</xdr:row>
      <xdr:rowOff>118110</xdr:rowOff>
    </xdr:from>
    <xdr:ext cx="594360" cy="259080"/>
    <xdr:sp macro="" textlink="">
      <xdr:nvSpPr>
        <xdr:cNvPr id="597" name="n_1aveValue【一般廃棄物処理施設】&#10;一人当たり有形固定資産（償却資産）額">
          <a:extLst>
            <a:ext uri="{FF2B5EF4-FFF2-40B4-BE49-F238E27FC236}">
              <a16:creationId xmlns:a16="http://schemas.microsoft.com/office/drawing/2014/main" id="{C602E4A0-97E5-4F4D-8331-01A250023793}"/>
            </a:ext>
          </a:extLst>
        </xdr:cNvPr>
        <xdr:cNvSpPr txBox="1"/>
      </xdr:nvSpPr>
      <xdr:spPr>
        <a:xfrm>
          <a:off x="18915380" y="62839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111,199</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132080</xdr:colOff>
      <xdr:row>38</xdr:row>
      <xdr:rowOff>126365</xdr:rowOff>
    </xdr:from>
    <xdr:ext cx="594360" cy="259080"/>
    <xdr:sp macro="" textlink="">
      <xdr:nvSpPr>
        <xdr:cNvPr id="598" name="n_2aveValue【一般廃棄物処理施設】&#10;一人当たり有形固定資産（償却資産）額">
          <a:extLst>
            <a:ext uri="{FF2B5EF4-FFF2-40B4-BE49-F238E27FC236}">
              <a16:creationId xmlns:a16="http://schemas.microsoft.com/office/drawing/2014/main" id="{3657E21C-8454-4DA7-9028-19C3F5CCA8FA}"/>
            </a:ext>
          </a:extLst>
        </xdr:cNvPr>
        <xdr:cNvSpPr txBox="1"/>
      </xdr:nvSpPr>
      <xdr:spPr>
        <a:xfrm>
          <a:off x="18134330" y="628586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107,472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5080</xdr:colOff>
      <xdr:row>36</xdr:row>
      <xdr:rowOff>66675</xdr:rowOff>
    </xdr:from>
    <xdr:ext cx="594360" cy="254635"/>
    <xdr:sp macro="" textlink="">
      <xdr:nvSpPr>
        <xdr:cNvPr id="599" name="n_3aveValue【一般廃棄物処理施設】&#10;一人当たり有形固定資産（償却資産）額">
          <a:extLst>
            <a:ext uri="{FF2B5EF4-FFF2-40B4-BE49-F238E27FC236}">
              <a16:creationId xmlns:a16="http://schemas.microsoft.com/office/drawing/2014/main" id="{32866783-02C7-43B2-806D-95DDCDFD7658}"/>
            </a:ext>
          </a:extLst>
        </xdr:cNvPr>
        <xdr:cNvSpPr txBox="1"/>
      </xdr:nvSpPr>
      <xdr:spPr>
        <a:xfrm>
          <a:off x="17324705" y="590232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283,729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38</xdr:row>
      <xdr:rowOff>151765</xdr:rowOff>
    </xdr:from>
    <xdr:ext cx="530225" cy="259080"/>
    <xdr:sp macro="" textlink="">
      <xdr:nvSpPr>
        <xdr:cNvPr id="600" name="n_4aveValue【一般廃棄物処理施設】&#10;一人当たり有形固定資産（償却資産）額">
          <a:extLst>
            <a:ext uri="{FF2B5EF4-FFF2-40B4-BE49-F238E27FC236}">
              <a16:creationId xmlns:a16="http://schemas.microsoft.com/office/drawing/2014/main" id="{70918CDE-D91F-4F14-97C4-FCEBBA2EEB85}"/>
            </a:ext>
          </a:extLst>
        </xdr:cNvPr>
        <xdr:cNvSpPr txBox="1"/>
      </xdr:nvSpPr>
      <xdr:spPr>
        <a:xfrm>
          <a:off x="16563340" y="63144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96,388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34925</xdr:rowOff>
    </xdr:from>
    <xdr:ext cx="534670" cy="259080"/>
    <xdr:sp macro="" textlink="">
      <xdr:nvSpPr>
        <xdr:cNvPr id="601" name="n_1mainValue【一般廃棄物処理施設】&#10;一人当たり有形固定資産（償却資産）額">
          <a:extLst>
            <a:ext uri="{FF2B5EF4-FFF2-40B4-BE49-F238E27FC236}">
              <a16:creationId xmlns:a16="http://schemas.microsoft.com/office/drawing/2014/main" id="{A261B230-D016-4DCD-995A-52571AB02D29}"/>
            </a:ext>
          </a:extLst>
        </xdr:cNvPr>
        <xdr:cNvSpPr txBox="1"/>
      </xdr:nvSpPr>
      <xdr:spPr>
        <a:xfrm>
          <a:off x="18944590" y="6683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61,352</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35560</xdr:rowOff>
    </xdr:from>
    <xdr:ext cx="530225" cy="259080"/>
    <xdr:sp macro="" textlink="">
      <xdr:nvSpPr>
        <xdr:cNvPr id="602" name="n_2mainValue【一般廃棄物処理施設】&#10;一人当たり有形固定資産（償却資産）額">
          <a:extLst>
            <a:ext uri="{FF2B5EF4-FFF2-40B4-BE49-F238E27FC236}">
              <a16:creationId xmlns:a16="http://schemas.microsoft.com/office/drawing/2014/main" id="{A8CD055E-789B-4631-862D-BFD231C31268}"/>
            </a:ext>
          </a:extLst>
        </xdr:cNvPr>
        <xdr:cNvSpPr txBox="1"/>
      </xdr:nvSpPr>
      <xdr:spPr>
        <a:xfrm>
          <a:off x="18163540" y="66840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61,003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41</xdr:row>
      <xdr:rowOff>37465</xdr:rowOff>
    </xdr:from>
    <xdr:ext cx="530225" cy="259080"/>
    <xdr:sp macro="" textlink="">
      <xdr:nvSpPr>
        <xdr:cNvPr id="603" name="n_3mainValue【一般廃棄物処理施設】&#10;一人当たり有形固定資産（償却資産）額">
          <a:extLst>
            <a:ext uri="{FF2B5EF4-FFF2-40B4-BE49-F238E27FC236}">
              <a16:creationId xmlns:a16="http://schemas.microsoft.com/office/drawing/2014/main" id="{D660F4A3-7D22-44A5-A7ED-E6155477FCE4}"/>
            </a:ext>
          </a:extLst>
        </xdr:cNvPr>
        <xdr:cNvSpPr txBox="1"/>
      </xdr:nvSpPr>
      <xdr:spPr>
        <a:xfrm>
          <a:off x="17353915" y="66859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1B33FC29-180E-4DB3-BB4B-3AB20C716A4A}"/>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DDD0A5B9-312A-4D44-83C5-03B4C5925A1F}"/>
            </a:ext>
          </a:extLst>
        </xdr:cNvPr>
        <xdr:cNvSpPr/>
      </xdr:nvSpPr>
      <xdr:spPr>
        <a:xfrm>
          <a:off x="113157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602E1ABC-08E9-4EA4-8D29-9F211956852D}"/>
            </a:ext>
          </a:extLst>
        </xdr:cNvPr>
        <xdr:cNvSpPr/>
      </xdr:nvSpPr>
      <xdr:spPr>
        <a:xfrm>
          <a:off x="113157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738896E7-73EC-469F-B0F9-817808DA6B82}"/>
            </a:ext>
          </a:extLst>
        </xdr:cNvPr>
        <xdr:cNvSpPr/>
      </xdr:nvSpPr>
      <xdr:spPr>
        <a:xfrm>
          <a:off x="122396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94A81AD0-E183-436F-BD85-0D0E4A859462}"/>
            </a:ext>
          </a:extLst>
        </xdr:cNvPr>
        <xdr:cNvSpPr/>
      </xdr:nvSpPr>
      <xdr:spPr>
        <a:xfrm>
          <a:off x="122396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9965F013-F86F-48A6-AECC-ACFA33F9DC49}"/>
            </a:ext>
          </a:extLst>
        </xdr:cNvPr>
        <xdr:cNvSpPr/>
      </xdr:nvSpPr>
      <xdr:spPr>
        <a:xfrm>
          <a:off x="132683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EA9A665C-FC53-48F9-8CCA-2D94FC6AC2F2}"/>
            </a:ext>
          </a:extLst>
        </xdr:cNvPr>
        <xdr:cNvSpPr/>
      </xdr:nvSpPr>
      <xdr:spPr>
        <a:xfrm>
          <a:off x="132683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4AA5140C-A065-4738-8082-E46588BC68F6}"/>
            </a:ext>
          </a:extLst>
        </xdr:cNvPr>
        <xdr:cNvSpPr/>
      </xdr:nvSpPr>
      <xdr:spPr>
        <a:xfrm>
          <a:off x="11210925" y="864870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4005" cy="225425"/>
    <xdr:sp macro="" textlink="">
      <xdr:nvSpPr>
        <xdr:cNvPr id="612" name="テキスト ボックス 611">
          <a:extLst>
            <a:ext uri="{FF2B5EF4-FFF2-40B4-BE49-F238E27FC236}">
              <a16:creationId xmlns:a16="http://schemas.microsoft.com/office/drawing/2014/main" id="{6E12848E-B70E-42EA-BD69-38EB7FDA12F7}"/>
            </a:ext>
          </a:extLst>
        </xdr:cNvPr>
        <xdr:cNvSpPr txBox="1"/>
      </xdr:nvSpPr>
      <xdr:spPr>
        <a:xfrm>
          <a:off x="11172825" y="8467725"/>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8A80056D-B1B9-4589-B723-2982B8DC58AE}"/>
            </a:ext>
          </a:extLst>
        </xdr:cNvPr>
        <xdr:cNvCxnSpPr/>
      </xdr:nvCxnSpPr>
      <xdr:spPr>
        <a:xfrm>
          <a:off x="11210925" y="108108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2915" cy="254635"/>
    <xdr:sp macro="" textlink="">
      <xdr:nvSpPr>
        <xdr:cNvPr id="614" name="テキスト ボックス 613">
          <a:extLst>
            <a:ext uri="{FF2B5EF4-FFF2-40B4-BE49-F238E27FC236}">
              <a16:creationId xmlns:a16="http://schemas.microsoft.com/office/drawing/2014/main" id="{F69641D2-25F2-4D94-84EA-DEAD96424DB1}"/>
            </a:ext>
          </a:extLst>
        </xdr:cNvPr>
        <xdr:cNvSpPr txBox="1"/>
      </xdr:nvSpPr>
      <xdr:spPr>
        <a:xfrm>
          <a:off x="10794365" y="1067498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615" name="直線コネクタ 614">
          <a:extLst>
            <a:ext uri="{FF2B5EF4-FFF2-40B4-BE49-F238E27FC236}">
              <a16:creationId xmlns:a16="http://schemas.microsoft.com/office/drawing/2014/main" id="{EBC88E1C-F786-4349-A9ED-5091F5298AD1}"/>
            </a:ext>
          </a:extLst>
        </xdr:cNvPr>
        <xdr:cNvCxnSpPr/>
      </xdr:nvCxnSpPr>
      <xdr:spPr>
        <a:xfrm>
          <a:off x="11210925" y="1050353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2915" cy="259080"/>
    <xdr:sp macro="" textlink="">
      <xdr:nvSpPr>
        <xdr:cNvPr id="616" name="テキスト ボックス 615">
          <a:extLst>
            <a:ext uri="{FF2B5EF4-FFF2-40B4-BE49-F238E27FC236}">
              <a16:creationId xmlns:a16="http://schemas.microsoft.com/office/drawing/2014/main" id="{B3AB2F49-3F8A-4DF5-8E30-00E0BC8E79BB}"/>
            </a:ext>
          </a:extLst>
        </xdr:cNvPr>
        <xdr:cNvSpPr txBox="1"/>
      </xdr:nvSpPr>
      <xdr:spPr>
        <a:xfrm>
          <a:off x="10794365" y="1037399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17" name="直線コネクタ 616">
          <a:extLst>
            <a:ext uri="{FF2B5EF4-FFF2-40B4-BE49-F238E27FC236}">
              <a16:creationId xmlns:a16="http://schemas.microsoft.com/office/drawing/2014/main" id="{66089CD0-71E4-47F2-97B5-352F2ED2B18E}"/>
            </a:ext>
          </a:extLst>
        </xdr:cNvPr>
        <xdr:cNvCxnSpPr/>
      </xdr:nvCxnSpPr>
      <xdr:spPr>
        <a:xfrm>
          <a:off x="11210925" y="1019238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18" name="テキスト ボックス 617">
          <a:extLst>
            <a:ext uri="{FF2B5EF4-FFF2-40B4-BE49-F238E27FC236}">
              <a16:creationId xmlns:a16="http://schemas.microsoft.com/office/drawing/2014/main" id="{83E3306B-1759-4ACF-A479-52BCFB861E8B}"/>
            </a:ext>
          </a:extLst>
        </xdr:cNvPr>
        <xdr:cNvSpPr txBox="1"/>
      </xdr:nvSpPr>
      <xdr:spPr>
        <a:xfrm>
          <a:off x="10845800" y="100564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19" name="直線コネクタ 618">
          <a:extLst>
            <a:ext uri="{FF2B5EF4-FFF2-40B4-BE49-F238E27FC236}">
              <a16:creationId xmlns:a16="http://schemas.microsoft.com/office/drawing/2014/main" id="{50A23BE8-B281-4A4C-AE31-44DE26D28358}"/>
            </a:ext>
          </a:extLst>
        </xdr:cNvPr>
        <xdr:cNvCxnSpPr/>
      </xdr:nvCxnSpPr>
      <xdr:spPr>
        <a:xfrm>
          <a:off x="11210925" y="988504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4635"/>
    <xdr:sp macro="" textlink="">
      <xdr:nvSpPr>
        <xdr:cNvPr id="620" name="テキスト ボックス 619">
          <a:extLst>
            <a:ext uri="{FF2B5EF4-FFF2-40B4-BE49-F238E27FC236}">
              <a16:creationId xmlns:a16="http://schemas.microsoft.com/office/drawing/2014/main" id="{EDCA56E3-B7F2-4F9D-99AF-8E98DDA3BA0D}"/>
            </a:ext>
          </a:extLst>
        </xdr:cNvPr>
        <xdr:cNvSpPr txBox="1"/>
      </xdr:nvSpPr>
      <xdr:spPr>
        <a:xfrm>
          <a:off x="10845800" y="974598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21" name="直線コネクタ 620">
          <a:extLst>
            <a:ext uri="{FF2B5EF4-FFF2-40B4-BE49-F238E27FC236}">
              <a16:creationId xmlns:a16="http://schemas.microsoft.com/office/drawing/2014/main" id="{AAF3BEBE-C430-4E47-9BA5-6A17264F83E3}"/>
            </a:ext>
          </a:extLst>
        </xdr:cNvPr>
        <xdr:cNvCxnSpPr/>
      </xdr:nvCxnSpPr>
      <xdr:spPr>
        <a:xfrm>
          <a:off x="11210925" y="957453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22" name="テキスト ボックス 621">
          <a:extLst>
            <a:ext uri="{FF2B5EF4-FFF2-40B4-BE49-F238E27FC236}">
              <a16:creationId xmlns:a16="http://schemas.microsoft.com/office/drawing/2014/main" id="{0607CE7A-24BA-4CA7-889D-177518AA4BF7}"/>
            </a:ext>
          </a:extLst>
        </xdr:cNvPr>
        <xdr:cNvSpPr txBox="1"/>
      </xdr:nvSpPr>
      <xdr:spPr>
        <a:xfrm>
          <a:off x="10845800" y="94386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23" name="直線コネクタ 622">
          <a:extLst>
            <a:ext uri="{FF2B5EF4-FFF2-40B4-BE49-F238E27FC236}">
              <a16:creationId xmlns:a16="http://schemas.microsoft.com/office/drawing/2014/main" id="{3D60D45B-F19D-4CD7-9B47-9851437340AB}"/>
            </a:ext>
          </a:extLst>
        </xdr:cNvPr>
        <xdr:cNvCxnSpPr/>
      </xdr:nvCxnSpPr>
      <xdr:spPr>
        <a:xfrm>
          <a:off x="11210925" y="926719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4635"/>
    <xdr:sp macro="" textlink="">
      <xdr:nvSpPr>
        <xdr:cNvPr id="624" name="テキスト ボックス 623">
          <a:extLst>
            <a:ext uri="{FF2B5EF4-FFF2-40B4-BE49-F238E27FC236}">
              <a16:creationId xmlns:a16="http://schemas.microsoft.com/office/drawing/2014/main" id="{A9E38F79-EC05-4453-930C-CB8EFA0344EE}"/>
            </a:ext>
          </a:extLst>
        </xdr:cNvPr>
        <xdr:cNvSpPr txBox="1"/>
      </xdr:nvSpPr>
      <xdr:spPr>
        <a:xfrm>
          <a:off x="10845800" y="913130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25" name="直線コネクタ 624">
          <a:extLst>
            <a:ext uri="{FF2B5EF4-FFF2-40B4-BE49-F238E27FC236}">
              <a16:creationId xmlns:a16="http://schemas.microsoft.com/office/drawing/2014/main" id="{C53E07DA-F93D-4C8F-A79E-1C70819D169E}"/>
            </a:ext>
          </a:extLst>
        </xdr:cNvPr>
        <xdr:cNvCxnSpPr/>
      </xdr:nvCxnSpPr>
      <xdr:spPr>
        <a:xfrm>
          <a:off x="11210925" y="895604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4645" cy="259080"/>
    <xdr:sp macro="" textlink="">
      <xdr:nvSpPr>
        <xdr:cNvPr id="626" name="テキスト ボックス 625">
          <a:extLst>
            <a:ext uri="{FF2B5EF4-FFF2-40B4-BE49-F238E27FC236}">
              <a16:creationId xmlns:a16="http://schemas.microsoft.com/office/drawing/2014/main" id="{4AC9D605-6030-439D-9DFA-C4A6D7D7027B}"/>
            </a:ext>
          </a:extLst>
        </xdr:cNvPr>
        <xdr:cNvSpPr txBox="1"/>
      </xdr:nvSpPr>
      <xdr:spPr>
        <a:xfrm>
          <a:off x="10903585" y="882015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CC700111-385D-44E1-AEEC-3D824D909709}"/>
            </a:ext>
          </a:extLst>
        </xdr:cNvPr>
        <xdr:cNvCxnSpPr/>
      </xdr:nvCxnSpPr>
      <xdr:spPr>
        <a:xfrm>
          <a:off x="11210925" y="86487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708B7713-7F56-4847-B58D-9F9AEF948038}"/>
            </a:ext>
          </a:extLst>
        </xdr:cNvPr>
        <xdr:cNvSpPr/>
      </xdr:nvSpPr>
      <xdr:spPr>
        <a:xfrm>
          <a:off x="11210925" y="864870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83185</xdr:rowOff>
    </xdr:from>
    <xdr:to>
      <xdr:col>85</xdr:col>
      <xdr:colOff>126365</xdr:colOff>
      <xdr:row>64</xdr:row>
      <xdr:rowOff>130810</xdr:rowOff>
    </xdr:to>
    <xdr:cxnSp macro="">
      <xdr:nvCxnSpPr>
        <xdr:cNvPr id="629" name="直線コネクタ 628">
          <a:extLst>
            <a:ext uri="{FF2B5EF4-FFF2-40B4-BE49-F238E27FC236}">
              <a16:creationId xmlns:a16="http://schemas.microsoft.com/office/drawing/2014/main" id="{C14686AB-E900-44B7-8C95-53E8FD05DA97}"/>
            </a:ext>
          </a:extLst>
        </xdr:cNvPr>
        <xdr:cNvCxnSpPr/>
      </xdr:nvCxnSpPr>
      <xdr:spPr>
        <a:xfrm flipV="1">
          <a:off x="14696440" y="9163685"/>
          <a:ext cx="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134620</xdr:rowOff>
    </xdr:from>
    <xdr:ext cx="469900" cy="254635"/>
    <xdr:sp macro="" textlink="">
      <xdr:nvSpPr>
        <xdr:cNvPr id="630" name="【保健センター・保健所】&#10;有形固定資産減価償却率最小値テキスト">
          <a:extLst>
            <a:ext uri="{FF2B5EF4-FFF2-40B4-BE49-F238E27FC236}">
              <a16:creationId xmlns:a16="http://schemas.microsoft.com/office/drawing/2014/main" id="{6EBBF42F-6413-4F9C-9F50-406C349B75F9}"/>
            </a:ext>
          </a:extLst>
        </xdr:cNvPr>
        <xdr:cNvSpPr txBox="1"/>
      </xdr:nvSpPr>
      <xdr:spPr>
        <a:xfrm>
          <a:off x="14735175" y="1050734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130810</xdr:rowOff>
    </xdr:from>
    <xdr:to>
      <xdr:col>86</xdr:col>
      <xdr:colOff>25400</xdr:colOff>
      <xdr:row>64</xdr:row>
      <xdr:rowOff>130810</xdr:rowOff>
    </xdr:to>
    <xdr:cxnSp macro="">
      <xdr:nvCxnSpPr>
        <xdr:cNvPr id="631" name="直線コネクタ 630">
          <a:extLst>
            <a:ext uri="{FF2B5EF4-FFF2-40B4-BE49-F238E27FC236}">
              <a16:creationId xmlns:a16="http://schemas.microsoft.com/office/drawing/2014/main" id="{AA233BB2-69CC-4806-8481-A69D3BEE06F5}"/>
            </a:ext>
          </a:extLst>
        </xdr:cNvPr>
        <xdr:cNvCxnSpPr/>
      </xdr:nvCxnSpPr>
      <xdr:spPr>
        <a:xfrm>
          <a:off x="14611350" y="105035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29845</xdr:rowOff>
    </xdr:from>
    <xdr:ext cx="405130" cy="254635"/>
    <xdr:sp macro="" textlink="">
      <xdr:nvSpPr>
        <xdr:cNvPr id="632" name="【保健センター・保健所】&#10;有形固定資産減価償却率最大値テキスト">
          <a:extLst>
            <a:ext uri="{FF2B5EF4-FFF2-40B4-BE49-F238E27FC236}">
              <a16:creationId xmlns:a16="http://schemas.microsoft.com/office/drawing/2014/main" id="{071E12BA-874E-4CA9-9225-4C64B00227FB}"/>
            </a:ext>
          </a:extLst>
        </xdr:cNvPr>
        <xdr:cNvSpPr txBox="1"/>
      </xdr:nvSpPr>
      <xdr:spPr>
        <a:xfrm>
          <a:off x="14735175" y="8942070"/>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83185</xdr:rowOff>
    </xdr:from>
    <xdr:to>
      <xdr:col>86</xdr:col>
      <xdr:colOff>25400</xdr:colOff>
      <xdr:row>56</xdr:row>
      <xdr:rowOff>83185</xdr:rowOff>
    </xdr:to>
    <xdr:cxnSp macro="">
      <xdr:nvCxnSpPr>
        <xdr:cNvPr id="633" name="直線コネクタ 632">
          <a:extLst>
            <a:ext uri="{FF2B5EF4-FFF2-40B4-BE49-F238E27FC236}">
              <a16:creationId xmlns:a16="http://schemas.microsoft.com/office/drawing/2014/main" id="{D9A33971-FCA9-4DE9-95E4-48D4DA8E7B20}"/>
            </a:ext>
          </a:extLst>
        </xdr:cNvPr>
        <xdr:cNvCxnSpPr/>
      </xdr:nvCxnSpPr>
      <xdr:spPr>
        <a:xfrm>
          <a:off x="14611350" y="9163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161290</xdr:rowOff>
    </xdr:from>
    <xdr:ext cx="405130" cy="259080"/>
    <xdr:sp macro="" textlink="">
      <xdr:nvSpPr>
        <xdr:cNvPr id="634" name="【保健センター・保健所】&#10;有形固定資産減価償却率平均値テキスト">
          <a:extLst>
            <a:ext uri="{FF2B5EF4-FFF2-40B4-BE49-F238E27FC236}">
              <a16:creationId xmlns:a16="http://schemas.microsoft.com/office/drawing/2014/main" id="{5014AF40-4C71-4C7D-857E-5D8BFC300D2D}"/>
            </a:ext>
          </a:extLst>
        </xdr:cNvPr>
        <xdr:cNvSpPr txBox="1"/>
      </xdr:nvSpPr>
      <xdr:spPr>
        <a:xfrm>
          <a:off x="14735175" y="95656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138430</xdr:rowOff>
    </xdr:from>
    <xdr:to>
      <xdr:col>85</xdr:col>
      <xdr:colOff>177800</xdr:colOff>
      <xdr:row>60</xdr:row>
      <xdr:rowOff>68580</xdr:rowOff>
    </xdr:to>
    <xdr:sp macro="" textlink="">
      <xdr:nvSpPr>
        <xdr:cNvPr id="635" name="フローチャート: 判断 634">
          <a:extLst>
            <a:ext uri="{FF2B5EF4-FFF2-40B4-BE49-F238E27FC236}">
              <a16:creationId xmlns:a16="http://schemas.microsoft.com/office/drawing/2014/main" id="{8E9CECD2-6B35-4396-865D-DE509D89154A}"/>
            </a:ext>
          </a:extLst>
        </xdr:cNvPr>
        <xdr:cNvSpPr/>
      </xdr:nvSpPr>
      <xdr:spPr>
        <a:xfrm>
          <a:off x="14649450" y="970470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81280</xdr:rowOff>
    </xdr:from>
    <xdr:to>
      <xdr:col>81</xdr:col>
      <xdr:colOff>101600</xdr:colOff>
      <xdr:row>60</xdr:row>
      <xdr:rowOff>11430</xdr:rowOff>
    </xdr:to>
    <xdr:sp macro="" textlink="">
      <xdr:nvSpPr>
        <xdr:cNvPr id="636" name="フローチャート: 判断 635">
          <a:extLst>
            <a:ext uri="{FF2B5EF4-FFF2-40B4-BE49-F238E27FC236}">
              <a16:creationId xmlns:a16="http://schemas.microsoft.com/office/drawing/2014/main" id="{8280522E-C376-495C-B23E-379AB377962D}"/>
            </a:ext>
          </a:extLst>
        </xdr:cNvPr>
        <xdr:cNvSpPr/>
      </xdr:nvSpPr>
      <xdr:spPr>
        <a:xfrm>
          <a:off x="13887450" y="964755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68580</xdr:rowOff>
    </xdr:from>
    <xdr:to>
      <xdr:col>76</xdr:col>
      <xdr:colOff>165100</xdr:colOff>
      <xdr:row>59</xdr:row>
      <xdr:rowOff>170180</xdr:rowOff>
    </xdr:to>
    <xdr:sp macro="" textlink="">
      <xdr:nvSpPr>
        <xdr:cNvPr id="637" name="フローチャート: 判断 636">
          <a:extLst>
            <a:ext uri="{FF2B5EF4-FFF2-40B4-BE49-F238E27FC236}">
              <a16:creationId xmlns:a16="http://schemas.microsoft.com/office/drawing/2014/main" id="{A37B112D-5E4C-4302-AF48-E8313AAEF159}"/>
            </a:ext>
          </a:extLst>
        </xdr:cNvPr>
        <xdr:cNvSpPr/>
      </xdr:nvSpPr>
      <xdr:spPr>
        <a:xfrm>
          <a:off x="13096875" y="96285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26035</xdr:rowOff>
    </xdr:from>
    <xdr:to>
      <xdr:col>72</xdr:col>
      <xdr:colOff>38100</xdr:colOff>
      <xdr:row>59</xdr:row>
      <xdr:rowOff>127635</xdr:rowOff>
    </xdr:to>
    <xdr:sp macro="" textlink="">
      <xdr:nvSpPr>
        <xdr:cNvPr id="638" name="フローチャート: 判断 637">
          <a:extLst>
            <a:ext uri="{FF2B5EF4-FFF2-40B4-BE49-F238E27FC236}">
              <a16:creationId xmlns:a16="http://schemas.microsoft.com/office/drawing/2014/main" id="{93A7F06D-DA1E-4C63-ADED-537FF60EBEEA}"/>
            </a:ext>
          </a:extLst>
        </xdr:cNvPr>
        <xdr:cNvSpPr/>
      </xdr:nvSpPr>
      <xdr:spPr>
        <a:xfrm>
          <a:off x="12296775" y="95923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39" name="フローチャート: 判断 638">
          <a:extLst>
            <a:ext uri="{FF2B5EF4-FFF2-40B4-BE49-F238E27FC236}">
              <a16:creationId xmlns:a16="http://schemas.microsoft.com/office/drawing/2014/main" id="{78901A17-C0A8-492E-BCA8-0B940767F3A6}"/>
            </a:ext>
          </a:extLst>
        </xdr:cNvPr>
        <xdr:cNvSpPr/>
      </xdr:nvSpPr>
      <xdr:spPr>
        <a:xfrm>
          <a:off x="11487150" y="958913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4635"/>
    <xdr:sp macro="" textlink="">
      <xdr:nvSpPr>
        <xdr:cNvPr id="640" name="テキスト ボックス 639">
          <a:extLst>
            <a:ext uri="{FF2B5EF4-FFF2-40B4-BE49-F238E27FC236}">
              <a16:creationId xmlns:a16="http://schemas.microsoft.com/office/drawing/2014/main" id="{EDB4EA44-6894-4345-B778-D0DBF320A199}"/>
            </a:ext>
          </a:extLst>
        </xdr:cNvPr>
        <xdr:cNvSpPr txBox="1"/>
      </xdr:nvSpPr>
      <xdr:spPr>
        <a:xfrm>
          <a:off x="145256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4635"/>
    <xdr:sp macro="" textlink="">
      <xdr:nvSpPr>
        <xdr:cNvPr id="641" name="テキスト ボックス 640">
          <a:extLst>
            <a:ext uri="{FF2B5EF4-FFF2-40B4-BE49-F238E27FC236}">
              <a16:creationId xmlns:a16="http://schemas.microsoft.com/office/drawing/2014/main" id="{5F0FE0F7-98FD-4FEA-9497-E7EE6056FA3A}"/>
            </a:ext>
          </a:extLst>
        </xdr:cNvPr>
        <xdr:cNvSpPr txBox="1"/>
      </xdr:nvSpPr>
      <xdr:spPr>
        <a:xfrm>
          <a:off x="137636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4635"/>
    <xdr:sp macro="" textlink="">
      <xdr:nvSpPr>
        <xdr:cNvPr id="642" name="テキスト ボックス 641">
          <a:extLst>
            <a:ext uri="{FF2B5EF4-FFF2-40B4-BE49-F238E27FC236}">
              <a16:creationId xmlns:a16="http://schemas.microsoft.com/office/drawing/2014/main" id="{B33A029E-7AA3-46C5-8C88-01DD2D207BDD}"/>
            </a:ext>
          </a:extLst>
        </xdr:cNvPr>
        <xdr:cNvSpPr txBox="1"/>
      </xdr:nvSpPr>
      <xdr:spPr>
        <a:xfrm>
          <a:off x="129730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4635"/>
    <xdr:sp macro="" textlink="">
      <xdr:nvSpPr>
        <xdr:cNvPr id="643" name="テキスト ボックス 642">
          <a:extLst>
            <a:ext uri="{FF2B5EF4-FFF2-40B4-BE49-F238E27FC236}">
              <a16:creationId xmlns:a16="http://schemas.microsoft.com/office/drawing/2014/main" id="{B3C872E4-40AA-4223-A91D-0C91DDD1E530}"/>
            </a:ext>
          </a:extLst>
        </xdr:cNvPr>
        <xdr:cNvSpPr txBox="1"/>
      </xdr:nvSpPr>
      <xdr:spPr>
        <a:xfrm>
          <a:off x="121729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4635"/>
    <xdr:sp macro="" textlink="">
      <xdr:nvSpPr>
        <xdr:cNvPr id="644" name="テキスト ボックス 643">
          <a:extLst>
            <a:ext uri="{FF2B5EF4-FFF2-40B4-BE49-F238E27FC236}">
              <a16:creationId xmlns:a16="http://schemas.microsoft.com/office/drawing/2014/main" id="{0C12CFEA-03A5-48C0-9E8D-3325380C6F5C}"/>
            </a:ext>
          </a:extLst>
        </xdr:cNvPr>
        <xdr:cNvSpPr txBox="1"/>
      </xdr:nvSpPr>
      <xdr:spPr>
        <a:xfrm>
          <a:off x="113633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100965</xdr:rowOff>
    </xdr:from>
    <xdr:to>
      <xdr:col>85</xdr:col>
      <xdr:colOff>177800</xdr:colOff>
      <xdr:row>61</xdr:row>
      <xdr:rowOff>31115</xdr:rowOff>
    </xdr:to>
    <xdr:sp macro="" textlink="">
      <xdr:nvSpPr>
        <xdr:cNvPr id="645" name="楕円 644">
          <a:extLst>
            <a:ext uri="{FF2B5EF4-FFF2-40B4-BE49-F238E27FC236}">
              <a16:creationId xmlns:a16="http://schemas.microsoft.com/office/drawing/2014/main" id="{7011FD7A-DC4E-41AF-9C39-8B1ED643CFFA}"/>
            </a:ext>
          </a:extLst>
        </xdr:cNvPr>
        <xdr:cNvSpPr/>
      </xdr:nvSpPr>
      <xdr:spPr>
        <a:xfrm>
          <a:off x="14649450" y="982916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79375</xdr:rowOff>
    </xdr:from>
    <xdr:ext cx="405130" cy="258445"/>
    <xdr:sp macro="" textlink="">
      <xdr:nvSpPr>
        <xdr:cNvPr id="646" name="【保健センター・保健所】&#10;有形固定資産減価償却率該当値テキスト">
          <a:extLst>
            <a:ext uri="{FF2B5EF4-FFF2-40B4-BE49-F238E27FC236}">
              <a16:creationId xmlns:a16="http://schemas.microsoft.com/office/drawing/2014/main" id="{C0D4CC25-C814-4459-9410-3596CDE3C887}"/>
            </a:ext>
          </a:extLst>
        </xdr:cNvPr>
        <xdr:cNvSpPr txBox="1"/>
      </xdr:nvSpPr>
      <xdr:spPr>
        <a:xfrm>
          <a:off x="14735175" y="98075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68580</xdr:rowOff>
    </xdr:from>
    <xdr:to>
      <xdr:col>81</xdr:col>
      <xdr:colOff>101600</xdr:colOff>
      <xdr:row>60</xdr:row>
      <xdr:rowOff>170180</xdr:rowOff>
    </xdr:to>
    <xdr:sp macro="" textlink="">
      <xdr:nvSpPr>
        <xdr:cNvPr id="647" name="楕円 646">
          <a:extLst>
            <a:ext uri="{FF2B5EF4-FFF2-40B4-BE49-F238E27FC236}">
              <a16:creationId xmlns:a16="http://schemas.microsoft.com/office/drawing/2014/main" id="{24FD9BF1-6CB5-4F53-958B-F6B67F1BDF2F}"/>
            </a:ext>
          </a:extLst>
        </xdr:cNvPr>
        <xdr:cNvSpPr/>
      </xdr:nvSpPr>
      <xdr:spPr>
        <a:xfrm>
          <a:off x="13887450" y="97904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119380</xdr:rowOff>
    </xdr:from>
    <xdr:to>
      <xdr:col>85</xdr:col>
      <xdr:colOff>127000</xdr:colOff>
      <xdr:row>60</xdr:row>
      <xdr:rowOff>151765</xdr:rowOff>
    </xdr:to>
    <xdr:cxnSp macro="">
      <xdr:nvCxnSpPr>
        <xdr:cNvPr id="648" name="直線コネクタ 647">
          <a:extLst>
            <a:ext uri="{FF2B5EF4-FFF2-40B4-BE49-F238E27FC236}">
              <a16:creationId xmlns:a16="http://schemas.microsoft.com/office/drawing/2014/main" id="{6CCEFFB8-3EAE-4ADF-90A5-AF9673823A0D}"/>
            </a:ext>
          </a:extLst>
        </xdr:cNvPr>
        <xdr:cNvCxnSpPr/>
      </xdr:nvCxnSpPr>
      <xdr:spPr>
        <a:xfrm>
          <a:off x="13935075" y="9847580"/>
          <a:ext cx="762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35560</xdr:rowOff>
    </xdr:from>
    <xdr:to>
      <xdr:col>76</xdr:col>
      <xdr:colOff>165100</xdr:colOff>
      <xdr:row>60</xdr:row>
      <xdr:rowOff>137160</xdr:rowOff>
    </xdr:to>
    <xdr:sp macro="" textlink="">
      <xdr:nvSpPr>
        <xdr:cNvPr id="649" name="楕円 648">
          <a:extLst>
            <a:ext uri="{FF2B5EF4-FFF2-40B4-BE49-F238E27FC236}">
              <a16:creationId xmlns:a16="http://schemas.microsoft.com/office/drawing/2014/main" id="{B5898A75-AA78-450F-B644-9EF1D1FD2B16}"/>
            </a:ext>
          </a:extLst>
        </xdr:cNvPr>
        <xdr:cNvSpPr/>
      </xdr:nvSpPr>
      <xdr:spPr>
        <a:xfrm>
          <a:off x="13096875" y="976058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86360</xdr:rowOff>
    </xdr:from>
    <xdr:to>
      <xdr:col>81</xdr:col>
      <xdr:colOff>50800</xdr:colOff>
      <xdr:row>60</xdr:row>
      <xdr:rowOff>119380</xdr:rowOff>
    </xdr:to>
    <xdr:cxnSp macro="">
      <xdr:nvCxnSpPr>
        <xdr:cNvPr id="650" name="直線コネクタ 649">
          <a:extLst>
            <a:ext uri="{FF2B5EF4-FFF2-40B4-BE49-F238E27FC236}">
              <a16:creationId xmlns:a16="http://schemas.microsoft.com/office/drawing/2014/main" id="{4104A9FD-764C-4FA0-B125-2F6CE2CF546F}"/>
            </a:ext>
          </a:extLst>
        </xdr:cNvPr>
        <xdr:cNvCxnSpPr/>
      </xdr:nvCxnSpPr>
      <xdr:spPr>
        <a:xfrm>
          <a:off x="13144500" y="9808210"/>
          <a:ext cx="79057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1270</xdr:rowOff>
    </xdr:from>
    <xdr:to>
      <xdr:col>72</xdr:col>
      <xdr:colOff>38100</xdr:colOff>
      <xdr:row>60</xdr:row>
      <xdr:rowOff>102870</xdr:rowOff>
    </xdr:to>
    <xdr:sp macro="" textlink="">
      <xdr:nvSpPr>
        <xdr:cNvPr id="651" name="楕円 650">
          <a:extLst>
            <a:ext uri="{FF2B5EF4-FFF2-40B4-BE49-F238E27FC236}">
              <a16:creationId xmlns:a16="http://schemas.microsoft.com/office/drawing/2014/main" id="{5A17F704-F03F-4AE6-B06D-E81499047337}"/>
            </a:ext>
          </a:extLst>
        </xdr:cNvPr>
        <xdr:cNvSpPr/>
      </xdr:nvSpPr>
      <xdr:spPr>
        <a:xfrm>
          <a:off x="12296775" y="97262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52070</xdr:rowOff>
    </xdr:from>
    <xdr:to>
      <xdr:col>76</xdr:col>
      <xdr:colOff>114300</xdr:colOff>
      <xdr:row>60</xdr:row>
      <xdr:rowOff>86360</xdr:rowOff>
    </xdr:to>
    <xdr:cxnSp macro="">
      <xdr:nvCxnSpPr>
        <xdr:cNvPr id="652" name="直線コネクタ 651">
          <a:extLst>
            <a:ext uri="{FF2B5EF4-FFF2-40B4-BE49-F238E27FC236}">
              <a16:creationId xmlns:a16="http://schemas.microsoft.com/office/drawing/2014/main" id="{4283628B-150F-4B7A-8D92-211518A226D4}"/>
            </a:ext>
          </a:extLst>
        </xdr:cNvPr>
        <xdr:cNvCxnSpPr/>
      </xdr:nvCxnSpPr>
      <xdr:spPr>
        <a:xfrm>
          <a:off x="12344400" y="9773920"/>
          <a:ext cx="8001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140335</xdr:rowOff>
    </xdr:from>
    <xdr:to>
      <xdr:col>67</xdr:col>
      <xdr:colOff>101600</xdr:colOff>
      <xdr:row>60</xdr:row>
      <xdr:rowOff>70485</xdr:rowOff>
    </xdr:to>
    <xdr:sp macro="" textlink="">
      <xdr:nvSpPr>
        <xdr:cNvPr id="653" name="楕円 652">
          <a:extLst>
            <a:ext uri="{FF2B5EF4-FFF2-40B4-BE49-F238E27FC236}">
              <a16:creationId xmlns:a16="http://schemas.microsoft.com/office/drawing/2014/main" id="{91D18667-DE6E-425F-B0D1-2D7888F48F2D}"/>
            </a:ext>
          </a:extLst>
        </xdr:cNvPr>
        <xdr:cNvSpPr/>
      </xdr:nvSpPr>
      <xdr:spPr>
        <a:xfrm>
          <a:off x="11487150" y="970661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19685</xdr:rowOff>
    </xdr:from>
    <xdr:to>
      <xdr:col>71</xdr:col>
      <xdr:colOff>177800</xdr:colOff>
      <xdr:row>60</xdr:row>
      <xdr:rowOff>52070</xdr:rowOff>
    </xdr:to>
    <xdr:cxnSp macro="">
      <xdr:nvCxnSpPr>
        <xdr:cNvPr id="654" name="直線コネクタ 653">
          <a:extLst>
            <a:ext uri="{FF2B5EF4-FFF2-40B4-BE49-F238E27FC236}">
              <a16:creationId xmlns:a16="http://schemas.microsoft.com/office/drawing/2014/main" id="{4FE38486-F88C-41F6-A13C-BA38A49A0255}"/>
            </a:ext>
          </a:extLst>
        </xdr:cNvPr>
        <xdr:cNvCxnSpPr/>
      </xdr:nvCxnSpPr>
      <xdr:spPr>
        <a:xfrm>
          <a:off x="11534775" y="9744710"/>
          <a:ext cx="8096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27940</xdr:rowOff>
    </xdr:from>
    <xdr:ext cx="405130" cy="259080"/>
    <xdr:sp macro="" textlink="">
      <xdr:nvSpPr>
        <xdr:cNvPr id="655" name="n_1aveValue【保健センター・保健所】&#10;有形固定資産減価償却率">
          <a:extLst>
            <a:ext uri="{FF2B5EF4-FFF2-40B4-BE49-F238E27FC236}">
              <a16:creationId xmlns:a16="http://schemas.microsoft.com/office/drawing/2014/main" id="{C053BFAF-6A25-46DA-9F3C-E91C2F7EEFB4}"/>
            </a:ext>
          </a:extLst>
        </xdr:cNvPr>
        <xdr:cNvSpPr txBox="1"/>
      </xdr:nvSpPr>
      <xdr:spPr>
        <a:xfrm>
          <a:off x="13745210" y="9432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15240</xdr:rowOff>
    </xdr:from>
    <xdr:ext cx="400685" cy="259080"/>
    <xdr:sp macro="" textlink="">
      <xdr:nvSpPr>
        <xdr:cNvPr id="656" name="n_2aveValue【保健センター・保健所】&#10;有形固定資産減価償却率">
          <a:extLst>
            <a:ext uri="{FF2B5EF4-FFF2-40B4-BE49-F238E27FC236}">
              <a16:creationId xmlns:a16="http://schemas.microsoft.com/office/drawing/2014/main" id="{0FC9A516-F42E-4B64-AC3C-34C6424C6EFF}"/>
            </a:ext>
          </a:extLst>
        </xdr:cNvPr>
        <xdr:cNvSpPr txBox="1"/>
      </xdr:nvSpPr>
      <xdr:spPr>
        <a:xfrm>
          <a:off x="12964160" y="94132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144145</xdr:rowOff>
    </xdr:from>
    <xdr:ext cx="400685" cy="254635"/>
    <xdr:sp macro="" textlink="">
      <xdr:nvSpPr>
        <xdr:cNvPr id="657" name="n_3aveValue【保健センター・保健所】&#10;有形固定資産減価償却率">
          <a:extLst>
            <a:ext uri="{FF2B5EF4-FFF2-40B4-BE49-F238E27FC236}">
              <a16:creationId xmlns:a16="http://schemas.microsoft.com/office/drawing/2014/main" id="{EB92D7D5-95AA-419C-B210-B541EDCC8FE6}"/>
            </a:ext>
          </a:extLst>
        </xdr:cNvPr>
        <xdr:cNvSpPr txBox="1"/>
      </xdr:nvSpPr>
      <xdr:spPr>
        <a:xfrm>
          <a:off x="12164060" y="938022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147320</xdr:rowOff>
    </xdr:from>
    <xdr:ext cx="400685" cy="259080"/>
    <xdr:sp macro="" textlink="">
      <xdr:nvSpPr>
        <xdr:cNvPr id="658" name="n_4aveValue【保健センター・保健所】&#10;有形固定資産減価償却率">
          <a:extLst>
            <a:ext uri="{FF2B5EF4-FFF2-40B4-BE49-F238E27FC236}">
              <a16:creationId xmlns:a16="http://schemas.microsoft.com/office/drawing/2014/main" id="{3452D039-FB59-49DF-A1C8-6F78D1771DE9}"/>
            </a:ext>
          </a:extLst>
        </xdr:cNvPr>
        <xdr:cNvSpPr txBox="1"/>
      </xdr:nvSpPr>
      <xdr:spPr>
        <a:xfrm>
          <a:off x="11354435" y="93833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161290</xdr:rowOff>
    </xdr:from>
    <xdr:ext cx="405130" cy="259080"/>
    <xdr:sp macro="" textlink="">
      <xdr:nvSpPr>
        <xdr:cNvPr id="659" name="n_1mainValue【保健センター・保健所】&#10;有形固定資産減価償却率">
          <a:extLst>
            <a:ext uri="{FF2B5EF4-FFF2-40B4-BE49-F238E27FC236}">
              <a16:creationId xmlns:a16="http://schemas.microsoft.com/office/drawing/2014/main" id="{D65684E5-2C88-4DA5-A520-A9275D591836}"/>
            </a:ext>
          </a:extLst>
        </xdr:cNvPr>
        <xdr:cNvSpPr txBox="1"/>
      </xdr:nvSpPr>
      <xdr:spPr>
        <a:xfrm>
          <a:off x="13745210" y="9889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128270</xdr:rowOff>
    </xdr:from>
    <xdr:ext cx="400685" cy="259080"/>
    <xdr:sp macro="" textlink="">
      <xdr:nvSpPr>
        <xdr:cNvPr id="660" name="n_2mainValue【保健センター・保健所】&#10;有形固定資産減価償却率">
          <a:extLst>
            <a:ext uri="{FF2B5EF4-FFF2-40B4-BE49-F238E27FC236}">
              <a16:creationId xmlns:a16="http://schemas.microsoft.com/office/drawing/2014/main" id="{2A9265F3-7B3B-4681-81B4-5E0B453210C0}"/>
            </a:ext>
          </a:extLst>
        </xdr:cNvPr>
        <xdr:cNvSpPr txBox="1"/>
      </xdr:nvSpPr>
      <xdr:spPr>
        <a:xfrm>
          <a:off x="12964160" y="985012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93980</xdr:rowOff>
    </xdr:from>
    <xdr:ext cx="400685" cy="259080"/>
    <xdr:sp macro="" textlink="">
      <xdr:nvSpPr>
        <xdr:cNvPr id="661" name="n_3mainValue【保健センター・保健所】&#10;有形固定資産減価償却率">
          <a:extLst>
            <a:ext uri="{FF2B5EF4-FFF2-40B4-BE49-F238E27FC236}">
              <a16:creationId xmlns:a16="http://schemas.microsoft.com/office/drawing/2014/main" id="{EE7BC554-3712-4D53-B294-6D12AD3B60BC}"/>
            </a:ext>
          </a:extLst>
        </xdr:cNvPr>
        <xdr:cNvSpPr txBox="1"/>
      </xdr:nvSpPr>
      <xdr:spPr>
        <a:xfrm>
          <a:off x="12164060" y="98190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61595</xdr:rowOff>
    </xdr:from>
    <xdr:ext cx="400685" cy="259080"/>
    <xdr:sp macro="" textlink="">
      <xdr:nvSpPr>
        <xdr:cNvPr id="662" name="n_4mainValue【保健センター・保健所】&#10;有形固定資産減価償却率">
          <a:extLst>
            <a:ext uri="{FF2B5EF4-FFF2-40B4-BE49-F238E27FC236}">
              <a16:creationId xmlns:a16="http://schemas.microsoft.com/office/drawing/2014/main" id="{6784D4F5-056B-4A2A-B3D6-84515AE1A7FF}"/>
            </a:ext>
          </a:extLst>
        </xdr:cNvPr>
        <xdr:cNvSpPr txBox="1"/>
      </xdr:nvSpPr>
      <xdr:spPr>
        <a:xfrm>
          <a:off x="11354435" y="978979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F5F975DF-2FA9-49B6-878A-98965548A83F}"/>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4FB71094-F0A4-4CD2-8D42-9F636BE4B5D1}"/>
            </a:ext>
          </a:extLst>
        </xdr:cNvPr>
        <xdr:cNvSpPr/>
      </xdr:nvSpPr>
      <xdr:spPr>
        <a:xfrm>
          <a:off x="165830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B1E3F971-9538-41EB-9A6A-142D097C29C1}"/>
            </a:ext>
          </a:extLst>
        </xdr:cNvPr>
        <xdr:cNvSpPr/>
      </xdr:nvSpPr>
      <xdr:spPr>
        <a:xfrm>
          <a:off x="165830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35/112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F11F081-5529-4A4F-BF86-F242969C7AB7}"/>
            </a:ext>
          </a:extLst>
        </xdr:cNvPr>
        <xdr:cNvSpPr/>
      </xdr:nvSpPr>
      <xdr:spPr>
        <a:xfrm>
          <a:off x="174879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D250597E-FD20-473C-BE4B-7ACFF4E2CDB4}"/>
            </a:ext>
          </a:extLst>
        </xdr:cNvPr>
        <xdr:cNvSpPr/>
      </xdr:nvSpPr>
      <xdr:spPr>
        <a:xfrm>
          <a:off x="174879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117BFFCB-792D-4016-9A81-E851417BEE81}"/>
            </a:ext>
          </a:extLst>
        </xdr:cNvPr>
        <xdr:cNvSpPr/>
      </xdr:nvSpPr>
      <xdr:spPr>
        <a:xfrm>
          <a:off x="185166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55D5AC73-1B82-4527-B024-7BC8BBC2FE55}"/>
            </a:ext>
          </a:extLst>
        </xdr:cNvPr>
        <xdr:cNvSpPr/>
      </xdr:nvSpPr>
      <xdr:spPr>
        <a:xfrm>
          <a:off x="185166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C0F6FB72-D1D4-4C00-9C86-183F333E6FD9}"/>
            </a:ext>
          </a:extLst>
        </xdr:cNvPr>
        <xdr:cNvSpPr/>
      </xdr:nvSpPr>
      <xdr:spPr>
        <a:xfrm>
          <a:off x="16459200" y="864870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5440" cy="225425"/>
    <xdr:sp macro="" textlink="">
      <xdr:nvSpPr>
        <xdr:cNvPr id="671" name="テキスト ボックス 670">
          <a:extLst>
            <a:ext uri="{FF2B5EF4-FFF2-40B4-BE49-F238E27FC236}">
              <a16:creationId xmlns:a16="http://schemas.microsoft.com/office/drawing/2014/main" id="{C31CD18B-0D2C-45EC-882D-104022BEE66F}"/>
            </a:ext>
          </a:extLst>
        </xdr:cNvPr>
        <xdr:cNvSpPr txBox="1"/>
      </xdr:nvSpPr>
      <xdr:spPr>
        <a:xfrm>
          <a:off x="16440150" y="8467725"/>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CB666A09-FE1E-4A71-96F2-42255F1B95A9}"/>
            </a:ext>
          </a:extLst>
        </xdr:cNvPr>
        <xdr:cNvCxnSpPr/>
      </xdr:nvCxnSpPr>
      <xdr:spPr>
        <a:xfrm>
          <a:off x="16459200" y="10810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8B153596-4355-4BA5-921C-23A8689D9684}"/>
            </a:ext>
          </a:extLst>
        </xdr:cNvPr>
        <xdr:cNvCxnSpPr/>
      </xdr:nvCxnSpPr>
      <xdr:spPr>
        <a:xfrm>
          <a:off x="16459200" y="10448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2915" cy="259080"/>
    <xdr:sp macro="" textlink="">
      <xdr:nvSpPr>
        <xdr:cNvPr id="674" name="テキスト ボックス 673">
          <a:extLst>
            <a:ext uri="{FF2B5EF4-FFF2-40B4-BE49-F238E27FC236}">
              <a16:creationId xmlns:a16="http://schemas.microsoft.com/office/drawing/2014/main" id="{61BA0CB9-B9F5-4F1D-9D82-DF17E2DDB872}"/>
            </a:ext>
          </a:extLst>
        </xdr:cNvPr>
        <xdr:cNvSpPr txBox="1"/>
      </xdr:nvSpPr>
      <xdr:spPr>
        <a:xfrm>
          <a:off x="16052165" y="103130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1FA1D1F0-D258-496A-816D-BE50D83845D2}"/>
            </a:ext>
          </a:extLst>
        </xdr:cNvPr>
        <xdr:cNvCxnSpPr/>
      </xdr:nvCxnSpPr>
      <xdr:spPr>
        <a:xfrm>
          <a:off x="16459200" y="100869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2915" cy="259080"/>
    <xdr:sp macro="" textlink="">
      <xdr:nvSpPr>
        <xdr:cNvPr id="676" name="テキスト ボックス 675">
          <a:extLst>
            <a:ext uri="{FF2B5EF4-FFF2-40B4-BE49-F238E27FC236}">
              <a16:creationId xmlns:a16="http://schemas.microsoft.com/office/drawing/2014/main" id="{939620AB-6DA6-4074-9E61-98EA9EDAAF0D}"/>
            </a:ext>
          </a:extLst>
        </xdr:cNvPr>
        <xdr:cNvSpPr txBox="1"/>
      </xdr:nvSpPr>
      <xdr:spPr>
        <a:xfrm>
          <a:off x="16052165" y="995108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F1CDDC9F-5390-4DDE-A6D5-33FDFFC190A2}"/>
            </a:ext>
          </a:extLst>
        </xdr:cNvPr>
        <xdr:cNvCxnSpPr/>
      </xdr:nvCxnSpPr>
      <xdr:spPr>
        <a:xfrm>
          <a:off x="16459200" y="97250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2915" cy="254635"/>
    <xdr:sp macro="" textlink="">
      <xdr:nvSpPr>
        <xdr:cNvPr id="678" name="テキスト ボックス 677">
          <a:extLst>
            <a:ext uri="{FF2B5EF4-FFF2-40B4-BE49-F238E27FC236}">
              <a16:creationId xmlns:a16="http://schemas.microsoft.com/office/drawing/2014/main" id="{E3CFB6A5-9960-4571-A962-4B5AB89EEDD0}"/>
            </a:ext>
          </a:extLst>
        </xdr:cNvPr>
        <xdr:cNvSpPr txBox="1"/>
      </xdr:nvSpPr>
      <xdr:spPr>
        <a:xfrm>
          <a:off x="16052165" y="958913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A6DF9E2B-8835-42B4-A168-C18970FF8950}"/>
            </a:ext>
          </a:extLst>
        </xdr:cNvPr>
        <xdr:cNvCxnSpPr/>
      </xdr:nvCxnSpPr>
      <xdr:spPr>
        <a:xfrm>
          <a:off x="16459200" y="9372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2915" cy="259080"/>
    <xdr:sp macro="" textlink="">
      <xdr:nvSpPr>
        <xdr:cNvPr id="680" name="テキスト ボックス 679">
          <a:extLst>
            <a:ext uri="{FF2B5EF4-FFF2-40B4-BE49-F238E27FC236}">
              <a16:creationId xmlns:a16="http://schemas.microsoft.com/office/drawing/2014/main" id="{806E19A7-D59E-4449-9BA2-DF8754F6AC26}"/>
            </a:ext>
          </a:extLst>
        </xdr:cNvPr>
        <xdr:cNvSpPr txBox="1"/>
      </xdr:nvSpPr>
      <xdr:spPr>
        <a:xfrm>
          <a:off x="16052165" y="92367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A69ECB26-3F49-4584-8112-39397567D1F9}"/>
            </a:ext>
          </a:extLst>
        </xdr:cNvPr>
        <xdr:cNvCxnSpPr/>
      </xdr:nvCxnSpPr>
      <xdr:spPr>
        <a:xfrm>
          <a:off x="16459200" y="9010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2915" cy="259080"/>
    <xdr:sp macro="" textlink="">
      <xdr:nvSpPr>
        <xdr:cNvPr id="682" name="テキスト ボックス 681">
          <a:extLst>
            <a:ext uri="{FF2B5EF4-FFF2-40B4-BE49-F238E27FC236}">
              <a16:creationId xmlns:a16="http://schemas.microsoft.com/office/drawing/2014/main" id="{7806FAD0-88DC-46ED-A2A7-9A16B0AAD6AB}"/>
            </a:ext>
          </a:extLst>
        </xdr:cNvPr>
        <xdr:cNvSpPr txBox="1"/>
      </xdr:nvSpPr>
      <xdr:spPr>
        <a:xfrm>
          <a:off x="16052165" y="887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BE09E86B-A748-4C26-B111-A371B5B53454}"/>
            </a:ext>
          </a:extLst>
        </xdr:cNvPr>
        <xdr:cNvCxnSpPr/>
      </xdr:nvCxnSpPr>
      <xdr:spPr>
        <a:xfrm>
          <a:off x="16459200" y="8648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2915" cy="254635"/>
    <xdr:sp macro="" textlink="">
      <xdr:nvSpPr>
        <xdr:cNvPr id="684" name="テキスト ボックス 683">
          <a:extLst>
            <a:ext uri="{FF2B5EF4-FFF2-40B4-BE49-F238E27FC236}">
              <a16:creationId xmlns:a16="http://schemas.microsoft.com/office/drawing/2014/main" id="{0BECB6DB-7C59-45B2-BC30-BA4ED8955FEC}"/>
            </a:ext>
          </a:extLst>
        </xdr:cNvPr>
        <xdr:cNvSpPr txBox="1"/>
      </xdr:nvSpPr>
      <xdr:spPr>
        <a:xfrm>
          <a:off x="16052165" y="851281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id="{A4771E01-8CDD-4E0E-9D22-49BF8537C8C3}"/>
            </a:ext>
          </a:extLst>
        </xdr:cNvPr>
        <xdr:cNvSpPr/>
      </xdr:nvSpPr>
      <xdr:spPr>
        <a:xfrm>
          <a:off x="16459200" y="864870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144780</xdr:rowOff>
    </xdr:from>
    <xdr:to>
      <xdr:col>116</xdr:col>
      <xdr:colOff>62865</xdr:colOff>
      <xdr:row>64</xdr:row>
      <xdr:rowOff>64770</xdr:rowOff>
    </xdr:to>
    <xdr:cxnSp macro="">
      <xdr:nvCxnSpPr>
        <xdr:cNvPr id="686" name="直線コネクタ 685">
          <a:extLst>
            <a:ext uri="{FF2B5EF4-FFF2-40B4-BE49-F238E27FC236}">
              <a16:creationId xmlns:a16="http://schemas.microsoft.com/office/drawing/2014/main" id="{C32DE741-AFD4-47B9-98A1-5B3C4D3B24B1}"/>
            </a:ext>
          </a:extLst>
        </xdr:cNvPr>
        <xdr:cNvCxnSpPr/>
      </xdr:nvCxnSpPr>
      <xdr:spPr>
        <a:xfrm flipV="1">
          <a:off x="19954240" y="9057005"/>
          <a:ext cx="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68580</xdr:rowOff>
    </xdr:from>
    <xdr:ext cx="469900" cy="259080"/>
    <xdr:sp macro="" textlink="">
      <xdr:nvSpPr>
        <xdr:cNvPr id="687" name="【保健センター・保健所】&#10;一人当たり面積最小値テキスト">
          <a:extLst>
            <a:ext uri="{FF2B5EF4-FFF2-40B4-BE49-F238E27FC236}">
              <a16:creationId xmlns:a16="http://schemas.microsoft.com/office/drawing/2014/main" id="{1C3AD8DE-8B2F-4482-808F-F357AECB8E9B}"/>
            </a:ext>
          </a:extLst>
        </xdr:cNvPr>
        <xdr:cNvSpPr txBox="1"/>
      </xdr:nvSpPr>
      <xdr:spPr>
        <a:xfrm>
          <a:off x="19992975" y="10438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88" name="直線コネクタ 687">
          <a:extLst>
            <a:ext uri="{FF2B5EF4-FFF2-40B4-BE49-F238E27FC236}">
              <a16:creationId xmlns:a16="http://schemas.microsoft.com/office/drawing/2014/main" id="{6BEAB3E2-9C1D-453B-B42E-F9316FA774F3}"/>
            </a:ext>
          </a:extLst>
        </xdr:cNvPr>
        <xdr:cNvCxnSpPr/>
      </xdr:nvCxnSpPr>
      <xdr:spPr>
        <a:xfrm>
          <a:off x="19878675" y="10440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91440</xdr:rowOff>
    </xdr:from>
    <xdr:ext cx="469900" cy="259080"/>
    <xdr:sp macro="" textlink="">
      <xdr:nvSpPr>
        <xdr:cNvPr id="689" name="【保健センター・保健所】&#10;一人当たり面積最大値テキスト">
          <a:extLst>
            <a:ext uri="{FF2B5EF4-FFF2-40B4-BE49-F238E27FC236}">
              <a16:creationId xmlns:a16="http://schemas.microsoft.com/office/drawing/2014/main" id="{3E4C4A15-E4A6-4DBE-997C-7A437A0517A2}"/>
            </a:ext>
          </a:extLst>
        </xdr:cNvPr>
        <xdr:cNvSpPr txBox="1"/>
      </xdr:nvSpPr>
      <xdr:spPr>
        <a:xfrm>
          <a:off x="19992975" y="8841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0.387</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90" name="直線コネクタ 689">
          <a:extLst>
            <a:ext uri="{FF2B5EF4-FFF2-40B4-BE49-F238E27FC236}">
              <a16:creationId xmlns:a16="http://schemas.microsoft.com/office/drawing/2014/main" id="{AA1804FE-A3D5-48B6-B9C1-9702D8C66408}"/>
            </a:ext>
          </a:extLst>
        </xdr:cNvPr>
        <xdr:cNvCxnSpPr/>
      </xdr:nvCxnSpPr>
      <xdr:spPr>
        <a:xfrm>
          <a:off x="19878675" y="90570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49530</xdr:rowOff>
    </xdr:from>
    <xdr:ext cx="469900" cy="259080"/>
    <xdr:sp macro="" textlink="">
      <xdr:nvSpPr>
        <xdr:cNvPr id="691" name="【保健センター・保健所】&#10;一人当たり面積平均値テキスト">
          <a:extLst>
            <a:ext uri="{FF2B5EF4-FFF2-40B4-BE49-F238E27FC236}">
              <a16:creationId xmlns:a16="http://schemas.microsoft.com/office/drawing/2014/main" id="{39B90BB5-61EC-454D-A12C-66AE5AF922DE}"/>
            </a:ext>
          </a:extLst>
        </xdr:cNvPr>
        <xdr:cNvSpPr txBox="1"/>
      </xdr:nvSpPr>
      <xdr:spPr>
        <a:xfrm>
          <a:off x="19992975" y="10095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92" name="フローチャート: 判断 691">
          <a:extLst>
            <a:ext uri="{FF2B5EF4-FFF2-40B4-BE49-F238E27FC236}">
              <a16:creationId xmlns:a16="http://schemas.microsoft.com/office/drawing/2014/main" id="{341EC8EF-D45D-4B38-9F08-AEB83563D3C2}"/>
            </a:ext>
          </a:extLst>
        </xdr:cNvPr>
        <xdr:cNvSpPr/>
      </xdr:nvSpPr>
      <xdr:spPr>
        <a:xfrm>
          <a:off x="19897725" y="101168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93" name="フローチャート: 判断 692">
          <a:extLst>
            <a:ext uri="{FF2B5EF4-FFF2-40B4-BE49-F238E27FC236}">
              <a16:creationId xmlns:a16="http://schemas.microsoft.com/office/drawing/2014/main" id="{F324E501-0A43-4875-BD21-6EC13FA5096A}"/>
            </a:ext>
          </a:extLst>
        </xdr:cNvPr>
        <xdr:cNvSpPr/>
      </xdr:nvSpPr>
      <xdr:spPr>
        <a:xfrm>
          <a:off x="19154775" y="1009396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94" name="フローチャート: 判断 693">
          <a:extLst>
            <a:ext uri="{FF2B5EF4-FFF2-40B4-BE49-F238E27FC236}">
              <a16:creationId xmlns:a16="http://schemas.microsoft.com/office/drawing/2014/main" id="{EF682ADD-6367-4EF7-A610-D18B558AB4E6}"/>
            </a:ext>
          </a:extLst>
        </xdr:cNvPr>
        <xdr:cNvSpPr/>
      </xdr:nvSpPr>
      <xdr:spPr>
        <a:xfrm>
          <a:off x="18345150" y="101428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95" name="フローチャート: 判断 694">
          <a:extLst>
            <a:ext uri="{FF2B5EF4-FFF2-40B4-BE49-F238E27FC236}">
              <a16:creationId xmlns:a16="http://schemas.microsoft.com/office/drawing/2014/main" id="{FD736B4A-5990-4AD7-94DD-340614CFF040}"/>
            </a:ext>
          </a:extLst>
        </xdr:cNvPr>
        <xdr:cNvSpPr/>
      </xdr:nvSpPr>
      <xdr:spPr>
        <a:xfrm>
          <a:off x="17554575" y="101536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96" name="フローチャート: 判断 695">
          <a:extLst>
            <a:ext uri="{FF2B5EF4-FFF2-40B4-BE49-F238E27FC236}">
              <a16:creationId xmlns:a16="http://schemas.microsoft.com/office/drawing/2014/main" id="{4072254E-99E7-456E-9851-35B571410937}"/>
            </a:ext>
          </a:extLst>
        </xdr:cNvPr>
        <xdr:cNvSpPr/>
      </xdr:nvSpPr>
      <xdr:spPr>
        <a:xfrm>
          <a:off x="16754475" y="101511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4635"/>
    <xdr:sp macro="" textlink="">
      <xdr:nvSpPr>
        <xdr:cNvPr id="697" name="テキスト ボックス 696">
          <a:extLst>
            <a:ext uri="{FF2B5EF4-FFF2-40B4-BE49-F238E27FC236}">
              <a16:creationId xmlns:a16="http://schemas.microsoft.com/office/drawing/2014/main" id="{9F0D8320-B78E-4B92-BCDD-42F93A326C48}"/>
            </a:ext>
          </a:extLst>
        </xdr:cNvPr>
        <xdr:cNvSpPr txBox="1"/>
      </xdr:nvSpPr>
      <xdr:spPr>
        <a:xfrm>
          <a:off x="197834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4635"/>
    <xdr:sp macro="" textlink="">
      <xdr:nvSpPr>
        <xdr:cNvPr id="698" name="テキスト ボックス 697">
          <a:extLst>
            <a:ext uri="{FF2B5EF4-FFF2-40B4-BE49-F238E27FC236}">
              <a16:creationId xmlns:a16="http://schemas.microsoft.com/office/drawing/2014/main" id="{D61A20B4-FC67-42BD-B947-C80CC21004AA}"/>
            </a:ext>
          </a:extLst>
        </xdr:cNvPr>
        <xdr:cNvSpPr txBox="1"/>
      </xdr:nvSpPr>
      <xdr:spPr>
        <a:xfrm>
          <a:off x="190309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4635"/>
    <xdr:sp macro="" textlink="">
      <xdr:nvSpPr>
        <xdr:cNvPr id="699" name="テキスト ボックス 698">
          <a:extLst>
            <a:ext uri="{FF2B5EF4-FFF2-40B4-BE49-F238E27FC236}">
              <a16:creationId xmlns:a16="http://schemas.microsoft.com/office/drawing/2014/main" id="{75C4334E-2052-49CF-BB04-4475B4C9FB41}"/>
            </a:ext>
          </a:extLst>
        </xdr:cNvPr>
        <xdr:cNvSpPr txBox="1"/>
      </xdr:nvSpPr>
      <xdr:spPr>
        <a:xfrm>
          <a:off x="18221325"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4635"/>
    <xdr:sp macro="" textlink="">
      <xdr:nvSpPr>
        <xdr:cNvPr id="700" name="テキスト ボックス 699">
          <a:extLst>
            <a:ext uri="{FF2B5EF4-FFF2-40B4-BE49-F238E27FC236}">
              <a16:creationId xmlns:a16="http://schemas.microsoft.com/office/drawing/2014/main" id="{E57FE20B-3A42-49EA-990C-82AC5D2D5CAD}"/>
            </a:ext>
          </a:extLst>
        </xdr:cNvPr>
        <xdr:cNvSpPr txBox="1"/>
      </xdr:nvSpPr>
      <xdr:spPr>
        <a:xfrm>
          <a:off x="174307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4635"/>
    <xdr:sp macro="" textlink="">
      <xdr:nvSpPr>
        <xdr:cNvPr id="701" name="テキスト ボックス 700">
          <a:extLst>
            <a:ext uri="{FF2B5EF4-FFF2-40B4-BE49-F238E27FC236}">
              <a16:creationId xmlns:a16="http://schemas.microsoft.com/office/drawing/2014/main" id="{ABCE1CE9-D3B6-443A-BAF6-3094500F8CF1}"/>
            </a:ext>
          </a:extLst>
        </xdr:cNvPr>
        <xdr:cNvSpPr txBox="1"/>
      </xdr:nvSpPr>
      <xdr:spPr>
        <a:xfrm>
          <a:off x="16630650" y="108083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135890</xdr:rowOff>
    </xdr:from>
    <xdr:to>
      <xdr:col>116</xdr:col>
      <xdr:colOff>114300</xdr:colOff>
      <xdr:row>62</xdr:row>
      <xdr:rowOff>66040</xdr:rowOff>
    </xdr:to>
    <xdr:sp macro="" textlink="">
      <xdr:nvSpPr>
        <xdr:cNvPr id="702" name="楕円 701">
          <a:extLst>
            <a:ext uri="{FF2B5EF4-FFF2-40B4-BE49-F238E27FC236}">
              <a16:creationId xmlns:a16="http://schemas.microsoft.com/office/drawing/2014/main" id="{84A8019A-1873-43FB-9DEB-C4C3499B01F1}"/>
            </a:ext>
          </a:extLst>
        </xdr:cNvPr>
        <xdr:cNvSpPr/>
      </xdr:nvSpPr>
      <xdr:spPr>
        <a:xfrm>
          <a:off x="19897725" y="100228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158750</xdr:rowOff>
    </xdr:from>
    <xdr:ext cx="469900" cy="259080"/>
    <xdr:sp macro="" textlink="">
      <xdr:nvSpPr>
        <xdr:cNvPr id="703" name="【保健センター・保健所】&#10;一人当たり面積該当値テキスト">
          <a:extLst>
            <a:ext uri="{FF2B5EF4-FFF2-40B4-BE49-F238E27FC236}">
              <a16:creationId xmlns:a16="http://schemas.microsoft.com/office/drawing/2014/main" id="{60E334BC-06C4-4DFD-995F-D81BC21E69BE}"/>
            </a:ext>
          </a:extLst>
        </xdr:cNvPr>
        <xdr:cNvSpPr txBox="1"/>
      </xdr:nvSpPr>
      <xdr:spPr>
        <a:xfrm>
          <a:off x="19992975" y="9886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704" name="楕円 703">
          <a:extLst>
            <a:ext uri="{FF2B5EF4-FFF2-40B4-BE49-F238E27FC236}">
              <a16:creationId xmlns:a16="http://schemas.microsoft.com/office/drawing/2014/main" id="{D2BB51C7-3C1B-4332-ABC5-2ECD15E07955}"/>
            </a:ext>
          </a:extLst>
        </xdr:cNvPr>
        <xdr:cNvSpPr/>
      </xdr:nvSpPr>
      <xdr:spPr>
        <a:xfrm>
          <a:off x="19154775" y="100272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xdr:rowOff>
    </xdr:from>
    <xdr:to>
      <xdr:col>116</xdr:col>
      <xdr:colOff>63500</xdr:colOff>
      <xdr:row>62</xdr:row>
      <xdr:rowOff>22860</xdr:rowOff>
    </xdr:to>
    <xdr:cxnSp macro="">
      <xdr:nvCxnSpPr>
        <xdr:cNvPr id="705" name="直線コネクタ 704">
          <a:extLst>
            <a:ext uri="{FF2B5EF4-FFF2-40B4-BE49-F238E27FC236}">
              <a16:creationId xmlns:a16="http://schemas.microsoft.com/office/drawing/2014/main" id="{43521E1F-8804-46AC-8F08-4742C95AF988}"/>
            </a:ext>
          </a:extLst>
        </xdr:cNvPr>
        <xdr:cNvCxnSpPr/>
      </xdr:nvCxnSpPr>
      <xdr:spPr>
        <a:xfrm flipV="1">
          <a:off x="19202400" y="10060940"/>
          <a:ext cx="75247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147320</xdr:rowOff>
    </xdr:from>
    <xdr:to>
      <xdr:col>107</xdr:col>
      <xdr:colOff>101600</xdr:colOff>
      <xdr:row>62</xdr:row>
      <xdr:rowOff>77470</xdr:rowOff>
    </xdr:to>
    <xdr:sp macro="" textlink="">
      <xdr:nvSpPr>
        <xdr:cNvPr id="706" name="楕円 705">
          <a:extLst>
            <a:ext uri="{FF2B5EF4-FFF2-40B4-BE49-F238E27FC236}">
              <a16:creationId xmlns:a16="http://schemas.microsoft.com/office/drawing/2014/main" id="{9EFCA640-ACA8-492E-8743-83D144DC55D0}"/>
            </a:ext>
          </a:extLst>
        </xdr:cNvPr>
        <xdr:cNvSpPr/>
      </xdr:nvSpPr>
      <xdr:spPr>
        <a:xfrm>
          <a:off x="18345150" y="1003109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62</xdr:row>
      <xdr:rowOff>26670</xdr:rowOff>
    </xdr:to>
    <xdr:cxnSp macro="">
      <xdr:nvCxnSpPr>
        <xdr:cNvPr id="707" name="直線コネクタ 706">
          <a:extLst>
            <a:ext uri="{FF2B5EF4-FFF2-40B4-BE49-F238E27FC236}">
              <a16:creationId xmlns:a16="http://schemas.microsoft.com/office/drawing/2014/main" id="{D1880A9D-12BC-490A-9857-BBBA5266FE99}"/>
            </a:ext>
          </a:extLst>
        </xdr:cNvPr>
        <xdr:cNvCxnSpPr/>
      </xdr:nvCxnSpPr>
      <xdr:spPr>
        <a:xfrm flipV="1">
          <a:off x="18392775" y="10074910"/>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151130</xdr:rowOff>
    </xdr:from>
    <xdr:to>
      <xdr:col>102</xdr:col>
      <xdr:colOff>165100</xdr:colOff>
      <xdr:row>62</xdr:row>
      <xdr:rowOff>81280</xdr:rowOff>
    </xdr:to>
    <xdr:sp macro="" textlink="">
      <xdr:nvSpPr>
        <xdr:cNvPr id="708" name="楕円 707">
          <a:extLst>
            <a:ext uri="{FF2B5EF4-FFF2-40B4-BE49-F238E27FC236}">
              <a16:creationId xmlns:a16="http://schemas.microsoft.com/office/drawing/2014/main" id="{49CB9990-347F-43AD-B0FE-AF4B2E39D5E1}"/>
            </a:ext>
          </a:extLst>
        </xdr:cNvPr>
        <xdr:cNvSpPr/>
      </xdr:nvSpPr>
      <xdr:spPr>
        <a:xfrm>
          <a:off x="17554575" y="100380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26670</xdr:rowOff>
    </xdr:from>
    <xdr:to>
      <xdr:col>107</xdr:col>
      <xdr:colOff>50800</xdr:colOff>
      <xdr:row>62</xdr:row>
      <xdr:rowOff>30480</xdr:rowOff>
    </xdr:to>
    <xdr:cxnSp macro="">
      <xdr:nvCxnSpPr>
        <xdr:cNvPr id="709" name="直線コネクタ 708">
          <a:extLst>
            <a:ext uri="{FF2B5EF4-FFF2-40B4-BE49-F238E27FC236}">
              <a16:creationId xmlns:a16="http://schemas.microsoft.com/office/drawing/2014/main" id="{25488E00-5CA2-4DA1-B5E9-5EBC10F5FB3C}"/>
            </a:ext>
          </a:extLst>
        </xdr:cNvPr>
        <xdr:cNvCxnSpPr/>
      </xdr:nvCxnSpPr>
      <xdr:spPr>
        <a:xfrm flipV="1">
          <a:off x="17602200" y="1007872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154940</xdr:rowOff>
    </xdr:from>
    <xdr:to>
      <xdr:col>98</xdr:col>
      <xdr:colOff>38100</xdr:colOff>
      <xdr:row>62</xdr:row>
      <xdr:rowOff>85090</xdr:rowOff>
    </xdr:to>
    <xdr:sp macro="" textlink="">
      <xdr:nvSpPr>
        <xdr:cNvPr id="710" name="楕円 709">
          <a:extLst>
            <a:ext uri="{FF2B5EF4-FFF2-40B4-BE49-F238E27FC236}">
              <a16:creationId xmlns:a16="http://schemas.microsoft.com/office/drawing/2014/main" id="{EE5DEE50-86C6-45FA-AD6B-624E7FCA57B3}"/>
            </a:ext>
          </a:extLst>
        </xdr:cNvPr>
        <xdr:cNvSpPr/>
      </xdr:nvSpPr>
      <xdr:spPr>
        <a:xfrm>
          <a:off x="16754475" y="100418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30480</xdr:rowOff>
    </xdr:from>
    <xdr:to>
      <xdr:col>102</xdr:col>
      <xdr:colOff>114300</xdr:colOff>
      <xdr:row>62</xdr:row>
      <xdr:rowOff>34290</xdr:rowOff>
    </xdr:to>
    <xdr:cxnSp macro="">
      <xdr:nvCxnSpPr>
        <xdr:cNvPr id="711" name="直線コネクタ 710">
          <a:extLst>
            <a:ext uri="{FF2B5EF4-FFF2-40B4-BE49-F238E27FC236}">
              <a16:creationId xmlns:a16="http://schemas.microsoft.com/office/drawing/2014/main" id="{7ED5BCD8-217A-4BD5-9325-AC009FC66F6C}"/>
            </a:ext>
          </a:extLst>
        </xdr:cNvPr>
        <xdr:cNvCxnSpPr/>
      </xdr:nvCxnSpPr>
      <xdr:spPr>
        <a:xfrm flipV="1">
          <a:off x="16802100" y="10076180"/>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140970</xdr:rowOff>
    </xdr:from>
    <xdr:ext cx="469900" cy="259080"/>
    <xdr:sp macro="" textlink="">
      <xdr:nvSpPr>
        <xdr:cNvPr id="712" name="n_1aveValue【保健センター・保健所】&#10;一人当たり面積">
          <a:extLst>
            <a:ext uri="{FF2B5EF4-FFF2-40B4-BE49-F238E27FC236}">
              <a16:creationId xmlns:a16="http://schemas.microsoft.com/office/drawing/2014/main" id="{3883E06D-7431-4391-9840-BF45D8A54287}"/>
            </a:ext>
          </a:extLst>
        </xdr:cNvPr>
        <xdr:cNvSpPr txBox="1"/>
      </xdr:nvSpPr>
      <xdr:spPr>
        <a:xfrm>
          <a:off x="18983325" y="10193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15240</xdr:rowOff>
    </xdr:from>
    <xdr:ext cx="465455" cy="259080"/>
    <xdr:sp macro="" textlink="">
      <xdr:nvSpPr>
        <xdr:cNvPr id="713" name="n_2aveValue【保健センター・保健所】&#10;一人当たり面積">
          <a:extLst>
            <a:ext uri="{FF2B5EF4-FFF2-40B4-BE49-F238E27FC236}">
              <a16:creationId xmlns:a16="http://schemas.microsoft.com/office/drawing/2014/main" id="{1DABCB99-9A7C-42E7-82CD-C29DA428A8FA}"/>
            </a:ext>
          </a:extLst>
        </xdr:cNvPr>
        <xdr:cNvSpPr txBox="1"/>
      </xdr:nvSpPr>
      <xdr:spPr>
        <a:xfrm>
          <a:off x="18183225" y="102228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63</xdr:row>
      <xdr:rowOff>22860</xdr:rowOff>
    </xdr:from>
    <xdr:ext cx="465455" cy="259080"/>
    <xdr:sp macro="" textlink="">
      <xdr:nvSpPr>
        <xdr:cNvPr id="714" name="n_3aveValue【保健センター・保健所】&#10;一人当たり面積">
          <a:extLst>
            <a:ext uri="{FF2B5EF4-FFF2-40B4-BE49-F238E27FC236}">
              <a16:creationId xmlns:a16="http://schemas.microsoft.com/office/drawing/2014/main" id="{D4429F7C-206F-452A-BC25-BD2161AC588D}"/>
            </a:ext>
          </a:extLst>
        </xdr:cNvPr>
        <xdr:cNvSpPr txBox="1"/>
      </xdr:nvSpPr>
      <xdr:spPr>
        <a:xfrm>
          <a:off x="17383125" y="102368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63</xdr:row>
      <xdr:rowOff>26670</xdr:rowOff>
    </xdr:from>
    <xdr:ext cx="465455" cy="259080"/>
    <xdr:sp macro="" textlink="">
      <xdr:nvSpPr>
        <xdr:cNvPr id="715" name="n_4aveValue【保健センター・保健所】&#10;一人当たり面積">
          <a:extLst>
            <a:ext uri="{FF2B5EF4-FFF2-40B4-BE49-F238E27FC236}">
              <a16:creationId xmlns:a16="http://schemas.microsoft.com/office/drawing/2014/main" id="{3E06E980-BDAF-4133-8C87-915EF3C33CF4}"/>
            </a:ext>
          </a:extLst>
        </xdr:cNvPr>
        <xdr:cNvSpPr txBox="1"/>
      </xdr:nvSpPr>
      <xdr:spPr>
        <a:xfrm>
          <a:off x="16592550" y="102406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90170</xdr:rowOff>
    </xdr:from>
    <xdr:ext cx="469900" cy="259080"/>
    <xdr:sp macro="" textlink="">
      <xdr:nvSpPr>
        <xdr:cNvPr id="716" name="n_1mainValue【保健センター・保健所】&#10;一人当たり面積">
          <a:extLst>
            <a:ext uri="{FF2B5EF4-FFF2-40B4-BE49-F238E27FC236}">
              <a16:creationId xmlns:a16="http://schemas.microsoft.com/office/drawing/2014/main" id="{C460AC02-2503-48C7-92C5-4D2219451E54}"/>
            </a:ext>
          </a:extLst>
        </xdr:cNvPr>
        <xdr:cNvSpPr txBox="1"/>
      </xdr:nvSpPr>
      <xdr:spPr>
        <a:xfrm>
          <a:off x="18983325" y="9812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60</xdr:row>
      <xdr:rowOff>93980</xdr:rowOff>
    </xdr:from>
    <xdr:ext cx="465455" cy="259080"/>
    <xdr:sp macro="" textlink="">
      <xdr:nvSpPr>
        <xdr:cNvPr id="717" name="n_2mainValue【保健センター・保健所】&#10;一人当たり面積">
          <a:extLst>
            <a:ext uri="{FF2B5EF4-FFF2-40B4-BE49-F238E27FC236}">
              <a16:creationId xmlns:a16="http://schemas.microsoft.com/office/drawing/2014/main" id="{0E899F8F-FEC2-4C9E-B0AA-0D95476B41B6}"/>
            </a:ext>
          </a:extLst>
        </xdr:cNvPr>
        <xdr:cNvSpPr txBox="1"/>
      </xdr:nvSpPr>
      <xdr:spPr>
        <a:xfrm>
          <a:off x="18183225" y="98190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60</xdr:row>
      <xdr:rowOff>97790</xdr:rowOff>
    </xdr:from>
    <xdr:ext cx="465455" cy="254635"/>
    <xdr:sp macro="" textlink="">
      <xdr:nvSpPr>
        <xdr:cNvPr id="718" name="n_3mainValue【保健センター・保健所】&#10;一人当たり面積">
          <a:extLst>
            <a:ext uri="{FF2B5EF4-FFF2-40B4-BE49-F238E27FC236}">
              <a16:creationId xmlns:a16="http://schemas.microsoft.com/office/drawing/2014/main" id="{359540E3-AF0E-44F3-9831-28830DAC1CBE}"/>
            </a:ext>
          </a:extLst>
        </xdr:cNvPr>
        <xdr:cNvSpPr txBox="1"/>
      </xdr:nvSpPr>
      <xdr:spPr>
        <a:xfrm>
          <a:off x="17383125" y="98228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60</xdr:row>
      <xdr:rowOff>101600</xdr:rowOff>
    </xdr:from>
    <xdr:ext cx="465455" cy="259080"/>
    <xdr:sp macro="" textlink="">
      <xdr:nvSpPr>
        <xdr:cNvPr id="719" name="n_4mainValue【保健センター・保健所】&#10;一人当たり面積">
          <a:extLst>
            <a:ext uri="{FF2B5EF4-FFF2-40B4-BE49-F238E27FC236}">
              <a16:creationId xmlns:a16="http://schemas.microsoft.com/office/drawing/2014/main" id="{2685208E-8A79-4239-9988-BD9BDA209E73}"/>
            </a:ext>
          </a:extLst>
        </xdr:cNvPr>
        <xdr:cNvSpPr txBox="1"/>
      </xdr:nvSpPr>
      <xdr:spPr>
        <a:xfrm>
          <a:off x="16592550" y="98298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17EE696A-D9C3-4A15-B603-B2108B09E5B9}"/>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3BCAFCA7-ADD8-44DE-B9E0-1866F61D184E}"/>
            </a:ext>
          </a:extLst>
        </xdr:cNvPr>
        <xdr:cNvSpPr/>
      </xdr:nvSpPr>
      <xdr:spPr>
        <a:xfrm>
          <a:off x="113157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285928B2-8F86-4499-ADBD-CC1B02366EB2}"/>
            </a:ext>
          </a:extLst>
        </xdr:cNvPr>
        <xdr:cNvSpPr/>
      </xdr:nvSpPr>
      <xdr:spPr>
        <a:xfrm>
          <a:off x="113157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BF2CAD50-39DD-414B-B8BD-F0D0F941C9D0}"/>
            </a:ext>
          </a:extLst>
        </xdr:cNvPr>
        <xdr:cNvSpPr/>
      </xdr:nvSpPr>
      <xdr:spPr>
        <a:xfrm>
          <a:off x="122396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82FE9287-57AB-4108-AB47-129C1F366519}"/>
            </a:ext>
          </a:extLst>
        </xdr:cNvPr>
        <xdr:cNvSpPr/>
      </xdr:nvSpPr>
      <xdr:spPr>
        <a:xfrm>
          <a:off x="122396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2BC36A50-CF84-4FF1-9A4B-91C8B5ACAF0A}"/>
            </a:ext>
          </a:extLst>
        </xdr:cNvPr>
        <xdr:cNvSpPr/>
      </xdr:nvSpPr>
      <xdr:spPr>
        <a:xfrm>
          <a:off x="132683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380B27AA-AD8F-4285-8AF8-5AF425152EE9}"/>
            </a:ext>
          </a:extLst>
        </xdr:cNvPr>
        <xdr:cNvSpPr/>
      </xdr:nvSpPr>
      <xdr:spPr>
        <a:xfrm>
          <a:off x="132683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D920137B-E588-4E6D-BB29-883C0453907A}"/>
            </a:ext>
          </a:extLst>
        </xdr:cNvPr>
        <xdr:cNvSpPr/>
      </xdr:nvSpPr>
      <xdr:spPr>
        <a:xfrm>
          <a:off x="11210925" y="122491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4005" cy="220980"/>
    <xdr:sp macro="" textlink="">
      <xdr:nvSpPr>
        <xdr:cNvPr id="728" name="テキスト ボックス 727">
          <a:extLst>
            <a:ext uri="{FF2B5EF4-FFF2-40B4-BE49-F238E27FC236}">
              <a16:creationId xmlns:a16="http://schemas.microsoft.com/office/drawing/2014/main" id="{CE6BE9FC-D195-4D46-9138-7ABA8E216F8D}"/>
            </a:ext>
          </a:extLst>
        </xdr:cNvPr>
        <xdr:cNvSpPr txBox="1"/>
      </xdr:nvSpPr>
      <xdr:spPr>
        <a:xfrm>
          <a:off x="11172825" y="12068175"/>
          <a:ext cx="29400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27BF1302-D98E-41B9-86AB-DBB49F46865D}"/>
            </a:ext>
          </a:extLst>
        </xdr:cNvPr>
        <xdr:cNvCxnSpPr/>
      </xdr:nvCxnSpPr>
      <xdr:spPr>
        <a:xfrm>
          <a:off x="11210925" y="144113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2915" cy="259080"/>
    <xdr:sp macro="" textlink="">
      <xdr:nvSpPr>
        <xdr:cNvPr id="730" name="テキスト ボックス 729">
          <a:extLst>
            <a:ext uri="{FF2B5EF4-FFF2-40B4-BE49-F238E27FC236}">
              <a16:creationId xmlns:a16="http://schemas.microsoft.com/office/drawing/2014/main" id="{0752D6EC-49D2-4954-B413-F853B777C5FD}"/>
            </a:ext>
          </a:extLst>
        </xdr:cNvPr>
        <xdr:cNvSpPr txBox="1"/>
      </xdr:nvSpPr>
      <xdr:spPr>
        <a:xfrm>
          <a:off x="10794365" y="142659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B33EA397-D44D-458E-B8C0-C99CA0E8E76F}"/>
            </a:ext>
          </a:extLst>
        </xdr:cNvPr>
        <xdr:cNvCxnSpPr/>
      </xdr:nvCxnSpPr>
      <xdr:spPr>
        <a:xfrm>
          <a:off x="11210925" y="140493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2915" cy="254635"/>
    <xdr:sp macro="" textlink="">
      <xdr:nvSpPr>
        <xdr:cNvPr id="732" name="テキスト ボックス 731">
          <a:extLst>
            <a:ext uri="{FF2B5EF4-FFF2-40B4-BE49-F238E27FC236}">
              <a16:creationId xmlns:a16="http://schemas.microsoft.com/office/drawing/2014/main" id="{DB80E78B-D8A6-4AB6-BB4B-C38FE7AD87FF}"/>
            </a:ext>
          </a:extLst>
        </xdr:cNvPr>
        <xdr:cNvSpPr txBox="1"/>
      </xdr:nvSpPr>
      <xdr:spPr>
        <a:xfrm>
          <a:off x="10794365" y="1391348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F4DF8072-98F4-4A92-A47B-C1B23426FC90}"/>
            </a:ext>
          </a:extLst>
        </xdr:cNvPr>
        <xdr:cNvCxnSpPr/>
      </xdr:nvCxnSpPr>
      <xdr:spPr>
        <a:xfrm>
          <a:off x="11210925" y="136874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734" name="テキスト ボックス 733">
          <a:extLst>
            <a:ext uri="{FF2B5EF4-FFF2-40B4-BE49-F238E27FC236}">
              <a16:creationId xmlns:a16="http://schemas.microsoft.com/office/drawing/2014/main" id="{8CD5898C-813B-49EB-8F49-3C8C71BAC63B}"/>
            </a:ext>
          </a:extLst>
        </xdr:cNvPr>
        <xdr:cNvSpPr txBox="1"/>
      </xdr:nvSpPr>
      <xdr:spPr>
        <a:xfrm>
          <a:off x="10845800" y="13551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E4C28C4C-14A1-4426-86AE-22A15CC7D77D}"/>
            </a:ext>
          </a:extLst>
        </xdr:cNvPr>
        <xdr:cNvCxnSpPr/>
      </xdr:nvCxnSpPr>
      <xdr:spPr>
        <a:xfrm>
          <a:off x="11210925" y="133254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736" name="テキスト ボックス 735">
          <a:extLst>
            <a:ext uri="{FF2B5EF4-FFF2-40B4-BE49-F238E27FC236}">
              <a16:creationId xmlns:a16="http://schemas.microsoft.com/office/drawing/2014/main" id="{BDF001E8-E193-4403-B60C-46B7405C3CA6}"/>
            </a:ext>
          </a:extLst>
        </xdr:cNvPr>
        <xdr:cNvSpPr txBox="1"/>
      </xdr:nvSpPr>
      <xdr:spPr>
        <a:xfrm>
          <a:off x="10845800" y="131895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0B9B5FDB-7D92-4826-9096-2F58B29084D6}"/>
            </a:ext>
          </a:extLst>
        </xdr:cNvPr>
        <xdr:cNvCxnSpPr/>
      </xdr:nvCxnSpPr>
      <xdr:spPr>
        <a:xfrm>
          <a:off x="11210925" y="129635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4635"/>
    <xdr:sp macro="" textlink="">
      <xdr:nvSpPr>
        <xdr:cNvPr id="738" name="テキスト ボックス 737">
          <a:extLst>
            <a:ext uri="{FF2B5EF4-FFF2-40B4-BE49-F238E27FC236}">
              <a16:creationId xmlns:a16="http://schemas.microsoft.com/office/drawing/2014/main" id="{0ED39697-4507-43D2-AA88-A4A079A55632}"/>
            </a:ext>
          </a:extLst>
        </xdr:cNvPr>
        <xdr:cNvSpPr txBox="1"/>
      </xdr:nvSpPr>
      <xdr:spPr>
        <a:xfrm>
          <a:off x="10845800" y="12827635"/>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D9C02403-F181-491A-918F-6D9B3DA95F10}"/>
            </a:ext>
          </a:extLst>
        </xdr:cNvPr>
        <xdr:cNvCxnSpPr/>
      </xdr:nvCxnSpPr>
      <xdr:spPr>
        <a:xfrm>
          <a:off x="11210925" y="126111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162560</xdr:rowOff>
    </xdr:from>
    <xdr:ext cx="334645" cy="259080"/>
    <xdr:sp macro="" textlink="">
      <xdr:nvSpPr>
        <xdr:cNvPr id="740" name="テキスト ボックス 739">
          <a:extLst>
            <a:ext uri="{FF2B5EF4-FFF2-40B4-BE49-F238E27FC236}">
              <a16:creationId xmlns:a16="http://schemas.microsoft.com/office/drawing/2014/main" id="{1A0390E4-43C3-4A4B-A87D-E0F757F4CFDC}"/>
            </a:ext>
          </a:extLst>
        </xdr:cNvPr>
        <xdr:cNvSpPr txBox="1"/>
      </xdr:nvSpPr>
      <xdr:spPr>
        <a:xfrm>
          <a:off x="10903585" y="12475210"/>
          <a:ext cx="334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D7DC90D2-9BEF-445C-A23C-B49BD71A7704}"/>
            </a:ext>
          </a:extLst>
        </xdr:cNvPr>
        <xdr:cNvCxnSpPr/>
      </xdr:nvCxnSpPr>
      <xdr:spPr>
        <a:xfrm>
          <a:off x="11210925" y="122491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F4CED751-1FAE-4BFA-871E-433CFD9775FC}"/>
            </a:ext>
          </a:extLst>
        </xdr:cNvPr>
        <xdr:cNvSpPr/>
      </xdr:nvSpPr>
      <xdr:spPr>
        <a:xfrm>
          <a:off x="11210925" y="122491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31750</xdr:rowOff>
    </xdr:to>
    <xdr:cxnSp macro="">
      <xdr:nvCxnSpPr>
        <xdr:cNvPr id="743" name="直線コネクタ 742">
          <a:extLst>
            <a:ext uri="{FF2B5EF4-FFF2-40B4-BE49-F238E27FC236}">
              <a16:creationId xmlns:a16="http://schemas.microsoft.com/office/drawing/2014/main" id="{0A8AC57E-D5F2-4972-830F-C2407F370B6F}"/>
            </a:ext>
          </a:extLst>
        </xdr:cNvPr>
        <xdr:cNvCxnSpPr/>
      </xdr:nvCxnSpPr>
      <xdr:spPr>
        <a:xfrm flipV="1">
          <a:off x="14696440" y="12611100"/>
          <a:ext cx="0" cy="1190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35560</xdr:rowOff>
    </xdr:from>
    <xdr:ext cx="469900" cy="259080"/>
    <xdr:sp macro="" textlink="">
      <xdr:nvSpPr>
        <xdr:cNvPr id="744" name="【消防施設】&#10;有形固定資産減価償却率最小値テキスト">
          <a:extLst>
            <a:ext uri="{FF2B5EF4-FFF2-40B4-BE49-F238E27FC236}">
              <a16:creationId xmlns:a16="http://schemas.microsoft.com/office/drawing/2014/main" id="{C039B01F-5F97-4299-84F5-44D65B91571A}"/>
            </a:ext>
          </a:extLst>
        </xdr:cNvPr>
        <xdr:cNvSpPr txBox="1"/>
      </xdr:nvSpPr>
      <xdr:spPr>
        <a:xfrm>
          <a:off x="14735175" y="13808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45" name="直線コネクタ 744">
          <a:extLst>
            <a:ext uri="{FF2B5EF4-FFF2-40B4-BE49-F238E27FC236}">
              <a16:creationId xmlns:a16="http://schemas.microsoft.com/office/drawing/2014/main" id="{CBFD0A33-D723-4DD7-AE85-4188DF31092A}"/>
            </a:ext>
          </a:extLst>
        </xdr:cNvPr>
        <xdr:cNvCxnSpPr/>
      </xdr:nvCxnSpPr>
      <xdr:spPr>
        <a:xfrm>
          <a:off x="14611350" y="138017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340360" cy="259080"/>
    <xdr:sp macro="" textlink="">
      <xdr:nvSpPr>
        <xdr:cNvPr id="746" name="【消防施設】&#10;有形固定資産減価償却率最大値テキスト">
          <a:extLst>
            <a:ext uri="{FF2B5EF4-FFF2-40B4-BE49-F238E27FC236}">
              <a16:creationId xmlns:a16="http://schemas.microsoft.com/office/drawing/2014/main" id="{7510885F-5E08-4D43-84A4-C63CDE5D087D}"/>
            </a:ext>
          </a:extLst>
        </xdr:cNvPr>
        <xdr:cNvSpPr txBox="1"/>
      </xdr:nvSpPr>
      <xdr:spPr>
        <a:xfrm>
          <a:off x="14735175" y="123990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47" name="直線コネクタ 746">
          <a:extLst>
            <a:ext uri="{FF2B5EF4-FFF2-40B4-BE49-F238E27FC236}">
              <a16:creationId xmlns:a16="http://schemas.microsoft.com/office/drawing/2014/main" id="{06F52E7B-6330-481B-AB9D-7C81E1525685}"/>
            </a:ext>
          </a:extLst>
        </xdr:cNvPr>
        <xdr:cNvCxnSpPr/>
      </xdr:nvCxnSpPr>
      <xdr:spPr>
        <a:xfrm>
          <a:off x="14611350" y="126111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21590</xdr:rowOff>
    </xdr:from>
    <xdr:ext cx="405130" cy="259080"/>
    <xdr:sp macro="" textlink="">
      <xdr:nvSpPr>
        <xdr:cNvPr id="748" name="【消防施設】&#10;有形固定資産減価償却率平均値テキスト">
          <a:extLst>
            <a:ext uri="{FF2B5EF4-FFF2-40B4-BE49-F238E27FC236}">
              <a16:creationId xmlns:a16="http://schemas.microsoft.com/office/drawing/2014/main" id="{4BF520C2-F6A3-40F0-8D59-FD44848DBD55}"/>
            </a:ext>
          </a:extLst>
        </xdr:cNvPr>
        <xdr:cNvSpPr txBox="1"/>
      </xdr:nvSpPr>
      <xdr:spPr>
        <a:xfrm>
          <a:off x="14735175" y="13147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49" name="フローチャート: 判断 748">
          <a:extLst>
            <a:ext uri="{FF2B5EF4-FFF2-40B4-BE49-F238E27FC236}">
              <a16:creationId xmlns:a16="http://schemas.microsoft.com/office/drawing/2014/main" id="{71BA5B6A-0C32-4F3C-987A-5BCC75C15F44}"/>
            </a:ext>
          </a:extLst>
        </xdr:cNvPr>
        <xdr:cNvSpPr/>
      </xdr:nvSpPr>
      <xdr:spPr>
        <a:xfrm>
          <a:off x="14649450" y="1328610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xdr:rowOff>
    </xdr:from>
    <xdr:to>
      <xdr:col>81</xdr:col>
      <xdr:colOff>101600</xdr:colOff>
      <xdr:row>82</xdr:row>
      <xdr:rowOff>111760</xdr:rowOff>
    </xdr:to>
    <xdr:sp macro="" textlink="">
      <xdr:nvSpPr>
        <xdr:cNvPr id="750" name="フローチャート: 判断 749">
          <a:extLst>
            <a:ext uri="{FF2B5EF4-FFF2-40B4-BE49-F238E27FC236}">
              <a16:creationId xmlns:a16="http://schemas.microsoft.com/office/drawing/2014/main" id="{A50E4CAA-7BCC-4E9B-AA9D-7CBA54BCD52C}"/>
            </a:ext>
          </a:extLst>
        </xdr:cNvPr>
        <xdr:cNvSpPr/>
      </xdr:nvSpPr>
      <xdr:spPr>
        <a:xfrm>
          <a:off x="13887450" y="132943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51" name="フローチャート: 判断 750">
          <a:extLst>
            <a:ext uri="{FF2B5EF4-FFF2-40B4-BE49-F238E27FC236}">
              <a16:creationId xmlns:a16="http://schemas.microsoft.com/office/drawing/2014/main" id="{537CD677-DA07-4B7D-8072-89F1D64C0936}"/>
            </a:ext>
          </a:extLst>
        </xdr:cNvPr>
        <xdr:cNvSpPr/>
      </xdr:nvSpPr>
      <xdr:spPr>
        <a:xfrm>
          <a:off x="13096875" y="133146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52" name="フローチャート: 判断 751">
          <a:extLst>
            <a:ext uri="{FF2B5EF4-FFF2-40B4-BE49-F238E27FC236}">
              <a16:creationId xmlns:a16="http://schemas.microsoft.com/office/drawing/2014/main" id="{4E677BA3-3FD6-4100-95E8-0998E5418301}"/>
            </a:ext>
          </a:extLst>
        </xdr:cNvPr>
        <xdr:cNvSpPr/>
      </xdr:nvSpPr>
      <xdr:spPr>
        <a:xfrm>
          <a:off x="12296775" y="1318387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53" name="フローチャート: 判断 752">
          <a:extLst>
            <a:ext uri="{FF2B5EF4-FFF2-40B4-BE49-F238E27FC236}">
              <a16:creationId xmlns:a16="http://schemas.microsoft.com/office/drawing/2014/main" id="{DA7B7CB3-CBCF-44D2-BD01-13D8A8D214B7}"/>
            </a:ext>
          </a:extLst>
        </xdr:cNvPr>
        <xdr:cNvSpPr/>
      </xdr:nvSpPr>
      <xdr:spPr>
        <a:xfrm>
          <a:off x="11487150" y="13268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54" name="テキスト ボックス 753">
          <a:extLst>
            <a:ext uri="{FF2B5EF4-FFF2-40B4-BE49-F238E27FC236}">
              <a16:creationId xmlns:a16="http://schemas.microsoft.com/office/drawing/2014/main" id="{670E06C1-9BFD-45F1-8CF7-F490E5782231}"/>
            </a:ext>
          </a:extLst>
        </xdr:cNvPr>
        <xdr:cNvSpPr txBox="1"/>
      </xdr:nvSpPr>
      <xdr:spPr>
        <a:xfrm>
          <a:off x="145256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55" name="テキスト ボックス 754">
          <a:extLst>
            <a:ext uri="{FF2B5EF4-FFF2-40B4-BE49-F238E27FC236}">
              <a16:creationId xmlns:a16="http://schemas.microsoft.com/office/drawing/2014/main" id="{235B65D6-DE7C-4C2C-BF57-558654CECC46}"/>
            </a:ext>
          </a:extLst>
        </xdr:cNvPr>
        <xdr:cNvSpPr txBox="1"/>
      </xdr:nvSpPr>
      <xdr:spPr>
        <a:xfrm>
          <a:off x="137636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56" name="テキスト ボックス 755">
          <a:extLst>
            <a:ext uri="{FF2B5EF4-FFF2-40B4-BE49-F238E27FC236}">
              <a16:creationId xmlns:a16="http://schemas.microsoft.com/office/drawing/2014/main" id="{B698DD0A-9863-4F10-86E6-0D489CB91BD0}"/>
            </a:ext>
          </a:extLst>
        </xdr:cNvPr>
        <xdr:cNvSpPr txBox="1"/>
      </xdr:nvSpPr>
      <xdr:spPr>
        <a:xfrm>
          <a:off x="129730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57" name="テキスト ボックス 756">
          <a:extLst>
            <a:ext uri="{FF2B5EF4-FFF2-40B4-BE49-F238E27FC236}">
              <a16:creationId xmlns:a16="http://schemas.microsoft.com/office/drawing/2014/main" id="{05E63198-CC5F-47CE-8793-31FAB9363A98}"/>
            </a:ext>
          </a:extLst>
        </xdr:cNvPr>
        <xdr:cNvSpPr txBox="1"/>
      </xdr:nvSpPr>
      <xdr:spPr>
        <a:xfrm>
          <a:off x="121729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58" name="テキスト ボックス 757">
          <a:extLst>
            <a:ext uri="{FF2B5EF4-FFF2-40B4-BE49-F238E27FC236}">
              <a16:creationId xmlns:a16="http://schemas.microsoft.com/office/drawing/2014/main" id="{7BBC9CBE-67B0-4483-B90D-CB2A5C2BBEEA}"/>
            </a:ext>
          </a:extLst>
        </xdr:cNvPr>
        <xdr:cNvSpPr txBox="1"/>
      </xdr:nvSpPr>
      <xdr:spPr>
        <a:xfrm>
          <a:off x="113633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82</xdr:row>
      <xdr:rowOff>91440</xdr:rowOff>
    </xdr:from>
    <xdr:to>
      <xdr:col>85</xdr:col>
      <xdr:colOff>177800</xdr:colOff>
      <xdr:row>83</xdr:row>
      <xdr:rowOff>21590</xdr:rowOff>
    </xdr:to>
    <xdr:sp macro="" textlink="">
      <xdr:nvSpPr>
        <xdr:cNvPr id="759" name="楕円 758">
          <a:extLst>
            <a:ext uri="{FF2B5EF4-FFF2-40B4-BE49-F238E27FC236}">
              <a16:creationId xmlns:a16="http://schemas.microsoft.com/office/drawing/2014/main" id="{DE01B78E-F743-4CE5-A9E6-98B9D0337253}"/>
            </a:ext>
          </a:extLst>
        </xdr:cNvPr>
        <xdr:cNvSpPr/>
      </xdr:nvSpPr>
      <xdr:spPr>
        <a:xfrm>
          <a:off x="14649450" y="133756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69850</xdr:rowOff>
    </xdr:from>
    <xdr:ext cx="405130" cy="259080"/>
    <xdr:sp macro="" textlink="">
      <xdr:nvSpPr>
        <xdr:cNvPr id="760" name="【消防施設】&#10;有形固定資産減価償却率該当値テキスト">
          <a:extLst>
            <a:ext uri="{FF2B5EF4-FFF2-40B4-BE49-F238E27FC236}">
              <a16:creationId xmlns:a16="http://schemas.microsoft.com/office/drawing/2014/main" id="{D9D5AB32-E7A2-49AB-A8C4-A49B0B792D71}"/>
            </a:ext>
          </a:extLst>
        </xdr:cNvPr>
        <xdr:cNvSpPr txBox="1"/>
      </xdr:nvSpPr>
      <xdr:spPr>
        <a:xfrm>
          <a:off x="14735175" y="13354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114300</xdr:rowOff>
    </xdr:from>
    <xdr:to>
      <xdr:col>81</xdr:col>
      <xdr:colOff>101600</xdr:colOff>
      <xdr:row>83</xdr:row>
      <xdr:rowOff>44450</xdr:rowOff>
    </xdr:to>
    <xdr:sp macro="" textlink="">
      <xdr:nvSpPr>
        <xdr:cNvPr id="761" name="楕円 760">
          <a:extLst>
            <a:ext uri="{FF2B5EF4-FFF2-40B4-BE49-F238E27FC236}">
              <a16:creationId xmlns:a16="http://schemas.microsoft.com/office/drawing/2014/main" id="{D1746013-A5A0-43F1-BE42-D8A6DDC958B4}"/>
            </a:ext>
          </a:extLst>
        </xdr:cNvPr>
        <xdr:cNvSpPr/>
      </xdr:nvSpPr>
      <xdr:spPr>
        <a:xfrm>
          <a:off x="13887450" y="13401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142240</xdr:rowOff>
    </xdr:from>
    <xdr:to>
      <xdr:col>85</xdr:col>
      <xdr:colOff>127000</xdr:colOff>
      <xdr:row>82</xdr:row>
      <xdr:rowOff>165100</xdr:rowOff>
    </xdr:to>
    <xdr:cxnSp macro="">
      <xdr:nvCxnSpPr>
        <xdr:cNvPr id="762" name="直線コネクタ 761">
          <a:extLst>
            <a:ext uri="{FF2B5EF4-FFF2-40B4-BE49-F238E27FC236}">
              <a16:creationId xmlns:a16="http://schemas.microsoft.com/office/drawing/2014/main" id="{37FF3BE7-C393-4C3E-9B84-C80DD261AA84}"/>
            </a:ext>
          </a:extLst>
        </xdr:cNvPr>
        <xdr:cNvCxnSpPr/>
      </xdr:nvCxnSpPr>
      <xdr:spPr>
        <a:xfrm flipV="1">
          <a:off x="13935075" y="13432790"/>
          <a:ext cx="762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85090</xdr:rowOff>
    </xdr:from>
    <xdr:to>
      <xdr:col>76</xdr:col>
      <xdr:colOff>165100</xdr:colOff>
      <xdr:row>83</xdr:row>
      <xdr:rowOff>15240</xdr:rowOff>
    </xdr:to>
    <xdr:sp macro="" textlink="">
      <xdr:nvSpPr>
        <xdr:cNvPr id="763" name="楕円 762">
          <a:extLst>
            <a:ext uri="{FF2B5EF4-FFF2-40B4-BE49-F238E27FC236}">
              <a16:creationId xmlns:a16="http://schemas.microsoft.com/office/drawing/2014/main" id="{A777EB5D-F2CD-4FBF-816C-998BC8039E1E}"/>
            </a:ext>
          </a:extLst>
        </xdr:cNvPr>
        <xdr:cNvSpPr/>
      </xdr:nvSpPr>
      <xdr:spPr>
        <a:xfrm>
          <a:off x="13096875" y="1337564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135890</xdr:rowOff>
    </xdr:from>
    <xdr:to>
      <xdr:col>81</xdr:col>
      <xdr:colOff>50800</xdr:colOff>
      <xdr:row>82</xdr:row>
      <xdr:rowOff>165100</xdr:rowOff>
    </xdr:to>
    <xdr:cxnSp macro="">
      <xdr:nvCxnSpPr>
        <xdr:cNvPr id="764" name="直線コネクタ 763">
          <a:extLst>
            <a:ext uri="{FF2B5EF4-FFF2-40B4-BE49-F238E27FC236}">
              <a16:creationId xmlns:a16="http://schemas.microsoft.com/office/drawing/2014/main" id="{79A77851-5802-446C-A197-FB15E64B4315}"/>
            </a:ext>
          </a:extLst>
        </xdr:cNvPr>
        <xdr:cNvCxnSpPr/>
      </xdr:nvCxnSpPr>
      <xdr:spPr>
        <a:xfrm>
          <a:off x="13144500" y="13423265"/>
          <a:ext cx="79057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58420</xdr:rowOff>
    </xdr:from>
    <xdr:to>
      <xdr:col>72</xdr:col>
      <xdr:colOff>38100</xdr:colOff>
      <xdr:row>82</xdr:row>
      <xdr:rowOff>160020</xdr:rowOff>
    </xdr:to>
    <xdr:sp macro="" textlink="">
      <xdr:nvSpPr>
        <xdr:cNvPr id="765" name="楕円 764">
          <a:extLst>
            <a:ext uri="{FF2B5EF4-FFF2-40B4-BE49-F238E27FC236}">
              <a16:creationId xmlns:a16="http://schemas.microsoft.com/office/drawing/2014/main" id="{AB9A41C9-0A8B-4B81-B6FF-B77914B2D887}"/>
            </a:ext>
          </a:extLst>
        </xdr:cNvPr>
        <xdr:cNvSpPr/>
      </xdr:nvSpPr>
      <xdr:spPr>
        <a:xfrm>
          <a:off x="12296775" y="133457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109220</xdr:rowOff>
    </xdr:from>
    <xdr:to>
      <xdr:col>76</xdr:col>
      <xdr:colOff>114300</xdr:colOff>
      <xdr:row>82</xdr:row>
      <xdr:rowOff>135890</xdr:rowOff>
    </xdr:to>
    <xdr:cxnSp macro="">
      <xdr:nvCxnSpPr>
        <xdr:cNvPr id="766" name="直線コネクタ 765">
          <a:extLst>
            <a:ext uri="{FF2B5EF4-FFF2-40B4-BE49-F238E27FC236}">
              <a16:creationId xmlns:a16="http://schemas.microsoft.com/office/drawing/2014/main" id="{F844B02E-4DC6-4D31-891C-3EA9733E4CA5}"/>
            </a:ext>
          </a:extLst>
        </xdr:cNvPr>
        <xdr:cNvCxnSpPr/>
      </xdr:nvCxnSpPr>
      <xdr:spPr>
        <a:xfrm>
          <a:off x="12344400" y="13393420"/>
          <a:ext cx="8001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68580</xdr:rowOff>
    </xdr:from>
    <xdr:to>
      <xdr:col>67</xdr:col>
      <xdr:colOff>101600</xdr:colOff>
      <xdr:row>82</xdr:row>
      <xdr:rowOff>170180</xdr:rowOff>
    </xdr:to>
    <xdr:sp macro="" textlink="">
      <xdr:nvSpPr>
        <xdr:cNvPr id="767" name="楕円 766">
          <a:extLst>
            <a:ext uri="{FF2B5EF4-FFF2-40B4-BE49-F238E27FC236}">
              <a16:creationId xmlns:a16="http://schemas.microsoft.com/office/drawing/2014/main" id="{FA4AAAFF-93E7-4DAF-9AC3-C69B3A800073}"/>
            </a:ext>
          </a:extLst>
        </xdr:cNvPr>
        <xdr:cNvSpPr/>
      </xdr:nvSpPr>
      <xdr:spPr>
        <a:xfrm>
          <a:off x="11487150" y="133527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109220</xdr:rowOff>
    </xdr:from>
    <xdr:to>
      <xdr:col>71</xdr:col>
      <xdr:colOff>177800</xdr:colOff>
      <xdr:row>82</xdr:row>
      <xdr:rowOff>119380</xdr:rowOff>
    </xdr:to>
    <xdr:cxnSp macro="">
      <xdr:nvCxnSpPr>
        <xdr:cNvPr id="768" name="直線コネクタ 767">
          <a:extLst>
            <a:ext uri="{FF2B5EF4-FFF2-40B4-BE49-F238E27FC236}">
              <a16:creationId xmlns:a16="http://schemas.microsoft.com/office/drawing/2014/main" id="{92898341-0BE5-4E39-9333-610D3E110379}"/>
            </a:ext>
          </a:extLst>
        </xdr:cNvPr>
        <xdr:cNvCxnSpPr/>
      </xdr:nvCxnSpPr>
      <xdr:spPr>
        <a:xfrm flipV="1">
          <a:off x="11534775" y="13393420"/>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128270</xdr:rowOff>
    </xdr:from>
    <xdr:ext cx="405130" cy="259080"/>
    <xdr:sp macro="" textlink="">
      <xdr:nvSpPr>
        <xdr:cNvPr id="769" name="n_1aveValue【消防施設】&#10;有形固定資産減価償却率">
          <a:extLst>
            <a:ext uri="{FF2B5EF4-FFF2-40B4-BE49-F238E27FC236}">
              <a16:creationId xmlns:a16="http://schemas.microsoft.com/office/drawing/2014/main" id="{64EB2390-59A9-4793-8AF8-C2317FC177D2}"/>
            </a:ext>
          </a:extLst>
        </xdr:cNvPr>
        <xdr:cNvSpPr txBox="1"/>
      </xdr:nvSpPr>
      <xdr:spPr>
        <a:xfrm>
          <a:off x="13745210" y="130886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142240</xdr:rowOff>
    </xdr:from>
    <xdr:ext cx="400685" cy="259080"/>
    <xdr:sp macro="" textlink="">
      <xdr:nvSpPr>
        <xdr:cNvPr id="770" name="n_2aveValue【消防施設】&#10;有形固定資産減価償却率">
          <a:extLst>
            <a:ext uri="{FF2B5EF4-FFF2-40B4-BE49-F238E27FC236}">
              <a16:creationId xmlns:a16="http://schemas.microsoft.com/office/drawing/2014/main" id="{465CB786-3D0D-4825-B449-F0D7387D34D5}"/>
            </a:ext>
          </a:extLst>
        </xdr:cNvPr>
        <xdr:cNvSpPr txBox="1"/>
      </xdr:nvSpPr>
      <xdr:spPr>
        <a:xfrm>
          <a:off x="12964160" y="131089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5080</xdr:rowOff>
    </xdr:from>
    <xdr:ext cx="400685" cy="259080"/>
    <xdr:sp macro="" textlink="">
      <xdr:nvSpPr>
        <xdr:cNvPr id="771" name="n_3aveValue【消防施設】&#10;有形固定資産減価償却率">
          <a:extLst>
            <a:ext uri="{FF2B5EF4-FFF2-40B4-BE49-F238E27FC236}">
              <a16:creationId xmlns:a16="http://schemas.microsoft.com/office/drawing/2014/main" id="{492516ED-989D-4B73-9DF9-6206DDDDD568}"/>
            </a:ext>
          </a:extLst>
        </xdr:cNvPr>
        <xdr:cNvSpPr txBox="1"/>
      </xdr:nvSpPr>
      <xdr:spPr>
        <a:xfrm>
          <a:off x="12164060" y="1297178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80</xdr:row>
      <xdr:rowOff>92710</xdr:rowOff>
    </xdr:from>
    <xdr:ext cx="400685" cy="259080"/>
    <xdr:sp macro="" textlink="">
      <xdr:nvSpPr>
        <xdr:cNvPr id="772" name="n_4aveValue【消防施設】&#10;有形固定資産減価償却率">
          <a:extLst>
            <a:ext uri="{FF2B5EF4-FFF2-40B4-BE49-F238E27FC236}">
              <a16:creationId xmlns:a16="http://schemas.microsoft.com/office/drawing/2014/main" id="{D4B5EB35-E715-4DA6-AC3F-587AB3DF574B}"/>
            </a:ext>
          </a:extLst>
        </xdr:cNvPr>
        <xdr:cNvSpPr txBox="1"/>
      </xdr:nvSpPr>
      <xdr:spPr>
        <a:xfrm>
          <a:off x="11354435" y="1305623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35560</xdr:rowOff>
    </xdr:from>
    <xdr:ext cx="405130" cy="259080"/>
    <xdr:sp macro="" textlink="">
      <xdr:nvSpPr>
        <xdr:cNvPr id="773" name="n_1mainValue【消防施設】&#10;有形固定資産減価償却率">
          <a:extLst>
            <a:ext uri="{FF2B5EF4-FFF2-40B4-BE49-F238E27FC236}">
              <a16:creationId xmlns:a16="http://schemas.microsoft.com/office/drawing/2014/main" id="{2AB9E159-CC85-4088-858F-0AE750104034}"/>
            </a:ext>
          </a:extLst>
        </xdr:cNvPr>
        <xdr:cNvSpPr txBox="1"/>
      </xdr:nvSpPr>
      <xdr:spPr>
        <a:xfrm>
          <a:off x="13745210" y="13484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6350</xdr:rowOff>
    </xdr:from>
    <xdr:ext cx="400685" cy="254635"/>
    <xdr:sp macro="" textlink="">
      <xdr:nvSpPr>
        <xdr:cNvPr id="774" name="n_2mainValue【消防施設】&#10;有形固定資産減価償却率">
          <a:extLst>
            <a:ext uri="{FF2B5EF4-FFF2-40B4-BE49-F238E27FC236}">
              <a16:creationId xmlns:a16="http://schemas.microsoft.com/office/drawing/2014/main" id="{B711FDAB-5F3C-4F07-A09A-F3BF0AEC764E}"/>
            </a:ext>
          </a:extLst>
        </xdr:cNvPr>
        <xdr:cNvSpPr txBox="1"/>
      </xdr:nvSpPr>
      <xdr:spPr>
        <a:xfrm>
          <a:off x="12964160" y="1345882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82</xdr:row>
      <xdr:rowOff>151130</xdr:rowOff>
    </xdr:from>
    <xdr:ext cx="400685" cy="259080"/>
    <xdr:sp macro="" textlink="">
      <xdr:nvSpPr>
        <xdr:cNvPr id="775" name="n_3mainValue【消防施設】&#10;有形固定資産減価償却率">
          <a:extLst>
            <a:ext uri="{FF2B5EF4-FFF2-40B4-BE49-F238E27FC236}">
              <a16:creationId xmlns:a16="http://schemas.microsoft.com/office/drawing/2014/main" id="{C3682E66-263A-4847-8DDC-0CD2711B03D4}"/>
            </a:ext>
          </a:extLst>
        </xdr:cNvPr>
        <xdr:cNvSpPr txBox="1"/>
      </xdr:nvSpPr>
      <xdr:spPr>
        <a:xfrm>
          <a:off x="12164060" y="1343850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82</xdr:row>
      <xdr:rowOff>161290</xdr:rowOff>
    </xdr:from>
    <xdr:ext cx="400685" cy="259080"/>
    <xdr:sp macro="" textlink="">
      <xdr:nvSpPr>
        <xdr:cNvPr id="776" name="n_4mainValue【消防施設】&#10;有形固定資産減価償却率">
          <a:extLst>
            <a:ext uri="{FF2B5EF4-FFF2-40B4-BE49-F238E27FC236}">
              <a16:creationId xmlns:a16="http://schemas.microsoft.com/office/drawing/2014/main" id="{D1F44B57-E83B-49ED-978E-53E971A8F4A7}"/>
            </a:ext>
          </a:extLst>
        </xdr:cNvPr>
        <xdr:cNvSpPr txBox="1"/>
      </xdr:nvSpPr>
      <xdr:spPr>
        <a:xfrm>
          <a:off x="11354435" y="1345184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81212525-1A71-4BD8-A6A6-77F6DA782BCF}"/>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63AFACE6-68EF-4599-B917-A44B2674CE6C}"/>
            </a:ext>
          </a:extLst>
        </xdr:cNvPr>
        <xdr:cNvSpPr/>
      </xdr:nvSpPr>
      <xdr:spPr>
        <a:xfrm>
          <a:off x="165830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E32F8A3E-D569-4989-A062-383F6A386D7A}"/>
            </a:ext>
          </a:extLst>
        </xdr:cNvPr>
        <xdr:cNvSpPr/>
      </xdr:nvSpPr>
      <xdr:spPr>
        <a:xfrm>
          <a:off x="165830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5BCCFB3D-9319-4E24-A557-D5EF08F72F8F}"/>
            </a:ext>
          </a:extLst>
        </xdr:cNvPr>
        <xdr:cNvSpPr/>
      </xdr:nvSpPr>
      <xdr:spPr>
        <a:xfrm>
          <a:off x="174879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2A00BB04-966B-428B-8AC8-E23EF119BCE6}"/>
            </a:ext>
          </a:extLst>
        </xdr:cNvPr>
        <xdr:cNvSpPr/>
      </xdr:nvSpPr>
      <xdr:spPr>
        <a:xfrm>
          <a:off x="174879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DC359489-A9CD-4FE6-80CF-4093D1F43436}"/>
            </a:ext>
          </a:extLst>
        </xdr:cNvPr>
        <xdr:cNvSpPr/>
      </xdr:nvSpPr>
      <xdr:spPr>
        <a:xfrm>
          <a:off x="185166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E06FEF81-A277-497C-A17A-786057B0D6B4}"/>
            </a:ext>
          </a:extLst>
        </xdr:cNvPr>
        <xdr:cNvSpPr/>
      </xdr:nvSpPr>
      <xdr:spPr>
        <a:xfrm>
          <a:off x="185166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DFF686EF-7D86-403F-8D2B-B9495FD8EB3B}"/>
            </a:ext>
          </a:extLst>
        </xdr:cNvPr>
        <xdr:cNvSpPr/>
      </xdr:nvSpPr>
      <xdr:spPr>
        <a:xfrm>
          <a:off x="16459200" y="122491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5440" cy="220980"/>
    <xdr:sp macro="" textlink="">
      <xdr:nvSpPr>
        <xdr:cNvPr id="785" name="テキスト ボックス 784">
          <a:extLst>
            <a:ext uri="{FF2B5EF4-FFF2-40B4-BE49-F238E27FC236}">
              <a16:creationId xmlns:a16="http://schemas.microsoft.com/office/drawing/2014/main" id="{0AF962BB-06D8-4830-A4EE-247285D111D3}"/>
            </a:ext>
          </a:extLst>
        </xdr:cNvPr>
        <xdr:cNvSpPr txBox="1"/>
      </xdr:nvSpPr>
      <xdr:spPr>
        <a:xfrm>
          <a:off x="16440150" y="12068175"/>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AE511951-0C8D-4F1A-A564-56E421657AFC}"/>
            </a:ext>
          </a:extLst>
        </xdr:cNvPr>
        <xdr:cNvCxnSpPr/>
      </xdr:nvCxnSpPr>
      <xdr:spPr>
        <a:xfrm>
          <a:off x="16459200" y="144113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a:extLst>
            <a:ext uri="{FF2B5EF4-FFF2-40B4-BE49-F238E27FC236}">
              <a16:creationId xmlns:a16="http://schemas.microsoft.com/office/drawing/2014/main" id="{403B5683-8207-41CE-A192-B317AC5406A2}"/>
            </a:ext>
          </a:extLst>
        </xdr:cNvPr>
        <xdr:cNvCxnSpPr/>
      </xdr:nvCxnSpPr>
      <xdr:spPr>
        <a:xfrm>
          <a:off x="16459200" y="14049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2915" cy="254635"/>
    <xdr:sp macro="" textlink="">
      <xdr:nvSpPr>
        <xdr:cNvPr id="788" name="テキスト ボックス 787">
          <a:extLst>
            <a:ext uri="{FF2B5EF4-FFF2-40B4-BE49-F238E27FC236}">
              <a16:creationId xmlns:a16="http://schemas.microsoft.com/office/drawing/2014/main" id="{1301D2C7-7091-4B92-8FEC-655F17CD7293}"/>
            </a:ext>
          </a:extLst>
        </xdr:cNvPr>
        <xdr:cNvSpPr txBox="1"/>
      </xdr:nvSpPr>
      <xdr:spPr>
        <a:xfrm>
          <a:off x="16052165" y="1391348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a:extLst>
            <a:ext uri="{FF2B5EF4-FFF2-40B4-BE49-F238E27FC236}">
              <a16:creationId xmlns:a16="http://schemas.microsoft.com/office/drawing/2014/main" id="{5222C554-AFFA-4F10-AB16-04A8189981B4}"/>
            </a:ext>
          </a:extLst>
        </xdr:cNvPr>
        <xdr:cNvCxnSpPr/>
      </xdr:nvCxnSpPr>
      <xdr:spPr>
        <a:xfrm>
          <a:off x="16459200" y="13687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83</xdr:row>
      <xdr:rowOff>105410</xdr:rowOff>
    </xdr:from>
    <xdr:ext cx="591185" cy="259080"/>
    <xdr:sp macro="" textlink="">
      <xdr:nvSpPr>
        <xdr:cNvPr id="790" name="テキスト ボックス 789">
          <a:extLst>
            <a:ext uri="{FF2B5EF4-FFF2-40B4-BE49-F238E27FC236}">
              <a16:creationId xmlns:a16="http://schemas.microsoft.com/office/drawing/2014/main" id="{ACA2F42A-9DA6-4DF8-8394-BCF6C88D2ECA}"/>
            </a:ext>
          </a:extLst>
        </xdr:cNvPr>
        <xdr:cNvSpPr txBox="1"/>
      </xdr:nvSpPr>
      <xdr:spPr>
        <a:xfrm>
          <a:off x="15936595" y="1355153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a:extLst>
            <a:ext uri="{FF2B5EF4-FFF2-40B4-BE49-F238E27FC236}">
              <a16:creationId xmlns:a16="http://schemas.microsoft.com/office/drawing/2014/main" id="{7FF3C1C5-F283-4DF5-92A7-C7620EA73828}"/>
            </a:ext>
          </a:extLst>
        </xdr:cNvPr>
        <xdr:cNvCxnSpPr/>
      </xdr:nvCxnSpPr>
      <xdr:spPr>
        <a:xfrm>
          <a:off x="16459200" y="133254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81</xdr:row>
      <xdr:rowOff>67310</xdr:rowOff>
    </xdr:from>
    <xdr:ext cx="591185" cy="259080"/>
    <xdr:sp macro="" textlink="">
      <xdr:nvSpPr>
        <xdr:cNvPr id="792" name="テキスト ボックス 791">
          <a:extLst>
            <a:ext uri="{FF2B5EF4-FFF2-40B4-BE49-F238E27FC236}">
              <a16:creationId xmlns:a16="http://schemas.microsoft.com/office/drawing/2014/main" id="{6E44AD1D-C6D8-47A0-9062-2FCFF63649C0}"/>
            </a:ext>
          </a:extLst>
        </xdr:cNvPr>
        <xdr:cNvSpPr txBox="1"/>
      </xdr:nvSpPr>
      <xdr:spPr>
        <a:xfrm>
          <a:off x="15936595" y="1318958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a:extLst>
            <a:ext uri="{FF2B5EF4-FFF2-40B4-BE49-F238E27FC236}">
              <a16:creationId xmlns:a16="http://schemas.microsoft.com/office/drawing/2014/main" id="{46BFF155-D95E-49C8-A38B-7ED86F611750}"/>
            </a:ext>
          </a:extLst>
        </xdr:cNvPr>
        <xdr:cNvCxnSpPr/>
      </xdr:nvCxnSpPr>
      <xdr:spPr>
        <a:xfrm>
          <a:off x="16459200" y="129635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79</xdr:row>
      <xdr:rowOff>29210</xdr:rowOff>
    </xdr:from>
    <xdr:ext cx="591185" cy="254635"/>
    <xdr:sp macro="" textlink="">
      <xdr:nvSpPr>
        <xdr:cNvPr id="794" name="テキスト ボックス 793">
          <a:extLst>
            <a:ext uri="{FF2B5EF4-FFF2-40B4-BE49-F238E27FC236}">
              <a16:creationId xmlns:a16="http://schemas.microsoft.com/office/drawing/2014/main" id="{4FF3BF0B-C3C8-4948-931E-24FD7EFD4635}"/>
            </a:ext>
          </a:extLst>
        </xdr:cNvPr>
        <xdr:cNvSpPr txBox="1"/>
      </xdr:nvSpPr>
      <xdr:spPr>
        <a:xfrm>
          <a:off x="15936595" y="1282763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a:extLst>
            <a:ext uri="{FF2B5EF4-FFF2-40B4-BE49-F238E27FC236}">
              <a16:creationId xmlns:a16="http://schemas.microsoft.com/office/drawing/2014/main" id="{2C6A1497-52A6-4347-9AA6-BC5A12946D59}"/>
            </a:ext>
          </a:extLst>
        </xdr:cNvPr>
        <xdr:cNvCxnSpPr/>
      </xdr:nvCxnSpPr>
      <xdr:spPr>
        <a:xfrm>
          <a:off x="16459200" y="1261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76</xdr:row>
      <xdr:rowOff>162560</xdr:rowOff>
    </xdr:from>
    <xdr:ext cx="591185" cy="259080"/>
    <xdr:sp macro="" textlink="">
      <xdr:nvSpPr>
        <xdr:cNvPr id="796" name="テキスト ボックス 795">
          <a:extLst>
            <a:ext uri="{FF2B5EF4-FFF2-40B4-BE49-F238E27FC236}">
              <a16:creationId xmlns:a16="http://schemas.microsoft.com/office/drawing/2014/main" id="{7BA982AD-AC45-46ED-9637-AD289C615F3C}"/>
            </a:ext>
          </a:extLst>
        </xdr:cNvPr>
        <xdr:cNvSpPr txBox="1"/>
      </xdr:nvSpPr>
      <xdr:spPr>
        <a:xfrm>
          <a:off x="15936595" y="1247521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120D3F1D-C672-4441-8F15-7F790C16F4CB}"/>
            </a:ext>
          </a:extLst>
        </xdr:cNvPr>
        <xdr:cNvCxnSpPr/>
      </xdr:nvCxnSpPr>
      <xdr:spPr>
        <a:xfrm>
          <a:off x="16459200" y="12249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74</xdr:row>
      <xdr:rowOff>124460</xdr:rowOff>
    </xdr:from>
    <xdr:ext cx="591185" cy="259080"/>
    <xdr:sp macro="" textlink="">
      <xdr:nvSpPr>
        <xdr:cNvPr id="798" name="テキスト ボックス 797">
          <a:extLst>
            <a:ext uri="{FF2B5EF4-FFF2-40B4-BE49-F238E27FC236}">
              <a16:creationId xmlns:a16="http://schemas.microsoft.com/office/drawing/2014/main" id="{A0CE97FF-E1C7-41C5-9F92-70CAF3631D10}"/>
            </a:ext>
          </a:extLst>
        </xdr:cNvPr>
        <xdr:cNvSpPr txBox="1"/>
      </xdr:nvSpPr>
      <xdr:spPr>
        <a:xfrm>
          <a:off x="15936595" y="121132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a:extLst>
            <a:ext uri="{FF2B5EF4-FFF2-40B4-BE49-F238E27FC236}">
              <a16:creationId xmlns:a16="http://schemas.microsoft.com/office/drawing/2014/main" id="{DBF20259-A7F7-46F0-A5E2-A4A6CE14CD73}"/>
            </a:ext>
          </a:extLst>
        </xdr:cNvPr>
        <xdr:cNvSpPr/>
      </xdr:nvSpPr>
      <xdr:spPr>
        <a:xfrm>
          <a:off x="16459200" y="122491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100330</xdr:rowOff>
    </xdr:from>
    <xdr:to>
      <xdr:col>116</xdr:col>
      <xdr:colOff>62865</xdr:colOff>
      <xdr:row>86</xdr:row>
      <xdr:rowOff>114300</xdr:rowOff>
    </xdr:to>
    <xdr:cxnSp macro="">
      <xdr:nvCxnSpPr>
        <xdr:cNvPr id="800" name="直線コネクタ 799">
          <a:extLst>
            <a:ext uri="{FF2B5EF4-FFF2-40B4-BE49-F238E27FC236}">
              <a16:creationId xmlns:a16="http://schemas.microsoft.com/office/drawing/2014/main" id="{E7D4C554-B8F0-46A0-A1F7-B822C8C710D7}"/>
            </a:ext>
          </a:extLst>
        </xdr:cNvPr>
        <xdr:cNvCxnSpPr/>
      </xdr:nvCxnSpPr>
      <xdr:spPr>
        <a:xfrm flipV="1">
          <a:off x="19954240" y="12743180"/>
          <a:ext cx="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161290</xdr:rowOff>
    </xdr:from>
    <xdr:ext cx="469900" cy="259080"/>
    <xdr:sp macro="" textlink="">
      <xdr:nvSpPr>
        <xdr:cNvPr id="801" name="【消防施設】&#10;一人当たり面積最小値テキスト">
          <a:extLst>
            <a:ext uri="{FF2B5EF4-FFF2-40B4-BE49-F238E27FC236}">
              <a16:creationId xmlns:a16="http://schemas.microsoft.com/office/drawing/2014/main" id="{B0E60E29-B28C-431D-8E28-7C67D8929085}"/>
            </a:ext>
          </a:extLst>
        </xdr:cNvPr>
        <xdr:cNvSpPr txBox="1"/>
      </xdr:nvSpPr>
      <xdr:spPr>
        <a:xfrm>
          <a:off x="19992975" y="14099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114300</xdr:rowOff>
    </xdr:from>
    <xdr:to>
      <xdr:col>116</xdr:col>
      <xdr:colOff>152400</xdr:colOff>
      <xdr:row>86</xdr:row>
      <xdr:rowOff>114300</xdr:rowOff>
    </xdr:to>
    <xdr:cxnSp macro="">
      <xdr:nvCxnSpPr>
        <xdr:cNvPr id="802" name="直線コネクタ 801">
          <a:extLst>
            <a:ext uri="{FF2B5EF4-FFF2-40B4-BE49-F238E27FC236}">
              <a16:creationId xmlns:a16="http://schemas.microsoft.com/office/drawing/2014/main" id="{81E1EC24-2887-4C61-A103-9C019F433055}"/>
            </a:ext>
          </a:extLst>
        </xdr:cNvPr>
        <xdr:cNvCxnSpPr/>
      </xdr:nvCxnSpPr>
      <xdr:spPr>
        <a:xfrm>
          <a:off x="19878675" y="140493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46990</xdr:rowOff>
    </xdr:from>
    <xdr:ext cx="598805" cy="259080"/>
    <xdr:sp macro="" textlink="">
      <xdr:nvSpPr>
        <xdr:cNvPr id="803" name="【消防施設】&#10;一人当たり面積最大値テキスト">
          <a:extLst>
            <a:ext uri="{FF2B5EF4-FFF2-40B4-BE49-F238E27FC236}">
              <a16:creationId xmlns:a16="http://schemas.microsoft.com/office/drawing/2014/main" id="{EEAA8612-83CA-41FA-A131-28BADD144984}"/>
            </a:ext>
          </a:extLst>
        </xdr:cNvPr>
        <xdr:cNvSpPr txBox="1"/>
      </xdr:nvSpPr>
      <xdr:spPr>
        <a:xfrm>
          <a:off x="19992975" y="125279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363.626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100330</xdr:rowOff>
    </xdr:from>
    <xdr:to>
      <xdr:col>116</xdr:col>
      <xdr:colOff>152400</xdr:colOff>
      <xdr:row>78</xdr:row>
      <xdr:rowOff>100330</xdr:rowOff>
    </xdr:to>
    <xdr:cxnSp macro="">
      <xdr:nvCxnSpPr>
        <xdr:cNvPr id="804" name="直線コネクタ 803">
          <a:extLst>
            <a:ext uri="{FF2B5EF4-FFF2-40B4-BE49-F238E27FC236}">
              <a16:creationId xmlns:a16="http://schemas.microsoft.com/office/drawing/2014/main" id="{54F4418E-00F6-44A1-A1E0-347B9F6D9465}"/>
            </a:ext>
          </a:extLst>
        </xdr:cNvPr>
        <xdr:cNvCxnSpPr/>
      </xdr:nvCxnSpPr>
      <xdr:spPr>
        <a:xfrm>
          <a:off x="19878675" y="127431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78740</xdr:rowOff>
    </xdr:from>
    <xdr:ext cx="469900" cy="259080"/>
    <xdr:sp macro="" textlink="">
      <xdr:nvSpPr>
        <xdr:cNvPr id="805" name="【消防施設】&#10;一人当たり面積平均値テキスト">
          <a:extLst>
            <a:ext uri="{FF2B5EF4-FFF2-40B4-BE49-F238E27FC236}">
              <a16:creationId xmlns:a16="http://schemas.microsoft.com/office/drawing/2014/main" id="{1E2CD216-74BF-415A-88EC-F772D6386156}"/>
            </a:ext>
          </a:extLst>
        </xdr:cNvPr>
        <xdr:cNvSpPr txBox="1"/>
      </xdr:nvSpPr>
      <xdr:spPr>
        <a:xfrm>
          <a:off x="19992975" y="13851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86</xdr:row>
      <xdr:rowOff>55880</xdr:rowOff>
    </xdr:from>
    <xdr:to>
      <xdr:col>116</xdr:col>
      <xdr:colOff>114300</xdr:colOff>
      <xdr:row>86</xdr:row>
      <xdr:rowOff>157480</xdr:rowOff>
    </xdr:to>
    <xdr:sp macro="" textlink="">
      <xdr:nvSpPr>
        <xdr:cNvPr id="806" name="フローチャート: 判断 805">
          <a:extLst>
            <a:ext uri="{FF2B5EF4-FFF2-40B4-BE49-F238E27FC236}">
              <a16:creationId xmlns:a16="http://schemas.microsoft.com/office/drawing/2014/main" id="{DDC88F50-63A8-4433-B89C-1F949A6E0EFF}"/>
            </a:ext>
          </a:extLst>
        </xdr:cNvPr>
        <xdr:cNvSpPr/>
      </xdr:nvSpPr>
      <xdr:spPr>
        <a:xfrm>
          <a:off x="19897725" y="139909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63500</xdr:rowOff>
    </xdr:from>
    <xdr:to>
      <xdr:col>112</xdr:col>
      <xdr:colOff>38100</xdr:colOff>
      <xdr:row>86</xdr:row>
      <xdr:rowOff>164465</xdr:rowOff>
    </xdr:to>
    <xdr:sp macro="" textlink="">
      <xdr:nvSpPr>
        <xdr:cNvPr id="807" name="フローチャート: 判断 806">
          <a:extLst>
            <a:ext uri="{FF2B5EF4-FFF2-40B4-BE49-F238E27FC236}">
              <a16:creationId xmlns:a16="http://schemas.microsoft.com/office/drawing/2014/main" id="{EA77C0B5-3F2D-4805-8919-EF038D98AB13}"/>
            </a:ext>
          </a:extLst>
        </xdr:cNvPr>
        <xdr:cNvSpPr/>
      </xdr:nvSpPr>
      <xdr:spPr>
        <a:xfrm>
          <a:off x="19154775" y="14001750"/>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63500</xdr:rowOff>
    </xdr:from>
    <xdr:to>
      <xdr:col>107</xdr:col>
      <xdr:colOff>101600</xdr:colOff>
      <xdr:row>86</xdr:row>
      <xdr:rowOff>164465</xdr:rowOff>
    </xdr:to>
    <xdr:sp macro="" textlink="">
      <xdr:nvSpPr>
        <xdr:cNvPr id="808" name="フローチャート: 判断 807">
          <a:extLst>
            <a:ext uri="{FF2B5EF4-FFF2-40B4-BE49-F238E27FC236}">
              <a16:creationId xmlns:a16="http://schemas.microsoft.com/office/drawing/2014/main" id="{CF427596-BDCD-4264-9278-955EED13C1EC}"/>
            </a:ext>
          </a:extLst>
        </xdr:cNvPr>
        <xdr:cNvSpPr/>
      </xdr:nvSpPr>
      <xdr:spPr>
        <a:xfrm>
          <a:off x="18345150" y="14001750"/>
          <a:ext cx="10477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63500</xdr:rowOff>
    </xdr:from>
    <xdr:to>
      <xdr:col>102</xdr:col>
      <xdr:colOff>165100</xdr:colOff>
      <xdr:row>86</xdr:row>
      <xdr:rowOff>164465</xdr:rowOff>
    </xdr:to>
    <xdr:sp macro="" textlink="">
      <xdr:nvSpPr>
        <xdr:cNvPr id="809" name="フローチャート: 判断 808">
          <a:extLst>
            <a:ext uri="{FF2B5EF4-FFF2-40B4-BE49-F238E27FC236}">
              <a16:creationId xmlns:a16="http://schemas.microsoft.com/office/drawing/2014/main" id="{B9EEF928-47A1-4B6D-B40A-3ABBA604162B}"/>
            </a:ext>
          </a:extLst>
        </xdr:cNvPr>
        <xdr:cNvSpPr/>
      </xdr:nvSpPr>
      <xdr:spPr>
        <a:xfrm>
          <a:off x="17554575" y="14001750"/>
          <a:ext cx="952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63500</xdr:rowOff>
    </xdr:from>
    <xdr:to>
      <xdr:col>98</xdr:col>
      <xdr:colOff>38100</xdr:colOff>
      <xdr:row>86</xdr:row>
      <xdr:rowOff>164465</xdr:rowOff>
    </xdr:to>
    <xdr:sp macro="" textlink="">
      <xdr:nvSpPr>
        <xdr:cNvPr id="810" name="フローチャート: 判断 809">
          <a:extLst>
            <a:ext uri="{FF2B5EF4-FFF2-40B4-BE49-F238E27FC236}">
              <a16:creationId xmlns:a16="http://schemas.microsoft.com/office/drawing/2014/main" id="{FFA56024-546F-49A0-9776-D19A77661218}"/>
            </a:ext>
          </a:extLst>
        </xdr:cNvPr>
        <xdr:cNvSpPr/>
      </xdr:nvSpPr>
      <xdr:spPr>
        <a:xfrm>
          <a:off x="16754475" y="14001750"/>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1" name="テキスト ボックス 810">
          <a:extLst>
            <a:ext uri="{FF2B5EF4-FFF2-40B4-BE49-F238E27FC236}">
              <a16:creationId xmlns:a16="http://schemas.microsoft.com/office/drawing/2014/main" id="{FD1AFF8F-DFCA-4E50-9D36-0DDDCAEB1F0B}"/>
            </a:ext>
          </a:extLst>
        </xdr:cNvPr>
        <xdr:cNvSpPr txBox="1"/>
      </xdr:nvSpPr>
      <xdr:spPr>
        <a:xfrm>
          <a:off x="197834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12" name="テキスト ボックス 811">
          <a:extLst>
            <a:ext uri="{FF2B5EF4-FFF2-40B4-BE49-F238E27FC236}">
              <a16:creationId xmlns:a16="http://schemas.microsoft.com/office/drawing/2014/main" id="{988D7FD5-4C09-436F-966F-75E957C7D827}"/>
            </a:ext>
          </a:extLst>
        </xdr:cNvPr>
        <xdr:cNvSpPr txBox="1"/>
      </xdr:nvSpPr>
      <xdr:spPr>
        <a:xfrm>
          <a:off x="190309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13" name="テキスト ボックス 812">
          <a:extLst>
            <a:ext uri="{FF2B5EF4-FFF2-40B4-BE49-F238E27FC236}">
              <a16:creationId xmlns:a16="http://schemas.microsoft.com/office/drawing/2014/main" id="{84513ADA-6877-4551-8088-C6AE6FE9CA3C}"/>
            </a:ext>
          </a:extLst>
        </xdr:cNvPr>
        <xdr:cNvSpPr txBox="1"/>
      </xdr:nvSpPr>
      <xdr:spPr>
        <a:xfrm>
          <a:off x="182213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14" name="テキスト ボックス 813">
          <a:extLst>
            <a:ext uri="{FF2B5EF4-FFF2-40B4-BE49-F238E27FC236}">
              <a16:creationId xmlns:a16="http://schemas.microsoft.com/office/drawing/2014/main" id="{D3405DD4-EF90-4390-861B-0FE487603C8F}"/>
            </a:ext>
          </a:extLst>
        </xdr:cNvPr>
        <xdr:cNvSpPr txBox="1"/>
      </xdr:nvSpPr>
      <xdr:spPr>
        <a:xfrm>
          <a:off x="174307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15" name="テキスト ボックス 814">
          <a:extLst>
            <a:ext uri="{FF2B5EF4-FFF2-40B4-BE49-F238E27FC236}">
              <a16:creationId xmlns:a16="http://schemas.microsoft.com/office/drawing/2014/main" id="{2B09C06D-7FF6-412C-886A-EADCE4E88AF1}"/>
            </a:ext>
          </a:extLst>
        </xdr:cNvPr>
        <xdr:cNvSpPr txBox="1"/>
      </xdr:nvSpPr>
      <xdr:spPr>
        <a:xfrm>
          <a:off x="166306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86</xdr:row>
      <xdr:rowOff>63500</xdr:rowOff>
    </xdr:from>
    <xdr:to>
      <xdr:col>116</xdr:col>
      <xdr:colOff>114300</xdr:colOff>
      <xdr:row>86</xdr:row>
      <xdr:rowOff>164465</xdr:rowOff>
    </xdr:to>
    <xdr:sp macro="" textlink="">
      <xdr:nvSpPr>
        <xdr:cNvPr id="816" name="楕円 815">
          <a:extLst>
            <a:ext uri="{FF2B5EF4-FFF2-40B4-BE49-F238E27FC236}">
              <a16:creationId xmlns:a16="http://schemas.microsoft.com/office/drawing/2014/main" id="{9DEA8803-B731-4D67-8F4B-9A9935018910}"/>
            </a:ext>
          </a:extLst>
        </xdr:cNvPr>
        <xdr:cNvSpPr/>
      </xdr:nvSpPr>
      <xdr:spPr>
        <a:xfrm>
          <a:off x="19897725" y="14001750"/>
          <a:ext cx="10477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34290</xdr:rowOff>
    </xdr:from>
    <xdr:ext cx="469900" cy="259080"/>
    <xdr:sp macro="" textlink="">
      <xdr:nvSpPr>
        <xdr:cNvPr id="817" name="【消防施設】&#10;一人当たり面積該当値テキスト">
          <a:extLst>
            <a:ext uri="{FF2B5EF4-FFF2-40B4-BE49-F238E27FC236}">
              <a16:creationId xmlns:a16="http://schemas.microsoft.com/office/drawing/2014/main" id="{30E0AC38-ABB2-4896-A0A5-4FB59E613495}"/>
            </a:ext>
          </a:extLst>
        </xdr:cNvPr>
        <xdr:cNvSpPr txBox="1"/>
      </xdr:nvSpPr>
      <xdr:spPr>
        <a:xfrm>
          <a:off x="19992975" y="13966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86</xdr:row>
      <xdr:rowOff>63500</xdr:rowOff>
    </xdr:from>
    <xdr:to>
      <xdr:col>112</xdr:col>
      <xdr:colOff>38100</xdr:colOff>
      <xdr:row>86</xdr:row>
      <xdr:rowOff>164465</xdr:rowOff>
    </xdr:to>
    <xdr:sp macro="" textlink="">
      <xdr:nvSpPr>
        <xdr:cNvPr id="818" name="楕円 817">
          <a:extLst>
            <a:ext uri="{FF2B5EF4-FFF2-40B4-BE49-F238E27FC236}">
              <a16:creationId xmlns:a16="http://schemas.microsoft.com/office/drawing/2014/main" id="{1309E0D0-7537-45C4-8D1B-A043F2C0F80D}"/>
            </a:ext>
          </a:extLst>
        </xdr:cNvPr>
        <xdr:cNvSpPr/>
      </xdr:nvSpPr>
      <xdr:spPr>
        <a:xfrm>
          <a:off x="19154775" y="14001750"/>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113665</xdr:rowOff>
    </xdr:from>
    <xdr:to>
      <xdr:col>116</xdr:col>
      <xdr:colOff>63500</xdr:colOff>
      <xdr:row>86</xdr:row>
      <xdr:rowOff>113665</xdr:rowOff>
    </xdr:to>
    <xdr:cxnSp macro="">
      <xdr:nvCxnSpPr>
        <xdr:cNvPr id="819" name="直線コネクタ 818">
          <a:extLst>
            <a:ext uri="{FF2B5EF4-FFF2-40B4-BE49-F238E27FC236}">
              <a16:creationId xmlns:a16="http://schemas.microsoft.com/office/drawing/2014/main" id="{EC1E9758-71AB-466C-B3FC-1A6DF5E81ED7}"/>
            </a:ext>
          </a:extLst>
        </xdr:cNvPr>
        <xdr:cNvCxnSpPr/>
      </xdr:nvCxnSpPr>
      <xdr:spPr>
        <a:xfrm flipV="1">
          <a:off x="19202400" y="14048740"/>
          <a:ext cx="752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63500</xdr:rowOff>
    </xdr:from>
    <xdr:to>
      <xdr:col>107</xdr:col>
      <xdr:colOff>101600</xdr:colOff>
      <xdr:row>86</xdr:row>
      <xdr:rowOff>164465</xdr:rowOff>
    </xdr:to>
    <xdr:sp macro="" textlink="">
      <xdr:nvSpPr>
        <xdr:cNvPr id="820" name="楕円 819">
          <a:extLst>
            <a:ext uri="{FF2B5EF4-FFF2-40B4-BE49-F238E27FC236}">
              <a16:creationId xmlns:a16="http://schemas.microsoft.com/office/drawing/2014/main" id="{939E5029-37C5-4B44-BCCA-6D7349B73D2D}"/>
            </a:ext>
          </a:extLst>
        </xdr:cNvPr>
        <xdr:cNvSpPr/>
      </xdr:nvSpPr>
      <xdr:spPr>
        <a:xfrm>
          <a:off x="18345150" y="14001750"/>
          <a:ext cx="10477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113665</xdr:rowOff>
    </xdr:from>
    <xdr:to>
      <xdr:col>111</xdr:col>
      <xdr:colOff>177800</xdr:colOff>
      <xdr:row>86</xdr:row>
      <xdr:rowOff>113665</xdr:rowOff>
    </xdr:to>
    <xdr:cxnSp macro="">
      <xdr:nvCxnSpPr>
        <xdr:cNvPr id="821" name="直線コネクタ 820">
          <a:extLst>
            <a:ext uri="{FF2B5EF4-FFF2-40B4-BE49-F238E27FC236}">
              <a16:creationId xmlns:a16="http://schemas.microsoft.com/office/drawing/2014/main" id="{2A315C82-2035-4F1B-BCCF-52EE6881B9AB}"/>
            </a:ext>
          </a:extLst>
        </xdr:cNvPr>
        <xdr:cNvCxnSpPr/>
      </xdr:nvCxnSpPr>
      <xdr:spPr>
        <a:xfrm flipV="1">
          <a:off x="18392775" y="1404874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63500</xdr:rowOff>
    </xdr:from>
    <xdr:to>
      <xdr:col>102</xdr:col>
      <xdr:colOff>165100</xdr:colOff>
      <xdr:row>86</xdr:row>
      <xdr:rowOff>164465</xdr:rowOff>
    </xdr:to>
    <xdr:sp macro="" textlink="">
      <xdr:nvSpPr>
        <xdr:cNvPr id="822" name="楕円 821">
          <a:extLst>
            <a:ext uri="{FF2B5EF4-FFF2-40B4-BE49-F238E27FC236}">
              <a16:creationId xmlns:a16="http://schemas.microsoft.com/office/drawing/2014/main" id="{9B029E16-9B54-421B-BD40-F96C6C33F102}"/>
            </a:ext>
          </a:extLst>
        </xdr:cNvPr>
        <xdr:cNvSpPr/>
      </xdr:nvSpPr>
      <xdr:spPr>
        <a:xfrm>
          <a:off x="17554575" y="14001750"/>
          <a:ext cx="9525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113665</xdr:rowOff>
    </xdr:from>
    <xdr:to>
      <xdr:col>107</xdr:col>
      <xdr:colOff>50800</xdr:colOff>
      <xdr:row>86</xdr:row>
      <xdr:rowOff>113665</xdr:rowOff>
    </xdr:to>
    <xdr:cxnSp macro="">
      <xdr:nvCxnSpPr>
        <xdr:cNvPr id="823" name="直線コネクタ 822">
          <a:extLst>
            <a:ext uri="{FF2B5EF4-FFF2-40B4-BE49-F238E27FC236}">
              <a16:creationId xmlns:a16="http://schemas.microsoft.com/office/drawing/2014/main" id="{50A4D673-7FB6-45DA-9E15-8A37BBDBEF2D}"/>
            </a:ext>
          </a:extLst>
        </xdr:cNvPr>
        <xdr:cNvCxnSpPr/>
      </xdr:nvCxnSpPr>
      <xdr:spPr>
        <a:xfrm flipV="1">
          <a:off x="17602200" y="1404874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63500</xdr:rowOff>
    </xdr:from>
    <xdr:to>
      <xdr:col>98</xdr:col>
      <xdr:colOff>38100</xdr:colOff>
      <xdr:row>86</xdr:row>
      <xdr:rowOff>165100</xdr:rowOff>
    </xdr:to>
    <xdr:sp macro="" textlink="">
      <xdr:nvSpPr>
        <xdr:cNvPr id="824" name="楕円 823">
          <a:extLst>
            <a:ext uri="{FF2B5EF4-FFF2-40B4-BE49-F238E27FC236}">
              <a16:creationId xmlns:a16="http://schemas.microsoft.com/office/drawing/2014/main" id="{BC212DC7-0F0C-46CD-8D22-6DD18D5E4310}"/>
            </a:ext>
          </a:extLst>
        </xdr:cNvPr>
        <xdr:cNvSpPr/>
      </xdr:nvSpPr>
      <xdr:spPr>
        <a:xfrm>
          <a:off x="16754475" y="140017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113665</xdr:rowOff>
    </xdr:from>
    <xdr:to>
      <xdr:col>102</xdr:col>
      <xdr:colOff>114300</xdr:colOff>
      <xdr:row>86</xdr:row>
      <xdr:rowOff>114300</xdr:rowOff>
    </xdr:to>
    <xdr:cxnSp macro="">
      <xdr:nvCxnSpPr>
        <xdr:cNvPr id="825" name="直線コネクタ 824">
          <a:extLst>
            <a:ext uri="{FF2B5EF4-FFF2-40B4-BE49-F238E27FC236}">
              <a16:creationId xmlns:a16="http://schemas.microsoft.com/office/drawing/2014/main" id="{233613F9-5B84-4D13-8966-EDA64959123A}"/>
            </a:ext>
          </a:extLst>
        </xdr:cNvPr>
        <xdr:cNvCxnSpPr/>
      </xdr:nvCxnSpPr>
      <xdr:spPr>
        <a:xfrm flipV="1">
          <a:off x="16802100" y="14048740"/>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9525</xdr:rowOff>
    </xdr:from>
    <xdr:ext cx="469900" cy="254635"/>
    <xdr:sp macro="" textlink="">
      <xdr:nvSpPr>
        <xdr:cNvPr id="826" name="n_1aveValue【消防施設】&#10;一人当たり面積">
          <a:extLst>
            <a:ext uri="{FF2B5EF4-FFF2-40B4-BE49-F238E27FC236}">
              <a16:creationId xmlns:a16="http://schemas.microsoft.com/office/drawing/2014/main" id="{AD9D5EE8-BB8F-4E37-ADA8-16A5870DE58D}"/>
            </a:ext>
          </a:extLst>
        </xdr:cNvPr>
        <xdr:cNvSpPr txBox="1"/>
      </xdr:nvSpPr>
      <xdr:spPr>
        <a:xfrm>
          <a:off x="18983325" y="1377950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9525</xdr:rowOff>
    </xdr:from>
    <xdr:ext cx="465455" cy="254635"/>
    <xdr:sp macro="" textlink="">
      <xdr:nvSpPr>
        <xdr:cNvPr id="827" name="n_2aveValue【消防施設】&#10;一人当たり面積">
          <a:extLst>
            <a:ext uri="{FF2B5EF4-FFF2-40B4-BE49-F238E27FC236}">
              <a16:creationId xmlns:a16="http://schemas.microsoft.com/office/drawing/2014/main" id="{BB58F25F-43E0-4428-B5F3-20927CC868A6}"/>
            </a:ext>
          </a:extLst>
        </xdr:cNvPr>
        <xdr:cNvSpPr txBox="1"/>
      </xdr:nvSpPr>
      <xdr:spPr>
        <a:xfrm>
          <a:off x="18183225" y="137795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9525</xdr:rowOff>
    </xdr:from>
    <xdr:ext cx="465455" cy="254635"/>
    <xdr:sp macro="" textlink="">
      <xdr:nvSpPr>
        <xdr:cNvPr id="828" name="n_3aveValue【消防施設】&#10;一人当たり面積">
          <a:extLst>
            <a:ext uri="{FF2B5EF4-FFF2-40B4-BE49-F238E27FC236}">
              <a16:creationId xmlns:a16="http://schemas.microsoft.com/office/drawing/2014/main" id="{46453305-8414-48C6-88C8-E63B05F5769B}"/>
            </a:ext>
          </a:extLst>
        </xdr:cNvPr>
        <xdr:cNvSpPr txBox="1"/>
      </xdr:nvSpPr>
      <xdr:spPr>
        <a:xfrm>
          <a:off x="17383125" y="137795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9525</xdr:rowOff>
    </xdr:from>
    <xdr:ext cx="465455" cy="254635"/>
    <xdr:sp macro="" textlink="">
      <xdr:nvSpPr>
        <xdr:cNvPr id="829" name="n_4aveValue【消防施設】&#10;一人当たり面積">
          <a:extLst>
            <a:ext uri="{FF2B5EF4-FFF2-40B4-BE49-F238E27FC236}">
              <a16:creationId xmlns:a16="http://schemas.microsoft.com/office/drawing/2014/main" id="{5BF18B1A-9EC2-43CD-B690-16C07036726E}"/>
            </a:ext>
          </a:extLst>
        </xdr:cNvPr>
        <xdr:cNvSpPr txBox="1"/>
      </xdr:nvSpPr>
      <xdr:spPr>
        <a:xfrm>
          <a:off x="16592550" y="137795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155575</xdr:rowOff>
    </xdr:from>
    <xdr:ext cx="469900" cy="254635"/>
    <xdr:sp macro="" textlink="">
      <xdr:nvSpPr>
        <xdr:cNvPr id="830" name="n_1mainValue【消防施設】&#10;一人当たり面積">
          <a:extLst>
            <a:ext uri="{FF2B5EF4-FFF2-40B4-BE49-F238E27FC236}">
              <a16:creationId xmlns:a16="http://schemas.microsoft.com/office/drawing/2014/main" id="{CCA5D9C6-E8E8-4482-BBB9-C87D8577C921}"/>
            </a:ext>
          </a:extLst>
        </xdr:cNvPr>
        <xdr:cNvSpPr txBox="1"/>
      </xdr:nvSpPr>
      <xdr:spPr>
        <a:xfrm>
          <a:off x="18983325" y="1409382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155575</xdr:rowOff>
    </xdr:from>
    <xdr:ext cx="465455" cy="254635"/>
    <xdr:sp macro="" textlink="">
      <xdr:nvSpPr>
        <xdr:cNvPr id="831" name="n_2mainValue【消防施設】&#10;一人当たり面積">
          <a:extLst>
            <a:ext uri="{FF2B5EF4-FFF2-40B4-BE49-F238E27FC236}">
              <a16:creationId xmlns:a16="http://schemas.microsoft.com/office/drawing/2014/main" id="{F41CC0E8-B927-4EAD-908B-FBBC67E3E960}"/>
            </a:ext>
          </a:extLst>
        </xdr:cNvPr>
        <xdr:cNvSpPr txBox="1"/>
      </xdr:nvSpPr>
      <xdr:spPr>
        <a:xfrm>
          <a:off x="18183225" y="140938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155575</xdr:rowOff>
    </xdr:from>
    <xdr:ext cx="465455" cy="254635"/>
    <xdr:sp macro="" textlink="">
      <xdr:nvSpPr>
        <xdr:cNvPr id="832" name="n_3mainValue【消防施設】&#10;一人当たり面積">
          <a:extLst>
            <a:ext uri="{FF2B5EF4-FFF2-40B4-BE49-F238E27FC236}">
              <a16:creationId xmlns:a16="http://schemas.microsoft.com/office/drawing/2014/main" id="{6100BABF-5C48-4B79-8F6A-04716EF99F19}"/>
            </a:ext>
          </a:extLst>
        </xdr:cNvPr>
        <xdr:cNvSpPr txBox="1"/>
      </xdr:nvSpPr>
      <xdr:spPr>
        <a:xfrm>
          <a:off x="17383125" y="140938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156210</xdr:rowOff>
    </xdr:from>
    <xdr:ext cx="465455" cy="254635"/>
    <xdr:sp macro="" textlink="">
      <xdr:nvSpPr>
        <xdr:cNvPr id="833" name="n_4mainValue【消防施設】&#10;一人当たり面積">
          <a:extLst>
            <a:ext uri="{FF2B5EF4-FFF2-40B4-BE49-F238E27FC236}">
              <a16:creationId xmlns:a16="http://schemas.microsoft.com/office/drawing/2014/main" id="{9D03516B-9041-4362-93B8-00E6AA7CBA3E}"/>
            </a:ext>
          </a:extLst>
        </xdr:cNvPr>
        <xdr:cNvSpPr txBox="1"/>
      </xdr:nvSpPr>
      <xdr:spPr>
        <a:xfrm>
          <a:off x="16592550" y="1409446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A63625DE-E275-43C0-BBD6-9AF11449D5F4}"/>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1145C035-1C20-457D-A52D-D991B4012E07}"/>
            </a:ext>
          </a:extLst>
        </xdr:cNvPr>
        <xdr:cNvSpPr/>
      </xdr:nvSpPr>
      <xdr:spPr>
        <a:xfrm>
          <a:off x="113157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34CB0502-93FA-4A13-B6D5-1A4D4330821F}"/>
            </a:ext>
          </a:extLst>
        </xdr:cNvPr>
        <xdr:cNvSpPr/>
      </xdr:nvSpPr>
      <xdr:spPr>
        <a:xfrm>
          <a:off x="113157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00E55D34-EDA7-4B2A-AF6E-F52F0A76EAF5}"/>
            </a:ext>
          </a:extLst>
        </xdr:cNvPr>
        <xdr:cNvSpPr/>
      </xdr:nvSpPr>
      <xdr:spPr>
        <a:xfrm>
          <a:off x="122396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3691D68F-E3D5-4418-A0B4-0E57E8AE0769}"/>
            </a:ext>
          </a:extLst>
        </xdr:cNvPr>
        <xdr:cNvSpPr/>
      </xdr:nvSpPr>
      <xdr:spPr>
        <a:xfrm>
          <a:off x="122396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EF62209F-7B76-4C0D-B35B-0017B9E55805}"/>
            </a:ext>
          </a:extLst>
        </xdr:cNvPr>
        <xdr:cNvSpPr/>
      </xdr:nvSpPr>
      <xdr:spPr>
        <a:xfrm>
          <a:off x="132683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DC8996C1-D96B-4088-93CD-C46796B02C6F}"/>
            </a:ext>
          </a:extLst>
        </xdr:cNvPr>
        <xdr:cNvSpPr/>
      </xdr:nvSpPr>
      <xdr:spPr>
        <a:xfrm>
          <a:off x="132683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E0A15863-39DD-4CB8-9747-0AD8F8DA10D5}"/>
            </a:ext>
          </a:extLst>
        </xdr:cNvPr>
        <xdr:cNvSpPr/>
      </xdr:nvSpPr>
      <xdr:spPr>
        <a:xfrm>
          <a:off x="11210925" y="1590675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4005" cy="225425"/>
    <xdr:sp macro="" textlink="">
      <xdr:nvSpPr>
        <xdr:cNvPr id="842" name="テキスト ボックス 841">
          <a:extLst>
            <a:ext uri="{FF2B5EF4-FFF2-40B4-BE49-F238E27FC236}">
              <a16:creationId xmlns:a16="http://schemas.microsoft.com/office/drawing/2014/main" id="{7DD9DABC-4A4B-4C54-917F-FBDA98F68067}"/>
            </a:ext>
          </a:extLst>
        </xdr:cNvPr>
        <xdr:cNvSpPr txBox="1"/>
      </xdr:nvSpPr>
      <xdr:spPr>
        <a:xfrm>
          <a:off x="11172825" y="1571625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515DD88F-1F39-4FDB-AB86-04C4C33C7361}"/>
            </a:ext>
          </a:extLst>
        </xdr:cNvPr>
        <xdr:cNvCxnSpPr/>
      </xdr:nvCxnSpPr>
      <xdr:spPr>
        <a:xfrm>
          <a:off x="11210925" y="18192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2915" cy="259080"/>
    <xdr:sp macro="" textlink="">
      <xdr:nvSpPr>
        <xdr:cNvPr id="844" name="テキスト ボックス 843">
          <a:extLst>
            <a:ext uri="{FF2B5EF4-FFF2-40B4-BE49-F238E27FC236}">
              <a16:creationId xmlns:a16="http://schemas.microsoft.com/office/drawing/2014/main" id="{17F3D5C6-E2A9-41EF-B6B5-3A6E22752D0C}"/>
            </a:ext>
          </a:extLst>
        </xdr:cNvPr>
        <xdr:cNvSpPr txBox="1"/>
      </xdr:nvSpPr>
      <xdr:spPr>
        <a:xfrm>
          <a:off x="10794365" y="18047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45" name="直線コネクタ 844">
          <a:extLst>
            <a:ext uri="{FF2B5EF4-FFF2-40B4-BE49-F238E27FC236}">
              <a16:creationId xmlns:a16="http://schemas.microsoft.com/office/drawing/2014/main" id="{C5A46F39-2F68-4EAA-97BA-1E795FE6F9A7}"/>
            </a:ext>
          </a:extLst>
        </xdr:cNvPr>
        <xdr:cNvCxnSpPr/>
      </xdr:nvCxnSpPr>
      <xdr:spPr>
        <a:xfrm>
          <a:off x="11210925" y="1786636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2915" cy="254635"/>
    <xdr:sp macro="" textlink="">
      <xdr:nvSpPr>
        <xdr:cNvPr id="846" name="テキスト ボックス 845">
          <a:extLst>
            <a:ext uri="{FF2B5EF4-FFF2-40B4-BE49-F238E27FC236}">
              <a16:creationId xmlns:a16="http://schemas.microsoft.com/office/drawing/2014/main" id="{A46E89D1-7D7F-490A-8E0F-D7A1FFC91730}"/>
            </a:ext>
          </a:extLst>
        </xdr:cNvPr>
        <xdr:cNvSpPr txBox="1"/>
      </xdr:nvSpPr>
      <xdr:spPr>
        <a:xfrm>
          <a:off x="10794365" y="1772729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47" name="直線コネクタ 846">
          <a:extLst>
            <a:ext uri="{FF2B5EF4-FFF2-40B4-BE49-F238E27FC236}">
              <a16:creationId xmlns:a16="http://schemas.microsoft.com/office/drawing/2014/main" id="{47E46FC9-E798-430E-BB35-4DAE025AF66B}"/>
            </a:ext>
          </a:extLst>
        </xdr:cNvPr>
        <xdr:cNvCxnSpPr/>
      </xdr:nvCxnSpPr>
      <xdr:spPr>
        <a:xfrm>
          <a:off x="11210925" y="1753679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48" name="テキスト ボックス 847">
          <a:extLst>
            <a:ext uri="{FF2B5EF4-FFF2-40B4-BE49-F238E27FC236}">
              <a16:creationId xmlns:a16="http://schemas.microsoft.com/office/drawing/2014/main" id="{41029A34-17CA-4A46-B78E-8CDE4A6A0A9D}"/>
            </a:ext>
          </a:extLst>
        </xdr:cNvPr>
        <xdr:cNvSpPr txBox="1"/>
      </xdr:nvSpPr>
      <xdr:spPr>
        <a:xfrm>
          <a:off x="10845800" y="174002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49" name="直線コネクタ 848">
          <a:extLst>
            <a:ext uri="{FF2B5EF4-FFF2-40B4-BE49-F238E27FC236}">
              <a16:creationId xmlns:a16="http://schemas.microsoft.com/office/drawing/2014/main" id="{C04AC38F-4917-4B14-8482-8C92DE0FE704}"/>
            </a:ext>
          </a:extLst>
        </xdr:cNvPr>
        <xdr:cNvCxnSpPr/>
      </xdr:nvCxnSpPr>
      <xdr:spPr>
        <a:xfrm>
          <a:off x="11210925" y="1720977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4635"/>
    <xdr:sp macro="" textlink="">
      <xdr:nvSpPr>
        <xdr:cNvPr id="850" name="テキスト ボックス 849">
          <a:extLst>
            <a:ext uri="{FF2B5EF4-FFF2-40B4-BE49-F238E27FC236}">
              <a16:creationId xmlns:a16="http://schemas.microsoft.com/office/drawing/2014/main" id="{76786D3E-7DCB-4C1A-903C-01AE5CC46CA6}"/>
            </a:ext>
          </a:extLst>
        </xdr:cNvPr>
        <xdr:cNvSpPr txBox="1"/>
      </xdr:nvSpPr>
      <xdr:spPr>
        <a:xfrm>
          <a:off x="10845800" y="17071340"/>
          <a:ext cx="403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51" name="直線コネクタ 850">
          <a:extLst>
            <a:ext uri="{FF2B5EF4-FFF2-40B4-BE49-F238E27FC236}">
              <a16:creationId xmlns:a16="http://schemas.microsoft.com/office/drawing/2014/main" id="{6F342E50-EAA8-4DE2-8218-C9C11F96D043}"/>
            </a:ext>
          </a:extLst>
        </xdr:cNvPr>
        <xdr:cNvCxnSpPr/>
      </xdr:nvCxnSpPr>
      <xdr:spPr>
        <a:xfrm>
          <a:off x="11210925" y="1688973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52" name="テキスト ボックス 851">
          <a:extLst>
            <a:ext uri="{FF2B5EF4-FFF2-40B4-BE49-F238E27FC236}">
              <a16:creationId xmlns:a16="http://schemas.microsoft.com/office/drawing/2014/main" id="{CC4E083C-DCEC-4862-96D7-CCEDE67E0B4D}"/>
            </a:ext>
          </a:extLst>
        </xdr:cNvPr>
        <xdr:cNvSpPr txBox="1"/>
      </xdr:nvSpPr>
      <xdr:spPr>
        <a:xfrm>
          <a:off x="10845800" y="167443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53" name="直線コネクタ 852">
          <a:extLst>
            <a:ext uri="{FF2B5EF4-FFF2-40B4-BE49-F238E27FC236}">
              <a16:creationId xmlns:a16="http://schemas.microsoft.com/office/drawing/2014/main" id="{9E91DEE1-EE1F-4932-A77E-3702B416EA20}"/>
            </a:ext>
          </a:extLst>
        </xdr:cNvPr>
        <xdr:cNvCxnSpPr/>
      </xdr:nvCxnSpPr>
      <xdr:spPr>
        <a:xfrm>
          <a:off x="11210925" y="1656334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54" name="テキスト ボックス 853">
          <a:extLst>
            <a:ext uri="{FF2B5EF4-FFF2-40B4-BE49-F238E27FC236}">
              <a16:creationId xmlns:a16="http://schemas.microsoft.com/office/drawing/2014/main" id="{E078775C-0D0F-40AB-9280-72492E2CD2E9}"/>
            </a:ext>
          </a:extLst>
        </xdr:cNvPr>
        <xdr:cNvSpPr txBox="1"/>
      </xdr:nvSpPr>
      <xdr:spPr>
        <a:xfrm>
          <a:off x="10845800" y="164179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55" name="直線コネクタ 854">
          <a:extLst>
            <a:ext uri="{FF2B5EF4-FFF2-40B4-BE49-F238E27FC236}">
              <a16:creationId xmlns:a16="http://schemas.microsoft.com/office/drawing/2014/main" id="{46D146BF-8C13-471D-B696-F23BF7F9BDC8}"/>
            </a:ext>
          </a:extLst>
        </xdr:cNvPr>
        <xdr:cNvCxnSpPr/>
      </xdr:nvCxnSpPr>
      <xdr:spPr>
        <a:xfrm>
          <a:off x="11210925" y="1623314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4645" cy="254635"/>
    <xdr:sp macro="" textlink="">
      <xdr:nvSpPr>
        <xdr:cNvPr id="856" name="テキスト ボックス 855">
          <a:extLst>
            <a:ext uri="{FF2B5EF4-FFF2-40B4-BE49-F238E27FC236}">
              <a16:creationId xmlns:a16="http://schemas.microsoft.com/office/drawing/2014/main" id="{9F96861D-C14E-4556-A666-BA2789433162}"/>
            </a:ext>
          </a:extLst>
        </xdr:cNvPr>
        <xdr:cNvSpPr txBox="1"/>
      </xdr:nvSpPr>
      <xdr:spPr>
        <a:xfrm>
          <a:off x="10903585" y="16087725"/>
          <a:ext cx="3346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012A4762-5BB0-44AD-8CF5-794955B0717B}"/>
            </a:ext>
          </a:extLst>
        </xdr:cNvPr>
        <xdr:cNvCxnSpPr/>
      </xdr:nvCxnSpPr>
      <xdr:spPr>
        <a:xfrm>
          <a:off x="11210925" y="15906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8" name="【庁舎】&#10;有形固定資産減価償却率グラフ枠">
          <a:extLst>
            <a:ext uri="{FF2B5EF4-FFF2-40B4-BE49-F238E27FC236}">
              <a16:creationId xmlns:a16="http://schemas.microsoft.com/office/drawing/2014/main" id="{A8E51F29-594B-4A4B-B35C-C53EF6EAB303}"/>
            </a:ext>
          </a:extLst>
        </xdr:cNvPr>
        <xdr:cNvSpPr/>
      </xdr:nvSpPr>
      <xdr:spPr>
        <a:xfrm>
          <a:off x="11210925" y="1590675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19050</xdr:rowOff>
    </xdr:from>
    <xdr:to>
      <xdr:col>85</xdr:col>
      <xdr:colOff>126365</xdr:colOff>
      <xdr:row>109</xdr:row>
      <xdr:rowOff>35560</xdr:rowOff>
    </xdr:to>
    <xdr:cxnSp macro="">
      <xdr:nvCxnSpPr>
        <xdr:cNvPr id="859" name="直線コネクタ 858">
          <a:extLst>
            <a:ext uri="{FF2B5EF4-FFF2-40B4-BE49-F238E27FC236}">
              <a16:creationId xmlns:a16="http://schemas.microsoft.com/office/drawing/2014/main" id="{DAE09F7E-E139-49B9-BC99-0AE7A0EE7B0D}"/>
            </a:ext>
          </a:extLst>
        </xdr:cNvPr>
        <xdr:cNvCxnSpPr/>
      </xdr:nvCxnSpPr>
      <xdr:spPr>
        <a:xfrm flipV="1">
          <a:off x="14696440" y="1630680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860" name="【庁舎】&#10;有形固定資産減価償却率最小値テキスト">
          <a:extLst>
            <a:ext uri="{FF2B5EF4-FFF2-40B4-BE49-F238E27FC236}">
              <a16:creationId xmlns:a16="http://schemas.microsoft.com/office/drawing/2014/main" id="{3DE12351-4E7B-49F3-86E4-D58DE1319E68}"/>
            </a:ext>
          </a:extLst>
        </xdr:cNvPr>
        <xdr:cNvSpPr txBox="1"/>
      </xdr:nvSpPr>
      <xdr:spPr>
        <a:xfrm>
          <a:off x="14735175" y="17870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861" name="直線コネクタ 860">
          <a:extLst>
            <a:ext uri="{FF2B5EF4-FFF2-40B4-BE49-F238E27FC236}">
              <a16:creationId xmlns:a16="http://schemas.microsoft.com/office/drawing/2014/main" id="{AD05D002-FA85-4E2F-87EA-982E4EA370C1}"/>
            </a:ext>
          </a:extLst>
        </xdr:cNvPr>
        <xdr:cNvCxnSpPr/>
      </xdr:nvCxnSpPr>
      <xdr:spPr>
        <a:xfrm>
          <a:off x="14611350" y="17866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137160</xdr:rowOff>
    </xdr:from>
    <xdr:ext cx="340360" cy="259080"/>
    <xdr:sp macro="" textlink="">
      <xdr:nvSpPr>
        <xdr:cNvPr id="862" name="【庁舎】&#10;有形固定資産減価償却率最大値テキスト">
          <a:extLst>
            <a:ext uri="{FF2B5EF4-FFF2-40B4-BE49-F238E27FC236}">
              <a16:creationId xmlns:a16="http://schemas.microsoft.com/office/drawing/2014/main" id="{9637C6A2-DD86-46D4-8D00-E4BDEDAC5EA7}"/>
            </a:ext>
          </a:extLst>
        </xdr:cNvPr>
        <xdr:cNvSpPr txBox="1"/>
      </xdr:nvSpPr>
      <xdr:spPr>
        <a:xfrm>
          <a:off x="14735175" y="160851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3" name="直線コネクタ 862">
          <a:extLst>
            <a:ext uri="{FF2B5EF4-FFF2-40B4-BE49-F238E27FC236}">
              <a16:creationId xmlns:a16="http://schemas.microsoft.com/office/drawing/2014/main" id="{63178F46-1831-4588-AFFF-27C3246075E3}"/>
            </a:ext>
          </a:extLst>
        </xdr:cNvPr>
        <xdr:cNvCxnSpPr/>
      </xdr:nvCxnSpPr>
      <xdr:spPr>
        <a:xfrm>
          <a:off x="14611350" y="16306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63500</xdr:rowOff>
    </xdr:from>
    <xdr:ext cx="405130" cy="254635"/>
    <xdr:sp macro="" textlink="">
      <xdr:nvSpPr>
        <xdr:cNvPr id="864" name="【庁舎】&#10;有形固定資産減価償却率平均値テキスト">
          <a:extLst>
            <a:ext uri="{FF2B5EF4-FFF2-40B4-BE49-F238E27FC236}">
              <a16:creationId xmlns:a16="http://schemas.microsoft.com/office/drawing/2014/main" id="{B4B3CE91-5BEE-4EB9-A06D-6F3692A16C26}"/>
            </a:ext>
          </a:extLst>
        </xdr:cNvPr>
        <xdr:cNvSpPr txBox="1"/>
      </xdr:nvSpPr>
      <xdr:spPr>
        <a:xfrm>
          <a:off x="14735175" y="16868775"/>
          <a:ext cx="40513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40640</xdr:rowOff>
    </xdr:from>
    <xdr:to>
      <xdr:col>85</xdr:col>
      <xdr:colOff>177800</xdr:colOff>
      <xdr:row>104</xdr:row>
      <xdr:rowOff>141605</xdr:rowOff>
    </xdr:to>
    <xdr:sp macro="" textlink="">
      <xdr:nvSpPr>
        <xdr:cNvPr id="865" name="フローチャート: 判断 864">
          <a:extLst>
            <a:ext uri="{FF2B5EF4-FFF2-40B4-BE49-F238E27FC236}">
              <a16:creationId xmlns:a16="http://schemas.microsoft.com/office/drawing/2014/main" id="{BE59FE94-C95A-4A73-B0E6-D50B91A1BC24}"/>
            </a:ext>
          </a:extLst>
        </xdr:cNvPr>
        <xdr:cNvSpPr/>
      </xdr:nvSpPr>
      <xdr:spPr>
        <a:xfrm>
          <a:off x="14649450" y="17014190"/>
          <a:ext cx="9525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48260</xdr:rowOff>
    </xdr:from>
    <xdr:to>
      <xdr:col>81</xdr:col>
      <xdr:colOff>101600</xdr:colOff>
      <xdr:row>104</xdr:row>
      <xdr:rowOff>149860</xdr:rowOff>
    </xdr:to>
    <xdr:sp macro="" textlink="">
      <xdr:nvSpPr>
        <xdr:cNvPr id="866" name="フローチャート: 判断 865">
          <a:extLst>
            <a:ext uri="{FF2B5EF4-FFF2-40B4-BE49-F238E27FC236}">
              <a16:creationId xmlns:a16="http://schemas.microsoft.com/office/drawing/2014/main" id="{08850EB3-05BD-414D-88BF-0A6E48A1D308}"/>
            </a:ext>
          </a:extLst>
        </xdr:cNvPr>
        <xdr:cNvSpPr/>
      </xdr:nvSpPr>
      <xdr:spPr>
        <a:xfrm>
          <a:off x="13887450" y="1701863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90805</xdr:rowOff>
    </xdr:from>
    <xdr:to>
      <xdr:col>76</xdr:col>
      <xdr:colOff>165100</xdr:colOff>
      <xdr:row>105</xdr:row>
      <xdr:rowOff>20955</xdr:rowOff>
    </xdr:to>
    <xdr:sp macro="" textlink="">
      <xdr:nvSpPr>
        <xdr:cNvPr id="867" name="フローチャート: 判断 866">
          <a:extLst>
            <a:ext uri="{FF2B5EF4-FFF2-40B4-BE49-F238E27FC236}">
              <a16:creationId xmlns:a16="http://schemas.microsoft.com/office/drawing/2014/main" id="{F83F2EBE-FEDD-449E-BEB1-829730E5C4F4}"/>
            </a:ext>
          </a:extLst>
        </xdr:cNvPr>
        <xdr:cNvSpPr/>
      </xdr:nvSpPr>
      <xdr:spPr>
        <a:xfrm>
          <a:off x="13096875" y="170611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109220</xdr:rowOff>
    </xdr:from>
    <xdr:to>
      <xdr:col>72</xdr:col>
      <xdr:colOff>38100</xdr:colOff>
      <xdr:row>105</xdr:row>
      <xdr:rowOff>38735</xdr:rowOff>
    </xdr:to>
    <xdr:sp macro="" textlink="">
      <xdr:nvSpPr>
        <xdr:cNvPr id="868" name="フローチャート: 判断 867">
          <a:extLst>
            <a:ext uri="{FF2B5EF4-FFF2-40B4-BE49-F238E27FC236}">
              <a16:creationId xmlns:a16="http://schemas.microsoft.com/office/drawing/2014/main" id="{85DB1042-28D5-4148-A2BA-7C4F1AC28892}"/>
            </a:ext>
          </a:extLst>
        </xdr:cNvPr>
        <xdr:cNvSpPr/>
      </xdr:nvSpPr>
      <xdr:spPr>
        <a:xfrm>
          <a:off x="12296775" y="17079595"/>
          <a:ext cx="857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137795</xdr:rowOff>
    </xdr:from>
    <xdr:to>
      <xdr:col>67</xdr:col>
      <xdr:colOff>101600</xdr:colOff>
      <xdr:row>105</xdr:row>
      <xdr:rowOff>67945</xdr:rowOff>
    </xdr:to>
    <xdr:sp macro="" textlink="">
      <xdr:nvSpPr>
        <xdr:cNvPr id="869" name="フローチャート: 判断 868">
          <a:extLst>
            <a:ext uri="{FF2B5EF4-FFF2-40B4-BE49-F238E27FC236}">
              <a16:creationId xmlns:a16="http://schemas.microsoft.com/office/drawing/2014/main" id="{FDE17023-0723-4CD5-8E2B-6709B26AE96F}"/>
            </a:ext>
          </a:extLst>
        </xdr:cNvPr>
        <xdr:cNvSpPr/>
      </xdr:nvSpPr>
      <xdr:spPr>
        <a:xfrm>
          <a:off x="11487150" y="171145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0" name="テキスト ボックス 869">
          <a:extLst>
            <a:ext uri="{FF2B5EF4-FFF2-40B4-BE49-F238E27FC236}">
              <a16:creationId xmlns:a16="http://schemas.microsoft.com/office/drawing/2014/main" id="{953ED66B-DB9B-4C00-8F02-4F79FEF47AA9}"/>
            </a:ext>
          </a:extLst>
        </xdr:cNvPr>
        <xdr:cNvSpPr txBox="1"/>
      </xdr:nvSpPr>
      <xdr:spPr>
        <a:xfrm>
          <a:off x="145256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1" name="テキスト ボックス 870">
          <a:extLst>
            <a:ext uri="{FF2B5EF4-FFF2-40B4-BE49-F238E27FC236}">
              <a16:creationId xmlns:a16="http://schemas.microsoft.com/office/drawing/2014/main" id="{0166A4A6-10F6-4935-8775-F0B5AF8C1C29}"/>
            </a:ext>
          </a:extLst>
        </xdr:cNvPr>
        <xdr:cNvSpPr txBox="1"/>
      </xdr:nvSpPr>
      <xdr:spPr>
        <a:xfrm>
          <a:off x="137636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72" name="テキスト ボックス 871">
          <a:extLst>
            <a:ext uri="{FF2B5EF4-FFF2-40B4-BE49-F238E27FC236}">
              <a16:creationId xmlns:a16="http://schemas.microsoft.com/office/drawing/2014/main" id="{2F3D4A23-670F-4760-BA25-975F9D45736A}"/>
            </a:ext>
          </a:extLst>
        </xdr:cNvPr>
        <xdr:cNvSpPr txBox="1"/>
      </xdr:nvSpPr>
      <xdr:spPr>
        <a:xfrm>
          <a:off x="129730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73" name="テキスト ボックス 872">
          <a:extLst>
            <a:ext uri="{FF2B5EF4-FFF2-40B4-BE49-F238E27FC236}">
              <a16:creationId xmlns:a16="http://schemas.microsoft.com/office/drawing/2014/main" id="{3CC8607E-25BE-449A-9476-5646E7E431FD}"/>
            </a:ext>
          </a:extLst>
        </xdr:cNvPr>
        <xdr:cNvSpPr txBox="1"/>
      </xdr:nvSpPr>
      <xdr:spPr>
        <a:xfrm>
          <a:off x="121729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4" name="テキスト ボックス 873">
          <a:extLst>
            <a:ext uri="{FF2B5EF4-FFF2-40B4-BE49-F238E27FC236}">
              <a16:creationId xmlns:a16="http://schemas.microsoft.com/office/drawing/2014/main" id="{688C76F7-47DB-4297-BC2E-990D81D1086A}"/>
            </a:ext>
          </a:extLst>
        </xdr:cNvPr>
        <xdr:cNvSpPr txBox="1"/>
      </xdr:nvSpPr>
      <xdr:spPr>
        <a:xfrm>
          <a:off x="113633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130175</xdr:rowOff>
    </xdr:from>
    <xdr:to>
      <xdr:col>85</xdr:col>
      <xdr:colOff>177800</xdr:colOff>
      <xdr:row>106</xdr:row>
      <xdr:rowOff>60325</xdr:rowOff>
    </xdr:to>
    <xdr:sp macro="" textlink="">
      <xdr:nvSpPr>
        <xdr:cNvPr id="875" name="楕円 874">
          <a:extLst>
            <a:ext uri="{FF2B5EF4-FFF2-40B4-BE49-F238E27FC236}">
              <a16:creationId xmlns:a16="http://schemas.microsoft.com/office/drawing/2014/main" id="{C43DDF9E-3F85-459E-BB21-2AFA1C46E691}"/>
            </a:ext>
          </a:extLst>
        </xdr:cNvPr>
        <xdr:cNvSpPr/>
      </xdr:nvSpPr>
      <xdr:spPr>
        <a:xfrm>
          <a:off x="14649450" y="1727517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109220</xdr:rowOff>
    </xdr:from>
    <xdr:ext cx="405130" cy="254635"/>
    <xdr:sp macro="" textlink="">
      <xdr:nvSpPr>
        <xdr:cNvPr id="876" name="【庁舎】&#10;有形固定資産減価償却率該当値テキスト">
          <a:extLst>
            <a:ext uri="{FF2B5EF4-FFF2-40B4-BE49-F238E27FC236}">
              <a16:creationId xmlns:a16="http://schemas.microsoft.com/office/drawing/2014/main" id="{4C15C0AD-45D4-4712-9C68-BCC69435EF3C}"/>
            </a:ext>
          </a:extLst>
        </xdr:cNvPr>
        <xdr:cNvSpPr txBox="1"/>
      </xdr:nvSpPr>
      <xdr:spPr>
        <a:xfrm>
          <a:off x="14735175" y="1725104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97790</xdr:rowOff>
    </xdr:from>
    <xdr:to>
      <xdr:col>81</xdr:col>
      <xdr:colOff>101600</xdr:colOff>
      <xdr:row>106</xdr:row>
      <xdr:rowOff>27305</xdr:rowOff>
    </xdr:to>
    <xdr:sp macro="" textlink="">
      <xdr:nvSpPr>
        <xdr:cNvPr id="877" name="楕円 876">
          <a:extLst>
            <a:ext uri="{FF2B5EF4-FFF2-40B4-BE49-F238E27FC236}">
              <a16:creationId xmlns:a16="http://schemas.microsoft.com/office/drawing/2014/main" id="{5FB97A81-B5E6-4576-BA3E-7696A9DB973B}"/>
            </a:ext>
          </a:extLst>
        </xdr:cNvPr>
        <xdr:cNvSpPr/>
      </xdr:nvSpPr>
      <xdr:spPr>
        <a:xfrm>
          <a:off x="13887450" y="17242790"/>
          <a:ext cx="10477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147955</xdr:rowOff>
    </xdr:from>
    <xdr:to>
      <xdr:col>85</xdr:col>
      <xdr:colOff>127000</xdr:colOff>
      <xdr:row>106</xdr:row>
      <xdr:rowOff>9525</xdr:rowOff>
    </xdr:to>
    <xdr:cxnSp macro="">
      <xdr:nvCxnSpPr>
        <xdr:cNvPr id="878" name="直線コネクタ 877">
          <a:extLst>
            <a:ext uri="{FF2B5EF4-FFF2-40B4-BE49-F238E27FC236}">
              <a16:creationId xmlns:a16="http://schemas.microsoft.com/office/drawing/2014/main" id="{649BA525-B4F2-4BD0-8F73-6777A6293946}"/>
            </a:ext>
          </a:extLst>
        </xdr:cNvPr>
        <xdr:cNvCxnSpPr/>
      </xdr:nvCxnSpPr>
      <xdr:spPr>
        <a:xfrm>
          <a:off x="13935075" y="17289780"/>
          <a:ext cx="762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162560</xdr:rowOff>
    </xdr:from>
    <xdr:to>
      <xdr:col>76</xdr:col>
      <xdr:colOff>165100</xdr:colOff>
      <xdr:row>106</xdr:row>
      <xdr:rowOff>92710</xdr:rowOff>
    </xdr:to>
    <xdr:sp macro="" textlink="">
      <xdr:nvSpPr>
        <xdr:cNvPr id="879" name="楕円 878">
          <a:extLst>
            <a:ext uri="{FF2B5EF4-FFF2-40B4-BE49-F238E27FC236}">
              <a16:creationId xmlns:a16="http://schemas.microsoft.com/office/drawing/2014/main" id="{EBF64631-FE7B-4449-902D-98209AD12F68}"/>
            </a:ext>
          </a:extLst>
        </xdr:cNvPr>
        <xdr:cNvSpPr/>
      </xdr:nvSpPr>
      <xdr:spPr>
        <a:xfrm>
          <a:off x="13096875" y="1730438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147955</xdr:rowOff>
    </xdr:from>
    <xdr:to>
      <xdr:col>81</xdr:col>
      <xdr:colOff>50800</xdr:colOff>
      <xdr:row>106</xdr:row>
      <xdr:rowOff>41910</xdr:rowOff>
    </xdr:to>
    <xdr:cxnSp macro="">
      <xdr:nvCxnSpPr>
        <xdr:cNvPr id="880" name="直線コネクタ 879">
          <a:extLst>
            <a:ext uri="{FF2B5EF4-FFF2-40B4-BE49-F238E27FC236}">
              <a16:creationId xmlns:a16="http://schemas.microsoft.com/office/drawing/2014/main" id="{50CC4AE6-F1EA-40AF-8DE7-089E8F2723B3}"/>
            </a:ext>
          </a:extLst>
        </xdr:cNvPr>
        <xdr:cNvCxnSpPr/>
      </xdr:nvCxnSpPr>
      <xdr:spPr>
        <a:xfrm flipV="1">
          <a:off x="13144500" y="17289780"/>
          <a:ext cx="790575"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132080</xdr:rowOff>
    </xdr:from>
    <xdr:to>
      <xdr:col>72</xdr:col>
      <xdr:colOff>38100</xdr:colOff>
      <xdr:row>106</xdr:row>
      <xdr:rowOff>61595</xdr:rowOff>
    </xdr:to>
    <xdr:sp macro="" textlink="">
      <xdr:nvSpPr>
        <xdr:cNvPr id="881" name="楕円 880">
          <a:extLst>
            <a:ext uri="{FF2B5EF4-FFF2-40B4-BE49-F238E27FC236}">
              <a16:creationId xmlns:a16="http://schemas.microsoft.com/office/drawing/2014/main" id="{69B06D8B-4319-4669-81BC-E4FDC25CAA18}"/>
            </a:ext>
          </a:extLst>
        </xdr:cNvPr>
        <xdr:cNvSpPr/>
      </xdr:nvSpPr>
      <xdr:spPr>
        <a:xfrm>
          <a:off x="12296775" y="17277080"/>
          <a:ext cx="8572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10795</xdr:rowOff>
    </xdr:from>
    <xdr:to>
      <xdr:col>76</xdr:col>
      <xdr:colOff>114300</xdr:colOff>
      <xdr:row>106</xdr:row>
      <xdr:rowOff>41910</xdr:rowOff>
    </xdr:to>
    <xdr:cxnSp macro="">
      <xdr:nvCxnSpPr>
        <xdr:cNvPr id="882" name="直線コネクタ 881">
          <a:extLst>
            <a:ext uri="{FF2B5EF4-FFF2-40B4-BE49-F238E27FC236}">
              <a16:creationId xmlns:a16="http://schemas.microsoft.com/office/drawing/2014/main" id="{0114CC56-32A7-4F51-981C-01CEA0B16760}"/>
            </a:ext>
          </a:extLst>
        </xdr:cNvPr>
        <xdr:cNvCxnSpPr/>
      </xdr:nvCxnSpPr>
      <xdr:spPr>
        <a:xfrm>
          <a:off x="12344400" y="17324070"/>
          <a:ext cx="8001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41910</xdr:rowOff>
    </xdr:from>
    <xdr:to>
      <xdr:col>67</xdr:col>
      <xdr:colOff>101600</xdr:colOff>
      <xdr:row>106</xdr:row>
      <xdr:rowOff>143510</xdr:rowOff>
    </xdr:to>
    <xdr:sp macro="" textlink="">
      <xdr:nvSpPr>
        <xdr:cNvPr id="883" name="楕円 882">
          <a:extLst>
            <a:ext uri="{FF2B5EF4-FFF2-40B4-BE49-F238E27FC236}">
              <a16:creationId xmlns:a16="http://schemas.microsoft.com/office/drawing/2014/main" id="{CF212ED8-8329-410B-8CC9-78F4C09B8B30}"/>
            </a:ext>
          </a:extLst>
        </xdr:cNvPr>
        <xdr:cNvSpPr/>
      </xdr:nvSpPr>
      <xdr:spPr>
        <a:xfrm>
          <a:off x="11487150" y="173615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10795</xdr:rowOff>
    </xdr:from>
    <xdr:to>
      <xdr:col>71</xdr:col>
      <xdr:colOff>177800</xdr:colOff>
      <xdr:row>106</xdr:row>
      <xdr:rowOff>92710</xdr:rowOff>
    </xdr:to>
    <xdr:cxnSp macro="">
      <xdr:nvCxnSpPr>
        <xdr:cNvPr id="884" name="直線コネクタ 883">
          <a:extLst>
            <a:ext uri="{FF2B5EF4-FFF2-40B4-BE49-F238E27FC236}">
              <a16:creationId xmlns:a16="http://schemas.microsoft.com/office/drawing/2014/main" id="{57E912C2-AE56-456E-83E7-0A2F6E074052}"/>
            </a:ext>
          </a:extLst>
        </xdr:cNvPr>
        <xdr:cNvCxnSpPr/>
      </xdr:nvCxnSpPr>
      <xdr:spPr>
        <a:xfrm flipV="1">
          <a:off x="11534775" y="17324070"/>
          <a:ext cx="809625"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166370</xdr:rowOff>
    </xdr:from>
    <xdr:ext cx="405130" cy="254635"/>
    <xdr:sp macro="" textlink="">
      <xdr:nvSpPr>
        <xdr:cNvPr id="885" name="n_1aveValue【庁舎】&#10;有形固定資産減価償却率">
          <a:extLst>
            <a:ext uri="{FF2B5EF4-FFF2-40B4-BE49-F238E27FC236}">
              <a16:creationId xmlns:a16="http://schemas.microsoft.com/office/drawing/2014/main" id="{3F38BF18-0068-4E72-91FF-2DB27FFB7621}"/>
            </a:ext>
          </a:extLst>
        </xdr:cNvPr>
        <xdr:cNvSpPr txBox="1"/>
      </xdr:nvSpPr>
      <xdr:spPr>
        <a:xfrm>
          <a:off x="13745210" y="1679384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37465</xdr:rowOff>
    </xdr:from>
    <xdr:ext cx="400685" cy="259080"/>
    <xdr:sp macro="" textlink="">
      <xdr:nvSpPr>
        <xdr:cNvPr id="886" name="n_2aveValue【庁舎】&#10;有形固定資産減価償却率">
          <a:extLst>
            <a:ext uri="{FF2B5EF4-FFF2-40B4-BE49-F238E27FC236}">
              <a16:creationId xmlns:a16="http://schemas.microsoft.com/office/drawing/2014/main" id="{CE31B077-3E49-4601-9F60-F9F2495C1D16}"/>
            </a:ext>
          </a:extLst>
        </xdr:cNvPr>
        <xdr:cNvSpPr txBox="1"/>
      </xdr:nvSpPr>
      <xdr:spPr>
        <a:xfrm>
          <a:off x="12964160" y="168395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55245</xdr:rowOff>
    </xdr:from>
    <xdr:ext cx="400685" cy="254635"/>
    <xdr:sp macro="" textlink="">
      <xdr:nvSpPr>
        <xdr:cNvPr id="887" name="n_3aveValue【庁舎】&#10;有形固定資産減価償却率">
          <a:extLst>
            <a:ext uri="{FF2B5EF4-FFF2-40B4-BE49-F238E27FC236}">
              <a16:creationId xmlns:a16="http://schemas.microsoft.com/office/drawing/2014/main" id="{6E928B1D-A326-4571-8D54-B85659B4C10A}"/>
            </a:ext>
          </a:extLst>
        </xdr:cNvPr>
        <xdr:cNvSpPr txBox="1"/>
      </xdr:nvSpPr>
      <xdr:spPr>
        <a:xfrm>
          <a:off x="12164060" y="16857345"/>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84455</xdr:rowOff>
    </xdr:from>
    <xdr:ext cx="400685" cy="259080"/>
    <xdr:sp macro="" textlink="">
      <xdr:nvSpPr>
        <xdr:cNvPr id="888" name="n_4aveValue【庁舎】&#10;有形固定資産減価償却率">
          <a:extLst>
            <a:ext uri="{FF2B5EF4-FFF2-40B4-BE49-F238E27FC236}">
              <a16:creationId xmlns:a16="http://schemas.microsoft.com/office/drawing/2014/main" id="{CB1D50EA-648D-4E1D-97BC-145C94B62BBF}"/>
            </a:ext>
          </a:extLst>
        </xdr:cNvPr>
        <xdr:cNvSpPr txBox="1"/>
      </xdr:nvSpPr>
      <xdr:spPr>
        <a:xfrm>
          <a:off x="11354435" y="1688973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18415</xdr:rowOff>
    </xdr:from>
    <xdr:ext cx="405130" cy="254635"/>
    <xdr:sp macro="" textlink="">
      <xdr:nvSpPr>
        <xdr:cNvPr id="889" name="n_1mainValue【庁舎】&#10;有形固定資産減価償却率">
          <a:extLst>
            <a:ext uri="{FF2B5EF4-FFF2-40B4-BE49-F238E27FC236}">
              <a16:creationId xmlns:a16="http://schemas.microsoft.com/office/drawing/2014/main" id="{F43429A6-E36A-4E47-AAE4-CE71C037CDF9}"/>
            </a:ext>
          </a:extLst>
        </xdr:cNvPr>
        <xdr:cNvSpPr txBox="1"/>
      </xdr:nvSpPr>
      <xdr:spPr>
        <a:xfrm>
          <a:off x="13745210" y="17334865"/>
          <a:ext cx="4051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83820</xdr:rowOff>
    </xdr:from>
    <xdr:ext cx="400685" cy="259080"/>
    <xdr:sp macro="" textlink="">
      <xdr:nvSpPr>
        <xdr:cNvPr id="890" name="n_2mainValue【庁舎】&#10;有形固定資産減価償却率">
          <a:extLst>
            <a:ext uri="{FF2B5EF4-FFF2-40B4-BE49-F238E27FC236}">
              <a16:creationId xmlns:a16="http://schemas.microsoft.com/office/drawing/2014/main" id="{B1F40C2D-8215-436E-81F1-217EBCBADCAA}"/>
            </a:ext>
          </a:extLst>
        </xdr:cNvPr>
        <xdr:cNvSpPr txBox="1"/>
      </xdr:nvSpPr>
      <xdr:spPr>
        <a:xfrm>
          <a:off x="12964160" y="174034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52705</xdr:rowOff>
    </xdr:from>
    <xdr:ext cx="400685" cy="254635"/>
    <xdr:sp macro="" textlink="">
      <xdr:nvSpPr>
        <xdr:cNvPr id="891" name="n_3mainValue【庁舎】&#10;有形固定資産減価償却率">
          <a:extLst>
            <a:ext uri="{FF2B5EF4-FFF2-40B4-BE49-F238E27FC236}">
              <a16:creationId xmlns:a16="http://schemas.microsoft.com/office/drawing/2014/main" id="{FBEF9B04-E34E-4CAC-9106-99B33887B037}"/>
            </a:ext>
          </a:extLst>
        </xdr:cNvPr>
        <xdr:cNvSpPr txBox="1"/>
      </xdr:nvSpPr>
      <xdr:spPr>
        <a:xfrm>
          <a:off x="12164060" y="1736598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134620</xdr:rowOff>
    </xdr:from>
    <xdr:ext cx="400685" cy="254635"/>
    <xdr:sp macro="" textlink="">
      <xdr:nvSpPr>
        <xdr:cNvPr id="892" name="n_4mainValue【庁舎】&#10;有形固定資産減価償却率">
          <a:extLst>
            <a:ext uri="{FF2B5EF4-FFF2-40B4-BE49-F238E27FC236}">
              <a16:creationId xmlns:a16="http://schemas.microsoft.com/office/drawing/2014/main" id="{427B2C09-4482-4AEB-B7AB-78DB0836FF51}"/>
            </a:ext>
          </a:extLst>
        </xdr:cNvPr>
        <xdr:cNvSpPr txBox="1"/>
      </xdr:nvSpPr>
      <xdr:spPr>
        <a:xfrm>
          <a:off x="11354435" y="17451070"/>
          <a:ext cx="4006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3" name="正方形/長方形 892">
          <a:extLst>
            <a:ext uri="{FF2B5EF4-FFF2-40B4-BE49-F238E27FC236}">
              <a16:creationId xmlns:a16="http://schemas.microsoft.com/office/drawing/2014/main" id="{99BF2B42-8522-4BA5-B3AE-F8235225EAB8}"/>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4" name="正方形/長方形 893">
          <a:extLst>
            <a:ext uri="{FF2B5EF4-FFF2-40B4-BE49-F238E27FC236}">
              <a16:creationId xmlns:a16="http://schemas.microsoft.com/office/drawing/2014/main" id="{B1D11DC5-5EF8-4FC1-A655-512FC30D7705}"/>
            </a:ext>
          </a:extLst>
        </xdr:cNvPr>
        <xdr:cNvSpPr/>
      </xdr:nvSpPr>
      <xdr:spPr>
        <a:xfrm>
          <a:off x="165830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5" name="正方形/長方形 894">
          <a:extLst>
            <a:ext uri="{FF2B5EF4-FFF2-40B4-BE49-F238E27FC236}">
              <a16:creationId xmlns:a16="http://schemas.microsoft.com/office/drawing/2014/main" id="{10B02B36-EBF4-4E83-A3CC-7228B04C1B67}"/>
            </a:ext>
          </a:extLst>
        </xdr:cNvPr>
        <xdr:cNvSpPr/>
      </xdr:nvSpPr>
      <xdr:spPr>
        <a:xfrm>
          <a:off x="165830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6" name="正方形/長方形 895">
          <a:extLst>
            <a:ext uri="{FF2B5EF4-FFF2-40B4-BE49-F238E27FC236}">
              <a16:creationId xmlns:a16="http://schemas.microsoft.com/office/drawing/2014/main" id="{028706AF-5F26-4620-9190-4B53642D7481}"/>
            </a:ext>
          </a:extLst>
        </xdr:cNvPr>
        <xdr:cNvSpPr/>
      </xdr:nvSpPr>
      <xdr:spPr>
        <a:xfrm>
          <a:off x="174879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7" name="正方形/長方形 896">
          <a:extLst>
            <a:ext uri="{FF2B5EF4-FFF2-40B4-BE49-F238E27FC236}">
              <a16:creationId xmlns:a16="http://schemas.microsoft.com/office/drawing/2014/main" id="{F87F9222-2784-4F6D-AC88-D9E3A193EB19}"/>
            </a:ext>
          </a:extLst>
        </xdr:cNvPr>
        <xdr:cNvSpPr/>
      </xdr:nvSpPr>
      <xdr:spPr>
        <a:xfrm>
          <a:off x="174879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8" name="正方形/長方形 897">
          <a:extLst>
            <a:ext uri="{FF2B5EF4-FFF2-40B4-BE49-F238E27FC236}">
              <a16:creationId xmlns:a16="http://schemas.microsoft.com/office/drawing/2014/main" id="{1F2AB47B-F1F8-452C-A66C-ABE498A43D7D}"/>
            </a:ext>
          </a:extLst>
        </xdr:cNvPr>
        <xdr:cNvSpPr/>
      </xdr:nvSpPr>
      <xdr:spPr>
        <a:xfrm>
          <a:off x="185166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9" name="正方形/長方形 898">
          <a:extLst>
            <a:ext uri="{FF2B5EF4-FFF2-40B4-BE49-F238E27FC236}">
              <a16:creationId xmlns:a16="http://schemas.microsoft.com/office/drawing/2014/main" id="{50BFF3FB-03B8-4E10-BDEF-92A9BB37C027}"/>
            </a:ext>
          </a:extLst>
        </xdr:cNvPr>
        <xdr:cNvSpPr/>
      </xdr:nvSpPr>
      <xdr:spPr>
        <a:xfrm>
          <a:off x="185166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0" name="正方形/長方形 899">
          <a:extLst>
            <a:ext uri="{FF2B5EF4-FFF2-40B4-BE49-F238E27FC236}">
              <a16:creationId xmlns:a16="http://schemas.microsoft.com/office/drawing/2014/main" id="{53D3EFB4-3F3E-412C-A253-9885EC51BFA3}"/>
            </a:ext>
          </a:extLst>
        </xdr:cNvPr>
        <xdr:cNvSpPr/>
      </xdr:nvSpPr>
      <xdr:spPr>
        <a:xfrm>
          <a:off x="16459200" y="1590675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5440" cy="225425"/>
    <xdr:sp macro="" textlink="">
      <xdr:nvSpPr>
        <xdr:cNvPr id="901" name="テキスト ボックス 900">
          <a:extLst>
            <a:ext uri="{FF2B5EF4-FFF2-40B4-BE49-F238E27FC236}">
              <a16:creationId xmlns:a16="http://schemas.microsoft.com/office/drawing/2014/main" id="{0E752C65-4A44-432E-9892-C05397B9B180}"/>
            </a:ext>
          </a:extLst>
        </xdr:cNvPr>
        <xdr:cNvSpPr txBox="1"/>
      </xdr:nvSpPr>
      <xdr:spPr>
        <a:xfrm>
          <a:off x="16440150" y="15716250"/>
          <a:ext cx="3454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2" name="直線コネクタ 901">
          <a:extLst>
            <a:ext uri="{FF2B5EF4-FFF2-40B4-BE49-F238E27FC236}">
              <a16:creationId xmlns:a16="http://schemas.microsoft.com/office/drawing/2014/main" id="{8A6BDA50-0FD9-46BE-BDFE-4D3859DCBB43}"/>
            </a:ext>
          </a:extLst>
        </xdr:cNvPr>
        <xdr:cNvCxnSpPr/>
      </xdr:nvCxnSpPr>
      <xdr:spPr>
        <a:xfrm>
          <a:off x="16459200" y="1819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903" name="直線コネクタ 902">
          <a:extLst>
            <a:ext uri="{FF2B5EF4-FFF2-40B4-BE49-F238E27FC236}">
              <a16:creationId xmlns:a16="http://schemas.microsoft.com/office/drawing/2014/main" id="{10788AAA-E5FF-495F-AF84-2D313B58F303}"/>
            </a:ext>
          </a:extLst>
        </xdr:cNvPr>
        <xdr:cNvCxnSpPr/>
      </xdr:nvCxnSpPr>
      <xdr:spPr>
        <a:xfrm>
          <a:off x="16459200" y="178663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2915" cy="254635"/>
    <xdr:sp macro="" textlink="">
      <xdr:nvSpPr>
        <xdr:cNvPr id="904" name="テキスト ボックス 903">
          <a:extLst>
            <a:ext uri="{FF2B5EF4-FFF2-40B4-BE49-F238E27FC236}">
              <a16:creationId xmlns:a16="http://schemas.microsoft.com/office/drawing/2014/main" id="{C1E18634-2A9D-4967-B357-09D0613635C8}"/>
            </a:ext>
          </a:extLst>
        </xdr:cNvPr>
        <xdr:cNvSpPr txBox="1"/>
      </xdr:nvSpPr>
      <xdr:spPr>
        <a:xfrm>
          <a:off x="16052165" y="1772729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905" name="直線コネクタ 904">
          <a:extLst>
            <a:ext uri="{FF2B5EF4-FFF2-40B4-BE49-F238E27FC236}">
              <a16:creationId xmlns:a16="http://schemas.microsoft.com/office/drawing/2014/main" id="{8728A694-AEED-4065-905A-5D65D070EAD4}"/>
            </a:ext>
          </a:extLst>
        </xdr:cNvPr>
        <xdr:cNvCxnSpPr/>
      </xdr:nvCxnSpPr>
      <xdr:spPr>
        <a:xfrm>
          <a:off x="16459200" y="175367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2915" cy="259080"/>
    <xdr:sp macro="" textlink="">
      <xdr:nvSpPr>
        <xdr:cNvPr id="906" name="テキスト ボックス 905">
          <a:extLst>
            <a:ext uri="{FF2B5EF4-FFF2-40B4-BE49-F238E27FC236}">
              <a16:creationId xmlns:a16="http://schemas.microsoft.com/office/drawing/2014/main" id="{8BE3A0B3-0DEA-45DA-B3BD-2F38AE2393A5}"/>
            </a:ext>
          </a:extLst>
        </xdr:cNvPr>
        <xdr:cNvSpPr txBox="1"/>
      </xdr:nvSpPr>
      <xdr:spPr>
        <a:xfrm>
          <a:off x="16052165" y="174002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907" name="直線コネクタ 906">
          <a:extLst>
            <a:ext uri="{FF2B5EF4-FFF2-40B4-BE49-F238E27FC236}">
              <a16:creationId xmlns:a16="http://schemas.microsoft.com/office/drawing/2014/main" id="{ED8EF6B8-5A8B-4D70-B898-8FD6EBA5995E}"/>
            </a:ext>
          </a:extLst>
        </xdr:cNvPr>
        <xdr:cNvCxnSpPr/>
      </xdr:nvCxnSpPr>
      <xdr:spPr>
        <a:xfrm>
          <a:off x="16459200" y="172097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2915" cy="254635"/>
    <xdr:sp macro="" textlink="">
      <xdr:nvSpPr>
        <xdr:cNvPr id="908" name="テキスト ボックス 907">
          <a:extLst>
            <a:ext uri="{FF2B5EF4-FFF2-40B4-BE49-F238E27FC236}">
              <a16:creationId xmlns:a16="http://schemas.microsoft.com/office/drawing/2014/main" id="{58CE1C66-787B-4931-947D-7B86FEAC2059}"/>
            </a:ext>
          </a:extLst>
        </xdr:cNvPr>
        <xdr:cNvSpPr txBox="1"/>
      </xdr:nvSpPr>
      <xdr:spPr>
        <a:xfrm>
          <a:off x="16052165" y="1707134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909" name="直線コネクタ 908">
          <a:extLst>
            <a:ext uri="{FF2B5EF4-FFF2-40B4-BE49-F238E27FC236}">
              <a16:creationId xmlns:a16="http://schemas.microsoft.com/office/drawing/2014/main" id="{97C551B5-E162-4610-B413-57BD9C3F2634}"/>
            </a:ext>
          </a:extLst>
        </xdr:cNvPr>
        <xdr:cNvCxnSpPr/>
      </xdr:nvCxnSpPr>
      <xdr:spPr>
        <a:xfrm>
          <a:off x="16459200" y="168897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2915" cy="258445"/>
    <xdr:sp macro="" textlink="">
      <xdr:nvSpPr>
        <xdr:cNvPr id="910" name="テキスト ボックス 909">
          <a:extLst>
            <a:ext uri="{FF2B5EF4-FFF2-40B4-BE49-F238E27FC236}">
              <a16:creationId xmlns:a16="http://schemas.microsoft.com/office/drawing/2014/main" id="{3F87B096-9228-4AFC-9F0B-C8C829E4495A}"/>
            </a:ext>
          </a:extLst>
        </xdr:cNvPr>
        <xdr:cNvSpPr txBox="1"/>
      </xdr:nvSpPr>
      <xdr:spPr>
        <a:xfrm>
          <a:off x="16052165" y="1674431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911" name="直線コネクタ 910">
          <a:extLst>
            <a:ext uri="{FF2B5EF4-FFF2-40B4-BE49-F238E27FC236}">
              <a16:creationId xmlns:a16="http://schemas.microsoft.com/office/drawing/2014/main" id="{AE049D62-04BB-4314-AD62-386B5A26D7E3}"/>
            </a:ext>
          </a:extLst>
        </xdr:cNvPr>
        <xdr:cNvCxnSpPr/>
      </xdr:nvCxnSpPr>
      <xdr:spPr>
        <a:xfrm>
          <a:off x="16459200" y="165633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2915" cy="259080"/>
    <xdr:sp macro="" textlink="">
      <xdr:nvSpPr>
        <xdr:cNvPr id="912" name="テキスト ボックス 911">
          <a:extLst>
            <a:ext uri="{FF2B5EF4-FFF2-40B4-BE49-F238E27FC236}">
              <a16:creationId xmlns:a16="http://schemas.microsoft.com/office/drawing/2014/main" id="{4A13B1EC-8915-4FB6-9697-3BA1CA1EBDE5}"/>
            </a:ext>
          </a:extLst>
        </xdr:cNvPr>
        <xdr:cNvSpPr txBox="1"/>
      </xdr:nvSpPr>
      <xdr:spPr>
        <a:xfrm>
          <a:off x="16052165" y="1641792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913" name="直線コネクタ 912">
          <a:extLst>
            <a:ext uri="{FF2B5EF4-FFF2-40B4-BE49-F238E27FC236}">
              <a16:creationId xmlns:a16="http://schemas.microsoft.com/office/drawing/2014/main" id="{CC46DB46-7D9A-4812-B3BA-394BC706C151}"/>
            </a:ext>
          </a:extLst>
        </xdr:cNvPr>
        <xdr:cNvCxnSpPr/>
      </xdr:nvCxnSpPr>
      <xdr:spPr>
        <a:xfrm>
          <a:off x="16459200" y="162331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2915" cy="254635"/>
    <xdr:sp macro="" textlink="">
      <xdr:nvSpPr>
        <xdr:cNvPr id="914" name="テキスト ボックス 913">
          <a:extLst>
            <a:ext uri="{FF2B5EF4-FFF2-40B4-BE49-F238E27FC236}">
              <a16:creationId xmlns:a16="http://schemas.microsoft.com/office/drawing/2014/main" id="{6C8018E1-5992-45B1-87B9-28AA752AF780}"/>
            </a:ext>
          </a:extLst>
        </xdr:cNvPr>
        <xdr:cNvSpPr txBox="1"/>
      </xdr:nvSpPr>
      <xdr:spPr>
        <a:xfrm>
          <a:off x="16052165" y="1608772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a:extLst>
            <a:ext uri="{FF2B5EF4-FFF2-40B4-BE49-F238E27FC236}">
              <a16:creationId xmlns:a16="http://schemas.microsoft.com/office/drawing/2014/main" id="{16014573-2FE1-4DD4-81C1-D79D893EFEFB}"/>
            </a:ext>
          </a:extLst>
        </xdr:cNvPr>
        <xdr:cNvCxnSpPr/>
      </xdr:nvCxnSpPr>
      <xdr:spPr>
        <a:xfrm>
          <a:off x="16459200" y="15906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2915" cy="259080"/>
    <xdr:sp macro="" textlink="">
      <xdr:nvSpPr>
        <xdr:cNvPr id="916" name="テキスト ボックス 915">
          <a:extLst>
            <a:ext uri="{FF2B5EF4-FFF2-40B4-BE49-F238E27FC236}">
              <a16:creationId xmlns:a16="http://schemas.microsoft.com/office/drawing/2014/main" id="{7BF92469-0FF6-4ABE-8F16-EB0C69C7FCCF}"/>
            </a:ext>
          </a:extLst>
        </xdr:cNvPr>
        <xdr:cNvSpPr txBox="1"/>
      </xdr:nvSpPr>
      <xdr:spPr>
        <a:xfrm>
          <a:off x="16052165" y="1576133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庁舎】&#10;一人当たり面積グラフ枠">
          <a:extLst>
            <a:ext uri="{FF2B5EF4-FFF2-40B4-BE49-F238E27FC236}">
              <a16:creationId xmlns:a16="http://schemas.microsoft.com/office/drawing/2014/main" id="{0F1F8836-FE65-4FF8-896E-648B5E7C4FDF}"/>
            </a:ext>
          </a:extLst>
        </xdr:cNvPr>
        <xdr:cNvSpPr/>
      </xdr:nvSpPr>
      <xdr:spPr>
        <a:xfrm>
          <a:off x="16459200" y="1590675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19050</xdr:rowOff>
    </xdr:from>
    <xdr:to>
      <xdr:col>116</xdr:col>
      <xdr:colOff>62865</xdr:colOff>
      <xdr:row>108</xdr:row>
      <xdr:rowOff>76200</xdr:rowOff>
    </xdr:to>
    <xdr:cxnSp macro="">
      <xdr:nvCxnSpPr>
        <xdr:cNvPr id="918" name="直線コネクタ 917">
          <a:extLst>
            <a:ext uri="{FF2B5EF4-FFF2-40B4-BE49-F238E27FC236}">
              <a16:creationId xmlns:a16="http://schemas.microsoft.com/office/drawing/2014/main" id="{6BDD37FB-862D-448B-BA78-8460F1BED322}"/>
            </a:ext>
          </a:extLst>
        </xdr:cNvPr>
        <xdr:cNvCxnSpPr/>
      </xdr:nvCxnSpPr>
      <xdr:spPr>
        <a:xfrm flipV="1">
          <a:off x="19954240" y="1613535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80010</xdr:rowOff>
    </xdr:from>
    <xdr:ext cx="469900" cy="259080"/>
    <xdr:sp macro="" textlink="">
      <xdr:nvSpPr>
        <xdr:cNvPr id="919" name="【庁舎】&#10;一人当たり面積最小値テキスト">
          <a:extLst>
            <a:ext uri="{FF2B5EF4-FFF2-40B4-BE49-F238E27FC236}">
              <a16:creationId xmlns:a16="http://schemas.microsoft.com/office/drawing/2014/main" id="{0EEEB9A8-53C8-4A7B-8D87-B93B3C0FF137}"/>
            </a:ext>
          </a:extLst>
        </xdr:cNvPr>
        <xdr:cNvSpPr txBox="1"/>
      </xdr:nvSpPr>
      <xdr:spPr>
        <a:xfrm>
          <a:off x="19992975" y="17742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0.080</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920" name="直線コネクタ 919">
          <a:extLst>
            <a:ext uri="{FF2B5EF4-FFF2-40B4-BE49-F238E27FC236}">
              <a16:creationId xmlns:a16="http://schemas.microsoft.com/office/drawing/2014/main" id="{4185BFFC-2A3B-4D23-A8FF-1B333256514F}"/>
            </a:ext>
          </a:extLst>
        </xdr:cNvPr>
        <xdr:cNvCxnSpPr/>
      </xdr:nvCxnSpPr>
      <xdr:spPr>
        <a:xfrm>
          <a:off x="19878675" y="177355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137160</xdr:rowOff>
    </xdr:from>
    <xdr:ext cx="469900" cy="259080"/>
    <xdr:sp macro="" textlink="">
      <xdr:nvSpPr>
        <xdr:cNvPr id="921" name="【庁舎】&#10;一人当たり面積最大値テキスト">
          <a:extLst>
            <a:ext uri="{FF2B5EF4-FFF2-40B4-BE49-F238E27FC236}">
              <a16:creationId xmlns:a16="http://schemas.microsoft.com/office/drawing/2014/main" id="{4FE78090-CD65-49D4-A64A-06CC37BFEDF3}"/>
            </a:ext>
          </a:extLst>
        </xdr:cNvPr>
        <xdr:cNvSpPr txBox="1"/>
      </xdr:nvSpPr>
      <xdr:spPr>
        <a:xfrm>
          <a:off x="19992975" y="15913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922" name="直線コネクタ 921">
          <a:extLst>
            <a:ext uri="{FF2B5EF4-FFF2-40B4-BE49-F238E27FC236}">
              <a16:creationId xmlns:a16="http://schemas.microsoft.com/office/drawing/2014/main" id="{9B554382-5ADC-4290-82E0-E22BF00090B5}"/>
            </a:ext>
          </a:extLst>
        </xdr:cNvPr>
        <xdr:cNvCxnSpPr/>
      </xdr:nvCxnSpPr>
      <xdr:spPr>
        <a:xfrm>
          <a:off x="19878675" y="161353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40640</xdr:rowOff>
    </xdr:from>
    <xdr:ext cx="469900" cy="254635"/>
    <xdr:sp macro="" textlink="">
      <xdr:nvSpPr>
        <xdr:cNvPr id="923" name="【庁舎】&#10;一人当たり面積平均値テキスト">
          <a:extLst>
            <a:ext uri="{FF2B5EF4-FFF2-40B4-BE49-F238E27FC236}">
              <a16:creationId xmlns:a16="http://schemas.microsoft.com/office/drawing/2014/main" id="{9B640B51-8C28-48E2-8D7E-3EA6E60B77FD}"/>
            </a:ext>
          </a:extLst>
        </xdr:cNvPr>
        <xdr:cNvSpPr txBox="1"/>
      </xdr:nvSpPr>
      <xdr:spPr>
        <a:xfrm>
          <a:off x="19992975" y="1718564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61595</xdr:rowOff>
    </xdr:from>
    <xdr:to>
      <xdr:col>116</xdr:col>
      <xdr:colOff>114300</xdr:colOff>
      <xdr:row>105</xdr:row>
      <xdr:rowOff>163195</xdr:rowOff>
    </xdr:to>
    <xdr:sp macro="" textlink="">
      <xdr:nvSpPr>
        <xdr:cNvPr id="924" name="フローチャート: 判断 923">
          <a:extLst>
            <a:ext uri="{FF2B5EF4-FFF2-40B4-BE49-F238E27FC236}">
              <a16:creationId xmlns:a16="http://schemas.microsoft.com/office/drawing/2014/main" id="{A4302D80-9216-407A-B132-0D7EB5B68619}"/>
            </a:ext>
          </a:extLst>
        </xdr:cNvPr>
        <xdr:cNvSpPr/>
      </xdr:nvSpPr>
      <xdr:spPr>
        <a:xfrm>
          <a:off x="19897725" y="172097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53340</xdr:rowOff>
    </xdr:from>
    <xdr:to>
      <xdr:col>112</xdr:col>
      <xdr:colOff>38100</xdr:colOff>
      <xdr:row>105</xdr:row>
      <xdr:rowOff>154940</xdr:rowOff>
    </xdr:to>
    <xdr:sp macro="" textlink="">
      <xdr:nvSpPr>
        <xdr:cNvPr id="925" name="フローチャート: 判断 924">
          <a:extLst>
            <a:ext uri="{FF2B5EF4-FFF2-40B4-BE49-F238E27FC236}">
              <a16:creationId xmlns:a16="http://schemas.microsoft.com/office/drawing/2014/main" id="{F70BCCFF-3377-41B5-9847-864D83EAACAF}"/>
            </a:ext>
          </a:extLst>
        </xdr:cNvPr>
        <xdr:cNvSpPr/>
      </xdr:nvSpPr>
      <xdr:spPr>
        <a:xfrm>
          <a:off x="19154775" y="171951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80645</xdr:rowOff>
    </xdr:from>
    <xdr:to>
      <xdr:col>107</xdr:col>
      <xdr:colOff>101600</xdr:colOff>
      <xdr:row>106</xdr:row>
      <xdr:rowOff>10795</xdr:rowOff>
    </xdr:to>
    <xdr:sp macro="" textlink="">
      <xdr:nvSpPr>
        <xdr:cNvPr id="926" name="フローチャート: 判断 925">
          <a:extLst>
            <a:ext uri="{FF2B5EF4-FFF2-40B4-BE49-F238E27FC236}">
              <a16:creationId xmlns:a16="http://schemas.microsoft.com/office/drawing/2014/main" id="{DA477066-F1A3-417D-85C2-EEB13FCC55B5}"/>
            </a:ext>
          </a:extLst>
        </xdr:cNvPr>
        <xdr:cNvSpPr/>
      </xdr:nvSpPr>
      <xdr:spPr>
        <a:xfrm>
          <a:off x="18345150" y="172288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90805</xdr:rowOff>
    </xdr:from>
    <xdr:to>
      <xdr:col>102</xdr:col>
      <xdr:colOff>165100</xdr:colOff>
      <xdr:row>106</xdr:row>
      <xdr:rowOff>20955</xdr:rowOff>
    </xdr:to>
    <xdr:sp macro="" textlink="">
      <xdr:nvSpPr>
        <xdr:cNvPr id="927" name="フローチャート: 判断 926">
          <a:extLst>
            <a:ext uri="{FF2B5EF4-FFF2-40B4-BE49-F238E27FC236}">
              <a16:creationId xmlns:a16="http://schemas.microsoft.com/office/drawing/2014/main" id="{DCC1D0A8-8D36-42B3-A4CB-A05C5BF41EBE}"/>
            </a:ext>
          </a:extLst>
        </xdr:cNvPr>
        <xdr:cNvSpPr/>
      </xdr:nvSpPr>
      <xdr:spPr>
        <a:xfrm>
          <a:off x="17554575" y="172326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28" name="フローチャート: 判断 927">
          <a:extLst>
            <a:ext uri="{FF2B5EF4-FFF2-40B4-BE49-F238E27FC236}">
              <a16:creationId xmlns:a16="http://schemas.microsoft.com/office/drawing/2014/main" id="{393A4E92-1E90-4201-B827-EDAF08935FCE}"/>
            </a:ext>
          </a:extLst>
        </xdr:cNvPr>
        <xdr:cNvSpPr/>
      </xdr:nvSpPr>
      <xdr:spPr>
        <a:xfrm>
          <a:off x="16754475" y="172700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29" name="テキスト ボックス 928">
          <a:extLst>
            <a:ext uri="{FF2B5EF4-FFF2-40B4-BE49-F238E27FC236}">
              <a16:creationId xmlns:a16="http://schemas.microsoft.com/office/drawing/2014/main" id="{566239F7-A3C8-4B0A-A135-66CC040AE986}"/>
            </a:ext>
          </a:extLst>
        </xdr:cNvPr>
        <xdr:cNvSpPr txBox="1"/>
      </xdr:nvSpPr>
      <xdr:spPr>
        <a:xfrm>
          <a:off x="197834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30" name="テキスト ボックス 929">
          <a:extLst>
            <a:ext uri="{FF2B5EF4-FFF2-40B4-BE49-F238E27FC236}">
              <a16:creationId xmlns:a16="http://schemas.microsoft.com/office/drawing/2014/main" id="{CAFD7870-5950-4E00-94EE-8445AC234DB6}"/>
            </a:ext>
          </a:extLst>
        </xdr:cNvPr>
        <xdr:cNvSpPr txBox="1"/>
      </xdr:nvSpPr>
      <xdr:spPr>
        <a:xfrm>
          <a:off x="190309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1" name="テキスト ボックス 930">
          <a:extLst>
            <a:ext uri="{FF2B5EF4-FFF2-40B4-BE49-F238E27FC236}">
              <a16:creationId xmlns:a16="http://schemas.microsoft.com/office/drawing/2014/main" id="{86B46A2B-755E-4F41-B3D1-1B6D5AEF662F}"/>
            </a:ext>
          </a:extLst>
        </xdr:cNvPr>
        <xdr:cNvSpPr txBox="1"/>
      </xdr:nvSpPr>
      <xdr:spPr>
        <a:xfrm>
          <a:off x="182213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2" name="テキスト ボックス 931">
          <a:extLst>
            <a:ext uri="{FF2B5EF4-FFF2-40B4-BE49-F238E27FC236}">
              <a16:creationId xmlns:a16="http://schemas.microsoft.com/office/drawing/2014/main" id="{B6B1DD27-1ADA-4C22-84EC-9FE0FEE35F55}"/>
            </a:ext>
          </a:extLst>
        </xdr:cNvPr>
        <xdr:cNvSpPr txBox="1"/>
      </xdr:nvSpPr>
      <xdr:spPr>
        <a:xfrm>
          <a:off x="174307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3" name="テキスト ボックス 932">
          <a:extLst>
            <a:ext uri="{FF2B5EF4-FFF2-40B4-BE49-F238E27FC236}">
              <a16:creationId xmlns:a16="http://schemas.microsoft.com/office/drawing/2014/main" id="{C4480A37-344C-471A-83C9-AB97AF383EF6}"/>
            </a:ext>
          </a:extLst>
        </xdr:cNvPr>
        <xdr:cNvSpPr txBox="1"/>
      </xdr:nvSpPr>
      <xdr:spPr>
        <a:xfrm>
          <a:off x="166306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30480</xdr:rowOff>
    </xdr:from>
    <xdr:to>
      <xdr:col>116</xdr:col>
      <xdr:colOff>114300</xdr:colOff>
      <xdr:row>104</xdr:row>
      <xdr:rowOff>132080</xdr:rowOff>
    </xdr:to>
    <xdr:sp macro="" textlink="">
      <xdr:nvSpPr>
        <xdr:cNvPr id="934" name="楕円 933">
          <a:extLst>
            <a:ext uri="{FF2B5EF4-FFF2-40B4-BE49-F238E27FC236}">
              <a16:creationId xmlns:a16="http://schemas.microsoft.com/office/drawing/2014/main" id="{9A2A5459-B53A-4C1B-ABAB-19E8C7B69F56}"/>
            </a:ext>
          </a:extLst>
        </xdr:cNvPr>
        <xdr:cNvSpPr/>
      </xdr:nvSpPr>
      <xdr:spPr>
        <a:xfrm>
          <a:off x="19897725" y="170008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53340</xdr:rowOff>
    </xdr:from>
    <xdr:ext cx="469900" cy="254635"/>
    <xdr:sp macro="" textlink="">
      <xdr:nvSpPr>
        <xdr:cNvPr id="935" name="【庁舎】&#10;一人当たり面積該当値テキスト">
          <a:extLst>
            <a:ext uri="{FF2B5EF4-FFF2-40B4-BE49-F238E27FC236}">
              <a16:creationId xmlns:a16="http://schemas.microsoft.com/office/drawing/2014/main" id="{E573ACE5-D0F8-45C9-B4D7-530B373606A7}"/>
            </a:ext>
          </a:extLst>
        </xdr:cNvPr>
        <xdr:cNvSpPr txBox="1"/>
      </xdr:nvSpPr>
      <xdr:spPr>
        <a:xfrm>
          <a:off x="19992975" y="1685226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0.497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41910</xdr:rowOff>
    </xdr:from>
    <xdr:to>
      <xdr:col>112</xdr:col>
      <xdr:colOff>38100</xdr:colOff>
      <xdr:row>104</xdr:row>
      <xdr:rowOff>143510</xdr:rowOff>
    </xdr:to>
    <xdr:sp macro="" textlink="">
      <xdr:nvSpPr>
        <xdr:cNvPr id="936" name="楕円 935">
          <a:extLst>
            <a:ext uri="{FF2B5EF4-FFF2-40B4-BE49-F238E27FC236}">
              <a16:creationId xmlns:a16="http://schemas.microsoft.com/office/drawing/2014/main" id="{AF25FA42-EE15-4739-A0EC-555078991603}"/>
            </a:ext>
          </a:extLst>
        </xdr:cNvPr>
        <xdr:cNvSpPr/>
      </xdr:nvSpPr>
      <xdr:spPr>
        <a:xfrm>
          <a:off x="19154775" y="170186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81280</xdr:rowOff>
    </xdr:from>
    <xdr:to>
      <xdr:col>116</xdr:col>
      <xdr:colOff>63500</xdr:colOff>
      <xdr:row>104</xdr:row>
      <xdr:rowOff>92710</xdr:rowOff>
    </xdr:to>
    <xdr:cxnSp macro="">
      <xdr:nvCxnSpPr>
        <xdr:cNvPr id="937" name="直線コネクタ 936">
          <a:extLst>
            <a:ext uri="{FF2B5EF4-FFF2-40B4-BE49-F238E27FC236}">
              <a16:creationId xmlns:a16="http://schemas.microsoft.com/office/drawing/2014/main" id="{C5577BE8-13E1-4B00-8009-0ABCA50A3035}"/>
            </a:ext>
          </a:extLst>
        </xdr:cNvPr>
        <xdr:cNvCxnSpPr/>
      </xdr:nvCxnSpPr>
      <xdr:spPr>
        <a:xfrm flipV="1">
          <a:off x="19202400" y="17058005"/>
          <a:ext cx="75247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53340</xdr:rowOff>
    </xdr:from>
    <xdr:to>
      <xdr:col>107</xdr:col>
      <xdr:colOff>101600</xdr:colOff>
      <xdr:row>104</xdr:row>
      <xdr:rowOff>154940</xdr:rowOff>
    </xdr:to>
    <xdr:sp macro="" textlink="">
      <xdr:nvSpPr>
        <xdr:cNvPr id="938" name="楕円 937">
          <a:extLst>
            <a:ext uri="{FF2B5EF4-FFF2-40B4-BE49-F238E27FC236}">
              <a16:creationId xmlns:a16="http://schemas.microsoft.com/office/drawing/2014/main" id="{22206503-CE1A-40D2-BDBB-6E294E4AD11C}"/>
            </a:ext>
          </a:extLst>
        </xdr:cNvPr>
        <xdr:cNvSpPr/>
      </xdr:nvSpPr>
      <xdr:spPr>
        <a:xfrm>
          <a:off x="18345150" y="170237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92710</xdr:rowOff>
    </xdr:from>
    <xdr:to>
      <xdr:col>111</xdr:col>
      <xdr:colOff>177800</xdr:colOff>
      <xdr:row>104</xdr:row>
      <xdr:rowOff>104140</xdr:rowOff>
    </xdr:to>
    <xdr:cxnSp macro="">
      <xdr:nvCxnSpPr>
        <xdr:cNvPr id="939" name="直線コネクタ 938">
          <a:extLst>
            <a:ext uri="{FF2B5EF4-FFF2-40B4-BE49-F238E27FC236}">
              <a16:creationId xmlns:a16="http://schemas.microsoft.com/office/drawing/2014/main" id="{B73E3387-80DD-42E2-B996-D9E779394BC0}"/>
            </a:ext>
          </a:extLst>
        </xdr:cNvPr>
        <xdr:cNvCxnSpPr/>
      </xdr:nvCxnSpPr>
      <xdr:spPr>
        <a:xfrm flipV="1">
          <a:off x="18392775" y="17066260"/>
          <a:ext cx="8096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61595</xdr:rowOff>
    </xdr:from>
    <xdr:to>
      <xdr:col>102</xdr:col>
      <xdr:colOff>165100</xdr:colOff>
      <xdr:row>104</xdr:row>
      <xdr:rowOff>163195</xdr:rowOff>
    </xdr:to>
    <xdr:sp macro="" textlink="">
      <xdr:nvSpPr>
        <xdr:cNvPr id="940" name="楕円 939">
          <a:extLst>
            <a:ext uri="{FF2B5EF4-FFF2-40B4-BE49-F238E27FC236}">
              <a16:creationId xmlns:a16="http://schemas.microsoft.com/office/drawing/2014/main" id="{54AE59A5-8E8E-463D-9DE7-1E7B792E72AE}"/>
            </a:ext>
          </a:extLst>
        </xdr:cNvPr>
        <xdr:cNvSpPr/>
      </xdr:nvSpPr>
      <xdr:spPr>
        <a:xfrm>
          <a:off x="17554575" y="170383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104140</xdr:rowOff>
    </xdr:from>
    <xdr:to>
      <xdr:col>107</xdr:col>
      <xdr:colOff>50800</xdr:colOff>
      <xdr:row>104</xdr:row>
      <xdr:rowOff>112395</xdr:rowOff>
    </xdr:to>
    <xdr:cxnSp macro="">
      <xdr:nvCxnSpPr>
        <xdr:cNvPr id="941" name="直線コネクタ 940">
          <a:extLst>
            <a:ext uri="{FF2B5EF4-FFF2-40B4-BE49-F238E27FC236}">
              <a16:creationId xmlns:a16="http://schemas.microsoft.com/office/drawing/2014/main" id="{DF86D8AF-DB03-4356-95DD-59899C03BD64}"/>
            </a:ext>
          </a:extLst>
        </xdr:cNvPr>
        <xdr:cNvCxnSpPr/>
      </xdr:nvCxnSpPr>
      <xdr:spPr>
        <a:xfrm flipV="1">
          <a:off x="17602200" y="17080865"/>
          <a:ext cx="79057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111760</xdr:rowOff>
    </xdr:from>
    <xdr:to>
      <xdr:col>98</xdr:col>
      <xdr:colOff>38100</xdr:colOff>
      <xdr:row>107</xdr:row>
      <xdr:rowOff>41910</xdr:rowOff>
    </xdr:to>
    <xdr:sp macro="" textlink="">
      <xdr:nvSpPr>
        <xdr:cNvPr id="942" name="楕円 941">
          <a:extLst>
            <a:ext uri="{FF2B5EF4-FFF2-40B4-BE49-F238E27FC236}">
              <a16:creationId xmlns:a16="http://schemas.microsoft.com/office/drawing/2014/main" id="{0234B933-D6F1-489B-9AD0-E7A9E609A12D}"/>
            </a:ext>
          </a:extLst>
        </xdr:cNvPr>
        <xdr:cNvSpPr/>
      </xdr:nvSpPr>
      <xdr:spPr>
        <a:xfrm>
          <a:off x="16754475" y="1742821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112395</xdr:rowOff>
    </xdr:from>
    <xdr:to>
      <xdr:col>102</xdr:col>
      <xdr:colOff>114300</xdr:colOff>
      <xdr:row>106</xdr:row>
      <xdr:rowOff>162560</xdr:rowOff>
    </xdr:to>
    <xdr:cxnSp macro="">
      <xdr:nvCxnSpPr>
        <xdr:cNvPr id="943" name="直線コネクタ 942">
          <a:extLst>
            <a:ext uri="{FF2B5EF4-FFF2-40B4-BE49-F238E27FC236}">
              <a16:creationId xmlns:a16="http://schemas.microsoft.com/office/drawing/2014/main" id="{738A2701-1C49-4F94-8D34-AE983A919E72}"/>
            </a:ext>
          </a:extLst>
        </xdr:cNvPr>
        <xdr:cNvCxnSpPr/>
      </xdr:nvCxnSpPr>
      <xdr:spPr>
        <a:xfrm flipV="1">
          <a:off x="16802100" y="17085945"/>
          <a:ext cx="800100" cy="389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146050</xdr:rowOff>
    </xdr:from>
    <xdr:ext cx="469900" cy="254635"/>
    <xdr:sp macro="" textlink="">
      <xdr:nvSpPr>
        <xdr:cNvPr id="944" name="n_1aveValue【庁舎】&#10;一人当たり面積">
          <a:extLst>
            <a:ext uri="{FF2B5EF4-FFF2-40B4-BE49-F238E27FC236}">
              <a16:creationId xmlns:a16="http://schemas.microsoft.com/office/drawing/2014/main" id="{5300CA4A-FA31-4783-8863-C762670B3135}"/>
            </a:ext>
          </a:extLst>
        </xdr:cNvPr>
        <xdr:cNvSpPr txBox="1"/>
      </xdr:nvSpPr>
      <xdr:spPr>
        <a:xfrm>
          <a:off x="18983325" y="1728787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1905</xdr:rowOff>
    </xdr:from>
    <xdr:ext cx="465455" cy="259080"/>
    <xdr:sp macro="" textlink="">
      <xdr:nvSpPr>
        <xdr:cNvPr id="945" name="n_2aveValue【庁舎】&#10;一人当たり面積">
          <a:extLst>
            <a:ext uri="{FF2B5EF4-FFF2-40B4-BE49-F238E27FC236}">
              <a16:creationId xmlns:a16="http://schemas.microsoft.com/office/drawing/2014/main" id="{3A4ECBC4-F55D-4DAD-A4F6-A2B896365BF8}"/>
            </a:ext>
          </a:extLst>
        </xdr:cNvPr>
        <xdr:cNvSpPr txBox="1"/>
      </xdr:nvSpPr>
      <xdr:spPr>
        <a:xfrm>
          <a:off x="18183225" y="173183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12065</xdr:rowOff>
    </xdr:from>
    <xdr:ext cx="465455" cy="259080"/>
    <xdr:sp macro="" textlink="">
      <xdr:nvSpPr>
        <xdr:cNvPr id="946" name="n_3aveValue【庁舎】&#10;一人当たり面積">
          <a:extLst>
            <a:ext uri="{FF2B5EF4-FFF2-40B4-BE49-F238E27FC236}">
              <a16:creationId xmlns:a16="http://schemas.microsoft.com/office/drawing/2014/main" id="{7539151B-6F2C-4DD9-B479-33F7259FC2B9}"/>
            </a:ext>
          </a:extLst>
        </xdr:cNvPr>
        <xdr:cNvSpPr txBox="1"/>
      </xdr:nvSpPr>
      <xdr:spPr>
        <a:xfrm>
          <a:off x="17383125" y="173253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74930</xdr:rowOff>
    </xdr:from>
    <xdr:ext cx="465455" cy="254635"/>
    <xdr:sp macro="" textlink="">
      <xdr:nvSpPr>
        <xdr:cNvPr id="947" name="n_4aveValue【庁舎】&#10;一人当たり面積">
          <a:extLst>
            <a:ext uri="{FF2B5EF4-FFF2-40B4-BE49-F238E27FC236}">
              <a16:creationId xmlns:a16="http://schemas.microsoft.com/office/drawing/2014/main" id="{32260C93-3621-44B9-A4E2-E64423A6EBEF}"/>
            </a:ext>
          </a:extLst>
        </xdr:cNvPr>
        <xdr:cNvSpPr txBox="1"/>
      </xdr:nvSpPr>
      <xdr:spPr>
        <a:xfrm>
          <a:off x="16592550" y="170484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102</xdr:row>
      <xdr:rowOff>160020</xdr:rowOff>
    </xdr:from>
    <xdr:ext cx="469900" cy="259080"/>
    <xdr:sp macro="" textlink="">
      <xdr:nvSpPr>
        <xdr:cNvPr id="948" name="n_1mainValue【庁舎】&#10;一人当たり面積">
          <a:extLst>
            <a:ext uri="{FF2B5EF4-FFF2-40B4-BE49-F238E27FC236}">
              <a16:creationId xmlns:a16="http://schemas.microsoft.com/office/drawing/2014/main" id="{2053AB08-A4A1-4F9A-B98C-A6442BF72EAA}"/>
            </a:ext>
          </a:extLst>
        </xdr:cNvPr>
        <xdr:cNvSpPr txBox="1"/>
      </xdr:nvSpPr>
      <xdr:spPr>
        <a:xfrm>
          <a:off x="18983325" y="16793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102</xdr:row>
      <xdr:rowOff>171450</xdr:rowOff>
    </xdr:from>
    <xdr:ext cx="465455" cy="259080"/>
    <xdr:sp macro="" textlink="">
      <xdr:nvSpPr>
        <xdr:cNvPr id="949" name="n_2mainValue【庁舎】&#10;一人当たり面積">
          <a:extLst>
            <a:ext uri="{FF2B5EF4-FFF2-40B4-BE49-F238E27FC236}">
              <a16:creationId xmlns:a16="http://schemas.microsoft.com/office/drawing/2014/main" id="{08D98D51-59D6-44CB-8DDC-80CE6E389B75}"/>
            </a:ext>
          </a:extLst>
        </xdr:cNvPr>
        <xdr:cNvSpPr txBox="1"/>
      </xdr:nvSpPr>
      <xdr:spPr>
        <a:xfrm>
          <a:off x="18183225" y="168021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8255</xdr:rowOff>
    </xdr:from>
    <xdr:ext cx="465455" cy="254635"/>
    <xdr:sp macro="" textlink="">
      <xdr:nvSpPr>
        <xdr:cNvPr id="950" name="n_3mainValue【庁舎】&#10;一人当たり面積">
          <a:extLst>
            <a:ext uri="{FF2B5EF4-FFF2-40B4-BE49-F238E27FC236}">
              <a16:creationId xmlns:a16="http://schemas.microsoft.com/office/drawing/2014/main" id="{4CC2A78D-5F7B-408C-A633-22C485CE41A5}"/>
            </a:ext>
          </a:extLst>
        </xdr:cNvPr>
        <xdr:cNvSpPr txBox="1"/>
      </xdr:nvSpPr>
      <xdr:spPr>
        <a:xfrm>
          <a:off x="17383125" y="168135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33020</xdr:rowOff>
    </xdr:from>
    <xdr:ext cx="465455" cy="259080"/>
    <xdr:sp macro="" textlink="">
      <xdr:nvSpPr>
        <xdr:cNvPr id="951" name="n_4mainValue【庁舎】&#10;一人当たり面積">
          <a:extLst>
            <a:ext uri="{FF2B5EF4-FFF2-40B4-BE49-F238E27FC236}">
              <a16:creationId xmlns:a16="http://schemas.microsoft.com/office/drawing/2014/main" id="{3B9CA5E8-4C25-4423-AAF2-88D0592B7611}"/>
            </a:ext>
          </a:extLst>
        </xdr:cNvPr>
        <xdr:cNvSpPr txBox="1"/>
      </xdr:nvSpPr>
      <xdr:spPr>
        <a:xfrm>
          <a:off x="16592550" y="175177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a:extLst>
            <a:ext uri="{FF2B5EF4-FFF2-40B4-BE49-F238E27FC236}">
              <a16:creationId xmlns:a16="http://schemas.microsoft.com/office/drawing/2014/main" id="{E43CF7AB-6E03-4E40-B3DE-6502F32754F1}"/>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a:extLst>
            <a:ext uri="{FF2B5EF4-FFF2-40B4-BE49-F238E27FC236}">
              <a16:creationId xmlns:a16="http://schemas.microsoft.com/office/drawing/2014/main" id="{6DCB0C8F-0286-4759-A304-E39FD288F28C}"/>
            </a:ext>
          </a:extLst>
        </xdr:cNvPr>
        <xdr:cNvSpPr/>
      </xdr:nvSpPr>
      <xdr:spPr>
        <a:xfrm>
          <a:off x="685800" y="18640425"/>
          <a:ext cx="3467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a:extLst>
            <a:ext uri="{FF2B5EF4-FFF2-40B4-BE49-F238E27FC236}">
              <a16:creationId xmlns:a16="http://schemas.microsoft.com/office/drawing/2014/main" id="{79BBB251-82C3-4457-95D8-82995C2A52B0}"/>
            </a:ext>
          </a:extLst>
        </xdr:cNvPr>
        <xdr:cNvSpPr txBox="1"/>
      </xdr:nvSpPr>
      <xdr:spPr>
        <a:xfrm>
          <a:off x="762000" y="18888075"/>
          <a:ext cx="19878675"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有形固定資産減価償却率は体育館・プール、市民会館を除く施設で、類似団体と比較して高くなっている。</a:t>
          </a:r>
        </a:p>
        <a:p>
          <a:r>
            <a:rPr kumimoji="1" lang="ja-JP" altLang="en-US" sz="1300">
              <a:latin typeface="ＭＳ Ｐゴシック"/>
              <a:ea typeface="ＭＳ Ｐゴシック"/>
            </a:rPr>
            <a:t>市民会館は旧公民館を改修した後用途変更を行い、本項目へと算入したため数値については改善した。</a:t>
          </a:r>
        </a:p>
        <a:p>
          <a:r>
            <a:rPr kumimoji="1" lang="ja-JP" altLang="en-US" sz="1300">
              <a:latin typeface="ＭＳ Ｐゴシック"/>
              <a:ea typeface="ＭＳ Ｐゴシック"/>
            </a:rPr>
            <a:t>類似団体と比較し高くなっている施設の中では、特に、保健センター・保健所は延べ床面積の７９．０％が建築後３０年以上経過、消防施設や庁舎では耐用年数を超過するなど老朽化が進んでいることから、公共施設等総合管理計画に基づく老朽化対策や長寿命化等の取り組みを進めており、現在、庁舎については新庁舎整備を進めているとこ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74295</xdr:rowOff>
    </xdr:from>
    <xdr:to>
      <xdr:col>64</xdr:col>
      <xdr:colOff>12700</xdr:colOff>
      <xdr:row>6</xdr:row>
      <xdr:rowOff>24765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1035" y="409575"/>
          <a:ext cx="11421745"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61595</xdr:rowOff>
    </xdr:from>
    <xdr:to>
      <xdr:col>115</xdr:col>
      <xdr:colOff>25400</xdr:colOff>
      <xdr:row>5</xdr:row>
      <xdr:rowOff>106045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181320" y="396875"/>
          <a:ext cx="353250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86995</xdr:rowOff>
    </xdr:from>
    <xdr:to>
      <xdr:col>115</xdr:col>
      <xdr:colOff>6350</xdr:colOff>
      <xdr:row>5</xdr:row>
      <xdr:rowOff>80645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206720" y="422275"/>
          <a:ext cx="348805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111760</xdr:rowOff>
    </xdr:from>
    <xdr:to>
      <xdr:col>114</xdr:col>
      <xdr:colOff>184150</xdr:colOff>
      <xdr:row>5</xdr:row>
      <xdr:rowOff>55880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232120" y="447040"/>
          <a:ext cx="345186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83</xdr:col>
      <xdr:colOff>6350</xdr:colOff>
      <xdr:row>2</xdr:row>
      <xdr:rowOff>61595</xdr:rowOff>
    </xdr:from>
    <xdr:to>
      <xdr:col>95</xdr:col>
      <xdr:colOff>152400</xdr:colOff>
      <xdr:row>5</xdr:row>
      <xdr:rowOff>106045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659735" y="396875"/>
          <a:ext cx="240919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86995</xdr:rowOff>
    </xdr:from>
    <xdr:to>
      <xdr:col>95</xdr:col>
      <xdr:colOff>133350</xdr:colOff>
      <xdr:row>5</xdr:row>
      <xdr:rowOff>80645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685135" y="422275"/>
          <a:ext cx="23647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111760</xdr:rowOff>
    </xdr:from>
    <xdr:to>
      <xdr:col>95</xdr:col>
      <xdr:colOff>101600</xdr:colOff>
      <xdr:row>5</xdr:row>
      <xdr:rowOff>55880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710535" y="447040"/>
          <a:ext cx="230759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188595</xdr:colOff>
      <xdr:row>7</xdr:row>
      <xdr:rowOff>5715</xdr:rowOff>
    </xdr:from>
    <xdr:to>
      <xdr:col>50</xdr:col>
      <xdr:colOff>0</xdr:colOff>
      <xdr:row>17</xdr:row>
      <xdr:rowOff>50165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54380" y="1179195"/>
          <a:ext cx="86753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37465</xdr:rowOff>
    </xdr:from>
    <xdr:to>
      <xdr:col>11</xdr:col>
      <xdr:colOff>44450</xdr:colOff>
      <xdr:row>17</xdr:row>
      <xdr:rowOff>37465</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68680" y="1210945"/>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188595</xdr:colOff>
      <xdr:row>7</xdr:row>
      <xdr:rowOff>37465</xdr:rowOff>
    </xdr:from>
    <xdr:to>
      <xdr:col>16</xdr:col>
      <xdr:colOff>188595</xdr:colOff>
      <xdr:row>17</xdr:row>
      <xdr:rowOff>37465</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74545" y="1210945"/>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31,074
30,694
616.40
29,834,172
28,749,995
593,459
13,991,176
24,625,039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37465</xdr:rowOff>
    </xdr:from>
    <xdr:to>
      <xdr:col>24</xdr:col>
      <xdr:colOff>114300</xdr:colOff>
      <xdr:row>17</xdr:row>
      <xdr:rowOff>37465</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63265" y="1210945"/>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55880</xdr:rowOff>
    </xdr:from>
    <xdr:to>
      <xdr:col>34</xdr:col>
      <xdr:colOff>50800</xdr:colOff>
      <xdr:row>13</xdr:row>
      <xdr:rowOff>43180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40580" y="1229360"/>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55880</xdr:rowOff>
    </xdr:from>
    <xdr:to>
      <xdr:col>40</xdr:col>
      <xdr:colOff>63500</xdr:colOff>
      <xdr:row>13</xdr:row>
      <xdr:rowOff>43180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463030" y="1229360"/>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70.7</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55880</xdr:rowOff>
    </xdr:from>
    <xdr:to>
      <xdr:col>43</xdr:col>
      <xdr:colOff>133350</xdr:colOff>
      <xdr:row>13</xdr:row>
      <xdr:rowOff>43180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670800" y="1229360"/>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37465</xdr:rowOff>
    </xdr:from>
    <xdr:to>
      <xdr:col>34</xdr:col>
      <xdr:colOff>50800</xdr:colOff>
      <xdr:row>15</xdr:row>
      <xdr:rowOff>154940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40580" y="2049145"/>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37465</xdr:rowOff>
    </xdr:from>
    <xdr:to>
      <xdr:col>50</xdr:col>
      <xdr:colOff>188595</xdr:colOff>
      <xdr:row>15</xdr:row>
      <xdr:rowOff>154940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26530" y="2049145"/>
          <a:ext cx="309181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5715</xdr:rowOff>
    </xdr:from>
    <xdr:to>
      <xdr:col>58</xdr:col>
      <xdr:colOff>0</xdr:colOff>
      <xdr:row>13</xdr:row>
      <xdr:rowOff>117475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650095" y="1179195"/>
          <a:ext cx="1288415"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68580</xdr:rowOff>
    </xdr:from>
    <xdr:to>
      <xdr:col>58</xdr:col>
      <xdr:colOff>69850</xdr:colOff>
      <xdr:row>8</xdr:row>
      <xdr:rowOff>149225</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864090" y="12420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161925</xdr:rowOff>
    </xdr:from>
    <xdr:to>
      <xdr:col>58</xdr:col>
      <xdr:colOff>69850</xdr:colOff>
      <xdr:row>10</xdr:row>
      <xdr:rowOff>74295</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864090" y="150304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149225</xdr:rowOff>
    </xdr:from>
    <xdr:to>
      <xdr:col>58</xdr:col>
      <xdr:colOff>69850</xdr:colOff>
      <xdr:row>14</xdr:row>
      <xdr:rowOff>99060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864090" y="1825625"/>
          <a:ext cx="114427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154940</xdr:rowOff>
    </xdr:from>
    <xdr:to>
      <xdr:col>52</xdr:col>
      <xdr:colOff>69850</xdr:colOff>
      <xdr:row>7</xdr:row>
      <xdr:rowOff>154940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726295" y="132842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10</xdr:row>
      <xdr:rowOff>124460</xdr:rowOff>
    </xdr:from>
    <xdr:to>
      <xdr:col>51</xdr:col>
      <xdr:colOff>188595</xdr:colOff>
      <xdr:row>11</xdr:row>
      <xdr:rowOff>93345</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806940"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124460</xdr:rowOff>
    </xdr:from>
    <xdr:to>
      <xdr:col>52</xdr:col>
      <xdr:colOff>69850</xdr:colOff>
      <xdr:row>10</xdr:row>
      <xdr:rowOff>124460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726295" y="180086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12</xdr:row>
      <xdr:rowOff>21590</xdr:rowOff>
    </xdr:from>
    <xdr:to>
      <xdr:col>51</xdr:col>
      <xdr:colOff>188595</xdr:colOff>
      <xdr:row>12</xdr:row>
      <xdr:rowOff>158750</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806940" y="203327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161925</xdr:rowOff>
    </xdr:from>
    <xdr:to>
      <xdr:col>52</xdr:col>
      <xdr:colOff>69850</xdr:colOff>
      <xdr:row>12</xdr:row>
      <xdr:rowOff>161925</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726295" y="2173605"/>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106045</xdr:rowOff>
    </xdr:from>
    <xdr:to>
      <xdr:col>52</xdr:col>
      <xdr:colOff>34925</xdr:colOff>
      <xdr:row>8</xdr:row>
      <xdr:rowOff>37465</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761220" y="12795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31115</xdr:rowOff>
    </xdr:from>
    <xdr:to>
      <xdr:col>52</xdr:col>
      <xdr:colOff>34925</xdr:colOff>
      <xdr:row>9</xdr:row>
      <xdr:rowOff>130175</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761220" y="153987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93345</xdr:rowOff>
    </xdr:from>
    <xdr:ext cx="8807450" cy="25336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699135" y="2943225"/>
          <a:ext cx="88074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5715</xdr:rowOff>
    </xdr:from>
    <xdr:ext cx="9185275" cy="25273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699135" y="3190875"/>
          <a:ext cx="91852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86995</xdr:rowOff>
    </xdr:from>
    <xdr:ext cx="5755005" cy="24955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699135" y="3439795"/>
          <a:ext cx="57550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1725" cy="25336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699135" y="3688080"/>
          <a:ext cx="872172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80645</xdr:rowOff>
    </xdr:from>
    <xdr:ext cx="5957570" cy="25336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699135" y="3936365"/>
          <a:ext cx="59575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161925</xdr:rowOff>
    </xdr:from>
    <xdr:ext cx="8142605" cy="25019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699135" y="4185285"/>
          <a:ext cx="81426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74295</xdr:rowOff>
    </xdr:from>
    <xdr:ext cx="180975" cy="25209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699135" y="4432935"/>
          <a:ext cx="1809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43180</xdr:rowOff>
    </xdr:from>
    <xdr:to>
      <xdr:col>27</xdr:col>
      <xdr:colOff>184150</xdr:colOff>
      <xdr:row>31</xdr:row>
      <xdr:rowOff>18415</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69913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61595</xdr:rowOff>
    </xdr:from>
    <xdr:ext cx="1268730" cy="30226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09090" y="5258435"/>
          <a:ext cx="126873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37465</xdr:rowOff>
    </xdr:from>
    <xdr:ext cx="1647190" cy="350520"/>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61945" y="5234305"/>
          <a:ext cx="1647190"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124460</xdr:rowOff>
    </xdr:from>
    <xdr:to>
      <xdr:col>35</xdr:col>
      <xdr:colOff>95250</xdr:colOff>
      <xdr:row>32</xdr:row>
      <xdr:rowOff>37465</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18760" y="51536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142875</xdr:rowOff>
    </xdr:from>
    <xdr:to>
      <xdr:col>35</xdr:col>
      <xdr:colOff>95250</xdr:colOff>
      <xdr:row>33</xdr:row>
      <xdr:rowOff>55880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18760" y="53397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124460</xdr:rowOff>
    </xdr:from>
    <xdr:to>
      <xdr:col>42</xdr:col>
      <xdr:colOff>25400</xdr:colOff>
      <xdr:row>32</xdr:row>
      <xdr:rowOff>37465</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0212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142875</xdr:rowOff>
    </xdr:from>
    <xdr:to>
      <xdr:col>42</xdr:col>
      <xdr:colOff>25400</xdr:colOff>
      <xdr:row>33</xdr:row>
      <xdr:rowOff>55880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0212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124460</xdr:rowOff>
    </xdr:from>
    <xdr:to>
      <xdr:col>49</xdr:col>
      <xdr:colOff>19050</xdr:colOff>
      <xdr:row>32</xdr:row>
      <xdr:rowOff>37465</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1593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31</xdr:row>
      <xdr:rowOff>142875</xdr:rowOff>
    </xdr:from>
    <xdr:to>
      <xdr:col>49</xdr:col>
      <xdr:colOff>19050</xdr:colOff>
      <xdr:row>33</xdr:row>
      <xdr:rowOff>55880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1593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117475</xdr:rowOff>
    </xdr:from>
    <xdr:to>
      <xdr:col>27</xdr:col>
      <xdr:colOff>184150</xdr:colOff>
      <xdr:row>47</xdr:row>
      <xdr:rowOff>130175</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9913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57</xdr:col>
      <xdr:colOff>120650</xdr:colOff>
      <xdr:row>47</xdr:row>
      <xdr:rowOff>130175</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4576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46</xdr:col>
      <xdr:colOff>188595</xdr:colOff>
      <xdr:row>35</xdr:row>
      <xdr:rowOff>31115</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45760" y="564959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93345</xdr:rowOff>
    </xdr:from>
    <xdr:to>
      <xdr:col>56</xdr:col>
      <xdr:colOff>188595</xdr:colOff>
      <xdr:row>47</xdr:row>
      <xdr:rowOff>68580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551805" y="5960745"/>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京都府内で２番目の広大な面積を有するが、山林等が多く可住面積が少ないため税収等の財政基盤が弱く、類似団体平均を下回っている。</a:t>
          </a:r>
        </a:p>
        <a:p>
          <a:r>
            <a:rPr kumimoji="1" lang="ja-JP" altLang="en-US" sz="1300">
              <a:latin typeface="ＭＳ Ｐゴシック"/>
              <a:ea typeface="ＭＳ Ｐゴシック"/>
            </a:rPr>
            <a:t>　今後も引き続き、税の徴収率の向上を中心とする歳入確保に努めるとともに、事務事業の見直しによる経常経費の削減など行政の効率化に努めることにより、財政の健全化を図る。</a:t>
          </a:r>
        </a:p>
      </xdr:txBody>
    </xdr:sp>
    <xdr:clientData/>
  </xdr:twoCellAnchor>
  <xdr:twoCellAnchor>
    <xdr:from>
      <xdr:col>3</xdr:col>
      <xdr:colOff>133350</xdr:colOff>
      <xdr:row>47</xdr:row>
      <xdr:rowOff>130175</xdr:rowOff>
    </xdr:from>
    <xdr:to>
      <xdr:col>27</xdr:col>
      <xdr:colOff>184150</xdr:colOff>
      <xdr:row>47</xdr:row>
      <xdr:rowOff>130175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69913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159385</xdr:rowOff>
    </xdr:from>
    <xdr:ext cx="762000" cy="25019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87082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73025</xdr:rowOff>
    </xdr:from>
    <xdr:to>
      <xdr:col>27</xdr:col>
      <xdr:colOff>184150</xdr:colOff>
      <xdr:row>45</xdr:row>
      <xdr:rowOff>73025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699135" y="76168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100965</xdr:rowOff>
    </xdr:from>
    <xdr:ext cx="762000" cy="25336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771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699135" y="722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42545</xdr:rowOff>
    </xdr:from>
    <xdr:ext cx="762000" cy="25273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34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124460</xdr:rowOff>
    </xdr:from>
    <xdr:to>
      <xdr:col>27</xdr:col>
      <xdr:colOff>184150</xdr:colOff>
      <xdr:row>40</xdr:row>
      <xdr:rowOff>124460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699135" y="68300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273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903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66675</xdr:rowOff>
    </xdr:from>
    <xdr:to>
      <xdr:col>27</xdr:col>
      <xdr:colOff>184150</xdr:colOff>
      <xdr:row>38</xdr:row>
      <xdr:rowOff>66675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699135" y="6436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273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2979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7620</xdr:rowOff>
    </xdr:from>
    <xdr:to>
      <xdr:col>27</xdr:col>
      <xdr:colOff>184150</xdr:colOff>
      <xdr:row>36</xdr:row>
      <xdr:rowOff>7620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699135" y="60426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36830</xdr:rowOff>
    </xdr:from>
    <xdr:ext cx="762000" cy="25019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0423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33</xdr:row>
      <xdr:rowOff>117475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69913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146685</xdr:rowOff>
    </xdr:from>
    <xdr:ext cx="762000" cy="25019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51116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47</xdr:row>
      <xdr:rowOff>130175</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69913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146050</xdr:rowOff>
    </xdr:from>
    <xdr:to>
      <xdr:col>23</xdr:col>
      <xdr:colOff>133350</xdr:colOff>
      <xdr:row>45</xdr:row>
      <xdr:rowOff>92075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471035" y="6181090"/>
          <a:ext cx="0" cy="14547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64135</xdr:rowOff>
    </xdr:from>
    <xdr:ext cx="762000" cy="25273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538980" y="76079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92075</xdr:rowOff>
    </xdr:from>
    <xdr:to>
      <xdr:col>24</xdr:col>
      <xdr:colOff>12700</xdr:colOff>
      <xdr:row>45</xdr:row>
      <xdr:rowOff>92075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382135" y="76358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62230</xdr:rowOff>
    </xdr:from>
    <xdr:ext cx="762000" cy="25273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538980" y="59296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0.93</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146050</xdr:rowOff>
    </xdr:from>
    <xdr:to>
      <xdr:col>24</xdr:col>
      <xdr:colOff>12700</xdr:colOff>
      <xdr:row>36</xdr:row>
      <xdr:rowOff>146050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382135" y="618109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xdr:rowOff>
    </xdr:from>
    <xdr:to>
      <xdr:col>23</xdr:col>
      <xdr:colOff>133350</xdr:colOff>
      <xdr:row>44</xdr:row>
      <xdr:rowOff>23495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716655" y="7380605"/>
          <a:ext cx="7543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148590</xdr:rowOff>
    </xdr:from>
    <xdr:ext cx="762000" cy="25019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538980" y="702183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132080</xdr:rowOff>
    </xdr:from>
    <xdr:to>
      <xdr:col>23</xdr:col>
      <xdr:colOff>184150</xdr:colOff>
      <xdr:row>43</xdr:row>
      <xdr:rowOff>63500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420235" y="71729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xdr:rowOff>
    </xdr:from>
    <xdr:to>
      <xdr:col>19</xdr:col>
      <xdr:colOff>133350</xdr:colOff>
      <xdr:row>44</xdr:row>
      <xdr:rowOff>4445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911475" y="7380605"/>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132080</xdr:rowOff>
    </xdr:from>
    <xdr:to>
      <xdr:col>19</xdr:col>
      <xdr:colOff>184150</xdr:colOff>
      <xdr:row>43</xdr:row>
      <xdr:rowOff>63500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665855" y="71729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73660</xdr:rowOff>
    </xdr:from>
    <xdr:ext cx="736600" cy="25273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377565" y="694690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151765</xdr:rowOff>
    </xdr:from>
    <xdr:to>
      <xdr:col>15</xdr:col>
      <xdr:colOff>82550</xdr:colOff>
      <xdr:row>44</xdr:row>
      <xdr:rowOff>4445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106295" y="7360285"/>
          <a:ext cx="80518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151765</xdr:rowOff>
    </xdr:from>
    <xdr:to>
      <xdr:col>15</xdr:col>
      <xdr:colOff>133350</xdr:colOff>
      <xdr:row>43</xdr:row>
      <xdr:rowOff>84455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860675" y="71926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93980</xdr:rowOff>
    </xdr:from>
    <xdr:ext cx="758190" cy="25336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572385" y="696722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43</xdr:row>
      <xdr:rowOff>132080</xdr:rowOff>
    </xdr:from>
    <xdr:to>
      <xdr:col>11</xdr:col>
      <xdr:colOff>31750</xdr:colOff>
      <xdr:row>43</xdr:row>
      <xdr:rowOff>151765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320165" y="7340600"/>
          <a:ext cx="78613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42</xdr:row>
      <xdr:rowOff>151765</xdr:rowOff>
    </xdr:from>
    <xdr:to>
      <xdr:col>11</xdr:col>
      <xdr:colOff>82550</xdr:colOff>
      <xdr:row>43</xdr:row>
      <xdr:rowOff>84455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074545" y="719264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93980</xdr:rowOff>
    </xdr:from>
    <xdr:ext cx="762000" cy="25336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767205" y="69672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151765</xdr:rowOff>
    </xdr:from>
    <xdr:to>
      <xdr:col>7</xdr:col>
      <xdr:colOff>31750</xdr:colOff>
      <xdr:row>43</xdr:row>
      <xdr:rowOff>84455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271270" y="7192645"/>
          <a:ext cx="8064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93980</xdr:rowOff>
    </xdr:from>
    <xdr:ext cx="758190" cy="25336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962025" y="696722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128270</xdr:rowOff>
    </xdr:from>
    <xdr:ext cx="762000" cy="25019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276090"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128270</xdr:rowOff>
    </xdr:from>
    <xdr:ext cx="762000" cy="25019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521710"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128270</xdr:rowOff>
    </xdr:from>
    <xdr:ext cx="758190" cy="25019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716530" y="800735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128270</xdr:rowOff>
    </xdr:from>
    <xdr:ext cx="762000" cy="25019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911350"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128270</xdr:rowOff>
    </xdr:from>
    <xdr:ext cx="762000" cy="25019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127125"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141605</xdr:rowOff>
    </xdr:from>
    <xdr:to>
      <xdr:col>23</xdr:col>
      <xdr:colOff>184150</xdr:colOff>
      <xdr:row>44</xdr:row>
      <xdr:rowOff>73025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420235" y="7350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114300</xdr:rowOff>
    </xdr:from>
    <xdr:ext cx="762000" cy="25336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538980" y="73228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122555</xdr:rowOff>
    </xdr:from>
    <xdr:to>
      <xdr:col>19</xdr:col>
      <xdr:colOff>184150</xdr:colOff>
      <xdr:row>44</xdr:row>
      <xdr:rowOff>53975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665855" y="73310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39370</xdr:rowOff>
    </xdr:from>
    <xdr:ext cx="736600" cy="252730"/>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377565" y="741553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122555</xdr:rowOff>
    </xdr:from>
    <xdr:to>
      <xdr:col>15</xdr:col>
      <xdr:colOff>133350</xdr:colOff>
      <xdr:row>44</xdr:row>
      <xdr:rowOff>53975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860675" y="73310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39370</xdr:rowOff>
    </xdr:from>
    <xdr:ext cx="758190" cy="25273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572385" y="741553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43</xdr:row>
      <xdr:rowOff>102870</xdr:rowOff>
    </xdr:from>
    <xdr:to>
      <xdr:col>11</xdr:col>
      <xdr:colOff>82550</xdr:colOff>
      <xdr:row>44</xdr:row>
      <xdr:rowOff>34290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074545" y="73113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19050</xdr:rowOff>
    </xdr:from>
    <xdr:ext cx="762000" cy="25273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767205" y="73952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82550</xdr:rowOff>
    </xdr:from>
    <xdr:to>
      <xdr:col>7</xdr:col>
      <xdr:colOff>31750</xdr:colOff>
      <xdr:row>44</xdr:row>
      <xdr:rowOff>14605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271270" y="729107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167005</xdr:rowOff>
    </xdr:from>
    <xdr:ext cx="758190" cy="25273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962025" y="737552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80645</xdr:rowOff>
    </xdr:from>
    <xdr:to>
      <xdr:col>27</xdr:col>
      <xdr:colOff>184150</xdr:colOff>
      <xdr:row>53</xdr:row>
      <xdr:rowOff>55880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69913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99060</xdr:rowOff>
    </xdr:from>
    <xdr:ext cx="1438910" cy="30099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525905" y="8983980"/>
          <a:ext cx="1438910" cy="3009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74295</xdr:rowOff>
    </xdr:from>
    <xdr:ext cx="1647190" cy="3473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2945130" y="8959215"/>
          <a:ext cx="1647190" cy="3473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161925</xdr:rowOff>
    </xdr:from>
    <xdr:to>
      <xdr:col>35</xdr:col>
      <xdr:colOff>95250</xdr:colOff>
      <xdr:row>54</xdr:row>
      <xdr:rowOff>74295</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318760" y="88792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93345</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18760" y="90652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161925</xdr:rowOff>
    </xdr:from>
    <xdr:to>
      <xdr:col>42</xdr:col>
      <xdr:colOff>25400</xdr:colOff>
      <xdr:row>54</xdr:row>
      <xdr:rowOff>74295</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80212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93345</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0212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161925</xdr:rowOff>
    </xdr:from>
    <xdr:to>
      <xdr:col>49</xdr:col>
      <xdr:colOff>19050</xdr:colOff>
      <xdr:row>54</xdr:row>
      <xdr:rowOff>74295</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11593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54</xdr:row>
      <xdr:rowOff>12700</xdr:rowOff>
    </xdr:from>
    <xdr:to>
      <xdr:col>49</xdr:col>
      <xdr:colOff>19050</xdr:colOff>
      <xdr:row>55</xdr:row>
      <xdr:rowOff>93345</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1593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154940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9913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4576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46</xdr:col>
      <xdr:colOff>188595</xdr:colOff>
      <xdr:row>57</xdr:row>
      <xdr:rowOff>68580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45760" y="9375140"/>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130175</xdr:rowOff>
    </xdr:from>
    <xdr:to>
      <xdr:col>56</xdr:col>
      <xdr:colOff>188595</xdr:colOff>
      <xdr:row>69</xdr:row>
      <xdr:rowOff>106045</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5551805" y="9685655"/>
          <a:ext cx="519811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方税や普通交付税などの経常一般財源の減少があるものの、地方債の繰上償還等、公債費の適正化に努めることにより、対前年度比2.3ポイントの減となっている。しかし、類似団体平均を1.1％上回っている状況であるため、今後も引き続き義務的経費の削減など、行財政改革に取り組み経常経費の一層の削減に努める。</a:t>
          </a: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136525</xdr:rowOff>
    </xdr:from>
    <xdr:ext cx="298450" cy="2203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61035" y="918908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4955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9573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165735</xdr:rowOff>
    </xdr:from>
    <xdr:to>
      <xdr:col>27</xdr:col>
      <xdr:colOff>184150</xdr:colOff>
      <xdr:row>67</xdr:row>
      <xdr:rowOff>165735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699135" y="113976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26670</xdr:rowOff>
    </xdr:from>
    <xdr:ext cx="762000" cy="25336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85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163830</xdr:rowOff>
    </xdr:from>
    <xdr:to>
      <xdr:col>27</xdr:col>
      <xdr:colOff>184150</xdr:colOff>
      <xdr:row>65</xdr:row>
      <xdr:rowOff>163830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699135" y="110604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24765</xdr:rowOff>
    </xdr:from>
    <xdr:ext cx="762000" cy="25336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9213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162560</xdr:rowOff>
    </xdr:from>
    <xdr:to>
      <xdr:col>27</xdr:col>
      <xdr:colOff>184150</xdr:colOff>
      <xdr:row>63</xdr:row>
      <xdr:rowOff>162560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699135" y="107238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22860</xdr:rowOff>
    </xdr:from>
    <xdr:ext cx="762000" cy="25336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5841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161290</xdr:rowOff>
    </xdr:from>
    <xdr:to>
      <xdr:col>27</xdr:col>
      <xdr:colOff>184150</xdr:colOff>
      <xdr:row>61</xdr:row>
      <xdr:rowOff>161290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699135" y="10387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21590</xdr:rowOff>
    </xdr:from>
    <xdr:ext cx="762000" cy="25273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476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159385</xdr:rowOff>
    </xdr:from>
    <xdr:to>
      <xdr:col>27</xdr:col>
      <xdr:colOff>184150</xdr:colOff>
      <xdr:row>59</xdr:row>
      <xdr:rowOff>159385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699135" y="100501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19685</xdr:rowOff>
    </xdr:from>
    <xdr:ext cx="762000" cy="25273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104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156845</xdr:rowOff>
    </xdr:from>
    <xdr:to>
      <xdr:col>27</xdr:col>
      <xdr:colOff>184150</xdr:colOff>
      <xdr:row>57</xdr:row>
      <xdr:rowOff>156845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699135" y="97123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17780</xdr:rowOff>
    </xdr:from>
    <xdr:ext cx="762000" cy="252730"/>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573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55</xdr:row>
      <xdr:rowOff>154940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69913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0190"/>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2367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69913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56515</xdr:rowOff>
    </xdr:from>
    <xdr:to>
      <xdr:col>23</xdr:col>
      <xdr:colOff>133350</xdr:colOff>
      <xdr:row>66</xdr:row>
      <xdr:rowOff>161925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471035" y="9779635"/>
          <a:ext cx="0" cy="14465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133985</xdr:rowOff>
    </xdr:from>
    <xdr:ext cx="762000" cy="25336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4538980" y="111982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161925</xdr:rowOff>
    </xdr:from>
    <xdr:to>
      <xdr:col>24</xdr:col>
      <xdr:colOff>12700</xdr:colOff>
      <xdr:row>66</xdr:row>
      <xdr:rowOff>161925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382135" y="1122616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140970</xdr:rowOff>
    </xdr:from>
    <xdr:ext cx="762000" cy="24955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4538980" y="952881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56515</xdr:rowOff>
    </xdr:from>
    <xdr:to>
      <xdr:col>24</xdr:col>
      <xdr:colOff>12700</xdr:colOff>
      <xdr:row>58</xdr:row>
      <xdr:rowOff>56515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382135" y="977963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112395</xdr:rowOff>
    </xdr:from>
    <xdr:to>
      <xdr:col>23</xdr:col>
      <xdr:colOff>133350</xdr:colOff>
      <xdr:row>61</xdr:row>
      <xdr:rowOff>22225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716655" y="10170795"/>
          <a:ext cx="75438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41275</xdr:rowOff>
    </xdr:from>
    <xdr:ext cx="762000" cy="252730"/>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4538980" y="993203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60</xdr:row>
      <xdr:rowOff>25400</xdr:rowOff>
    </xdr:from>
    <xdr:to>
      <xdr:col>23</xdr:col>
      <xdr:colOff>184150</xdr:colOff>
      <xdr:row>60</xdr:row>
      <xdr:rowOff>125095</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420235" y="100838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8255</xdr:rowOff>
    </xdr:from>
    <xdr:to>
      <xdr:col>19</xdr:col>
      <xdr:colOff>133350</xdr:colOff>
      <xdr:row>61</xdr:row>
      <xdr:rowOff>22225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911475" y="10234295"/>
          <a:ext cx="80518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66675</xdr:rowOff>
    </xdr:from>
    <xdr:to>
      <xdr:col>19</xdr:col>
      <xdr:colOff>184150</xdr:colOff>
      <xdr:row>60</xdr:row>
      <xdr:rowOff>165735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665855" y="101250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7620</xdr:rowOff>
    </xdr:from>
    <xdr:ext cx="736600" cy="252730"/>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377565" y="989838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61</xdr:row>
      <xdr:rowOff>8255</xdr:rowOff>
    </xdr:from>
    <xdr:to>
      <xdr:col>15</xdr:col>
      <xdr:colOff>82550</xdr:colOff>
      <xdr:row>61</xdr:row>
      <xdr:rowOff>19050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106295" y="10234295"/>
          <a:ext cx="80518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42545</xdr:rowOff>
    </xdr:from>
    <xdr:to>
      <xdr:col>15</xdr:col>
      <xdr:colOff>133350</xdr:colOff>
      <xdr:row>60</xdr:row>
      <xdr:rowOff>142240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860675" y="101009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151765</xdr:rowOff>
    </xdr:from>
    <xdr:ext cx="758190" cy="25273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572385" y="987488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60</xdr:row>
      <xdr:rowOff>88900</xdr:rowOff>
    </xdr:from>
    <xdr:to>
      <xdr:col>11</xdr:col>
      <xdr:colOff>31750</xdr:colOff>
      <xdr:row>61</xdr:row>
      <xdr:rowOff>19050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320165" y="10147300"/>
          <a:ext cx="78613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60</xdr:row>
      <xdr:rowOff>15875</xdr:rowOff>
    </xdr:from>
    <xdr:to>
      <xdr:col>11</xdr:col>
      <xdr:colOff>82550</xdr:colOff>
      <xdr:row>60</xdr:row>
      <xdr:rowOff>114935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074545" y="100742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125095</xdr:rowOff>
    </xdr:from>
    <xdr:ext cx="762000" cy="25019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767205" y="984821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59</xdr:row>
      <xdr:rowOff>142875</xdr:rowOff>
    </xdr:from>
    <xdr:to>
      <xdr:col>7</xdr:col>
      <xdr:colOff>31750</xdr:colOff>
      <xdr:row>60</xdr:row>
      <xdr:rowOff>74295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271270" y="1003363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84455</xdr:rowOff>
    </xdr:from>
    <xdr:ext cx="758190" cy="24955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962025" y="980757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165100</xdr:rowOff>
    </xdr:from>
    <xdr:ext cx="762000" cy="24955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276090" y="11732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165100</xdr:rowOff>
    </xdr:from>
    <xdr:ext cx="762000" cy="24955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521710" y="11732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165100</xdr:rowOff>
    </xdr:from>
    <xdr:ext cx="758190" cy="24955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716530" y="1173226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165100</xdr:rowOff>
    </xdr:from>
    <xdr:ext cx="762000" cy="24955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11350" y="11732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165100</xdr:rowOff>
    </xdr:from>
    <xdr:ext cx="762000" cy="24955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127125" y="11732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60</xdr:row>
      <xdr:rowOff>62230</xdr:rowOff>
    </xdr:from>
    <xdr:to>
      <xdr:col>23</xdr:col>
      <xdr:colOff>184150</xdr:colOff>
      <xdr:row>60</xdr:row>
      <xdr:rowOff>162560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420235" y="1012063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35560</xdr:rowOff>
    </xdr:from>
    <xdr:ext cx="762000" cy="250190"/>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4538980" y="100939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140335</xdr:rowOff>
    </xdr:from>
    <xdr:to>
      <xdr:col>19</xdr:col>
      <xdr:colOff>184150</xdr:colOff>
      <xdr:row>61</xdr:row>
      <xdr:rowOff>72390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665855" y="101987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57150</xdr:rowOff>
    </xdr:from>
    <xdr:ext cx="736600" cy="25336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377565" y="1028319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127000</xdr:rowOff>
    </xdr:from>
    <xdr:to>
      <xdr:col>15</xdr:col>
      <xdr:colOff>133350</xdr:colOff>
      <xdr:row>61</xdr:row>
      <xdr:rowOff>58420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860675" y="101854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43180</xdr:rowOff>
    </xdr:from>
    <xdr:ext cx="758190" cy="25336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572385" y="1026922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60</xdr:row>
      <xdr:rowOff>137160</xdr:rowOff>
    </xdr:from>
    <xdr:to>
      <xdr:col>11</xdr:col>
      <xdr:colOff>82550</xdr:colOff>
      <xdr:row>61</xdr:row>
      <xdr:rowOff>69215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074545" y="1019556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53975</xdr:rowOff>
    </xdr:from>
    <xdr:ext cx="762000" cy="24955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767205" y="102800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39370</xdr:rowOff>
    </xdr:from>
    <xdr:to>
      <xdr:col>7</xdr:col>
      <xdr:colOff>31750</xdr:colOff>
      <xdr:row>60</xdr:row>
      <xdr:rowOff>138430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271270" y="1009777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123825</xdr:rowOff>
    </xdr:from>
    <xdr:ext cx="758190" cy="250190"/>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962025" y="10182225"/>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117475</xdr:rowOff>
    </xdr:from>
    <xdr:to>
      <xdr:col>27</xdr:col>
      <xdr:colOff>184150</xdr:colOff>
      <xdr:row>75</xdr:row>
      <xdr:rowOff>93345</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9913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136525</xdr:rowOff>
    </xdr:from>
    <xdr:ext cx="3218815" cy="30289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741045" y="12709525"/>
          <a:ext cx="321881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111760</xdr:rowOff>
    </xdr:from>
    <xdr:ext cx="1647190" cy="351155"/>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3750945" y="12684760"/>
          <a:ext cx="164719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[232,564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31115</xdr:rowOff>
    </xdr:from>
    <xdr:to>
      <xdr:col>35</xdr:col>
      <xdr:colOff>95250</xdr:colOff>
      <xdr:row>76</xdr:row>
      <xdr:rowOff>111760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318760" y="126041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50165</xdr:rowOff>
    </xdr:from>
    <xdr:to>
      <xdr:col>35</xdr:col>
      <xdr:colOff>95250</xdr:colOff>
      <xdr:row>77</xdr:row>
      <xdr:rowOff>130175</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318760" y="127908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31115</xdr:rowOff>
    </xdr:from>
    <xdr:to>
      <xdr:col>42</xdr:col>
      <xdr:colOff>25400</xdr:colOff>
      <xdr:row>76</xdr:row>
      <xdr:rowOff>111760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80212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50165</xdr:rowOff>
    </xdr:from>
    <xdr:to>
      <xdr:col>42</xdr:col>
      <xdr:colOff>25400</xdr:colOff>
      <xdr:row>77</xdr:row>
      <xdr:rowOff>130175</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80212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31115</xdr:rowOff>
    </xdr:from>
    <xdr:to>
      <xdr:col>49</xdr:col>
      <xdr:colOff>19050</xdr:colOff>
      <xdr:row>76</xdr:row>
      <xdr:rowOff>111760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811593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76</xdr:row>
      <xdr:rowOff>50165</xdr:rowOff>
    </xdr:from>
    <xdr:to>
      <xdr:col>49</xdr:col>
      <xdr:colOff>19050</xdr:colOff>
      <xdr:row>77</xdr:row>
      <xdr:rowOff>130175</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811593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154,395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24765</xdr:rowOff>
    </xdr:from>
    <xdr:to>
      <xdr:col>27</xdr:col>
      <xdr:colOff>184150</xdr:colOff>
      <xdr:row>92</xdr:row>
      <xdr:rowOff>37465</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9913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57</xdr:col>
      <xdr:colOff>120650</xdr:colOff>
      <xdr:row>92</xdr:row>
      <xdr:rowOff>37465</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544576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46</xdr:col>
      <xdr:colOff>188595</xdr:colOff>
      <xdr:row>79</xdr:row>
      <xdr:rowOff>106045</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5445760" y="1310068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188595</xdr:colOff>
      <xdr:row>91</xdr:row>
      <xdr:rowOff>142875</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5551805" y="13411200"/>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に比べ高くなっているのは、合併により類似する施設を多数保有しており、その維持管理に費用がかかっていること、また、保育所など直営施設の運営にかかる会計年度任用職員等の人件費に費用がかかっているためである。施設の統廃合や民営化など、公共施設の適正管理に努め、コスト削減を図っていく。</a:t>
          </a:r>
        </a:p>
      </xdr:txBody>
    </xdr:sp>
    <xdr:clientData/>
  </xdr:twoCellAnchor>
  <xdr:oneCellAnchor>
    <xdr:from>
      <xdr:col>3</xdr:col>
      <xdr:colOff>95250</xdr:colOff>
      <xdr:row>77</xdr:row>
      <xdr:rowOff>5715</xdr:rowOff>
    </xdr:from>
    <xdr:ext cx="349885" cy="21971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61035" y="12913995"/>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37465</xdr:rowOff>
    </xdr:from>
    <xdr:to>
      <xdr:col>27</xdr:col>
      <xdr:colOff>184150</xdr:colOff>
      <xdr:row>92</xdr:row>
      <xdr:rowOff>37465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69913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66040</xdr:rowOff>
    </xdr:from>
    <xdr:ext cx="762000" cy="25019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128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68580</xdr:rowOff>
    </xdr:from>
    <xdr:to>
      <xdr:col>27</xdr:col>
      <xdr:colOff>184150</xdr:colOff>
      <xdr:row>89</xdr:row>
      <xdr:rowOff>68580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699135" y="149885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96520</xdr:rowOff>
    </xdr:from>
    <xdr:ext cx="762000" cy="25273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488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99060</xdr:rowOff>
    </xdr:from>
    <xdr:to>
      <xdr:col>27</xdr:col>
      <xdr:colOff>184150</xdr:colOff>
      <xdr:row>86</xdr:row>
      <xdr:rowOff>99060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699135" y="145161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128270</xdr:rowOff>
    </xdr:from>
    <xdr:ext cx="762000" cy="25019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3776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130175</xdr:rowOff>
    </xdr:from>
    <xdr:to>
      <xdr:col>27</xdr:col>
      <xdr:colOff>184150</xdr:colOff>
      <xdr:row>83</xdr:row>
      <xdr:rowOff>130175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699135" y="140442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159385</xdr:rowOff>
    </xdr:from>
    <xdr:ext cx="762000" cy="25019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0586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161925</xdr:rowOff>
    </xdr:from>
    <xdr:to>
      <xdr:col>27</xdr:col>
      <xdr:colOff>184150</xdr:colOff>
      <xdr:row>80</xdr:row>
      <xdr:rowOff>161925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699135" y="1357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22225</xdr:rowOff>
    </xdr:from>
    <xdr:ext cx="762000" cy="25336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4334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78</xdr:row>
      <xdr:rowOff>24765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69913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24765</xdr:rowOff>
    </xdr:from>
    <xdr:to>
      <xdr:col>27</xdr:col>
      <xdr:colOff>184150</xdr:colOff>
      <xdr:row>92</xdr:row>
      <xdr:rowOff>37465</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69913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67945</xdr:rowOff>
    </xdr:from>
    <xdr:to>
      <xdr:col>23</xdr:col>
      <xdr:colOff>133350</xdr:colOff>
      <xdr:row>89</xdr:row>
      <xdr:rowOff>125095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471035" y="13814425"/>
          <a:ext cx="0" cy="1230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97155</xdr:rowOff>
    </xdr:from>
    <xdr:ext cx="762000" cy="252730"/>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4538980" y="150171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623,859</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125095</xdr:rowOff>
    </xdr:from>
    <xdr:to>
      <xdr:col>24</xdr:col>
      <xdr:colOff>12700</xdr:colOff>
      <xdr:row>89</xdr:row>
      <xdr:rowOff>125095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382135" y="150450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151765</xdr:rowOff>
    </xdr:from>
    <xdr:ext cx="762000" cy="252730"/>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4538980" y="135629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102,486</a:t>
          </a:r>
          <a:endParaRPr kumimoji="1" lang="ja-JP" altLang="en-US" sz="1000" b="1">
            <a:latin typeface="ＭＳ Ｐゴシック"/>
            <a:ea typeface="ＭＳ Ｐゴシック"/>
          </a:endParaRPr>
        </a:p>
      </xdr:txBody>
    </xdr:sp>
    <xdr:clientData/>
  </xdr:oneCellAnchor>
  <xdr:twoCellAnchor>
    <xdr:from>
      <xdr:col>23</xdr:col>
      <xdr:colOff>44450</xdr:colOff>
      <xdr:row>82</xdr:row>
      <xdr:rowOff>67945</xdr:rowOff>
    </xdr:from>
    <xdr:to>
      <xdr:col>24</xdr:col>
      <xdr:colOff>12700</xdr:colOff>
      <xdr:row>82</xdr:row>
      <xdr:rowOff>67945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382135" y="138144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150495</xdr:rowOff>
    </xdr:from>
    <xdr:to>
      <xdr:col>23</xdr:col>
      <xdr:colOff>133350</xdr:colOff>
      <xdr:row>84</xdr:row>
      <xdr:rowOff>39370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716655" y="14064615"/>
          <a:ext cx="75438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85090</xdr:rowOff>
    </xdr:from>
    <xdr:ext cx="762000" cy="24955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4538980" y="13831570"/>
          <a:ext cx="7620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69215</xdr:rowOff>
    </xdr:from>
    <xdr:to>
      <xdr:col>23</xdr:col>
      <xdr:colOff>184150</xdr:colOff>
      <xdr:row>84</xdr:row>
      <xdr:rowOff>635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420235" y="139833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140970</xdr:rowOff>
    </xdr:from>
    <xdr:to>
      <xdr:col>19</xdr:col>
      <xdr:colOff>133350</xdr:colOff>
      <xdr:row>83</xdr:row>
      <xdr:rowOff>150495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911475" y="14055090"/>
          <a:ext cx="8051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30480</xdr:rowOff>
    </xdr:from>
    <xdr:to>
      <xdr:col>19</xdr:col>
      <xdr:colOff>184150</xdr:colOff>
      <xdr:row>83</xdr:row>
      <xdr:rowOff>129540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665855" y="139446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140335</xdr:rowOff>
    </xdr:from>
    <xdr:ext cx="736600" cy="24955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377565" y="1371917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132080</xdr:rowOff>
    </xdr:from>
    <xdr:to>
      <xdr:col>15</xdr:col>
      <xdr:colOff>82550</xdr:colOff>
      <xdr:row>83</xdr:row>
      <xdr:rowOff>140970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106295" y="14046200"/>
          <a:ext cx="80518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15875</xdr:rowOff>
    </xdr:from>
    <xdr:to>
      <xdr:col>15</xdr:col>
      <xdr:colOff>133350</xdr:colOff>
      <xdr:row>83</xdr:row>
      <xdr:rowOff>114935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860675" y="139299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125095</xdr:rowOff>
    </xdr:from>
    <xdr:ext cx="758190" cy="25019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572385" y="13703935"/>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83</xdr:row>
      <xdr:rowOff>123825</xdr:rowOff>
    </xdr:from>
    <xdr:to>
      <xdr:col>11</xdr:col>
      <xdr:colOff>31750</xdr:colOff>
      <xdr:row>83</xdr:row>
      <xdr:rowOff>132080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320165" y="14037945"/>
          <a:ext cx="78613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83</xdr:row>
      <xdr:rowOff>5715</xdr:rowOff>
    </xdr:from>
    <xdr:to>
      <xdr:col>11</xdr:col>
      <xdr:colOff>82550</xdr:colOff>
      <xdr:row>83</xdr:row>
      <xdr:rowOff>105410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074545" y="139198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114935</xdr:rowOff>
    </xdr:from>
    <xdr:ext cx="762000" cy="25336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767205" y="136937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163195</xdr:rowOff>
    </xdr:from>
    <xdr:to>
      <xdr:col>7</xdr:col>
      <xdr:colOff>31750</xdr:colOff>
      <xdr:row>83</xdr:row>
      <xdr:rowOff>95250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271270" y="1390967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105410</xdr:rowOff>
    </xdr:from>
    <xdr:ext cx="758190" cy="25019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962025" y="1368425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34925</xdr:rowOff>
    </xdr:from>
    <xdr:ext cx="762000" cy="25019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276090"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34925</xdr:rowOff>
    </xdr:from>
    <xdr:ext cx="762000" cy="25019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521710"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34925</xdr:rowOff>
    </xdr:from>
    <xdr:ext cx="758190" cy="25019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716530" y="15457805"/>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34925</xdr:rowOff>
    </xdr:from>
    <xdr:ext cx="762000" cy="25019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11350"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34925</xdr:rowOff>
    </xdr:from>
    <xdr:ext cx="762000" cy="25019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127125"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83</xdr:row>
      <xdr:rowOff>157480</xdr:rowOff>
    </xdr:from>
    <xdr:to>
      <xdr:col>23</xdr:col>
      <xdr:colOff>184150</xdr:colOff>
      <xdr:row>84</xdr:row>
      <xdr:rowOff>89535</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420235" y="140716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130175</xdr:rowOff>
    </xdr:from>
    <xdr:ext cx="762000" cy="25209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4538980" y="140442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232,564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100330</xdr:rowOff>
    </xdr:from>
    <xdr:to>
      <xdr:col>19</xdr:col>
      <xdr:colOff>184150</xdr:colOff>
      <xdr:row>84</xdr:row>
      <xdr:rowOff>32385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665855" y="140144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17145</xdr:rowOff>
    </xdr:from>
    <xdr:ext cx="736600" cy="24955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377565" y="1409890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208,417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83</xdr:row>
      <xdr:rowOff>91440</xdr:rowOff>
    </xdr:from>
    <xdr:to>
      <xdr:col>15</xdr:col>
      <xdr:colOff>133350</xdr:colOff>
      <xdr:row>84</xdr:row>
      <xdr:rowOff>22860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860675" y="14005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7620</xdr:rowOff>
    </xdr:from>
    <xdr:ext cx="758190" cy="252730"/>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572385" y="1408938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204,435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83</xdr:row>
      <xdr:rowOff>82550</xdr:rowOff>
    </xdr:from>
    <xdr:to>
      <xdr:col>11</xdr:col>
      <xdr:colOff>82550</xdr:colOff>
      <xdr:row>84</xdr:row>
      <xdr:rowOff>14605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074545" y="139966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167005</xdr:rowOff>
    </xdr:from>
    <xdr:ext cx="762000" cy="252730"/>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767205" y="140811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200,826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73660</xdr:rowOff>
    </xdr:from>
    <xdr:to>
      <xdr:col>7</xdr:col>
      <xdr:colOff>31750</xdr:colOff>
      <xdr:row>84</xdr:row>
      <xdr:rowOff>5715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271270" y="1398778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158750</xdr:rowOff>
    </xdr:from>
    <xdr:ext cx="758190" cy="250190"/>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962025" y="1407287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197,039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117475</xdr:rowOff>
    </xdr:from>
    <xdr:to>
      <xdr:col>85</xdr:col>
      <xdr:colOff>95250</xdr:colOff>
      <xdr:row>75</xdr:row>
      <xdr:rowOff>93345</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154874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136525</xdr:rowOff>
    </xdr:from>
    <xdr:ext cx="1649730" cy="30289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2289155" y="12709525"/>
          <a:ext cx="164973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111760</xdr:rowOff>
    </xdr:from>
    <xdr:ext cx="1647190" cy="35115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902055" y="12684760"/>
          <a:ext cx="164719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31115</xdr:rowOff>
    </xdr:from>
    <xdr:to>
      <xdr:col>93</xdr:col>
      <xdr:colOff>6350</xdr:colOff>
      <xdr:row>76</xdr:row>
      <xdr:rowOff>111760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6189325" y="12604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50165</xdr:rowOff>
    </xdr:from>
    <xdr:to>
      <xdr:col>93</xdr:col>
      <xdr:colOff>6350</xdr:colOff>
      <xdr:row>77</xdr:row>
      <xdr:rowOff>130175</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6189325" y="12790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31115</xdr:rowOff>
    </xdr:from>
    <xdr:to>
      <xdr:col>99</xdr:col>
      <xdr:colOff>146050</xdr:colOff>
      <xdr:row>76</xdr:row>
      <xdr:rowOff>111760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67268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50165</xdr:rowOff>
    </xdr:from>
    <xdr:to>
      <xdr:col>99</xdr:col>
      <xdr:colOff>146050</xdr:colOff>
      <xdr:row>77</xdr:row>
      <xdr:rowOff>130175</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67268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31115</xdr:rowOff>
    </xdr:from>
    <xdr:to>
      <xdr:col>106</xdr:col>
      <xdr:colOff>139700</xdr:colOff>
      <xdr:row>76</xdr:row>
      <xdr:rowOff>111760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98650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50165</xdr:rowOff>
    </xdr:from>
    <xdr:to>
      <xdr:col>106</xdr:col>
      <xdr:colOff>139700</xdr:colOff>
      <xdr:row>77</xdr:row>
      <xdr:rowOff>130175</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98650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24765</xdr:rowOff>
    </xdr:from>
    <xdr:to>
      <xdr:col>85</xdr:col>
      <xdr:colOff>95250</xdr:colOff>
      <xdr:row>92</xdr:row>
      <xdr:rowOff>37465</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154874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115</xdr:col>
      <xdr:colOff>31750</xdr:colOff>
      <xdr:row>92</xdr:row>
      <xdr:rowOff>37465</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629537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104</xdr:col>
      <xdr:colOff>114300</xdr:colOff>
      <xdr:row>79</xdr:row>
      <xdr:rowOff>106045</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6295370" y="13100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188595</xdr:colOff>
      <xdr:row>80</xdr:row>
      <xdr:rowOff>0</xdr:rowOff>
    </xdr:from>
    <xdr:to>
      <xdr:col>114</xdr:col>
      <xdr:colOff>114300</xdr:colOff>
      <xdr:row>91</xdr:row>
      <xdr:rowOff>142875</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6407765" y="13411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類似団体平均及び全国平均と比較しても低い給与水準であり、今年度は職員構成の変動により前年度より1.6ポイント減少した。引き続き職員定員適正化計画の実効性を高め、人件費総額の抑制に取り組む。</a:t>
          </a:r>
        </a:p>
      </xdr:txBody>
    </xdr:sp>
    <xdr:clientData/>
  </xdr:twoCellAnchor>
  <xdr:twoCellAnchor>
    <xdr:from>
      <xdr:col>61</xdr:col>
      <xdr:colOff>44450</xdr:colOff>
      <xdr:row>92</xdr:row>
      <xdr:rowOff>37465</xdr:rowOff>
    </xdr:from>
    <xdr:to>
      <xdr:col>85</xdr:col>
      <xdr:colOff>95250</xdr:colOff>
      <xdr:row>92</xdr:row>
      <xdr:rowOff>37465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154874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66040</xdr:rowOff>
    </xdr:from>
    <xdr:ext cx="758190" cy="250190"/>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0870565" y="1532128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35560</xdr:rowOff>
    </xdr:from>
    <xdr:to>
      <xdr:col>85</xdr:col>
      <xdr:colOff>95250</xdr:colOff>
      <xdr:row>90</xdr:row>
      <xdr:rowOff>35560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1548745" y="15123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63500</xdr:rowOff>
    </xdr:from>
    <xdr:ext cx="758190" cy="252730"/>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0870565" y="1498346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33655</xdr:rowOff>
    </xdr:from>
    <xdr:to>
      <xdr:col>85</xdr:col>
      <xdr:colOff>95250</xdr:colOff>
      <xdr:row>88</xdr:row>
      <xdr:rowOff>33655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1548745" y="14785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61595</xdr:rowOff>
    </xdr:from>
    <xdr:ext cx="758190" cy="252730"/>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0870565" y="1464627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31750</xdr:rowOff>
    </xdr:from>
    <xdr:to>
      <xdr:col>85</xdr:col>
      <xdr:colOff>95250</xdr:colOff>
      <xdr:row>86</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1548745" y="14448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60325</xdr:rowOff>
    </xdr:from>
    <xdr:ext cx="758190" cy="25336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0870565" y="1430972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30480</xdr:rowOff>
    </xdr:from>
    <xdr:to>
      <xdr:col>85</xdr:col>
      <xdr:colOff>95250</xdr:colOff>
      <xdr:row>84</xdr:row>
      <xdr:rowOff>30480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1548745" y="14112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59055</xdr:rowOff>
    </xdr:from>
    <xdr:ext cx="758190" cy="25336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0870565" y="1397317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28575</xdr:rowOff>
    </xdr:from>
    <xdr:to>
      <xdr:col>85</xdr:col>
      <xdr:colOff>95250</xdr:colOff>
      <xdr:row>82</xdr:row>
      <xdr:rowOff>28575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1548745" y="13775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57150</xdr:rowOff>
    </xdr:from>
    <xdr:ext cx="758190" cy="25336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0870565" y="1363599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26670</xdr:rowOff>
    </xdr:from>
    <xdr:to>
      <xdr:col>85</xdr:col>
      <xdr:colOff>95250</xdr:colOff>
      <xdr:row>80</xdr:row>
      <xdr:rowOff>26670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1548745" y="13437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55245</xdr:rowOff>
    </xdr:from>
    <xdr:ext cx="758190" cy="252730"/>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0870565" y="1329880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78</xdr:row>
      <xdr:rowOff>24765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154874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53340</xdr:rowOff>
    </xdr:from>
    <xdr:ext cx="758190" cy="24955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0870565" y="1296162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92</xdr:row>
      <xdr:rowOff>37465</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154874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115570</xdr:rowOff>
    </xdr:from>
    <xdr:to>
      <xdr:col>81</xdr:col>
      <xdr:colOff>44450</xdr:colOff>
      <xdr:row>88</xdr:row>
      <xdr:rowOff>134620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5320645" y="13359130"/>
          <a:ext cx="0" cy="15278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107315</xdr:rowOff>
    </xdr:from>
    <xdr:ext cx="758190" cy="24955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5409545" y="1485963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134620</xdr:rowOff>
    </xdr:from>
    <xdr:to>
      <xdr:col>81</xdr:col>
      <xdr:colOff>133350</xdr:colOff>
      <xdr:row>88</xdr:row>
      <xdr:rowOff>134620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52700" y="148869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32385</xdr:rowOff>
    </xdr:from>
    <xdr:ext cx="758190" cy="250190"/>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5409545" y="13108305"/>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115570</xdr:rowOff>
    </xdr:from>
    <xdr:to>
      <xdr:col>81</xdr:col>
      <xdr:colOff>133350</xdr:colOff>
      <xdr:row>79</xdr:row>
      <xdr:rowOff>115570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5252700" y="133591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141605</xdr:rowOff>
    </xdr:from>
    <xdr:to>
      <xdr:col>81</xdr:col>
      <xdr:colOff>44450</xdr:colOff>
      <xdr:row>84</xdr:row>
      <xdr:rowOff>153670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566265" y="14055725"/>
          <a:ext cx="75438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132715</xdr:rowOff>
    </xdr:from>
    <xdr:ext cx="758190" cy="25336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5409545" y="14214475"/>
          <a:ext cx="7581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84</xdr:row>
      <xdr:rowOff>160655</xdr:rowOff>
    </xdr:from>
    <xdr:to>
      <xdr:col>81</xdr:col>
      <xdr:colOff>95250</xdr:colOff>
      <xdr:row>85</xdr:row>
      <xdr:rowOff>92075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76195" y="1424241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84</xdr:row>
      <xdr:rowOff>142875</xdr:rowOff>
    </xdr:from>
    <xdr:to>
      <xdr:col>77</xdr:col>
      <xdr:colOff>44450</xdr:colOff>
      <xdr:row>84</xdr:row>
      <xdr:rowOff>153670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767435" y="14224635"/>
          <a:ext cx="79883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85</xdr:row>
      <xdr:rowOff>3810</xdr:rowOff>
    </xdr:from>
    <xdr:to>
      <xdr:col>77</xdr:col>
      <xdr:colOff>95250</xdr:colOff>
      <xdr:row>85</xdr:row>
      <xdr:rowOff>103505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521815" y="1425321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88265</xdr:rowOff>
    </xdr:from>
    <xdr:ext cx="736600" cy="250190"/>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227175" y="14337665"/>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41275</xdr:rowOff>
    </xdr:from>
    <xdr:to>
      <xdr:col>72</xdr:col>
      <xdr:colOff>188595</xdr:colOff>
      <xdr:row>84</xdr:row>
      <xdr:rowOff>142875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2976860" y="14123035"/>
          <a:ext cx="790575"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160655</xdr:rowOff>
    </xdr:from>
    <xdr:to>
      <xdr:col>73</xdr:col>
      <xdr:colOff>44450</xdr:colOff>
      <xdr:row>85</xdr:row>
      <xdr:rowOff>92075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731240" y="1424241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76835</xdr:rowOff>
    </xdr:from>
    <xdr:ext cx="758190" cy="25336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421995" y="1432623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18415</xdr:rowOff>
    </xdr:from>
    <xdr:to>
      <xdr:col>68</xdr:col>
      <xdr:colOff>152400</xdr:colOff>
      <xdr:row>84</xdr:row>
      <xdr:rowOff>41275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2171680" y="14100175"/>
          <a:ext cx="80518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3810</xdr:rowOff>
    </xdr:from>
    <xdr:to>
      <xdr:col>68</xdr:col>
      <xdr:colOff>188595</xdr:colOff>
      <xdr:row>85</xdr:row>
      <xdr:rowOff>103505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2926060" y="1425321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85</xdr:row>
      <xdr:rowOff>88265</xdr:rowOff>
    </xdr:from>
    <xdr:ext cx="762000" cy="25019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2635865" y="1433766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15240</xdr:rowOff>
    </xdr:from>
    <xdr:to>
      <xdr:col>64</xdr:col>
      <xdr:colOff>152400</xdr:colOff>
      <xdr:row>85</xdr:row>
      <xdr:rowOff>114300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2120880" y="142646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99060</xdr:rowOff>
    </xdr:from>
    <xdr:ext cx="762000" cy="25336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1832590" y="14348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34925</xdr:rowOff>
    </xdr:from>
    <xdr:ext cx="762000" cy="25019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125700"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34925</xdr:rowOff>
    </xdr:from>
    <xdr:ext cx="762000" cy="25019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371320"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92</xdr:row>
      <xdr:rowOff>34925</xdr:rowOff>
    </xdr:from>
    <xdr:ext cx="762000" cy="25019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578840"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34925</xdr:rowOff>
    </xdr:from>
    <xdr:ext cx="758190" cy="25019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2781915" y="15457805"/>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34925</xdr:rowOff>
    </xdr:from>
    <xdr:ext cx="762000" cy="250190"/>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1976735" y="15457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83</xdr:row>
      <xdr:rowOff>92075</xdr:rowOff>
    </xdr:from>
    <xdr:to>
      <xdr:col>81</xdr:col>
      <xdr:colOff>95250</xdr:colOff>
      <xdr:row>84</xdr:row>
      <xdr:rowOff>23495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5276195" y="1400619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107950</xdr:rowOff>
    </xdr:from>
    <xdr:ext cx="758190" cy="24955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5409545" y="1385443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84</xdr:row>
      <xdr:rowOff>104775</xdr:rowOff>
    </xdr:from>
    <xdr:to>
      <xdr:col>77</xdr:col>
      <xdr:colOff>95250</xdr:colOff>
      <xdr:row>85</xdr:row>
      <xdr:rowOff>36195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4521815" y="1418653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45720</xdr:rowOff>
    </xdr:from>
    <xdr:ext cx="736600" cy="25336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227175" y="1395984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84</xdr:row>
      <xdr:rowOff>93345</xdr:rowOff>
    </xdr:from>
    <xdr:to>
      <xdr:col>73</xdr:col>
      <xdr:colOff>44450</xdr:colOff>
      <xdr:row>85</xdr:row>
      <xdr:rowOff>24765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3731240" y="1417510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34925</xdr:rowOff>
    </xdr:from>
    <xdr:ext cx="758190" cy="25019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421995" y="13949045"/>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160020</xdr:rowOff>
    </xdr:from>
    <xdr:to>
      <xdr:col>68</xdr:col>
      <xdr:colOff>188595</xdr:colOff>
      <xdr:row>84</xdr:row>
      <xdr:rowOff>91440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2926060" y="1407414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82</xdr:row>
      <xdr:rowOff>100965</xdr:rowOff>
    </xdr:from>
    <xdr:ext cx="762000" cy="25336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2635865" y="138474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83</xdr:row>
      <xdr:rowOff>136525</xdr:rowOff>
    </xdr:from>
    <xdr:to>
      <xdr:col>64</xdr:col>
      <xdr:colOff>152400</xdr:colOff>
      <xdr:row>84</xdr:row>
      <xdr:rowOff>68580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2120880" y="140506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78740</xdr:rowOff>
    </xdr:from>
    <xdr:ext cx="762000" cy="25336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1832590" y="138252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80645</xdr:rowOff>
    </xdr:from>
    <xdr:to>
      <xdr:col>85</xdr:col>
      <xdr:colOff>95250</xdr:colOff>
      <xdr:row>53</xdr:row>
      <xdr:rowOff>55880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154874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99060</xdr:rowOff>
    </xdr:from>
    <xdr:ext cx="2259330" cy="30099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2026265" y="8983980"/>
          <a:ext cx="2259330" cy="3009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74295</xdr:rowOff>
    </xdr:from>
    <xdr:ext cx="1647190" cy="3473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4164945" y="8959215"/>
          <a:ext cx="1647190" cy="3473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[10.59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161925</xdr:rowOff>
    </xdr:from>
    <xdr:to>
      <xdr:col>93</xdr:col>
      <xdr:colOff>6350</xdr:colOff>
      <xdr:row>54</xdr:row>
      <xdr:rowOff>74295</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6189325" y="88792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93345</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6189325" y="90652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161925</xdr:rowOff>
    </xdr:from>
    <xdr:to>
      <xdr:col>99</xdr:col>
      <xdr:colOff>146050</xdr:colOff>
      <xdr:row>54</xdr:row>
      <xdr:rowOff>74295</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67268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93345</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67268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161925</xdr:rowOff>
    </xdr:from>
    <xdr:to>
      <xdr:col>106</xdr:col>
      <xdr:colOff>139700</xdr:colOff>
      <xdr:row>54</xdr:row>
      <xdr:rowOff>74295</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98650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54</xdr:row>
      <xdr:rowOff>12700</xdr:rowOff>
    </xdr:from>
    <xdr:to>
      <xdr:col>106</xdr:col>
      <xdr:colOff>139700</xdr:colOff>
      <xdr:row>55</xdr:row>
      <xdr:rowOff>93345</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98650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154940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154874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629537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104</xdr:col>
      <xdr:colOff>114300</xdr:colOff>
      <xdr:row>57</xdr:row>
      <xdr:rowOff>68580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6295370" y="9375140"/>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188595</xdr:colOff>
      <xdr:row>57</xdr:row>
      <xdr:rowOff>130175</xdr:rowOff>
    </xdr:from>
    <xdr:to>
      <xdr:col>114</xdr:col>
      <xdr:colOff>114300</xdr:colOff>
      <xdr:row>69</xdr:row>
      <xdr:rowOff>106045</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6407765" y="9685655"/>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市の面積が広大で支所へも多く人員配置することから、類似団体平均を上回っている。今後も、職員定員適正化計画に基づき職員数の削減等、より適正な定員管理に努める。</a:t>
          </a:r>
        </a:p>
      </xdr:txBody>
    </xdr:sp>
    <xdr:clientData/>
  </xdr:twoCellAnchor>
  <xdr:oneCellAnchor>
    <xdr:from>
      <xdr:col>61</xdr:col>
      <xdr:colOff>6350</xdr:colOff>
      <xdr:row>54</xdr:row>
      <xdr:rowOff>136525</xdr:rowOff>
    </xdr:from>
    <xdr:ext cx="346075" cy="2203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1510645" y="9189085"/>
          <a:ext cx="3460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28575</xdr:rowOff>
    </xdr:from>
    <xdr:ext cx="758190" cy="24955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0870565" y="1159573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165735</xdr:rowOff>
    </xdr:from>
    <xdr:to>
      <xdr:col>85</xdr:col>
      <xdr:colOff>95250</xdr:colOff>
      <xdr:row>67</xdr:row>
      <xdr:rowOff>165735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1548745" y="113976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26670</xdr:rowOff>
    </xdr:from>
    <xdr:ext cx="758190" cy="25336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0870565" y="1125855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163830</xdr:rowOff>
    </xdr:from>
    <xdr:to>
      <xdr:col>85</xdr:col>
      <xdr:colOff>95250</xdr:colOff>
      <xdr:row>65</xdr:row>
      <xdr:rowOff>163830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1548745" y="110604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24765</xdr:rowOff>
    </xdr:from>
    <xdr:ext cx="758190" cy="25336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0870565" y="1092136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162560</xdr:rowOff>
    </xdr:from>
    <xdr:to>
      <xdr:col>85</xdr:col>
      <xdr:colOff>95250</xdr:colOff>
      <xdr:row>63</xdr:row>
      <xdr:rowOff>162560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1548745" y="107238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22860</xdr:rowOff>
    </xdr:from>
    <xdr:ext cx="758190" cy="25336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0870565" y="1058418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161290</xdr:rowOff>
    </xdr:from>
    <xdr:to>
      <xdr:col>85</xdr:col>
      <xdr:colOff>95250</xdr:colOff>
      <xdr:row>61</xdr:row>
      <xdr:rowOff>161290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1548745" y="10387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21590</xdr:rowOff>
    </xdr:from>
    <xdr:ext cx="758190" cy="252730"/>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0870565" y="1024763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159385</xdr:rowOff>
    </xdr:from>
    <xdr:to>
      <xdr:col>85</xdr:col>
      <xdr:colOff>95250</xdr:colOff>
      <xdr:row>59</xdr:row>
      <xdr:rowOff>159385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1548745" y="100501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19685</xdr:rowOff>
    </xdr:from>
    <xdr:ext cx="758190" cy="252730"/>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0870565" y="991044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156845</xdr:rowOff>
    </xdr:from>
    <xdr:to>
      <xdr:col>85</xdr:col>
      <xdr:colOff>95250</xdr:colOff>
      <xdr:row>57</xdr:row>
      <xdr:rowOff>156845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1548745" y="97123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17780</xdr:rowOff>
    </xdr:from>
    <xdr:ext cx="758190" cy="252730"/>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0870565" y="957326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55</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154874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58190" cy="250190"/>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0870565" y="923671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154874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36195</xdr:rowOff>
    </xdr:from>
    <xdr:to>
      <xdr:col>81</xdr:col>
      <xdr:colOff>44450</xdr:colOff>
      <xdr:row>68</xdr:row>
      <xdr:rowOff>67310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5320645" y="9926955"/>
          <a:ext cx="0" cy="15398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39370</xdr:rowOff>
    </xdr:from>
    <xdr:ext cx="758190" cy="252730"/>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5409545" y="1143889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18.61</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67310</xdr:rowOff>
    </xdr:from>
    <xdr:to>
      <xdr:col>81</xdr:col>
      <xdr:colOff>133350</xdr:colOff>
      <xdr:row>68</xdr:row>
      <xdr:rowOff>67310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52700" y="1146683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120650</xdr:rowOff>
    </xdr:from>
    <xdr:ext cx="758190" cy="252730"/>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5409545" y="967613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36195</xdr:rowOff>
    </xdr:from>
    <xdr:to>
      <xdr:col>81</xdr:col>
      <xdr:colOff>133350</xdr:colOff>
      <xdr:row>59</xdr:row>
      <xdr:rowOff>36195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52700" y="99269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3810</xdr:rowOff>
    </xdr:from>
    <xdr:to>
      <xdr:col>81</xdr:col>
      <xdr:colOff>44450</xdr:colOff>
      <xdr:row>63</xdr:row>
      <xdr:rowOff>26035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4566265" y="10565130"/>
          <a:ext cx="75438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100965</xdr:rowOff>
    </xdr:from>
    <xdr:ext cx="758190" cy="25336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5409545" y="10327005"/>
          <a:ext cx="7581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62</xdr:row>
      <xdr:rowOff>85090</xdr:rowOff>
    </xdr:from>
    <xdr:to>
      <xdr:col>81</xdr:col>
      <xdr:colOff>95250</xdr:colOff>
      <xdr:row>63</xdr:row>
      <xdr:rowOff>17145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76195" y="1047877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63</xdr:row>
      <xdr:rowOff>19685</xdr:rowOff>
    </xdr:from>
    <xdr:to>
      <xdr:col>77</xdr:col>
      <xdr:colOff>44450</xdr:colOff>
      <xdr:row>63</xdr:row>
      <xdr:rowOff>26035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767435" y="10581005"/>
          <a:ext cx="79883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62</xdr:row>
      <xdr:rowOff>75565</xdr:rowOff>
    </xdr:from>
    <xdr:to>
      <xdr:col>77</xdr:col>
      <xdr:colOff>95250</xdr:colOff>
      <xdr:row>63</xdr:row>
      <xdr:rowOff>6985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521815" y="1046924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17145</xdr:rowOff>
    </xdr:from>
    <xdr:ext cx="736600" cy="24955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227175" y="1024318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63</xdr:row>
      <xdr:rowOff>19685</xdr:rowOff>
    </xdr:from>
    <xdr:to>
      <xdr:col>72</xdr:col>
      <xdr:colOff>188595</xdr:colOff>
      <xdr:row>63</xdr:row>
      <xdr:rowOff>25400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2976860" y="10581005"/>
          <a:ext cx="79057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62865</xdr:rowOff>
    </xdr:from>
    <xdr:to>
      <xdr:col>73</xdr:col>
      <xdr:colOff>44450</xdr:colOff>
      <xdr:row>62</xdr:row>
      <xdr:rowOff>162560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731240" y="1045654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5080</xdr:rowOff>
    </xdr:from>
    <xdr:ext cx="758190" cy="25336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421995" y="1023112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10795</xdr:rowOff>
    </xdr:from>
    <xdr:to>
      <xdr:col>68</xdr:col>
      <xdr:colOff>152400</xdr:colOff>
      <xdr:row>63</xdr:row>
      <xdr:rowOff>25400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2171680" y="10572115"/>
          <a:ext cx="80518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61595</xdr:rowOff>
    </xdr:from>
    <xdr:to>
      <xdr:col>68</xdr:col>
      <xdr:colOff>188595</xdr:colOff>
      <xdr:row>62</xdr:row>
      <xdr:rowOff>161925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2926060" y="10455275"/>
          <a:ext cx="8699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61</xdr:row>
      <xdr:rowOff>3810</xdr:rowOff>
    </xdr:from>
    <xdr:ext cx="762000" cy="25336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2635865" y="102298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50800</xdr:rowOff>
    </xdr:from>
    <xdr:to>
      <xdr:col>64</xdr:col>
      <xdr:colOff>152400</xdr:colOff>
      <xdr:row>62</xdr:row>
      <xdr:rowOff>150495</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2120880" y="104444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160655</xdr:rowOff>
    </xdr:from>
    <xdr:ext cx="762000" cy="25019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1832590" y="1021905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165100</xdr:rowOff>
    </xdr:from>
    <xdr:ext cx="762000" cy="24955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125700" y="11732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165100</xdr:rowOff>
    </xdr:from>
    <xdr:ext cx="762000" cy="24955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371320" y="11732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69</xdr:row>
      <xdr:rowOff>165100</xdr:rowOff>
    </xdr:from>
    <xdr:ext cx="762000" cy="24955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578840" y="11732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165100</xdr:rowOff>
    </xdr:from>
    <xdr:ext cx="758190" cy="24955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2781915" y="1173226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165100</xdr:rowOff>
    </xdr:from>
    <xdr:ext cx="762000" cy="24955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1976735" y="11732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62</xdr:row>
      <xdr:rowOff>121920</xdr:rowOff>
    </xdr:from>
    <xdr:to>
      <xdr:col>81</xdr:col>
      <xdr:colOff>95250</xdr:colOff>
      <xdr:row>63</xdr:row>
      <xdr:rowOff>53340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76195" y="1051560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94615</xdr:rowOff>
    </xdr:from>
    <xdr:ext cx="758190" cy="25336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5409545" y="1048829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62</xdr:row>
      <xdr:rowOff>144145</xdr:rowOff>
    </xdr:from>
    <xdr:to>
      <xdr:col>77</xdr:col>
      <xdr:colOff>95250</xdr:colOff>
      <xdr:row>63</xdr:row>
      <xdr:rowOff>75565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521815" y="1053782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61595</xdr:rowOff>
    </xdr:from>
    <xdr:ext cx="736600" cy="25273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227175" y="1062291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137795</xdr:rowOff>
    </xdr:from>
    <xdr:to>
      <xdr:col>73</xdr:col>
      <xdr:colOff>44450</xdr:colOff>
      <xdr:row>63</xdr:row>
      <xdr:rowOff>69850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731240" y="1053147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54610</xdr:rowOff>
    </xdr:from>
    <xdr:ext cx="758190" cy="25336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421995" y="1061593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143510</xdr:rowOff>
    </xdr:from>
    <xdr:to>
      <xdr:col>68</xdr:col>
      <xdr:colOff>188595</xdr:colOff>
      <xdr:row>63</xdr:row>
      <xdr:rowOff>74930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2926060" y="1053719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63</xdr:row>
      <xdr:rowOff>60325</xdr:rowOff>
    </xdr:from>
    <xdr:ext cx="762000" cy="25336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2635865" y="106216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128905</xdr:rowOff>
    </xdr:from>
    <xdr:to>
      <xdr:col>64</xdr:col>
      <xdr:colOff>152400</xdr:colOff>
      <xdr:row>63</xdr:row>
      <xdr:rowOff>60325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2120880" y="105225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45085</xdr:rowOff>
    </xdr:from>
    <xdr:ext cx="762000" cy="25336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1832590" y="106064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43180</xdr:rowOff>
    </xdr:from>
    <xdr:to>
      <xdr:col>85</xdr:col>
      <xdr:colOff>95250</xdr:colOff>
      <xdr:row>31</xdr:row>
      <xdr:rowOff>18415</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154874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61595</xdr:rowOff>
    </xdr:from>
    <xdr:ext cx="1602105" cy="302260"/>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313285" y="5258435"/>
          <a:ext cx="160210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37465</xdr:rowOff>
    </xdr:from>
    <xdr:ext cx="1647190" cy="350520"/>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877925" y="5234305"/>
          <a:ext cx="1647190"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124460</xdr:rowOff>
    </xdr:from>
    <xdr:to>
      <xdr:col>93</xdr:col>
      <xdr:colOff>6350</xdr:colOff>
      <xdr:row>32</xdr:row>
      <xdr:rowOff>37465</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6189325" y="51536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142875</xdr:rowOff>
    </xdr:from>
    <xdr:to>
      <xdr:col>93</xdr:col>
      <xdr:colOff>6350</xdr:colOff>
      <xdr:row>33</xdr:row>
      <xdr:rowOff>55880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6189325" y="53397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124460</xdr:rowOff>
    </xdr:from>
    <xdr:to>
      <xdr:col>99</xdr:col>
      <xdr:colOff>146050</xdr:colOff>
      <xdr:row>32</xdr:row>
      <xdr:rowOff>37465</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67268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142875</xdr:rowOff>
    </xdr:from>
    <xdr:to>
      <xdr:col>99</xdr:col>
      <xdr:colOff>146050</xdr:colOff>
      <xdr:row>33</xdr:row>
      <xdr:rowOff>55880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67268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124460</xdr:rowOff>
    </xdr:from>
    <xdr:to>
      <xdr:col>106</xdr:col>
      <xdr:colOff>139700</xdr:colOff>
      <xdr:row>32</xdr:row>
      <xdr:rowOff>37465</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98650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31</xdr:row>
      <xdr:rowOff>142875</xdr:rowOff>
    </xdr:from>
    <xdr:to>
      <xdr:col>106</xdr:col>
      <xdr:colOff>139700</xdr:colOff>
      <xdr:row>33</xdr:row>
      <xdr:rowOff>55880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98650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154874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115</xdr:col>
      <xdr:colOff>31750</xdr:colOff>
      <xdr:row>47</xdr:row>
      <xdr:rowOff>130175</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629537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104</xdr:col>
      <xdr:colOff>114300</xdr:colOff>
      <xdr:row>35</xdr:row>
      <xdr:rowOff>31115</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6295370" y="564959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188595</xdr:colOff>
      <xdr:row>35</xdr:row>
      <xdr:rowOff>93345</xdr:rowOff>
    </xdr:from>
    <xdr:to>
      <xdr:col>114</xdr:col>
      <xdr:colOff>114300</xdr:colOff>
      <xdr:row>47</xdr:row>
      <xdr:rowOff>68580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6407765" y="5960745"/>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普通建設事業費に係る地方債の償還や、公営企業会計への準元利償還金が多額であることが、類似団体平均を上回っている要因となっている。単年度比較では、繰上償還等の公債費の適正化に努めた結果1.2ポイント改善しているため、引き続き市債の新規発行抑制など、公債費の適正管理に努める。</a:t>
          </a:r>
        </a:p>
      </xdr:txBody>
    </xdr:sp>
    <xdr:clientData/>
  </xdr:twoCellAnchor>
  <xdr:oneCellAnchor>
    <xdr:from>
      <xdr:col>61</xdr:col>
      <xdr:colOff>6350</xdr:colOff>
      <xdr:row>32</xdr:row>
      <xdr:rowOff>99060</xdr:rowOff>
    </xdr:from>
    <xdr:ext cx="294640" cy="21971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1510645" y="5463540"/>
          <a:ext cx="2946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130175</xdr:rowOff>
    </xdr:from>
    <xdr:to>
      <xdr:col>85</xdr:col>
      <xdr:colOff>95250</xdr:colOff>
      <xdr:row>47</xdr:row>
      <xdr:rowOff>130175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154874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159385</xdr:rowOff>
    </xdr:from>
    <xdr:ext cx="758190" cy="25019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0870565" y="7870825"/>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73025</xdr:rowOff>
    </xdr:from>
    <xdr:to>
      <xdr:col>85</xdr:col>
      <xdr:colOff>95250</xdr:colOff>
      <xdr:row>45</xdr:row>
      <xdr:rowOff>73025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1548745" y="76168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100965</xdr:rowOff>
    </xdr:from>
    <xdr:ext cx="758190" cy="25336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0870565" y="747712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1548745" y="722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42545</xdr:rowOff>
    </xdr:from>
    <xdr:ext cx="758190" cy="252730"/>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0870565" y="708342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124460</xdr:rowOff>
    </xdr:from>
    <xdr:to>
      <xdr:col>85</xdr:col>
      <xdr:colOff>95250</xdr:colOff>
      <xdr:row>40</xdr:row>
      <xdr:rowOff>124460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1548745" y="68300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152400</xdr:rowOff>
    </xdr:from>
    <xdr:ext cx="758190" cy="252730"/>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0870565" y="669036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66675</xdr:rowOff>
    </xdr:from>
    <xdr:to>
      <xdr:col>85</xdr:col>
      <xdr:colOff>95250</xdr:colOff>
      <xdr:row>38</xdr:row>
      <xdr:rowOff>66675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1548745" y="6436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95250</xdr:rowOff>
    </xdr:from>
    <xdr:ext cx="758190" cy="252730"/>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0870565" y="629793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7620</xdr:rowOff>
    </xdr:from>
    <xdr:to>
      <xdr:col>85</xdr:col>
      <xdr:colOff>95250</xdr:colOff>
      <xdr:row>36</xdr:row>
      <xdr:rowOff>7620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1548745" y="60426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36830</xdr:rowOff>
    </xdr:from>
    <xdr:ext cx="758190" cy="250190"/>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0870565" y="590423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117475</xdr:rowOff>
    </xdr:from>
    <xdr:to>
      <xdr:col>85</xdr:col>
      <xdr:colOff>95250</xdr:colOff>
      <xdr:row>33</xdr:row>
      <xdr:rowOff>117475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154874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154874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95250</xdr:rowOff>
    </xdr:from>
    <xdr:to>
      <xdr:col>81</xdr:col>
      <xdr:colOff>44450</xdr:colOff>
      <xdr:row>44</xdr:row>
      <xdr:rowOff>43180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320645" y="5962650"/>
          <a:ext cx="0" cy="14566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16510</xdr:rowOff>
    </xdr:from>
    <xdr:ext cx="758190" cy="250190"/>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5409545" y="739267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43180</xdr:rowOff>
    </xdr:from>
    <xdr:to>
      <xdr:col>81</xdr:col>
      <xdr:colOff>133350</xdr:colOff>
      <xdr:row>44</xdr:row>
      <xdr:rowOff>43180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52700" y="74193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12700</xdr:rowOff>
    </xdr:from>
    <xdr:ext cx="758190" cy="250190"/>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5409545" y="571246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95250</xdr:rowOff>
    </xdr:from>
    <xdr:to>
      <xdr:col>81</xdr:col>
      <xdr:colOff>133350</xdr:colOff>
      <xdr:row>35</xdr:row>
      <xdr:rowOff>95250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52700" y="59626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80645</xdr:rowOff>
    </xdr:from>
    <xdr:to>
      <xdr:col>81</xdr:col>
      <xdr:colOff>44450</xdr:colOff>
      <xdr:row>37</xdr:row>
      <xdr:rowOff>104775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566265" y="6283325"/>
          <a:ext cx="7543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155575</xdr:rowOff>
    </xdr:from>
    <xdr:ext cx="758190" cy="252730"/>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5409545" y="6022975"/>
          <a:ext cx="75819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36</xdr:row>
      <xdr:rowOff>140335</xdr:rowOff>
    </xdr:from>
    <xdr:to>
      <xdr:col>81</xdr:col>
      <xdr:colOff>95250</xdr:colOff>
      <xdr:row>37</xdr:row>
      <xdr:rowOff>71755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76195" y="617537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37</xdr:row>
      <xdr:rowOff>104775</xdr:rowOff>
    </xdr:from>
    <xdr:to>
      <xdr:col>77</xdr:col>
      <xdr:colOff>44450</xdr:colOff>
      <xdr:row>37</xdr:row>
      <xdr:rowOff>107950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767435" y="6307455"/>
          <a:ext cx="79883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36</xdr:row>
      <xdr:rowOff>145415</xdr:rowOff>
    </xdr:from>
    <xdr:to>
      <xdr:col>77</xdr:col>
      <xdr:colOff>95250</xdr:colOff>
      <xdr:row>37</xdr:row>
      <xdr:rowOff>76835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521815" y="618045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86995</xdr:rowOff>
    </xdr:from>
    <xdr:ext cx="736600" cy="24955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227175" y="595439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104775</xdr:rowOff>
    </xdr:from>
    <xdr:to>
      <xdr:col>72</xdr:col>
      <xdr:colOff>188595</xdr:colOff>
      <xdr:row>37</xdr:row>
      <xdr:rowOff>107950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2976860" y="6307455"/>
          <a:ext cx="79057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147320</xdr:rowOff>
    </xdr:from>
    <xdr:to>
      <xdr:col>73</xdr:col>
      <xdr:colOff>44450</xdr:colOff>
      <xdr:row>37</xdr:row>
      <xdr:rowOff>78740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731240" y="618236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88900</xdr:rowOff>
    </xdr:from>
    <xdr:ext cx="758190" cy="24955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421995" y="595630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102870</xdr:rowOff>
    </xdr:from>
    <xdr:to>
      <xdr:col>68</xdr:col>
      <xdr:colOff>152400</xdr:colOff>
      <xdr:row>37</xdr:row>
      <xdr:rowOff>104775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2171680" y="6305550"/>
          <a:ext cx="8051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151130</xdr:rowOff>
    </xdr:from>
    <xdr:to>
      <xdr:col>68</xdr:col>
      <xdr:colOff>188595</xdr:colOff>
      <xdr:row>37</xdr:row>
      <xdr:rowOff>83185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2926060" y="6186170"/>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35</xdr:row>
      <xdr:rowOff>93345</xdr:rowOff>
    </xdr:from>
    <xdr:ext cx="762000" cy="25336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2635865" y="59607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36</xdr:row>
      <xdr:rowOff>154940</xdr:rowOff>
    </xdr:from>
    <xdr:to>
      <xdr:col>64</xdr:col>
      <xdr:colOff>152400</xdr:colOff>
      <xdr:row>37</xdr:row>
      <xdr:rowOff>86995</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2120880" y="61899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96520</xdr:rowOff>
    </xdr:from>
    <xdr:ext cx="762000" cy="25273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1832590" y="59639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128270</xdr:rowOff>
    </xdr:from>
    <xdr:ext cx="762000" cy="25019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125700"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128270</xdr:rowOff>
    </xdr:from>
    <xdr:ext cx="762000" cy="25019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371320"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47</xdr:row>
      <xdr:rowOff>128270</xdr:rowOff>
    </xdr:from>
    <xdr:ext cx="762000" cy="25019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578840"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128270</xdr:rowOff>
    </xdr:from>
    <xdr:ext cx="758190" cy="25019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2781915" y="800735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128270</xdr:rowOff>
    </xdr:from>
    <xdr:ext cx="762000" cy="25019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1976735" y="800735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37</xdr:row>
      <xdr:rowOff>31115</xdr:rowOff>
    </xdr:from>
    <xdr:to>
      <xdr:col>81</xdr:col>
      <xdr:colOff>95250</xdr:colOff>
      <xdr:row>37</xdr:row>
      <xdr:rowOff>130175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76195" y="623379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3810</xdr:rowOff>
    </xdr:from>
    <xdr:ext cx="758190" cy="25336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5409545" y="620649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37</xdr:row>
      <xdr:rowOff>54610</xdr:rowOff>
    </xdr:from>
    <xdr:to>
      <xdr:col>77</xdr:col>
      <xdr:colOff>95250</xdr:colOff>
      <xdr:row>37</xdr:row>
      <xdr:rowOff>153670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521815" y="625729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139065</xdr:rowOff>
    </xdr:from>
    <xdr:ext cx="736600" cy="25336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227175" y="634174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37</xdr:row>
      <xdr:rowOff>58420</xdr:rowOff>
    </xdr:from>
    <xdr:to>
      <xdr:col>73</xdr:col>
      <xdr:colOff>44450</xdr:colOff>
      <xdr:row>37</xdr:row>
      <xdr:rowOff>157480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731240" y="626110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142875</xdr:rowOff>
    </xdr:from>
    <xdr:ext cx="758190" cy="24955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421995" y="63455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54610</xdr:rowOff>
    </xdr:from>
    <xdr:to>
      <xdr:col>68</xdr:col>
      <xdr:colOff>188595</xdr:colOff>
      <xdr:row>37</xdr:row>
      <xdr:rowOff>153670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2926060" y="625729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37</xdr:row>
      <xdr:rowOff>139065</xdr:rowOff>
    </xdr:from>
    <xdr:ext cx="762000" cy="25336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635865" y="63417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37</xdr:row>
      <xdr:rowOff>52705</xdr:rowOff>
    </xdr:from>
    <xdr:to>
      <xdr:col>64</xdr:col>
      <xdr:colOff>152400</xdr:colOff>
      <xdr:row>37</xdr:row>
      <xdr:rowOff>151765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2120880" y="62553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137160</xdr:rowOff>
    </xdr:from>
    <xdr:ext cx="762000" cy="25336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1832590" y="63398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5715</xdr:rowOff>
    </xdr:from>
    <xdr:to>
      <xdr:col>85</xdr:col>
      <xdr:colOff>95250</xdr:colOff>
      <xdr:row>8</xdr:row>
      <xdr:rowOff>149225</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1548745" y="1179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24765</xdr:rowOff>
    </xdr:from>
    <xdr:ext cx="1435100" cy="30289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396470" y="1533525"/>
          <a:ext cx="143510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7190" cy="35115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94740" y="1508760"/>
          <a:ext cx="164719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[70.7%]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86995</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6189325" y="1428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106045</xdr:rowOff>
    </xdr:from>
    <xdr:to>
      <xdr:col>93</xdr:col>
      <xdr:colOff>6350</xdr:colOff>
      <xdr:row>11</xdr:row>
      <xdr:rowOff>18415</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6189325" y="1614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86995</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672685"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106045</xdr:rowOff>
    </xdr:from>
    <xdr:to>
      <xdr:col>99</xdr:col>
      <xdr:colOff>146050</xdr:colOff>
      <xdr:row>11</xdr:row>
      <xdr:rowOff>18415</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672685"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86995</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986500"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9</xdr:row>
      <xdr:rowOff>106045</xdr:rowOff>
    </xdr:from>
    <xdr:to>
      <xdr:col>106</xdr:col>
      <xdr:colOff>139700</xdr:colOff>
      <xdr:row>11</xdr:row>
      <xdr:rowOff>18415</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986500"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80645</xdr:rowOff>
    </xdr:from>
    <xdr:to>
      <xdr:col>85</xdr:col>
      <xdr:colOff>95250</xdr:colOff>
      <xdr:row>25</xdr:row>
      <xdr:rowOff>93345</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1548745" y="1924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115</xdr:col>
      <xdr:colOff>31750</xdr:colOff>
      <xdr:row>25</xdr:row>
      <xdr:rowOff>93345</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6295370" y="1924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104</xdr:col>
      <xdr:colOff>114300</xdr:colOff>
      <xdr:row>12</xdr:row>
      <xdr:rowOff>161925</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6295370" y="1924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188595</xdr:colOff>
      <xdr:row>13</xdr:row>
      <xdr:rowOff>55880</xdr:rowOff>
    </xdr:from>
    <xdr:to>
      <xdr:col>114</xdr:col>
      <xdr:colOff>114300</xdr:colOff>
      <xdr:row>25</xdr:row>
      <xdr:rowOff>31115</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6407765" y="2235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園部文化会館再生事業や山陰本線駅舎等整備事業などの大型事業の実施により地方債残高は増加したが、公営企業債等繰入見込額の減少などにより、前年度より12.0ポイント改善した。しかし、類似団体と比較して地方債残高が高い水準であることにより将来負担比率は大きく上回っているため、公債費の適正管理に努め財政の健全化を図っていく。</a:t>
          </a:r>
        </a:p>
      </xdr:txBody>
    </xdr:sp>
    <xdr:clientData/>
  </xdr:twoCellAnchor>
  <xdr:oneCellAnchor>
    <xdr:from>
      <xdr:col>61</xdr:col>
      <xdr:colOff>6350</xdr:colOff>
      <xdr:row>10</xdr:row>
      <xdr:rowOff>61595</xdr:rowOff>
    </xdr:from>
    <xdr:ext cx="294640" cy="21971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1510645" y="1737995"/>
          <a:ext cx="29464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93345</xdr:rowOff>
    </xdr:from>
    <xdr:to>
      <xdr:col>85</xdr:col>
      <xdr:colOff>95250</xdr:colOff>
      <xdr:row>25</xdr:row>
      <xdr:rowOff>93345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548745" y="4284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121920</xdr:rowOff>
    </xdr:from>
    <xdr:ext cx="758190" cy="25019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870565" y="414528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35560</xdr:rowOff>
    </xdr:from>
    <xdr:to>
      <xdr:col>85</xdr:col>
      <xdr:colOff>95250</xdr:colOff>
      <xdr:row>23</xdr:row>
      <xdr:rowOff>35560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548745" y="38912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63500</xdr:rowOff>
    </xdr:from>
    <xdr:ext cx="758190" cy="25273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870565" y="375158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144780</xdr:rowOff>
    </xdr:from>
    <xdr:to>
      <xdr:col>85</xdr:col>
      <xdr:colOff>95250</xdr:colOff>
      <xdr:row>20</xdr:row>
      <xdr:rowOff>144780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548745" y="34975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5715</xdr:rowOff>
    </xdr:from>
    <xdr:ext cx="758190" cy="25273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870565" y="335851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86995</xdr:rowOff>
    </xdr:from>
    <xdr:to>
      <xdr:col>85</xdr:col>
      <xdr:colOff>95250</xdr:colOff>
      <xdr:row>18</xdr:row>
      <xdr:rowOff>86995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548745" y="31045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115570</xdr:rowOff>
    </xdr:from>
    <xdr:ext cx="758190" cy="25336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870565" y="296545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29210</xdr:rowOff>
    </xdr:from>
    <xdr:to>
      <xdr:col>85</xdr:col>
      <xdr:colOff>95250</xdr:colOff>
      <xdr:row>16</xdr:row>
      <xdr:rowOff>29210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548745" y="27114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57785</xdr:rowOff>
    </xdr:from>
    <xdr:ext cx="758190" cy="25336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870565" y="257238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138430</xdr:rowOff>
    </xdr:from>
    <xdr:to>
      <xdr:col>85</xdr:col>
      <xdr:colOff>95250</xdr:colOff>
      <xdr:row>13</xdr:row>
      <xdr:rowOff>138430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548745" y="231775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167005</xdr:rowOff>
    </xdr:from>
    <xdr:ext cx="758190" cy="252730"/>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0870565" y="217868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80645</xdr:rowOff>
    </xdr:from>
    <xdr:to>
      <xdr:col>85</xdr:col>
      <xdr:colOff>95250</xdr:colOff>
      <xdr:row>11</xdr:row>
      <xdr:rowOff>80645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1548745" y="1924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80645</xdr:rowOff>
    </xdr:from>
    <xdr:to>
      <xdr:col>85</xdr:col>
      <xdr:colOff>95250</xdr:colOff>
      <xdr:row>25</xdr:row>
      <xdr:rowOff>93345</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1548745" y="1924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138430</xdr:rowOff>
    </xdr:from>
    <xdr:to>
      <xdr:col>81</xdr:col>
      <xdr:colOff>44450</xdr:colOff>
      <xdr:row>21</xdr:row>
      <xdr:rowOff>118110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320645" y="2317750"/>
          <a:ext cx="0" cy="1320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91440</xdr:rowOff>
    </xdr:from>
    <xdr:ext cx="758190" cy="250190"/>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5409545" y="3611880"/>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336.0</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118110</xdr:rowOff>
    </xdr:from>
    <xdr:to>
      <xdr:col>81</xdr:col>
      <xdr:colOff>133350</xdr:colOff>
      <xdr:row>21</xdr:row>
      <xdr:rowOff>118110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52700" y="36385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55245</xdr:rowOff>
    </xdr:from>
    <xdr:ext cx="758190" cy="252730"/>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5409545" y="2066925"/>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138430</xdr:rowOff>
    </xdr:from>
    <xdr:to>
      <xdr:col>81</xdr:col>
      <xdr:colOff>133350</xdr:colOff>
      <xdr:row>13</xdr:row>
      <xdr:rowOff>138430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52700" y="23177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81280</xdr:rowOff>
    </xdr:from>
    <xdr:to>
      <xdr:col>81</xdr:col>
      <xdr:colOff>44450</xdr:colOff>
      <xdr:row>15</xdr:row>
      <xdr:rowOff>128905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566265" y="2595880"/>
          <a:ext cx="75438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99695</xdr:rowOff>
    </xdr:from>
    <xdr:ext cx="758190" cy="252730"/>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5409545" y="2279015"/>
          <a:ext cx="75819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14</xdr:row>
      <xdr:rowOff>84455</xdr:rowOff>
    </xdr:from>
    <xdr:to>
      <xdr:col>81</xdr:col>
      <xdr:colOff>95250</xdr:colOff>
      <xdr:row>15</xdr:row>
      <xdr:rowOff>15875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76195" y="243141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15</xdr:row>
      <xdr:rowOff>128905</xdr:rowOff>
    </xdr:from>
    <xdr:to>
      <xdr:col>77</xdr:col>
      <xdr:colOff>44450</xdr:colOff>
      <xdr:row>15</xdr:row>
      <xdr:rowOff>165735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767435" y="2643505"/>
          <a:ext cx="79883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14</xdr:row>
      <xdr:rowOff>114300</xdr:rowOff>
    </xdr:from>
    <xdr:to>
      <xdr:col>77</xdr:col>
      <xdr:colOff>95250</xdr:colOff>
      <xdr:row>15</xdr:row>
      <xdr:rowOff>45720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521815" y="246126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55880</xdr:rowOff>
    </xdr:from>
    <xdr:ext cx="736600" cy="25336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227175" y="223520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165735</xdr:rowOff>
    </xdr:from>
    <xdr:to>
      <xdr:col>72</xdr:col>
      <xdr:colOff>188595</xdr:colOff>
      <xdr:row>16</xdr:row>
      <xdr:rowOff>39370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2976860" y="2680335"/>
          <a:ext cx="790575"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109855</xdr:rowOff>
    </xdr:from>
    <xdr:to>
      <xdr:col>73</xdr:col>
      <xdr:colOff>44450</xdr:colOff>
      <xdr:row>15</xdr:row>
      <xdr:rowOff>41275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731240" y="245681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51435</xdr:rowOff>
    </xdr:from>
    <xdr:ext cx="758190" cy="24955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421995" y="2230755"/>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39370</xdr:rowOff>
    </xdr:from>
    <xdr:to>
      <xdr:col>68</xdr:col>
      <xdr:colOff>152400</xdr:colOff>
      <xdr:row>16</xdr:row>
      <xdr:rowOff>58420</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2171680" y="2721610"/>
          <a:ext cx="80518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130175</xdr:rowOff>
    </xdr:from>
    <xdr:to>
      <xdr:col>68</xdr:col>
      <xdr:colOff>188595</xdr:colOff>
      <xdr:row>15</xdr:row>
      <xdr:rowOff>61595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2926060" y="2477135"/>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13</xdr:row>
      <xdr:rowOff>72390</xdr:rowOff>
    </xdr:from>
    <xdr:ext cx="762000" cy="25019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2635865" y="22517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135890</xdr:rowOff>
    </xdr:from>
    <xdr:to>
      <xdr:col>64</xdr:col>
      <xdr:colOff>152400</xdr:colOff>
      <xdr:row>15</xdr:row>
      <xdr:rowOff>67945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2120880" y="24828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77470</xdr:rowOff>
    </xdr:from>
    <xdr:ext cx="762000" cy="25273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1832590" y="22567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90805</xdr:rowOff>
    </xdr:from>
    <xdr:ext cx="762000" cy="25019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125700" y="4281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90805</xdr:rowOff>
    </xdr:from>
    <xdr:ext cx="762000" cy="25019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371320" y="4281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25</xdr:row>
      <xdr:rowOff>90805</xdr:rowOff>
    </xdr:from>
    <xdr:ext cx="762000" cy="25019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578840" y="4281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90805</xdr:rowOff>
    </xdr:from>
    <xdr:ext cx="758190" cy="25019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2781915" y="4281805"/>
          <a:ext cx="7581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90805</xdr:rowOff>
    </xdr:from>
    <xdr:ext cx="762000" cy="25019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1976735" y="4281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15</xdr:row>
      <xdr:rowOff>31750</xdr:rowOff>
    </xdr:from>
    <xdr:to>
      <xdr:col>81</xdr:col>
      <xdr:colOff>95250</xdr:colOff>
      <xdr:row>15</xdr:row>
      <xdr:rowOff>130810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76195" y="254635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4445</xdr:rowOff>
    </xdr:from>
    <xdr:ext cx="758190" cy="25336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5409545" y="251904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15</xdr:row>
      <xdr:rowOff>78740</xdr:rowOff>
    </xdr:from>
    <xdr:to>
      <xdr:col>77</xdr:col>
      <xdr:colOff>95250</xdr:colOff>
      <xdr:row>16</xdr:row>
      <xdr:rowOff>10795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521815" y="259334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163195</xdr:rowOff>
    </xdr:from>
    <xdr:ext cx="736600" cy="24955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227175" y="267779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116205</xdr:rowOff>
    </xdr:from>
    <xdr:to>
      <xdr:col>73</xdr:col>
      <xdr:colOff>44450</xdr:colOff>
      <xdr:row>16</xdr:row>
      <xdr:rowOff>48260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731240" y="2630805"/>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33020</xdr:rowOff>
    </xdr:from>
    <xdr:ext cx="758190" cy="24955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421995" y="271526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156845</xdr:rowOff>
    </xdr:from>
    <xdr:to>
      <xdr:col>68</xdr:col>
      <xdr:colOff>188595</xdr:colOff>
      <xdr:row>16</xdr:row>
      <xdr:rowOff>88900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2926060" y="2671445"/>
          <a:ext cx="869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16</xdr:row>
      <xdr:rowOff>73660</xdr:rowOff>
    </xdr:from>
    <xdr:ext cx="762000" cy="252730"/>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2635865" y="27559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8255</xdr:rowOff>
    </xdr:from>
    <xdr:to>
      <xdr:col>64</xdr:col>
      <xdr:colOff>152400</xdr:colOff>
      <xdr:row>16</xdr:row>
      <xdr:rowOff>107950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2120880" y="26904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93345</xdr:rowOff>
    </xdr:from>
    <xdr:ext cx="762000" cy="25336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1832590" y="27755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107.4</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179705</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31,074
30,694
616.40
29,834,172
28,749,995
593,459
13,991,176
24,625,039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179705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70.7</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2540" cy="25527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37540" y="3492500"/>
          <a:ext cx="88925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660" cy="25527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37540" y="3746500"/>
          <a:ext cx="60426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769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37540" y="4000500"/>
          <a:ext cx="8227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97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37540" y="4254500"/>
          <a:ext cx="180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179705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179705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179705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2年度決算より会計年度任用職員報酬を人件費に計上しているため、前年度より3.2ポイント増加したが、類似団体平均と比較すると経常収支比率は低くなっている。要因としては、職員の給与水準が低いことや、ごみ処理・消防業務等を一部事務組合で行っているためである。一部事務組合等の人件費を加算すると類似団体平均を上回るため、今後これらも含めた人件費関係経費全体について抑制していく必要がある。</a:t>
          </a:r>
        </a:p>
      </xdr:txBody>
    </xdr:sp>
    <xdr:clientData/>
  </xdr:twoCellAnchor>
  <xdr:oneCellAnchor>
    <xdr:from>
      <xdr:col>3</xdr:col>
      <xdr:colOff>123825</xdr:colOff>
      <xdr:row>29</xdr:row>
      <xdr:rowOff>107950</xdr:rowOff>
    </xdr:from>
    <xdr:ext cx="29845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190" cy="25527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368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179705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01040" y="717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419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3680" y="703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179705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01040" y="679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419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3680" y="665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179705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01040" y="641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4190" cy="25527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3680" y="6271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179705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01040" y="603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419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3680" y="589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179705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01040" y="565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419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3680" y="550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190" cy="25527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3368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338320" y="569722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118110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42722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269740" y="71755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125730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427220" y="544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269740" y="56972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35</xdr:row>
      <xdr:rowOff>168910</xdr:rowOff>
    </xdr:from>
    <xdr:to>
      <xdr:col>24</xdr:col>
      <xdr:colOff>25400</xdr:colOff>
      <xdr:row>37</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594100" y="6169660"/>
          <a:ext cx="74422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44450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427220" y="6388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307840" y="64160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179705</xdr:colOff>
      <xdr:row>36</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2794000" y="6169660"/>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550920" y="63093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52070</xdr:rowOff>
    </xdr:from>
    <xdr:ext cx="732790" cy="25527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241040" y="639572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5080</xdr:rowOff>
    </xdr:from>
    <xdr:to>
      <xdr:col>15</xdr:col>
      <xdr:colOff>98425</xdr:colOff>
      <xdr:row>36</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1986280" y="6177280"/>
          <a:ext cx="8077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743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59690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45364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168910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198880" y="6169660"/>
          <a:ext cx="7874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955800" y="63017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44450</xdr:rowOff>
    </xdr:from>
    <xdr:ext cx="76200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645920" y="638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14808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36830</xdr:rowOff>
    </xdr:from>
    <xdr:ext cx="75819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858520" y="63804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819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14274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819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40614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819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0033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307840" y="63627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35560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427220" y="620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550920" y="611886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58420</xdr:rowOff>
    </xdr:from>
    <xdr:ext cx="73279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241040" y="588772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743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66040</xdr:rowOff>
    </xdr:from>
    <xdr:ext cx="762000" cy="25527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453640" y="58953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955800" y="61264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66040</xdr:rowOff>
    </xdr:from>
    <xdr:ext cx="762000" cy="25527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645920" y="58953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14808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58420</xdr:rowOff>
    </xdr:from>
    <xdr:ext cx="758190"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858520" y="58877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179705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2年度決算より会計年度任用職員報酬を人件費に計上しているため、前年度より1.0ポイント減少しており、類似団体平均と比較すると経常収支比率は低くなっている。合併により類似する施設の数が多く、維持管理経費が多額になっており、歳出決算額に占める割合も大きくなっているため、引き続き行財政改革への取り組みを通じて経常的な物件費の削減に努める。</a:t>
          </a:r>
        </a:p>
      </xdr:txBody>
    </xdr:sp>
    <xdr:clientData/>
  </xdr:twoCellAnchor>
  <xdr:oneCellAnchor>
    <xdr:from>
      <xdr:col>62</xdr:col>
      <xdr:colOff>6350</xdr:colOff>
      <xdr:row>9</xdr:row>
      <xdr:rowOff>107950</xdr:rowOff>
    </xdr:from>
    <xdr:ext cx="29464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148060" y="1651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190" cy="25527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0739120" y="3985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186160" y="374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419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0739120" y="3604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186160" y="336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4190"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0739120" y="322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186160" y="298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4190" cy="25527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0739120" y="284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186160" y="260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419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0739120" y="246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1186160" y="222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4190"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0739120" y="208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190" cy="25527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0739120" y="169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4843760" y="23749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21</xdr:row>
      <xdr:rowOff>156210</xdr:rowOff>
    </xdr:from>
    <xdr:ext cx="762000" cy="255270"/>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4915515" y="3756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12700</xdr:rowOff>
    </xdr:from>
    <xdr:to>
      <xdr:col>82</xdr:col>
      <xdr:colOff>179705</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54860" y="37846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12</xdr:row>
      <xdr:rowOff>60960</xdr:rowOff>
    </xdr:from>
    <xdr:ext cx="762000" cy="25908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4915515"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146050</xdr:rowOff>
    </xdr:from>
    <xdr:to>
      <xdr:col>82</xdr:col>
      <xdr:colOff>179705</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54860" y="23749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152400</xdr:rowOff>
    </xdr:from>
    <xdr:to>
      <xdr:col>82</xdr:col>
      <xdr:colOff>107950</xdr:colOff>
      <xdr:row>17</xdr:row>
      <xdr:rowOff>107950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086840" y="2895600"/>
          <a:ext cx="75692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17</xdr:row>
      <xdr:rowOff>92710</xdr:rowOff>
    </xdr:from>
    <xdr:ext cx="762000" cy="25908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4915515" y="3007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9296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17</xdr:row>
      <xdr:rowOff>107950</xdr:rowOff>
    </xdr:from>
    <xdr:to>
      <xdr:col>78</xdr:col>
      <xdr:colOff>69850</xdr:colOff>
      <xdr:row>17</xdr:row>
      <xdr:rowOff>158750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298170" y="3022600"/>
          <a:ext cx="78867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03604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3810</xdr:rowOff>
    </xdr:from>
    <xdr:ext cx="732790" cy="25908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746480" y="32613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158750</xdr:rowOff>
    </xdr:from>
    <xdr:to>
      <xdr:col>73</xdr:col>
      <xdr:colOff>179705</xdr:colOff>
      <xdr:row>18</xdr:row>
      <xdr:rowOff>38100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2491720" y="3073400"/>
          <a:ext cx="80645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248640" y="31369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137160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938760" y="322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133350</xdr:rowOff>
    </xdr:from>
    <xdr:to>
      <xdr:col>69</xdr:col>
      <xdr:colOff>92075</xdr:colOff>
      <xdr:row>18</xdr:row>
      <xdr:rowOff>38100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1684000" y="3048000"/>
          <a:ext cx="8077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44092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111760</xdr:rowOff>
    </xdr:from>
    <xdr:ext cx="762000" cy="25527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151360" y="31978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1653520" y="30607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60960</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1343640" y="314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5819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64818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19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89126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6200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9296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15</xdr:row>
      <xdr:rowOff>118110</xdr:rowOff>
    </xdr:from>
    <xdr:ext cx="762000" cy="259080"/>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4915515" y="268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03604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168910</xdr:rowOff>
    </xdr:from>
    <xdr:ext cx="732790" cy="25527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746480" y="274066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107950</xdr:rowOff>
    </xdr:from>
    <xdr:to>
      <xdr:col>74</xdr:col>
      <xdr:colOff>31750</xdr:colOff>
      <xdr:row>18</xdr:row>
      <xdr:rowOff>38100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248640" y="3022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48260</xdr:rowOff>
    </xdr:from>
    <xdr:ext cx="7620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93876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158750</xdr:rowOff>
    </xdr:from>
    <xdr:to>
      <xdr:col>69</xdr:col>
      <xdr:colOff>142875</xdr:colOff>
      <xdr:row>18</xdr:row>
      <xdr:rowOff>88900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44092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99060</xdr:rowOff>
    </xdr:from>
    <xdr:ext cx="762000" cy="25527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151360" y="284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82550</xdr:rowOff>
    </xdr:from>
    <xdr:to>
      <xdr:col>65</xdr:col>
      <xdr:colOff>53975</xdr:colOff>
      <xdr:row>18</xdr:row>
      <xdr:rowOff>12700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1653520" y="29972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22860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1343640" y="276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179705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179705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新型コロナウイルス感染症対策とした給付金事業による増加はあるが、医療費助成や生活保護費の減少により前年度より1.3ポイント減少しており、類似団体平均も下回っている。しかし、障害福祉サービス関係経費など社会保障経費が増加傾向にあるため、市単独制度の見直しを進めるなど給付費の抑制に努める必要がある。</a:t>
          </a:r>
        </a:p>
      </xdr:txBody>
    </xdr:sp>
    <xdr:clientData/>
  </xdr:twoCellAnchor>
  <xdr:oneCellAnchor>
    <xdr:from>
      <xdr:col>3</xdr:col>
      <xdr:colOff>123825</xdr:colOff>
      <xdr:row>49</xdr:row>
      <xdr:rowOff>107950</xdr:rowOff>
    </xdr:from>
    <xdr:ext cx="298450" cy="22542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190" cy="25527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3368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179705</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01040" y="1060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4190" cy="25908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3368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179705</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01040" y="1022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419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3368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179705</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01040" y="984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4190" cy="25527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33680" y="9700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179705</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01040" y="946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4190" cy="25908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3368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179705</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01040" y="908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4190"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3368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190" cy="25527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3368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338320" y="91567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22860</xdr:rowOff>
    </xdr:from>
    <xdr:ext cx="76200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42722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269740" y="106807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156210</xdr:rowOff>
    </xdr:from>
    <xdr:ext cx="762000" cy="25527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427220" y="89001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269740" y="91567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55</xdr:row>
      <xdr:rowOff>107950</xdr:rowOff>
    </xdr:from>
    <xdr:to>
      <xdr:col>24</xdr:col>
      <xdr:colOff>25400</xdr:colOff>
      <xdr:row>56</xdr:row>
      <xdr:rowOff>101600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594100" y="9537700"/>
          <a:ext cx="74422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86360</xdr:rowOff>
    </xdr:from>
    <xdr:ext cx="762000" cy="25527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427220" y="968756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307840" y="97155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179705</xdr:colOff>
      <xdr:row>56</xdr:row>
      <xdr:rowOff>101600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794000" y="9664700"/>
          <a:ext cx="8001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550920" y="98552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168910</xdr:rowOff>
    </xdr:from>
    <xdr:ext cx="732790" cy="25527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241040" y="994156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0</xdr:rowOff>
    </xdr:from>
    <xdr:to>
      <xdr:col>15</xdr:col>
      <xdr:colOff>98425</xdr:colOff>
      <xdr:row>56</xdr:row>
      <xdr:rowOff>63500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986280" y="9601200"/>
          <a:ext cx="80772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743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118110</xdr:rowOff>
    </xdr:from>
    <xdr:ext cx="762000" cy="259080"/>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453640" y="9890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133350</xdr:rowOff>
    </xdr:from>
    <xdr:to>
      <xdr:col>11</xdr:col>
      <xdr:colOff>9525</xdr:colOff>
      <xdr:row>56</xdr:row>
      <xdr:rowOff>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198880" y="9563100"/>
          <a:ext cx="7874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955800" y="9766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80010</xdr:rowOff>
    </xdr:from>
    <xdr:ext cx="76200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645920" y="9852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14808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41910</xdr:rowOff>
    </xdr:from>
    <xdr:ext cx="758190" cy="25527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858520" y="98145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819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14274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819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40614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819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0033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307840" y="94869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73660</xdr:rowOff>
    </xdr:from>
    <xdr:ext cx="762000" cy="259080"/>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42722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550920" y="96520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162560</xdr:rowOff>
    </xdr:from>
    <xdr:ext cx="73279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241040" y="94208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12700</xdr:rowOff>
    </xdr:from>
    <xdr:to>
      <xdr:col>15</xdr:col>
      <xdr:colOff>149225</xdr:colOff>
      <xdr:row>56</xdr:row>
      <xdr:rowOff>114300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743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124460</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453640" y="938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120650</xdr:rowOff>
    </xdr:from>
    <xdr:to>
      <xdr:col>11</xdr:col>
      <xdr:colOff>60325</xdr:colOff>
      <xdr:row>56</xdr:row>
      <xdr:rowOff>50800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955800" y="95504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60960</xdr:rowOff>
    </xdr:from>
    <xdr:ext cx="76200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645920" y="931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14808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22860</xdr:rowOff>
    </xdr:from>
    <xdr:ext cx="758190"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858520" y="92811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179705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下水道事業会計の法適用化により、下水道事業会計繰出金を補助費等に計上しているため、前年度より8.6ポイント減少しており、類似団体平均と比較すると経常収支比率は低くなっている。公営事業会計繰出金の適正化を図るなど、税収を主な財源とする普通会計の負担額を減らしていくよう努める。</a:t>
          </a:r>
        </a:p>
      </xdr:txBody>
    </xdr:sp>
    <xdr:clientData/>
  </xdr:twoCellAnchor>
  <xdr:oneCellAnchor>
    <xdr:from>
      <xdr:col>62</xdr:col>
      <xdr:colOff>6350</xdr:colOff>
      <xdr:row>49</xdr:row>
      <xdr:rowOff>107950</xdr:rowOff>
    </xdr:from>
    <xdr:ext cx="294640"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14806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190" cy="25527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073912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1186160" y="1060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4190"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073912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1186160" y="1022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4190"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073912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1186160" y="984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4190" cy="25527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0739120" y="9700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1186160" y="946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4190"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073912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1186160" y="908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4190"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073912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4190" cy="25527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073912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843760" y="922528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61</xdr:row>
      <xdr:rowOff>125730</xdr:rowOff>
    </xdr:from>
    <xdr:ext cx="762000" cy="259080"/>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4915515" y="1058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153670</xdr:rowOff>
    </xdr:from>
    <xdr:to>
      <xdr:col>82</xdr:col>
      <xdr:colOff>179705</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754860" y="106121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52</xdr:row>
      <xdr:rowOff>53340</xdr:rowOff>
    </xdr:from>
    <xdr:ext cx="762000" cy="255270"/>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4915515" y="89687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138430</xdr:rowOff>
    </xdr:from>
    <xdr:to>
      <xdr:col>82</xdr:col>
      <xdr:colOff>179705</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54860" y="92252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58</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086840" y="9415780"/>
          <a:ext cx="756920" cy="655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56</xdr:row>
      <xdr:rowOff>25400</xdr:rowOff>
    </xdr:from>
    <xdr:ext cx="762000" cy="259080"/>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4915515" y="9626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9296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58</xdr:row>
      <xdr:rowOff>104140</xdr:rowOff>
    </xdr:from>
    <xdr:to>
      <xdr:col>78</xdr:col>
      <xdr:colOff>69850</xdr:colOff>
      <xdr:row>58</xdr:row>
      <xdr:rowOff>127000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298170" y="10048240"/>
          <a:ext cx="78867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03604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123190</xdr:rowOff>
    </xdr:from>
    <xdr:ext cx="732790" cy="25527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746480" y="955294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58</xdr:row>
      <xdr:rowOff>104140</xdr:rowOff>
    </xdr:from>
    <xdr:to>
      <xdr:col>73</xdr:col>
      <xdr:colOff>179705</xdr:colOff>
      <xdr:row>59</xdr:row>
      <xdr:rowOff>1270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2491720" y="10048240"/>
          <a:ext cx="80645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248640" y="98221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161290</xdr:rowOff>
    </xdr:from>
    <xdr:ext cx="76200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93876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58</xdr:row>
      <xdr:rowOff>96520</xdr:rowOff>
    </xdr:from>
    <xdr:to>
      <xdr:col>69</xdr:col>
      <xdr:colOff>92075</xdr:colOff>
      <xdr:row>59</xdr:row>
      <xdr:rowOff>1270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1684000" y="10040620"/>
          <a:ext cx="8077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44092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168910</xdr:rowOff>
    </xdr:from>
    <xdr:ext cx="762000" cy="25527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151360" y="9598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1653520" y="98145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153670</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1343640" y="958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5819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64818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19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89126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6200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54</xdr:row>
      <xdr:rowOff>106680</xdr:rowOff>
    </xdr:from>
    <xdr:to>
      <xdr:col>82</xdr:col>
      <xdr:colOff>158750</xdr:colOff>
      <xdr:row>55</xdr:row>
      <xdr:rowOff>36830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9296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53</xdr:row>
      <xdr:rowOff>123190</xdr:rowOff>
    </xdr:from>
    <xdr:ext cx="762000" cy="255270"/>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4915515" y="92100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03604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162560</xdr:rowOff>
    </xdr:from>
    <xdr:ext cx="732790"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746480" y="1010666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248640" y="99974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139700</xdr:rowOff>
    </xdr:from>
    <xdr:ext cx="76200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938760" y="1008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44092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36830</xdr:rowOff>
    </xdr:from>
    <xdr:ext cx="7620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151360" y="10152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1653520" y="99898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132080</xdr:rowOff>
    </xdr:from>
    <xdr:ext cx="762000" cy="25527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343640" y="100761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179705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2年度決算では、新型コロナウイルス感染症対策とした特別定額給付金給付事業や事業者支援事業の実施、下水道事業会計の法適用化などにより前年度より6.7ポイント増加した。新型コロナ対策を除き、類似団体平均を上回っている要因としては、一部事務組合負担金や公営企業会計繰出金、各種団体などへの補助金が多額になっているためである。補助交付金等の制度見直しや公営企業の健全化による繰出金の適正化に努める。</a:t>
          </a:r>
        </a:p>
      </xdr:txBody>
    </xdr:sp>
    <xdr:clientData/>
  </xdr:twoCellAnchor>
  <xdr:oneCellAnchor>
    <xdr:from>
      <xdr:col>62</xdr:col>
      <xdr:colOff>6350</xdr:colOff>
      <xdr:row>29</xdr:row>
      <xdr:rowOff>107950</xdr:rowOff>
    </xdr:from>
    <xdr:ext cx="294640" cy="22542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14806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190" cy="255270"/>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073912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1186160" y="7099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190" cy="25527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0739120" y="6957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1186160" y="6642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190" cy="25527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0739120" y="6499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1186160" y="6184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190" cy="25527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0739120" y="6042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1186160" y="5727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190" cy="25527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0739120" y="5585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21590</xdr:rowOff>
    </xdr:from>
    <xdr:to>
      <xdr:col>82</xdr:col>
      <xdr:colOff>107950</xdr:colOff>
      <xdr:row>41</xdr:row>
      <xdr:rowOff>42545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843760" y="5850890"/>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41</xdr:row>
      <xdr:rowOff>14605</xdr:rowOff>
    </xdr:from>
    <xdr:ext cx="762000" cy="259080"/>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4915515" y="704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42545</xdr:rowOff>
    </xdr:from>
    <xdr:to>
      <xdr:col>82</xdr:col>
      <xdr:colOff>179705</xdr:colOff>
      <xdr:row>41</xdr:row>
      <xdr:rowOff>42545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4754860" y="70719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32</xdr:row>
      <xdr:rowOff>107950</xdr:rowOff>
    </xdr:from>
    <xdr:ext cx="762000" cy="259080"/>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4915515"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21590</xdr:rowOff>
    </xdr:from>
    <xdr:to>
      <xdr:col>82</xdr:col>
      <xdr:colOff>179705</xdr:colOff>
      <xdr:row>34</xdr:row>
      <xdr:rowOff>21590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54860" y="58508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10160</xdr:rowOff>
    </xdr:from>
    <xdr:to>
      <xdr:col>82</xdr:col>
      <xdr:colOff>107950</xdr:colOff>
      <xdr:row>38</xdr:row>
      <xdr:rowOff>145415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086840" y="6353810"/>
          <a:ext cx="756920" cy="306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35</xdr:row>
      <xdr:rowOff>129540</xdr:rowOff>
    </xdr:from>
    <xdr:ext cx="762000" cy="259080"/>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4915515" y="6130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113030</xdr:rowOff>
    </xdr:from>
    <xdr:to>
      <xdr:col>82</xdr:col>
      <xdr:colOff>158750</xdr:colOff>
      <xdr:row>37</xdr:row>
      <xdr:rowOff>43180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9296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37</xdr:row>
      <xdr:rowOff>10160</xdr:rowOff>
    </xdr:from>
    <xdr:to>
      <xdr:col>78</xdr:col>
      <xdr:colOff>69850</xdr:colOff>
      <xdr:row>37</xdr:row>
      <xdr:rowOff>19685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298170" y="6353810"/>
          <a:ext cx="78867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48895</xdr:rowOff>
    </xdr:from>
    <xdr:to>
      <xdr:col>78</xdr:col>
      <xdr:colOff>120650</xdr:colOff>
      <xdr:row>36</xdr:row>
      <xdr:rowOff>150495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03604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160655</xdr:rowOff>
    </xdr:from>
    <xdr:ext cx="732790" cy="259080"/>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746480" y="5989955"/>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145415</xdr:rowOff>
    </xdr:from>
    <xdr:to>
      <xdr:col>73</xdr:col>
      <xdr:colOff>179705</xdr:colOff>
      <xdr:row>37</xdr:row>
      <xdr:rowOff>19685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2491720" y="6317615"/>
          <a:ext cx="8064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21590</xdr:rowOff>
    </xdr:from>
    <xdr:to>
      <xdr:col>74</xdr:col>
      <xdr:colOff>31750</xdr:colOff>
      <xdr:row>36</xdr:row>
      <xdr:rowOff>123190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248640" y="61937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133350</xdr:rowOff>
    </xdr:from>
    <xdr:ext cx="762000" cy="25527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938760" y="59626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122555</xdr:rowOff>
    </xdr:from>
    <xdr:to>
      <xdr:col>69</xdr:col>
      <xdr:colOff>92075</xdr:colOff>
      <xdr:row>36</xdr:row>
      <xdr:rowOff>145415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1684000" y="6294755"/>
          <a:ext cx="80772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3175</xdr:rowOff>
    </xdr:from>
    <xdr:to>
      <xdr:col>69</xdr:col>
      <xdr:colOff>142875</xdr:colOff>
      <xdr:row>36</xdr:row>
      <xdr:rowOff>104775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44092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114935</xdr:rowOff>
    </xdr:from>
    <xdr:ext cx="7620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15136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160655</xdr:rowOff>
    </xdr:from>
    <xdr:to>
      <xdr:col>65</xdr:col>
      <xdr:colOff>53975</xdr:colOff>
      <xdr:row>36</xdr:row>
      <xdr:rowOff>90805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1653520" y="616140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100965</xdr:rowOff>
    </xdr:from>
    <xdr:ext cx="762000" cy="25527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1343640" y="59302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58190"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64818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19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89126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6200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38</xdr:row>
      <xdr:rowOff>94615</xdr:rowOff>
    </xdr:from>
    <xdr:to>
      <xdr:col>82</xdr:col>
      <xdr:colOff>158750</xdr:colOff>
      <xdr:row>39</xdr:row>
      <xdr:rowOff>24765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92960" y="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38</xdr:row>
      <xdr:rowOff>66675</xdr:rowOff>
    </xdr:from>
    <xdr:ext cx="762000" cy="255270"/>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4915515" y="65817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130810</xdr:rowOff>
    </xdr:from>
    <xdr:to>
      <xdr:col>78</xdr:col>
      <xdr:colOff>120650</xdr:colOff>
      <xdr:row>37</xdr:row>
      <xdr:rowOff>60960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03604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45720</xdr:rowOff>
    </xdr:from>
    <xdr:ext cx="73279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746480" y="638937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140335</xdr:rowOff>
    </xdr:from>
    <xdr:to>
      <xdr:col>74</xdr:col>
      <xdr:colOff>31750</xdr:colOff>
      <xdr:row>37</xdr:row>
      <xdr:rowOff>70485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248640" y="631253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55245</xdr:rowOff>
    </xdr:from>
    <xdr:ext cx="762000" cy="25527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938760" y="63988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94615</xdr:rowOff>
    </xdr:from>
    <xdr:to>
      <xdr:col>69</xdr:col>
      <xdr:colOff>142875</xdr:colOff>
      <xdr:row>37</xdr:row>
      <xdr:rowOff>24765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44092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9525</xdr:rowOff>
    </xdr:from>
    <xdr:ext cx="762000" cy="25527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151360" y="63531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71755</xdr:rowOff>
    </xdr:from>
    <xdr:to>
      <xdr:col>65</xdr:col>
      <xdr:colOff>53975</xdr:colOff>
      <xdr:row>37</xdr:row>
      <xdr:rowOff>1905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1653520" y="624395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158115</xdr:rowOff>
    </xdr:from>
    <xdr:ext cx="762000" cy="25527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1343640" y="63303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179705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179705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すると1.8ポイント上回っており、地方債残高が高い水準にあることから、単年度の公債費負担は非常に重たいものとなっている。今年度は繰上償還など公債費の適正化の取り組みにより減少したが、今後、庁舎整備などの大型事業を実施していくため、新規発行の抑制、交付税算入率の高い有利な地方債を活用するなど、引き続き公債費の適正管理に努める。</a:t>
          </a:r>
        </a:p>
      </xdr:txBody>
    </xdr:sp>
    <xdr:clientData/>
  </xdr:twoCellAnchor>
  <xdr:oneCellAnchor>
    <xdr:from>
      <xdr:col>3</xdr:col>
      <xdr:colOff>123825</xdr:colOff>
      <xdr:row>69</xdr:row>
      <xdr:rowOff>107950</xdr:rowOff>
    </xdr:from>
    <xdr:ext cx="298450" cy="22542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190" cy="255270"/>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3368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179705</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01040" y="1403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4190" cy="25908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3368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179705</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01040" y="1365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4190" cy="25908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3368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179705</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01040" y="1327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4190" cy="25527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33680" y="1312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179705</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01040" y="1289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4190" cy="25908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3368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179705</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01040" y="1250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4190" cy="25908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3368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338320" y="12720955"/>
          <a:ext cx="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30480</xdr:rowOff>
    </xdr:from>
    <xdr:ext cx="762000" cy="255270"/>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427220" y="137464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269740" y="1377442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120650</xdr:rowOff>
    </xdr:from>
    <xdr:ext cx="762000" cy="255270"/>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427220" y="124650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269740" y="12720955"/>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75</xdr:row>
      <xdr:rowOff>48895</xdr:rowOff>
    </xdr:from>
    <xdr:to>
      <xdr:col>24</xdr:col>
      <xdr:colOff>25400</xdr:colOff>
      <xdr:row>75</xdr:row>
      <xdr:rowOff>73660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594100" y="12907645"/>
          <a:ext cx="74422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151765</xdr:rowOff>
    </xdr:from>
    <xdr:ext cx="762000" cy="259080"/>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427220" y="126676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307840" y="1282255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64135</xdr:rowOff>
    </xdr:from>
    <xdr:to>
      <xdr:col>19</xdr:col>
      <xdr:colOff>179705</xdr:colOff>
      <xdr:row>75</xdr:row>
      <xdr:rowOff>73660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794000" y="12922885"/>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550920" y="128244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77470</xdr:rowOff>
    </xdr:from>
    <xdr:ext cx="732790" cy="255270"/>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241040" y="1259332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64135</xdr:rowOff>
    </xdr:from>
    <xdr:to>
      <xdr:col>15</xdr:col>
      <xdr:colOff>98425</xdr:colOff>
      <xdr:row>75</xdr:row>
      <xdr:rowOff>73660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986280" y="12922885"/>
          <a:ext cx="80772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743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77470</xdr:rowOff>
    </xdr:from>
    <xdr:ext cx="762000" cy="25527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453640" y="125933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66040</xdr:rowOff>
    </xdr:from>
    <xdr:to>
      <xdr:col>11</xdr:col>
      <xdr:colOff>9525</xdr:colOff>
      <xdr:row>75</xdr:row>
      <xdr:rowOff>73660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198880" y="12924790"/>
          <a:ext cx="7874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955800" y="1282827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81280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645920" y="1259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143510</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14808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83185</xdr:rowOff>
    </xdr:from>
    <xdr:ext cx="75819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858520" y="1259903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819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14274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819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40614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819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0033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169545</xdr:rowOff>
    </xdr:from>
    <xdr:to>
      <xdr:col>24</xdr:col>
      <xdr:colOff>76200</xdr:colOff>
      <xdr:row>75</xdr:row>
      <xdr:rowOff>99695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307840" y="1285684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141605</xdr:rowOff>
    </xdr:from>
    <xdr:ext cx="762000" cy="259080"/>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427220" y="12828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22860</xdr:rowOff>
    </xdr:from>
    <xdr:to>
      <xdr:col>20</xdr:col>
      <xdr:colOff>38100</xdr:colOff>
      <xdr:row>75</xdr:row>
      <xdr:rowOff>124460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550920" y="128816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109220</xdr:rowOff>
    </xdr:from>
    <xdr:ext cx="732790" cy="25527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241040" y="1296797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13335</xdr:rowOff>
    </xdr:from>
    <xdr:to>
      <xdr:col>15</xdr:col>
      <xdr:colOff>149225</xdr:colOff>
      <xdr:row>75</xdr:row>
      <xdr:rowOff>114935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7432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99695</xdr:rowOff>
    </xdr:from>
    <xdr:ext cx="762000" cy="255270"/>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453640" y="129584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22860</xdr:rowOff>
    </xdr:from>
    <xdr:to>
      <xdr:col>11</xdr:col>
      <xdr:colOff>60325</xdr:colOff>
      <xdr:row>75</xdr:row>
      <xdr:rowOff>124460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955800" y="1288161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109220</xdr:rowOff>
    </xdr:from>
    <xdr:ext cx="762000" cy="25527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645920" y="129679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15240</xdr:rowOff>
    </xdr:from>
    <xdr:to>
      <xdr:col>6</xdr:col>
      <xdr:colOff>171450</xdr:colOff>
      <xdr:row>75</xdr:row>
      <xdr:rowOff>116840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14808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101600</xdr:rowOff>
    </xdr:from>
    <xdr:ext cx="758190"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858520" y="1296035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179705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類似団体平均を下回っているが、主に人件費や補助費等が大きな割合を占めているため、公営企業の健全化、義務的経費の削減を中心とする行財政改革による財政の健全化に努めていく。</a:t>
          </a:r>
        </a:p>
      </xdr:txBody>
    </xdr:sp>
    <xdr:clientData/>
  </xdr:twoCellAnchor>
  <xdr:oneCellAnchor>
    <xdr:from>
      <xdr:col>62</xdr:col>
      <xdr:colOff>6350</xdr:colOff>
      <xdr:row>69</xdr:row>
      <xdr:rowOff>107950</xdr:rowOff>
    </xdr:from>
    <xdr:ext cx="294640" cy="22542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14806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190" cy="25527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073912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1186160" y="13957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4190" cy="255270"/>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0739120" y="13815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1186160" y="13500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4190" cy="25527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0739120" y="13357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1186160" y="13042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4190" cy="25527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0739120" y="12900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1186160" y="12585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4190" cy="25527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0739120" y="12443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190" cy="25527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073912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154940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4843760" y="12517120"/>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80</xdr:row>
      <xdr:rowOff>126365</xdr:rowOff>
    </xdr:from>
    <xdr:ext cx="762000" cy="259080"/>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4915515" y="13842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154940</xdr:rowOff>
    </xdr:from>
    <xdr:to>
      <xdr:col>82</xdr:col>
      <xdr:colOff>179705</xdr:colOff>
      <xdr:row>80</xdr:row>
      <xdr:rowOff>154940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54860" y="138709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71</xdr:row>
      <xdr:rowOff>87630</xdr:rowOff>
    </xdr:from>
    <xdr:ext cx="762000" cy="255270"/>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4915515" y="122605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58.5</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1270</xdr:rowOff>
    </xdr:from>
    <xdr:to>
      <xdr:col>82</xdr:col>
      <xdr:colOff>179705</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54860" y="125171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135890</xdr:rowOff>
    </xdr:from>
    <xdr:to>
      <xdr:col>82</xdr:col>
      <xdr:colOff>107950</xdr:colOff>
      <xdr:row>77</xdr:row>
      <xdr:rowOff>10160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086840" y="13166090"/>
          <a:ext cx="7569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76</xdr:row>
      <xdr:rowOff>89535</xdr:rowOff>
    </xdr:from>
    <xdr:ext cx="762000" cy="255270"/>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4915515" y="1311973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117475</xdr:rowOff>
    </xdr:from>
    <xdr:to>
      <xdr:col>82</xdr:col>
      <xdr:colOff>158750</xdr:colOff>
      <xdr:row>77</xdr:row>
      <xdr:rowOff>47625</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9296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77</xdr:row>
      <xdr:rowOff>10160</xdr:rowOff>
    </xdr:from>
    <xdr:to>
      <xdr:col>78</xdr:col>
      <xdr:colOff>69850</xdr:colOff>
      <xdr:row>77</xdr:row>
      <xdr:rowOff>15240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298170" y="13211810"/>
          <a:ext cx="78867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167640</xdr:rowOff>
    </xdr:from>
    <xdr:to>
      <xdr:col>78</xdr:col>
      <xdr:colOff>120650</xdr:colOff>
      <xdr:row>77</xdr:row>
      <xdr:rowOff>97790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03604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82550</xdr:rowOff>
    </xdr:from>
    <xdr:ext cx="732790" cy="259080"/>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746480" y="1328420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6350</xdr:rowOff>
    </xdr:from>
    <xdr:to>
      <xdr:col>73</xdr:col>
      <xdr:colOff>179705</xdr:colOff>
      <xdr:row>77</xdr:row>
      <xdr:rowOff>15240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91720" y="13208000"/>
          <a:ext cx="8064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135890</xdr:rowOff>
    </xdr:from>
    <xdr:to>
      <xdr:col>74</xdr:col>
      <xdr:colOff>31750</xdr:colOff>
      <xdr:row>77</xdr:row>
      <xdr:rowOff>66040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248640" y="131660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76200</xdr:rowOff>
    </xdr:from>
    <xdr:ext cx="762000" cy="255270"/>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938760" y="129349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63500</xdr:rowOff>
    </xdr:from>
    <xdr:to>
      <xdr:col>69</xdr:col>
      <xdr:colOff>92075</xdr:colOff>
      <xdr:row>77</xdr:row>
      <xdr:rowOff>6350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1684000" y="13093700"/>
          <a:ext cx="80772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90170</xdr:rowOff>
    </xdr:from>
    <xdr:to>
      <xdr:col>69</xdr:col>
      <xdr:colOff>142875</xdr:colOff>
      <xdr:row>77</xdr:row>
      <xdr:rowOff>20320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44092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30480</xdr:rowOff>
    </xdr:from>
    <xdr:ext cx="762000" cy="25527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151360" y="128892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1653520" y="130606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116840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1343640" y="13147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58190"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64818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19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89126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620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76</xdr:row>
      <xdr:rowOff>85090</xdr:rowOff>
    </xdr:from>
    <xdr:to>
      <xdr:col>82</xdr:col>
      <xdr:colOff>158750</xdr:colOff>
      <xdr:row>77</xdr:row>
      <xdr:rowOff>15240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9296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75</xdr:row>
      <xdr:rowOff>101600</xdr:rowOff>
    </xdr:from>
    <xdr:ext cx="762000" cy="259080"/>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4915515" y="12960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130810</xdr:rowOff>
    </xdr:from>
    <xdr:to>
      <xdr:col>78</xdr:col>
      <xdr:colOff>120650</xdr:colOff>
      <xdr:row>77</xdr:row>
      <xdr:rowOff>60960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03604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71120</xdr:rowOff>
    </xdr:from>
    <xdr:ext cx="73279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746480" y="1292987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135890</xdr:rowOff>
    </xdr:from>
    <xdr:to>
      <xdr:col>74</xdr:col>
      <xdr:colOff>31750</xdr:colOff>
      <xdr:row>77</xdr:row>
      <xdr:rowOff>66040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248640" y="1316609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50800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938760" y="1325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126365</xdr:rowOff>
    </xdr:from>
    <xdr:to>
      <xdr:col>69</xdr:col>
      <xdr:colOff>142875</xdr:colOff>
      <xdr:row>77</xdr:row>
      <xdr:rowOff>56515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44092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41275</xdr:rowOff>
    </xdr:from>
    <xdr:ext cx="762000" cy="25527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151360" y="132429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12065</xdr:rowOff>
    </xdr:from>
    <xdr:to>
      <xdr:col>65</xdr:col>
      <xdr:colOff>53975</xdr:colOff>
      <xdr:row>76</xdr:row>
      <xdr:rowOff>113665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1653520" y="1304226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123825</xdr:rowOff>
    </xdr:from>
    <xdr:ext cx="762000" cy="25527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1343640" y="128111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111760</xdr:rowOff>
    </xdr:from>
    <xdr:to>
      <xdr:col>34</xdr:col>
      <xdr:colOff>19050</xdr:colOff>
      <xdr:row>64</xdr:row>
      <xdr:rowOff>111760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86995</xdr:rowOff>
    </xdr:from>
    <xdr:to>
      <xdr:col>40</xdr:col>
      <xdr:colOff>279400</xdr:colOff>
      <xdr:row>3</xdr:row>
      <xdr:rowOff>18415</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6995"/>
          <a:ext cx="11115040"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1091565</xdr:colOff>
      <xdr:row>2</xdr:row>
      <xdr:rowOff>37465</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2700000" y="0"/>
          <a:ext cx="272478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24765</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2709525" y="12700"/>
          <a:ext cx="2699385"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31115</xdr:rowOff>
    </xdr:from>
    <xdr:to>
      <xdr:col>43</xdr:col>
      <xdr:colOff>1056640</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2721590" y="31115"/>
          <a:ext cx="266827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京都府南丹市</a:t>
          </a:r>
        </a:p>
      </xdr:txBody>
    </xdr:sp>
    <xdr:clientData/>
  </xdr:twoCellAnchor>
  <xdr:twoCellAnchor>
    <xdr:from>
      <xdr:col>39</xdr:col>
      <xdr:colOff>1066800</xdr:colOff>
      <xdr:row>0</xdr:row>
      <xdr:rowOff>0</xdr:rowOff>
    </xdr:from>
    <xdr:to>
      <xdr:col>41</xdr:col>
      <xdr:colOff>501650</xdr:colOff>
      <xdr:row>2</xdr:row>
      <xdr:rowOff>37465</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0736580" y="0"/>
          <a:ext cx="176657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1091565</xdr:colOff>
      <xdr:row>0</xdr:row>
      <xdr:rowOff>12700</xdr:rowOff>
    </xdr:from>
    <xdr:to>
      <xdr:col>41</xdr:col>
      <xdr:colOff>481965</xdr:colOff>
      <xdr:row>2</xdr:row>
      <xdr:rowOff>24765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0761345" y="12700"/>
          <a:ext cx="1722120"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31115</xdr:rowOff>
    </xdr:from>
    <xdr:to>
      <xdr:col>41</xdr:col>
      <xdr:colOff>451485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0788015" y="31115"/>
          <a:ext cx="1664970"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28575</xdr:rowOff>
    </xdr:from>
    <xdr:to>
      <xdr:col>33</xdr:col>
      <xdr:colOff>114300</xdr:colOff>
      <xdr:row>64</xdr:row>
      <xdr:rowOff>108585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1949450" y="11811000"/>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64770</xdr:rowOff>
    </xdr:from>
    <xdr:to>
      <xdr:col>21</xdr:col>
      <xdr:colOff>0</xdr:colOff>
      <xdr:row>64</xdr:row>
      <xdr:rowOff>146050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4638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151765</xdr:rowOff>
    </xdr:from>
    <xdr:to>
      <xdr:col>14</xdr:col>
      <xdr:colOff>38100</xdr:colOff>
      <xdr:row>63</xdr:row>
      <xdr:rowOff>151765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184400" y="1193419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102870</xdr:rowOff>
    </xdr:from>
    <xdr:to>
      <xdr:col>13</xdr:col>
      <xdr:colOff>139700</xdr:colOff>
      <xdr:row>64</xdr:row>
      <xdr:rowOff>34290</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266950" y="1188529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102870</xdr:rowOff>
    </xdr:from>
    <xdr:to>
      <xdr:col>24</xdr:col>
      <xdr:colOff>12700</xdr:colOff>
      <xdr:row>64</xdr:row>
      <xdr:rowOff>34290</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044950" y="11885295"/>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64770</xdr:rowOff>
    </xdr:from>
    <xdr:to>
      <xdr:col>31</xdr:col>
      <xdr:colOff>76200</xdr:colOff>
      <xdr:row>64</xdr:row>
      <xdr:rowOff>146050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2545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84455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1949450" y="1047115"/>
          <a:ext cx="3822700" cy="25273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47115"/>
          <a:ext cx="120015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19100" y="1161415"/>
          <a:ext cx="113665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40005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19100" y="1423035"/>
          <a:ext cx="1136650" cy="2514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19100" y="172529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171450</xdr:colOff>
      <xdr:row>7</xdr:row>
      <xdr:rowOff>8890</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77800" y="122428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6352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171450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77800" y="1674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6352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171450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77800" y="2055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59055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12725" y="11741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52705</xdr:rowOff>
    </xdr:from>
    <xdr:to>
      <xdr:col>1</xdr:col>
      <xdr:colOff>142875</xdr:colOff>
      <xdr:row>8</xdr:row>
      <xdr:rowOff>151765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12725" y="143573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114935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1949450" y="1610995"/>
          <a:ext cx="3822700" cy="225679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21590</xdr:rowOff>
    </xdr:from>
    <xdr:ext cx="407670" cy="26797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524000" y="1236980"/>
          <a:ext cx="40767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114935</xdr:rowOff>
    </xdr:from>
    <xdr:to>
      <xdr:col>33</xdr:col>
      <xdr:colOff>114300</xdr:colOff>
      <xdr:row>22</xdr:row>
      <xdr:rowOff>114935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1949450" y="38677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143510</xdr:rowOff>
    </xdr:from>
    <xdr:ext cx="758190" cy="24955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50950" y="3728720"/>
          <a:ext cx="7581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130810</xdr:rowOff>
    </xdr:from>
    <xdr:to>
      <xdr:col>33</xdr:col>
      <xdr:colOff>114300</xdr:colOff>
      <xdr:row>20</xdr:row>
      <xdr:rowOff>130810</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1949450" y="354838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160020</xdr:rowOff>
    </xdr:from>
    <xdr:ext cx="758190" cy="25082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50950" y="3409950"/>
          <a:ext cx="758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146685</xdr:rowOff>
    </xdr:from>
    <xdr:to>
      <xdr:col>33</xdr:col>
      <xdr:colOff>114300</xdr:colOff>
      <xdr:row>18</xdr:row>
      <xdr:rowOff>146685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1949450" y="322897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6985</xdr:rowOff>
    </xdr:from>
    <xdr:ext cx="758190" cy="25209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50950" y="3089275"/>
          <a:ext cx="7581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162560</xdr:rowOff>
    </xdr:from>
    <xdr:to>
      <xdr:col>33</xdr:col>
      <xdr:colOff>114300</xdr:colOff>
      <xdr:row>16</xdr:row>
      <xdr:rowOff>162560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1949450" y="290957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23495</xdr:rowOff>
    </xdr:from>
    <xdr:ext cx="758190" cy="25336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50950" y="277050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1949450" y="25908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58190" cy="25273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250950" y="2448560"/>
          <a:ext cx="758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1949450" y="22644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5819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250950" y="212217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1949450" y="19373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5819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250950" y="179514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1949450" y="1610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87630</xdr:rowOff>
    </xdr:from>
    <xdr:ext cx="758190" cy="25336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250950" y="1470660"/>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114935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1949450" y="1610995"/>
          <a:ext cx="3822700" cy="225679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80010</xdr:rowOff>
    </xdr:from>
    <xdr:to>
      <xdr:col>29</xdr:col>
      <xdr:colOff>127000</xdr:colOff>
      <xdr:row>20</xdr:row>
      <xdr:rowOff>95250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099050" y="2145030"/>
          <a:ext cx="0" cy="136779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67945</xdr:rowOff>
    </xdr:from>
    <xdr:ext cx="762000" cy="25082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168900" y="34855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63,371</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95250</xdr:rowOff>
    </xdr:from>
    <xdr:to>
      <xdr:col>30</xdr:col>
      <xdr:colOff>25400</xdr:colOff>
      <xdr:row>20</xdr:row>
      <xdr:rowOff>95250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010150" y="351282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166370</xdr:rowOff>
    </xdr:from>
    <xdr:ext cx="762000" cy="25527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168900" y="18884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190,938</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80010</xdr:rowOff>
    </xdr:from>
    <xdr:to>
      <xdr:col>30</xdr:col>
      <xdr:colOff>25400</xdr:colOff>
      <xdr:row>12</xdr:row>
      <xdr:rowOff>80010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010150" y="214503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52070</xdr:rowOff>
    </xdr:from>
    <xdr:to>
      <xdr:col>29</xdr:col>
      <xdr:colOff>127000</xdr:colOff>
      <xdr:row>15</xdr:row>
      <xdr:rowOff>133350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4508500" y="2631440"/>
          <a:ext cx="590550" cy="812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21590</xdr:rowOff>
    </xdr:from>
    <xdr:ext cx="762000" cy="252730"/>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168900" y="293624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49530</xdr:rowOff>
    </xdr:from>
    <xdr:to>
      <xdr:col>29</xdr:col>
      <xdr:colOff>171450</xdr:colOff>
      <xdr:row>17</xdr:row>
      <xdr:rowOff>148590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048250" y="2964180"/>
          <a:ext cx="952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133350</xdr:rowOff>
    </xdr:from>
    <xdr:to>
      <xdr:col>26</xdr:col>
      <xdr:colOff>50800</xdr:colOff>
      <xdr:row>15</xdr:row>
      <xdr:rowOff>140335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3886200" y="2712720"/>
          <a:ext cx="6223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80010</xdr:rowOff>
    </xdr:from>
    <xdr:to>
      <xdr:col>26</xdr:col>
      <xdr:colOff>101600</xdr:colOff>
      <xdr:row>18</xdr:row>
      <xdr:rowOff>12065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457700" y="2994660"/>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165100</xdr:rowOff>
    </xdr:from>
    <xdr:ext cx="732790" cy="24955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165600" y="3079750"/>
          <a:ext cx="7327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15</xdr:row>
      <xdr:rowOff>140335</xdr:rowOff>
    </xdr:from>
    <xdr:to>
      <xdr:col>22</xdr:col>
      <xdr:colOff>114300</xdr:colOff>
      <xdr:row>16</xdr:row>
      <xdr:rowOff>31115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257550" y="2719705"/>
          <a:ext cx="628650" cy="584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97155</xdr:rowOff>
    </xdr:from>
    <xdr:to>
      <xdr:col>22</xdr:col>
      <xdr:colOff>165100</xdr:colOff>
      <xdr:row>18</xdr:row>
      <xdr:rowOff>29210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3835400" y="301180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14605</xdr:rowOff>
    </xdr:from>
    <xdr:ext cx="762000" cy="25082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543300" y="309689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31115</xdr:rowOff>
    </xdr:from>
    <xdr:to>
      <xdr:col>18</xdr:col>
      <xdr:colOff>171450</xdr:colOff>
      <xdr:row>16</xdr:row>
      <xdr:rowOff>64135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622550" y="2778125"/>
          <a:ext cx="635000" cy="330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109220</xdr:rowOff>
    </xdr:from>
    <xdr:to>
      <xdr:col>19</xdr:col>
      <xdr:colOff>38100</xdr:colOff>
      <xdr:row>18</xdr:row>
      <xdr:rowOff>40640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213100" y="3023870"/>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18</xdr:row>
      <xdr:rowOff>26035</xdr:rowOff>
    </xdr:from>
    <xdr:ext cx="762000" cy="25336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914650" y="31083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130810</xdr:rowOff>
    </xdr:from>
    <xdr:to>
      <xdr:col>15</xdr:col>
      <xdr:colOff>101600</xdr:colOff>
      <xdr:row>18</xdr:row>
      <xdr:rowOff>62230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571750" y="304546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48260</xdr:rowOff>
    </xdr:from>
    <xdr:ext cx="758190" cy="25082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279650" y="3130550"/>
          <a:ext cx="7581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137160</xdr:rowOff>
    </xdr:from>
    <xdr:ext cx="762000" cy="25336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9403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137160</xdr:rowOff>
    </xdr:from>
    <xdr:ext cx="762000" cy="25336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3497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137160</xdr:rowOff>
    </xdr:from>
    <xdr:ext cx="762000" cy="25336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7274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137160</xdr:rowOff>
    </xdr:from>
    <xdr:ext cx="762000" cy="25336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0861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137160</xdr:rowOff>
    </xdr:from>
    <xdr:ext cx="762000" cy="25336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4638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15</xdr:row>
      <xdr:rowOff>2540</xdr:rowOff>
    </xdr:from>
    <xdr:to>
      <xdr:col>29</xdr:col>
      <xdr:colOff>171450</xdr:colOff>
      <xdr:row>15</xdr:row>
      <xdr:rowOff>101600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048250" y="2581910"/>
          <a:ext cx="952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19050</xdr:rowOff>
    </xdr:from>
    <xdr:ext cx="762000" cy="25527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168900" y="24269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146,158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84455</xdr:rowOff>
    </xdr:from>
    <xdr:to>
      <xdr:col>26</xdr:col>
      <xdr:colOff>101600</xdr:colOff>
      <xdr:row>16</xdr:row>
      <xdr:rowOff>15875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457700" y="266382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26035</xdr:rowOff>
    </xdr:from>
    <xdr:ext cx="732790" cy="25654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165600" y="2433955"/>
          <a:ext cx="7327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138,492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90805</xdr:rowOff>
    </xdr:from>
    <xdr:to>
      <xdr:col>22</xdr:col>
      <xdr:colOff>165100</xdr:colOff>
      <xdr:row>16</xdr:row>
      <xdr:rowOff>22225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835400" y="267017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33020</xdr:rowOff>
    </xdr:from>
    <xdr:ext cx="762000" cy="25400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543300" y="244094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137,839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149225</xdr:rowOff>
    </xdr:from>
    <xdr:to>
      <xdr:col>19</xdr:col>
      <xdr:colOff>38100</xdr:colOff>
      <xdr:row>16</xdr:row>
      <xdr:rowOff>80645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213100" y="2728595"/>
          <a:ext cx="825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14</xdr:row>
      <xdr:rowOff>92710</xdr:rowOff>
    </xdr:from>
    <xdr:ext cx="762000" cy="25463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914650" y="250063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132,356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15240</xdr:rowOff>
    </xdr:from>
    <xdr:to>
      <xdr:col>15</xdr:col>
      <xdr:colOff>101600</xdr:colOff>
      <xdr:row>16</xdr:row>
      <xdr:rowOff>114300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571750" y="2762250"/>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127000</xdr:rowOff>
    </xdr:from>
    <xdr:ext cx="758190" cy="25400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279650" y="2534920"/>
          <a:ext cx="7581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129,201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93345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1949450" y="4977130"/>
          <a:ext cx="3822700" cy="25209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4977130"/>
          <a:ext cx="120015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19100" y="5091430"/>
          <a:ext cx="113665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19100" y="535432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19100" y="565912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18415</xdr:rowOff>
    </xdr:from>
    <xdr:to>
      <xdr:col>1</xdr:col>
      <xdr:colOff>171450</xdr:colOff>
      <xdr:row>30</xdr:row>
      <xdr:rowOff>18415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77800" y="515429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6352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171450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77800" y="5608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6352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171450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77800" y="5989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68580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12725" y="51041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1272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1949450" y="5544185"/>
          <a:ext cx="38227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31115</xdr:rowOff>
    </xdr:from>
    <xdr:ext cx="407670" cy="27241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524000" y="5166995"/>
          <a:ext cx="40767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1949450" y="78270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86995</xdr:rowOff>
    </xdr:from>
    <xdr:to>
      <xdr:col>33</xdr:col>
      <xdr:colOff>114300</xdr:colOff>
      <xdr:row>38</xdr:row>
      <xdr:rowOff>86995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1949450" y="74479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58190" cy="25527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250950" y="730694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1949450" y="70688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58190" cy="25971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250950" y="6926580"/>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1949450" y="66878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58190" cy="25527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250950" y="654558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1949450" y="630745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58190" cy="25971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250950" y="6164580"/>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1949450" y="5925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58190" cy="25908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250950" y="578358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1949450" y="5544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8190" cy="255270"/>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250950" y="540321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a:xfrm>
          <a:off x="1949450" y="5544185"/>
          <a:ext cx="38227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212725</xdr:rowOff>
    </xdr:from>
    <xdr:to>
      <xdr:col>29</xdr:col>
      <xdr:colOff>127000</xdr:colOff>
      <xdr:row>38</xdr:row>
      <xdr:rowOff>153035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flipV="1">
          <a:off x="5099050" y="6030595"/>
          <a:ext cx="0" cy="148336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126365</xdr:rowOff>
    </xdr:from>
    <xdr:ext cx="762000" cy="257810"/>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168900" y="74872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-17,766</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153035</xdr:rowOff>
    </xdr:from>
    <xdr:to>
      <xdr:col>30</xdr:col>
      <xdr:colOff>25400</xdr:colOff>
      <xdr:row>38</xdr:row>
      <xdr:rowOff>153035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010150" y="751395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127635</xdr:rowOff>
    </xdr:from>
    <xdr:ext cx="762000" cy="259080"/>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168900" y="577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372,475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212725</xdr:rowOff>
    </xdr:from>
    <xdr:to>
      <xdr:col>30</xdr:col>
      <xdr:colOff>25400</xdr:colOff>
      <xdr:row>33</xdr:row>
      <xdr:rowOff>212725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5010150" y="603059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269240</xdr:rowOff>
    </xdr:from>
    <xdr:to>
      <xdr:col>29</xdr:col>
      <xdr:colOff>127000</xdr:colOff>
      <xdr:row>37</xdr:row>
      <xdr:rowOff>288925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4508500" y="7287260"/>
          <a:ext cx="590550" cy="196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274320</xdr:rowOff>
    </xdr:from>
    <xdr:ext cx="762000" cy="255270"/>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168900" y="729234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25,063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286385</xdr:rowOff>
    </xdr:from>
    <xdr:to>
      <xdr:col>29</xdr:col>
      <xdr:colOff>171450</xdr:colOff>
      <xdr:row>38</xdr:row>
      <xdr:rowOff>43180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5048250" y="7304405"/>
          <a:ext cx="9525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262255</xdr:rowOff>
    </xdr:from>
    <xdr:to>
      <xdr:col>26</xdr:col>
      <xdr:colOff>50800</xdr:colOff>
      <xdr:row>37</xdr:row>
      <xdr:rowOff>269240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3886200" y="7280275"/>
          <a:ext cx="6223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283845</xdr:rowOff>
    </xdr:from>
    <xdr:to>
      <xdr:col>26</xdr:col>
      <xdr:colOff>101600</xdr:colOff>
      <xdr:row>38</xdr:row>
      <xdr:rowOff>40640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4457700" y="730186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26035</xdr:rowOff>
    </xdr:from>
    <xdr:ext cx="732790" cy="25590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165600" y="7386955"/>
          <a:ext cx="7327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37</xdr:row>
      <xdr:rowOff>251460</xdr:rowOff>
    </xdr:from>
    <xdr:to>
      <xdr:col>22</xdr:col>
      <xdr:colOff>114300</xdr:colOff>
      <xdr:row>37</xdr:row>
      <xdr:rowOff>262255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a:xfrm>
          <a:off x="3257550" y="7269480"/>
          <a:ext cx="62865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282575</xdr:rowOff>
    </xdr:from>
    <xdr:to>
      <xdr:col>22</xdr:col>
      <xdr:colOff>165100</xdr:colOff>
      <xdr:row>38</xdr:row>
      <xdr:rowOff>40005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a:xfrm>
          <a:off x="3835400" y="730059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25400</xdr:rowOff>
    </xdr:from>
    <xdr:ext cx="762000" cy="25654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543300" y="73863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251460</xdr:rowOff>
    </xdr:from>
    <xdr:to>
      <xdr:col>18</xdr:col>
      <xdr:colOff>171450</xdr:colOff>
      <xdr:row>37</xdr:row>
      <xdr:rowOff>262255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a:xfrm flipV="1">
          <a:off x="2622550" y="7269480"/>
          <a:ext cx="6350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279400</xdr:rowOff>
    </xdr:from>
    <xdr:to>
      <xdr:col>19</xdr:col>
      <xdr:colOff>38100</xdr:colOff>
      <xdr:row>38</xdr:row>
      <xdr:rowOff>37465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3213100" y="7297420"/>
          <a:ext cx="825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38</xdr:row>
      <xdr:rowOff>22225</xdr:rowOff>
    </xdr:from>
    <xdr:ext cx="762000" cy="25590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914650" y="73831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278130</xdr:rowOff>
    </xdr:from>
    <xdr:to>
      <xdr:col>15</xdr:col>
      <xdr:colOff>101600</xdr:colOff>
      <xdr:row>38</xdr:row>
      <xdr:rowOff>36830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a:xfrm>
          <a:off x="2571750" y="729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21590</xdr:rowOff>
    </xdr:from>
    <xdr:ext cx="758190" cy="25527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279650" y="738251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336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9403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336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3497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336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7274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336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0861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336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4638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239395</xdr:rowOff>
    </xdr:from>
    <xdr:to>
      <xdr:col>29</xdr:col>
      <xdr:colOff>171450</xdr:colOff>
      <xdr:row>37</xdr:row>
      <xdr:rowOff>340360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5048250" y="7257415"/>
          <a:ext cx="9525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83185</xdr:rowOff>
    </xdr:from>
    <xdr:ext cx="762000" cy="25971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168900" y="71012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37,357</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217805</xdr:rowOff>
    </xdr:from>
    <xdr:to>
      <xdr:col>26</xdr:col>
      <xdr:colOff>101600</xdr:colOff>
      <xdr:row>37</xdr:row>
      <xdr:rowOff>320040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457700" y="72358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158750</xdr:rowOff>
    </xdr:from>
    <xdr:ext cx="73279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165600" y="700532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42,673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210820</xdr:rowOff>
    </xdr:from>
    <xdr:to>
      <xdr:col>22</xdr:col>
      <xdr:colOff>165100</xdr:colOff>
      <xdr:row>37</xdr:row>
      <xdr:rowOff>311785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835400" y="72288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151130</xdr:rowOff>
    </xdr:from>
    <xdr:ext cx="762000" cy="25971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543300" y="699770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44,640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200660</xdr:rowOff>
    </xdr:from>
    <xdr:to>
      <xdr:col>19</xdr:col>
      <xdr:colOff>38100</xdr:colOff>
      <xdr:row>37</xdr:row>
      <xdr:rowOff>302260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3213100" y="7218680"/>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36</xdr:row>
      <xdr:rowOff>140970</xdr:rowOff>
    </xdr:from>
    <xdr:ext cx="762000" cy="25908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914650" y="6987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47,276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210820</xdr:rowOff>
    </xdr:from>
    <xdr:to>
      <xdr:col>15</xdr:col>
      <xdr:colOff>101600</xdr:colOff>
      <xdr:row>37</xdr:row>
      <xdr:rowOff>311785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2571750" y="72288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151130</xdr:rowOff>
    </xdr:from>
    <xdr:ext cx="758190" cy="25971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279650" y="6997700"/>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44,718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3482"/>
          <a:ext cx="382677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31,074
30,694
616.40
29,834,172
28,749,995
593,459
13,991,176
24,625,039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70.7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336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4955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41350" y="3108325"/>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31505" cy="25209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41350" y="3418205"/>
          <a:ext cx="82315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103,050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6075" cy="21907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66750" y="45358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109220</xdr:rowOff>
    </xdr:from>
    <xdr:ext cx="245110" cy="24955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474980" y="681863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96520</xdr:rowOff>
    </xdr:from>
    <xdr:to>
      <xdr:col>28</xdr:col>
      <xdr:colOff>114300</xdr:colOff>
      <xdr:row>39</xdr:row>
      <xdr:rowOff>96520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685800" y="663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125730</xdr:rowOff>
    </xdr:from>
    <xdr:ext cx="531495" cy="25082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11455" y="64998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112395</xdr:rowOff>
    </xdr:from>
    <xdr:to>
      <xdr:col>28</xdr:col>
      <xdr:colOff>114300</xdr:colOff>
      <xdr:row>37</xdr:row>
      <xdr:rowOff>112395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685800" y="63188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140970</xdr:rowOff>
    </xdr:from>
    <xdr:ext cx="531495" cy="24955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11455" y="617982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128905</xdr:rowOff>
    </xdr:from>
    <xdr:to>
      <xdr:col>28</xdr:col>
      <xdr:colOff>114300</xdr:colOff>
      <xdr:row>35</xdr:row>
      <xdr:rowOff>128905</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685800" y="6000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156845</xdr:rowOff>
    </xdr:from>
    <xdr:ext cx="531495" cy="25336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11455" y="58604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144780</xdr:rowOff>
    </xdr:from>
    <xdr:to>
      <xdr:col>28</xdr:col>
      <xdr:colOff>114300</xdr:colOff>
      <xdr:row>33</xdr:row>
      <xdr:rowOff>144780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685800" y="56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5715</xdr:rowOff>
    </xdr:from>
    <xdr:ext cx="595630" cy="25209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54164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161290</xdr:rowOff>
    </xdr:from>
    <xdr:to>
      <xdr:col>28</xdr:col>
      <xdr:colOff>114300</xdr:colOff>
      <xdr:row>31</xdr:row>
      <xdr:rowOff>161290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685800" y="5361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21590</xdr:rowOff>
    </xdr:from>
    <xdr:ext cx="595630" cy="25273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2222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8255</xdr:rowOff>
    </xdr:from>
    <xdr:to>
      <xdr:col>28</xdr:col>
      <xdr:colOff>114300</xdr:colOff>
      <xdr:row>30</xdr:row>
      <xdr:rowOff>8255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685800" y="5041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37465</xdr:rowOff>
    </xdr:from>
    <xdr:ext cx="595630" cy="25336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9028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53340</xdr:rowOff>
    </xdr:from>
    <xdr:ext cx="595630" cy="24955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5834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64135</xdr:rowOff>
    </xdr:from>
    <xdr:to>
      <xdr:col>24</xdr:col>
      <xdr:colOff>62865</xdr:colOff>
      <xdr:row>38</xdr:row>
      <xdr:rowOff>59690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176395" y="5264785"/>
          <a:ext cx="127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62865</xdr:rowOff>
    </xdr:from>
    <xdr:ext cx="534670" cy="25209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229100" y="643699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49,213</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108450" y="64338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12700</xdr:rowOff>
    </xdr:from>
    <xdr:ext cx="598805" cy="25082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229100" y="504571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159,035</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64135</xdr:rowOff>
    </xdr:from>
    <xdr:to>
      <xdr:col>24</xdr:col>
      <xdr:colOff>152400</xdr:colOff>
      <xdr:row>31</xdr:row>
      <xdr:rowOff>64135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108450" y="52647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33</xdr:row>
      <xdr:rowOff>87630</xdr:rowOff>
    </xdr:from>
    <xdr:to>
      <xdr:col>24</xdr:col>
      <xdr:colOff>63500</xdr:colOff>
      <xdr:row>34</xdr:row>
      <xdr:rowOff>97790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429000" y="5623560"/>
          <a:ext cx="7493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117475</xdr:rowOff>
    </xdr:from>
    <xdr:ext cx="598805" cy="25209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229100" y="5821045"/>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138430</xdr:rowOff>
    </xdr:from>
    <xdr:to>
      <xdr:col>24</xdr:col>
      <xdr:colOff>114300</xdr:colOff>
      <xdr:row>35</xdr:row>
      <xdr:rowOff>70485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127500" y="58420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97790</xdr:rowOff>
    </xdr:from>
    <xdr:to>
      <xdr:col>19</xdr:col>
      <xdr:colOff>171450</xdr:colOff>
      <xdr:row>34</xdr:row>
      <xdr:rowOff>100965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622550" y="5801360"/>
          <a:ext cx="8064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73025</xdr:rowOff>
    </xdr:from>
    <xdr:to>
      <xdr:col>20</xdr:col>
      <xdr:colOff>38100</xdr:colOff>
      <xdr:row>36</xdr:row>
      <xdr:rowOff>4445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384550" y="59442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163195</xdr:rowOff>
    </xdr:from>
    <xdr:ext cx="530860" cy="24955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187065" y="603440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100965</xdr:rowOff>
    </xdr:from>
    <xdr:to>
      <xdr:col>15</xdr:col>
      <xdr:colOff>50800</xdr:colOff>
      <xdr:row>34</xdr:row>
      <xdr:rowOff>113030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828800" y="5804535"/>
          <a:ext cx="7937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74295</xdr:rowOff>
    </xdr:from>
    <xdr:to>
      <xdr:col>15</xdr:col>
      <xdr:colOff>101600</xdr:colOff>
      <xdr:row>36</xdr:row>
      <xdr:rowOff>5715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571750" y="59455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165100</xdr:rowOff>
    </xdr:from>
    <xdr:ext cx="530860" cy="24955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393315" y="603631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34</xdr:row>
      <xdr:rowOff>113030</xdr:rowOff>
    </xdr:from>
    <xdr:to>
      <xdr:col>10</xdr:col>
      <xdr:colOff>114300</xdr:colOff>
      <xdr:row>34</xdr:row>
      <xdr:rowOff>154940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028700" y="5816600"/>
          <a:ext cx="8001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84455</xdr:rowOff>
    </xdr:from>
    <xdr:to>
      <xdr:col>10</xdr:col>
      <xdr:colOff>165100</xdr:colOff>
      <xdr:row>36</xdr:row>
      <xdr:rowOff>15875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778000" y="59556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6350</xdr:rowOff>
    </xdr:from>
    <xdr:ext cx="534670" cy="25209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580515" y="604520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91440</xdr:rowOff>
    </xdr:from>
    <xdr:to>
      <xdr:col>6</xdr:col>
      <xdr:colOff>38100</xdr:colOff>
      <xdr:row>36</xdr:row>
      <xdr:rowOff>22860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984250" y="59626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15240</xdr:rowOff>
    </xdr:from>
    <xdr:ext cx="530860" cy="25082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786765" y="605409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336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78105</xdr:rowOff>
    </xdr:from>
    <xdr:ext cx="762000" cy="25336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58190" cy="25336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4511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62000" cy="25336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78105</xdr:rowOff>
    </xdr:from>
    <xdr:ext cx="762000" cy="25336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33</xdr:row>
      <xdr:rowOff>38100</xdr:rowOff>
    </xdr:from>
    <xdr:to>
      <xdr:col>24</xdr:col>
      <xdr:colOff>114300</xdr:colOff>
      <xdr:row>33</xdr:row>
      <xdr:rowOff>137160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127500" y="55740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60325</xdr:rowOff>
    </xdr:from>
    <xdr:ext cx="598805" cy="25336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229100" y="542861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125,352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48895</xdr:rowOff>
    </xdr:from>
    <xdr:to>
      <xdr:col>20</xdr:col>
      <xdr:colOff>38100</xdr:colOff>
      <xdr:row>34</xdr:row>
      <xdr:rowOff>147955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384550" y="57524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32</xdr:row>
      <xdr:rowOff>163830</xdr:rowOff>
    </xdr:from>
    <xdr:ext cx="594995" cy="24955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154680" y="553212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108,595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51435</xdr:rowOff>
    </xdr:from>
    <xdr:to>
      <xdr:col>15</xdr:col>
      <xdr:colOff>101600</xdr:colOff>
      <xdr:row>34</xdr:row>
      <xdr:rowOff>151130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571750" y="57550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32</xdr:row>
      <xdr:rowOff>167005</xdr:rowOff>
    </xdr:from>
    <xdr:ext cx="594995" cy="25273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360930" y="5535295"/>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108,345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62865</xdr:rowOff>
    </xdr:from>
    <xdr:to>
      <xdr:col>10</xdr:col>
      <xdr:colOff>165100</xdr:colOff>
      <xdr:row>34</xdr:row>
      <xdr:rowOff>162560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778000" y="57664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33</xdr:row>
      <xdr:rowOff>11430</xdr:rowOff>
    </xdr:from>
    <xdr:ext cx="594995" cy="25082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548130" y="554736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107,212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106045</xdr:rowOff>
    </xdr:from>
    <xdr:to>
      <xdr:col>6</xdr:col>
      <xdr:colOff>38100</xdr:colOff>
      <xdr:row>35</xdr:row>
      <xdr:rowOff>37465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984250" y="58096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33</xdr:row>
      <xdr:rowOff>53340</xdr:rowOff>
    </xdr:from>
    <xdr:ext cx="594995" cy="24955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754380" y="558927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6075" cy="21907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666750" y="78886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96520</xdr:rowOff>
    </xdr:from>
    <xdr:to>
      <xdr:col>28</xdr:col>
      <xdr:colOff>114300</xdr:colOff>
      <xdr:row>59</xdr:row>
      <xdr:rowOff>96520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6858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125730</xdr:rowOff>
    </xdr:from>
    <xdr:ext cx="245110" cy="25082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474980" y="985266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112395</xdr:rowOff>
    </xdr:from>
    <xdr:to>
      <xdr:col>28</xdr:col>
      <xdr:colOff>114300</xdr:colOff>
      <xdr:row>57</xdr:row>
      <xdr:rowOff>112395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685800" y="9671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140970</xdr:rowOff>
    </xdr:from>
    <xdr:ext cx="595630" cy="24955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5326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128905</xdr:rowOff>
    </xdr:from>
    <xdr:to>
      <xdr:col>28</xdr:col>
      <xdr:colOff>114300</xdr:colOff>
      <xdr:row>55</xdr:row>
      <xdr:rowOff>128905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6858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156845</xdr:rowOff>
    </xdr:from>
    <xdr:ext cx="595630" cy="25336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921321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144780</xdr:rowOff>
    </xdr:from>
    <xdr:to>
      <xdr:col>28</xdr:col>
      <xdr:colOff>114300</xdr:colOff>
      <xdr:row>53</xdr:row>
      <xdr:rowOff>144780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685800" y="9033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5715</xdr:rowOff>
    </xdr:from>
    <xdr:ext cx="595630" cy="25209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89444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161290</xdr:rowOff>
    </xdr:from>
    <xdr:to>
      <xdr:col>28</xdr:col>
      <xdr:colOff>114300</xdr:colOff>
      <xdr:row>51</xdr:row>
      <xdr:rowOff>161290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6858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21590</xdr:rowOff>
    </xdr:from>
    <xdr:ext cx="595630" cy="252730"/>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370" y="85750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8255</xdr:rowOff>
    </xdr:from>
    <xdr:to>
      <xdr:col>28</xdr:col>
      <xdr:colOff>114300</xdr:colOff>
      <xdr:row>50</xdr:row>
      <xdr:rowOff>8255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685800" y="8394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37465</xdr:rowOff>
    </xdr:from>
    <xdr:ext cx="595630" cy="25336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370" y="82556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53340</xdr:rowOff>
    </xdr:from>
    <xdr:ext cx="595630" cy="24955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370" y="79362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39370</xdr:rowOff>
    </xdr:from>
    <xdr:to>
      <xdr:col>24</xdr:col>
      <xdr:colOff>62865</xdr:colOff>
      <xdr:row>58</xdr:row>
      <xdr:rowOff>137160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176395" y="842518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140970</xdr:rowOff>
    </xdr:from>
    <xdr:ext cx="534670" cy="24955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229100" y="986790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39,895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137160</xdr:rowOff>
    </xdr:from>
    <xdr:to>
      <xdr:col>24</xdr:col>
      <xdr:colOff>152400</xdr:colOff>
      <xdr:row>58</xdr:row>
      <xdr:rowOff>137160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108450" y="9864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154940</xdr:rowOff>
    </xdr:from>
    <xdr:ext cx="598805" cy="25336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229100" y="820547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490,340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39370</xdr:rowOff>
    </xdr:from>
    <xdr:to>
      <xdr:col>24</xdr:col>
      <xdr:colOff>152400</xdr:colOff>
      <xdr:row>50</xdr:row>
      <xdr:rowOff>39370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108450" y="84251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57</xdr:row>
      <xdr:rowOff>84455</xdr:rowOff>
    </xdr:from>
    <xdr:to>
      <xdr:col>24</xdr:col>
      <xdr:colOff>63500</xdr:colOff>
      <xdr:row>57</xdr:row>
      <xdr:rowOff>110490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429000" y="9643745"/>
          <a:ext cx="7493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71755</xdr:rowOff>
    </xdr:from>
    <xdr:ext cx="534670" cy="25082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229100" y="963104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92710</xdr:rowOff>
    </xdr:from>
    <xdr:to>
      <xdr:col>24</xdr:col>
      <xdr:colOff>114300</xdr:colOff>
      <xdr:row>58</xdr:row>
      <xdr:rowOff>24130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127500" y="96520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110490</xdr:rowOff>
    </xdr:from>
    <xdr:to>
      <xdr:col>19</xdr:col>
      <xdr:colOff>171450</xdr:colOff>
      <xdr:row>57</xdr:row>
      <xdr:rowOff>115570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622550" y="9669780"/>
          <a:ext cx="80645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103505</xdr:rowOff>
    </xdr:from>
    <xdr:to>
      <xdr:col>20</xdr:col>
      <xdr:colOff>38100</xdr:colOff>
      <xdr:row>58</xdr:row>
      <xdr:rowOff>34925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384550" y="96627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26035</xdr:rowOff>
    </xdr:from>
    <xdr:ext cx="530860" cy="25336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187065" y="975296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115570</xdr:rowOff>
    </xdr:from>
    <xdr:to>
      <xdr:col>15</xdr:col>
      <xdr:colOff>50800</xdr:colOff>
      <xdr:row>57</xdr:row>
      <xdr:rowOff>118745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828800" y="9674860"/>
          <a:ext cx="7937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123825</xdr:rowOff>
    </xdr:from>
    <xdr:to>
      <xdr:col>15</xdr:col>
      <xdr:colOff>101600</xdr:colOff>
      <xdr:row>58</xdr:row>
      <xdr:rowOff>55245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571750" y="96831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46990</xdr:rowOff>
    </xdr:from>
    <xdr:ext cx="530860" cy="25082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393315" y="977392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57</xdr:row>
      <xdr:rowOff>118110</xdr:rowOff>
    </xdr:from>
    <xdr:to>
      <xdr:col>10</xdr:col>
      <xdr:colOff>114300</xdr:colOff>
      <xdr:row>57</xdr:row>
      <xdr:rowOff>118745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028700" y="9677400"/>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135255</xdr:rowOff>
    </xdr:from>
    <xdr:to>
      <xdr:col>10</xdr:col>
      <xdr:colOff>165100</xdr:colOff>
      <xdr:row>58</xdr:row>
      <xdr:rowOff>67310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778000" y="96945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58420</xdr:rowOff>
    </xdr:from>
    <xdr:ext cx="534670" cy="25336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580515" y="97853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140970</xdr:rowOff>
    </xdr:from>
    <xdr:to>
      <xdr:col>6</xdr:col>
      <xdr:colOff>38100</xdr:colOff>
      <xdr:row>58</xdr:row>
      <xdr:rowOff>73025</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984250" y="97002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63500</xdr:rowOff>
    </xdr:from>
    <xdr:ext cx="530860" cy="25209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786765" y="9790430"/>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336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78105</xdr:rowOff>
    </xdr:from>
    <xdr:ext cx="762000" cy="25336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58190" cy="25336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4511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62000" cy="25336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78105</xdr:rowOff>
    </xdr:from>
    <xdr:ext cx="762000" cy="25336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34925</xdr:rowOff>
    </xdr:from>
    <xdr:to>
      <xdr:col>24</xdr:col>
      <xdr:colOff>114300</xdr:colOff>
      <xdr:row>57</xdr:row>
      <xdr:rowOff>133985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127500" y="95942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57150</xdr:rowOff>
    </xdr:from>
    <xdr:ext cx="598805" cy="25336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229100" y="944880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108,799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60960</xdr:rowOff>
    </xdr:from>
    <xdr:to>
      <xdr:col>20</xdr:col>
      <xdr:colOff>38100</xdr:colOff>
      <xdr:row>57</xdr:row>
      <xdr:rowOff>160655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384550" y="96202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8255</xdr:rowOff>
    </xdr:from>
    <xdr:ext cx="594995" cy="25209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154680" y="9399905"/>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100,696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66040</xdr:rowOff>
    </xdr:from>
    <xdr:to>
      <xdr:col>15</xdr:col>
      <xdr:colOff>101600</xdr:colOff>
      <xdr:row>57</xdr:row>
      <xdr:rowOff>165100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571750" y="96253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13970</xdr:rowOff>
    </xdr:from>
    <xdr:ext cx="530860" cy="25082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393315" y="940562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99,146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69850</xdr:rowOff>
    </xdr:from>
    <xdr:to>
      <xdr:col>10</xdr:col>
      <xdr:colOff>165100</xdr:colOff>
      <xdr:row>58</xdr:row>
      <xdr:rowOff>1270</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778000" y="96291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17145</xdr:rowOff>
    </xdr:from>
    <xdr:ext cx="534670" cy="24955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580515" y="940879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97,915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69215</xdr:rowOff>
    </xdr:from>
    <xdr:to>
      <xdr:col>6</xdr:col>
      <xdr:colOff>38100</xdr:colOff>
      <xdr:row>58</xdr:row>
      <xdr:rowOff>635</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984250" y="96285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17145</xdr:rowOff>
    </xdr:from>
    <xdr:ext cx="530860" cy="24955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86765" y="940879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98,073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6075" cy="21907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666750" y="112414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43180</xdr:rowOff>
    </xdr:from>
    <xdr:to>
      <xdr:col>28</xdr:col>
      <xdr:colOff>114300</xdr:colOff>
      <xdr:row>79</xdr:row>
      <xdr:rowOff>43180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685800" y="13290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72390</xdr:rowOff>
    </xdr:from>
    <xdr:ext cx="245110" cy="25082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474980" y="1315212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5715</xdr:rowOff>
    </xdr:from>
    <xdr:to>
      <xdr:col>28</xdr:col>
      <xdr:colOff>114300</xdr:colOff>
      <xdr:row>77</xdr:row>
      <xdr:rowOff>5715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6858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34925</xdr:rowOff>
    </xdr:from>
    <xdr:ext cx="531495" cy="25082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11455" y="1277937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136525</xdr:rowOff>
    </xdr:from>
    <xdr:to>
      <xdr:col>28</xdr:col>
      <xdr:colOff>114300</xdr:colOff>
      <xdr:row>74</xdr:row>
      <xdr:rowOff>136525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6858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165100</xdr:rowOff>
    </xdr:from>
    <xdr:ext cx="531495" cy="24955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11455" y="1240663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99060</xdr:rowOff>
    </xdr:from>
    <xdr:to>
      <xdr:col>28</xdr:col>
      <xdr:colOff>114300</xdr:colOff>
      <xdr:row>72</xdr:row>
      <xdr:rowOff>99060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685800" y="12172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128270</xdr:rowOff>
    </xdr:from>
    <xdr:ext cx="531495" cy="25082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11455" y="1203452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61595</xdr:rowOff>
    </xdr:from>
    <xdr:to>
      <xdr:col>28</xdr:col>
      <xdr:colOff>114300</xdr:colOff>
      <xdr:row>70</xdr:row>
      <xdr:rowOff>61595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685800" y="11800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90805</xdr:rowOff>
    </xdr:from>
    <xdr:ext cx="531495" cy="25082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11455" y="1166177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53340</xdr:rowOff>
    </xdr:from>
    <xdr:ext cx="595630" cy="24955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370" y="112890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67945</xdr:rowOff>
    </xdr:from>
    <xdr:to>
      <xdr:col>24</xdr:col>
      <xdr:colOff>62865</xdr:colOff>
      <xdr:row>79</xdr:row>
      <xdr:rowOff>41910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176395" y="11974195"/>
          <a:ext cx="127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45720</xdr:rowOff>
    </xdr:from>
    <xdr:ext cx="313690" cy="25336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229100" y="1329309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41910</xdr:rowOff>
    </xdr:from>
    <xdr:to>
      <xdr:col>24</xdr:col>
      <xdr:colOff>152400</xdr:colOff>
      <xdr:row>79</xdr:row>
      <xdr:rowOff>41910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108450" y="132892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15875</xdr:rowOff>
    </xdr:from>
    <xdr:ext cx="534670" cy="25082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229100" y="117544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70,710</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67945</xdr:rowOff>
    </xdr:from>
    <xdr:to>
      <xdr:col>24</xdr:col>
      <xdr:colOff>152400</xdr:colOff>
      <xdr:row>71</xdr:row>
      <xdr:rowOff>67945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108450" y="11974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79</xdr:row>
      <xdr:rowOff>6985</xdr:rowOff>
    </xdr:from>
    <xdr:to>
      <xdr:col>24</xdr:col>
      <xdr:colOff>63500</xdr:colOff>
      <xdr:row>79</xdr:row>
      <xdr:rowOff>10795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429000" y="13254355"/>
          <a:ext cx="7493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6350</xdr:rowOff>
    </xdr:from>
    <xdr:ext cx="469900" cy="25209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229100" y="12918440"/>
          <a:ext cx="469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151765</xdr:rowOff>
    </xdr:from>
    <xdr:to>
      <xdr:col>24</xdr:col>
      <xdr:colOff>114300</xdr:colOff>
      <xdr:row>78</xdr:row>
      <xdr:rowOff>84455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127500" y="130638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6985</xdr:rowOff>
    </xdr:from>
    <xdr:to>
      <xdr:col>19</xdr:col>
      <xdr:colOff>171450</xdr:colOff>
      <xdr:row>79</xdr:row>
      <xdr:rowOff>16510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622550" y="13254355"/>
          <a:ext cx="8064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36830</xdr:rowOff>
    </xdr:from>
    <xdr:to>
      <xdr:col>20</xdr:col>
      <xdr:colOff>38100</xdr:colOff>
      <xdr:row>78</xdr:row>
      <xdr:rowOff>135890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384550" y="131165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151765</xdr:rowOff>
    </xdr:from>
    <xdr:ext cx="469900" cy="25209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219450" y="1289621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16510</xdr:rowOff>
    </xdr:from>
    <xdr:to>
      <xdr:col>15</xdr:col>
      <xdr:colOff>50800</xdr:colOff>
      <xdr:row>79</xdr:row>
      <xdr:rowOff>32385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828800" y="13263880"/>
          <a:ext cx="7937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18415</xdr:rowOff>
    </xdr:from>
    <xdr:to>
      <xdr:col>15</xdr:col>
      <xdr:colOff>101600</xdr:colOff>
      <xdr:row>78</xdr:row>
      <xdr:rowOff>117475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571750" y="130981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133985</xdr:rowOff>
    </xdr:from>
    <xdr:ext cx="469900" cy="25336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406650" y="128784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79</xdr:row>
      <xdr:rowOff>28575</xdr:rowOff>
    </xdr:from>
    <xdr:to>
      <xdr:col>10</xdr:col>
      <xdr:colOff>114300</xdr:colOff>
      <xdr:row>79</xdr:row>
      <xdr:rowOff>32385</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028700" y="13275945"/>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12700</xdr:rowOff>
    </xdr:from>
    <xdr:to>
      <xdr:col>10</xdr:col>
      <xdr:colOff>165100</xdr:colOff>
      <xdr:row>78</xdr:row>
      <xdr:rowOff>111760</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778000" y="130924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128270</xdr:rowOff>
    </xdr:from>
    <xdr:ext cx="469900" cy="25082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612900" y="1287272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27305</xdr:rowOff>
    </xdr:from>
    <xdr:to>
      <xdr:col>6</xdr:col>
      <xdr:colOff>38100</xdr:colOff>
      <xdr:row>78</xdr:row>
      <xdr:rowOff>127000</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984250" y="131070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142875</xdr:rowOff>
    </xdr:from>
    <xdr:ext cx="469900" cy="24955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19150" y="128873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78105</xdr:rowOff>
    </xdr:from>
    <xdr:ext cx="762000" cy="25336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58190" cy="25336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451100"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62000" cy="25336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78105</xdr:rowOff>
    </xdr:from>
    <xdr:ext cx="762000" cy="25336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128905</xdr:rowOff>
    </xdr:from>
    <xdr:to>
      <xdr:col>24</xdr:col>
      <xdr:colOff>114300</xdr:colOff>
      <xdr:row>79</xdr:row>
      <xdr:rowOff>60325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127500" y="132086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45085</xdr:rowOff>
    </xdr:from>
    <xdr:ext cx="469900" cy="25336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229100" y="131248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125730</xdr:rowOff>
    </xdr:from>
    <xdr:to>
      <xdr:col>20</xdr:col>
      <xdr:colOff>38100</xdr:colOff>
      <xdr:row>79</xdr:row>
      <xdr:rowOff>57150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384550" y="132054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48895</xdr:rowOff>
    </xdr:from>
    <xdr:ext cx="469900" cy="25082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219450" y="1329626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133985</xdr:rowOff>
    </xdr:from>
    <xdr:to>
      <xdr:col>15</xdr:col>
      <xdr:colOff>101600</xdr:colOff>
      <xdr:row>79</xdr:row>
      <xdr:rowOff>66040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571750" y="132137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57150</xdr:rowOff>
    </xdr:from>
    <xdr:ext cx="469900" cy="25336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406650" y="133045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150495</xdr:rowOff>
    </xdr:from>
    <xdr:to>
      <xdr:col>10</xdr:col>
      <xdr:colOff>165100</xdr:colOff>
      <xdr:row>79</xdr:row>
      <xdr:rowOff>81915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778000" y="132302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79</xdr:row>
      <xdr:rowOff>73025</xdr:rowOff>
    </xdr:from>
    <xdr:ext cx="378460" cy="24955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658620" y="1332039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146685</xdr:rowOff>
    </xdr:from>
    <xdr:to>
      <xdr:col>6</xdr:col>
      <xdr:colOff>38100</xdr:colOff>
      <xdr:row>79</xdr:row>
      <xdr:rowOff>78105</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984250" y="132264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171450</xdr:colOff>
      <xdr:row>79</xdr:row>
      <xdr:rowOff>69850</xdr:rowOff>
    </xdr:from>
    <xdr:ext cx="378460" cy="25082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57250" y="1331722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128,541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6075" cy="21907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666750" y="145942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27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11455" y="169138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6858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1145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6858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1145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5630" cy="255270"/>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57708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6858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61595</xdr:rowOff>
    </xdr:from>
    <xdr:to>
      <xdr:col>28</xdr:col>
      <xdr:colOff>114300</xdr:colOff>
      <xdr:row>90</xdr:row>
      <xdr:rowOff>61595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685800" y="15153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90805</xdr:rowOff>
    </xdr:from>
    <xdr:ext cx="595630" cy="251460"/>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370" y="1501457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95630" cy="24955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370" y="146418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60960</xdr:rowOff>
    </xdr:from>
    <xdr:to>
      <xdr:col>24</xdr:col>
      <xdr:colOff>62865</xdr:colOff>
      <xdr:row>99</xdr:row>
      <xdr:rowOff>91440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176395" y="15152370"/>
          <a:ext cx="1270" cy="1569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95250</xdr:rowOff>
    </xdr:from>
    <xdr:ext cx="534670" cy="259080"/>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229100" y="16725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56,288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91440</xdr:rowOff>
    </xdr:from>
    <xdr:to>
      <xdr:col>24</xdr:col>
      <xdr:colOff>152400</xdr:colOff>
      <xdr:row>99</xdr:row>
      <xdr:rowOff>91440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108450" y="16722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8255</xdr:rowOff>
    </xdr:from>
    <xdr:ext cx="598805" cy="25209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229100" y="1493202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180,077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60960</xdr:rowOff>
    </xdr:from>
    <xdr:to>
      <xdr:col>24</xdr:col>
      <xdr:colOff>152400</xdr:colOff>
      <xdr:row>90</xdr:row>
      <xdr:rowOff>60960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108450" y="151523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96</xdr:row>
      <xdr:rowOff>148590</xdr:rowOff>
    </xdr:from>
    <xdr:to>
      <xdr:col>24</xdr:col>
      <xdr:colOff>63500</xdr:colOff>
      <xdr:row>96</xdr:row>
      <xdr:rowOff>153035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429000" y="16264890"/>
          <a:ext cx="7493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163195</xdr:rowOff>
    </xdr:from>
    <xdr:ext cx="598805" cy="259080"/>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229100" y="159365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140335</xdr:rowOff>
    </xdr:from>
    <xdr:to>
      <xdr:col>24</xdr:col>
      <xdr:colOff>114300</xdr:colOff>
      <xdr:row>96</xdr:row>
      <xdr:rowOff>70485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127500" y="160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148590</xdr:rowOff>
    </xdr:from>
    <xdr:to>
      <xdr:col>19</xdr:col>
      <xdr:colOff>171450</xdr:colOff>
      <xdr:row>97</xdr:row>
      <xdr:rowOff>34925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622550" y="16264890"/>
          <a:ext cx="80645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139065</xdr:rowOff>
    </xdr:from>
    <xdr:to>
      <xdr:col>20</xdr:col>
      <xdr:colOff>38100</xdr:colOff>
      <xdr:row>96</xdr:row>
      <xdr:rowOff>69215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384550" y="160839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94</xdr:row>
      <xdr:rowOff>86360</xdr:rowOff>
    </xdr:from>
    <xdr:ext cx="594995" cy="25527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154680" y="1585976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34925</xdr:rowOff>
    </xdr:from>
    <xdr:to>
      <xdr:col>15</xdr:col>
      <xdr:colOff>50800</xdr:colOff>
      <xdr:row>97</xdr:row>
      <xdr:rowOff>81280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828800" y="16322675"/>
          <a:ext cx="79375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20955</xdr:rowOff>
    </xdr:from>
    <xdr:to>
      <xdr:col>15</xdr:col>
      <xdr:colOff>101600</xdr:colOff>
      <xdr:row>96</xdr:row>
      <xdr:rowOff>122555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571750" y="161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139065</xdr:rowOff>
    </xdr:from>
    <xdr:ext cx="53086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393315" y="159124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97</xdr:row>
      <xdr:rowOff>81280</xdr:rowOff>
    </xdr:from>
    <xdr:to>
      <xdr:col>10</xdr:col>
      <xdr:colOff>114300</xdr:colOff>
      <xdr:row>97</xdr:row>
      <xdr:rowOff>120650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028700" y="16369030"/>
          <a:ext cx="8001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31115</xdr:rowOff>
    </xdr:from>
    <xdr:to>
      <xdr:col>10</xdr:col>
      <xdr:colOff>165100</xdr:colOff>
      <xdr:row>96</xdr:row>
      <xdr:rowOff>132715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778000" y="161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149225</xdr:rowOff>
    </xdr:from>
    <xdr:ext cx="53467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580515" y="15922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31750</xdr:rowOff>
    </xdr:from>
    <xdr:to>
      <xdr:col>6</xdr:col>
      <xdr:colOff>38100</xdr:colOff>
      <xdr:row>96</xdr:row>
      <xdr:rowOff>133350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984250" y="161480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149860</xdr:rowOff>
    </xdr:from>
    <xdr:ext cx="53086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786765" y="1592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819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4511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102235</xdr:rowOff>
    </xdr:from>
    <xdr:to>
      <xdr:col>24</xdr:col>
      <xdr:colOff>114300</xdr:colOff>
      <xdr:row>97</xdr:row>
      <xdr:rowOff>32385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127500" y="162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80645</xdr:rowOff>
    </xdr:from>
    <xdr:ext cx="534670" cy="259080"/>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229100" y="16196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91,931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97790</xdr:rowOff>
    </xdr:from>
    <xdr:to>
      <xdr:col>20</xdr:col>
      <xdr:colOff>38100</xdr:colOff>
      <xdr:row>97</xdr:row>
      <xdr:rowOff>27940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384550" y="16214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19050</xdr:rowOff>
    </xdr:from>
    <xdr:ext cx="530860" cy="255270"/>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187065" y="163068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155575</xdr:rowOff>
    </xdr:from>
    <xdr:to>
      <xdr:col>15</xdr:col>
      <xdr:colOff>101600</xdr:colOff>
      <xdr:row>97</xdr:row>
      <xdr:rowOff>86360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571750" y="162718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76835</xdr:rowOff>
    </xdr:from>
    <xdr:ext cx="530860" cy="255270"/>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393315" y="163645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30480</xdr:rowOff>
    </xdr:from>
    <xdr:to>
      <xdr:col>10</xdr:col>
      <xdr:colOff>165100</xdr:colOff>
      <xdr:row>97</xdr:row>
      <xdr:rowOff>132080</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778000" y="1631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123190</xdr:rowOff>
    </xdr:from>
    <xdr:ext cx="534670" cy="255270"/>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580515" y="164109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69215</xdr:rowOff>
    </xdr:from>
    <xdr:to>
      <xdr:col>6</xdr:col>
      <xdr:colOff>38100</xdr:colOff>
      <xdr:row>97</xdr:row>
      <xdr:rowOff>170815</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984250" y="163569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161925</xdr:rowOff>
    </xdr:from>
    <xdr:ext cx="530860" cy="259080"/>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786765" y="16449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153,302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6075" cy="21907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5918200" y="45358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96520</xdr:rowOff>
    </xdr:from>
    <xdr:to>
      <xdr:col>59</xdr:col>
      <xdr:colOff>50800</xdr:colOff>
      <xdr:row>39</xdr:row>
      <xdr:rowOff>96520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5956300" y="66382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125730</xdr:rowOff>
    </xdr:from>
    <xdr:ext cx="245110" cy="25082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726430" y="649986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112395</xdr:rowOff>
    </xdr:from>
    <xdr:to>
      <xdr:col>59</xdr:col>
      <xdr:colOff>50800</xdr:colOff>
      <xdr:row>37</xdr:row>
      <xdr:rowOff>112395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5956300" y="63188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140970</xdr:rowOff>
    </xdr:from>
    <xdr:ext cx="595630" cy="24955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417820" y="61798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128905</xdr:rowOff>
    </xdr:from>
    <xdr:to>
      <xdr:col>59</xdr:col>
      <xdr:colOff>50800</xdr:colOff>
      <xdr:row>35</xdr:row>
      <xdr:rowOff>128905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5956300" y="60001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156845</xdr:rowOff>
    </xdr:from>
    <xdr:ext cx="595630" cy="25336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417820" y="586041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144780</xdr:rowOff>
    </xdr:from>
    <xdr:to>
      <xdr:col>59</xdr:col>
      <xdr:colOff>50800</xdr:colOff>
      <xdr:row>33</xdr:row>
      <xdr:rowOff>144780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5956300" y="5680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5715</xdr:rowOff>
    </xdr:from>
    <xdr:ext cx="595630" cy="25209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417820" y="554164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161290</xdr:rowOff>
    </xdr:from>
    <xdr:to>
      <xdr:col>59</xdr:col>
      <xdr:colOff>50800</xdr:colOff>
      <xdr:row>31</xdr:row>
      <xdr:rowOff>161290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5956300" y="53619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21590</xdr:rowOff>
    </xdr:from>
    <xdr:ext cx="595630" cy="252730"/>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417820" y="52222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8255</xdr:rowOff>
    </xdr:from>
    <xdr:to>
      <xdr:col>59</xdr:col>
      <xdr:colOff>50800</xdr:colOff>
      <xdr:row>30</xdr:row>
      <xdr:rowOff>8255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5956300" y="5041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37465</xdr:rowOff>
    </xdr:from>
    <xdr:ext cx="595630" cy="25336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5417820" y="49028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53340</xdr:rowOff>
    </xdr:from>
    <xdr:ext cx="595630" cy="24955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5417820" y="45834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31</xdr:row>
      <xdr:rowOff>47625</xdr:rowOff>
    </xdr:from>
    <xdr:to>
      <xdr:col>54</xdr:col>
      <xdr:colOff>171450</xdr:colOff>
      <xdr:row>37</xdr:row>
      <xdr:rowOff>35560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429750" y="5248275"/>
          <a:ext cx="0" cy="993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39370</xdr:rowOff>
    </xdr:from>
    <xdr:ext cx="594995" cy="25209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9480550" y="6245860"/>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124,280</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35560</xdr:rowOff>
    </xdr:from>
    <xdr:to>
      <xdr:col>55</xdr:col>
      <xdr:colOff>88900</xdr:colOff>
      <xdr:row>37</xdr:row>
      <xdr:rowOff>35560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359900" y="62420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162560</xdr:rowOff>
    </xdr:from>
    <xdr:ext cx="594995" cy="24955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9480550" y="502793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435,494</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47625</xdr:rowOff>
    </xdr:from>
    <xdr:to>
      <xdr:col>55</xdr:col>
      <xdr:colOff>88900</xdr:colOff>
      <xdr:row>31</xdr:row>
      <xdr:rowOff>47625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359900" y="52482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144780</xdr:rowOff>
    </xdr:from>
    <xdr:to>
      <xdr:col>55</xdr:col>
      <xdr:colOff>0</xdr:colOff>
      <xdr:row>37</xdr:row>
      <xdr:rowOff>107950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686800" y="5848350"/>
          <a:ext cx="742950" cy="466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57785</xdr:rowOff>
    </xdr:from>
    <xdr:ext cx="594995" cy="25336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9480550" y="5928995"/>
          <a:ext cx="59499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78740</xdr:rowOff>
    </xdr:from>
    <xdr:to>
      <xdr:col>55</xdr:col>
      <xdr:colOff>50800</xdr:colOff>
      <xdr:row>36</xdr:row>
      <xdr:rowOff>10795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398000" y="59499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37</xdr:row>
      <xdr:rowOff>107950</xdr:rowOff>
    </xdr:from>
    <xdr:to>
      <xdr:col>50</xdr:col>
      <xdr:colOff>114300</xdr:colOff>
      <xdr:row>37</xdr:row>
      <xdr:rowOff>127000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86700" y="6314440"/>
          <a:ext cx="8001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140335</xdr:rowOff>
    </xdr:from>
    <xdr:to>
      <xdr:col>50</xdr:col>
      <xdr:colOff>165100</xdr:colOff>
      <xdr:row>38</xdr:row>
      <xdr:rowOff>71755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36000" y="63468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62230</xdr:rowOff>
    </xdr:from>
    <xdr:ext cx="534670" cy="25209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38515" y="64363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127000</xdr:rowOff>
    </xdr:from>
    <xdr:to>
      <xdr:col>45</xdr:col>
      <xdr:colOff>171450</xdr:colOff>
      <xdr:row>37</xdr:row>
      <xdr:rowOff>137160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080250" y="6333490"/>
          <a:ext cx="8064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159385</xdr:rowOff>
    </xdr:from>
    <xdr:to>
      <xdr:col>46</xdr:col>
      <xdr:colOff>38100</xdr:colOff>
      <xdr:row>38</xdr:row>
      <xdr:rowOff>90805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42250" y="636587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81915</xdr:rowOff>
    </xdr:from>
    <xdr:ext cx="530860" cy="25336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44765" y="645604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135890</xdr:rowOff>
    </xdr:from>
    <xdr:to>
      <xdr:col>41</xdr:col>
      <xdr:colOff>50800</xdr:colOff>
      <xdr:row>37</xdr:row>
      <xdr:rowOff>137160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286500" y="6342380"/>
          <a:ext cx="7937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162560</xdr:rowOff>
    </xdr:from>
    <xdr:to>
      <xdr:col>41</xdr:col>
      <xdr:colOff>101600</xdr:colOff>
      <xdr:row>38</xdr:row>
      <xdr:rowOff>94615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029450" y="63690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85725</xdr:rowOff>
    </xdr:from>
    <xdr:ext cx="530860" cy="24955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851015" y="645985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8255</xdr:rowOff>
    </xdr:from>
    <xdr:to>
      <xdr:col>36</xdr:col>
      <xdr:colOff>165100</xdr:colOff>
      <xdr:row>38</xdr:row>
      <xdr:rowOff>107950</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235700" y="63823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99060</xdr:rowOff>
    </xdr:from>
    <xdr:ext cx="534670" cy="25336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038215" y="64731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336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62000" cy="25336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78105</xdr:rowOff>
    </xdr:from>
    <xdr:ext cx="762000" cy="25336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58190" cy="25336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9088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62000" cy="25336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95250</xdr:rowOff>
    </xdr:from>
    <xdr:to>
      <xdr:col>55</xdr:col>
      <xdr:colOff>50800</xdr:colOff>
      <xdr:row>35</xdr:row>
      <xdr:rowOff>26670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398000" y="57988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117475</xdr:rowOff>
    </xdr:from>
    <xdr:ext cx="594995" cy="25209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9480550" y="5653405"/>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247,387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58420</xdr:rowOff>
    </xdr:from>
    <xdr:to>
      <xdr:col>50</xdr:col>
      <xdr:colOff>165100</xdr:colOff>
      <xdr:row>37</xdr:row>
      <xdr:rowOff>157480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36000" y="62649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36</xdr:row>
      <xdr:rowOff>5715</xdr:rowOff>
    </xdr:from>
    <xdr:ext cx="594995" cy="25209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06130" y="6044565"/>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101,363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76835</xdr:rowOff>
    </xdr:from>
    <xdr:to>
      <xdr:col>46</xdr:col>
      <xdr:colOff>38100</xdr:colOff>
      <xdr:row>38</xdr:row>
      <xdr:rowOff>8255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42250" y="62833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24765</xdr:rowOff>
    </xdr:from>
    <xdr:ext cx="530860" cy="25336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644765" y="606361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95,628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87630</xdr:rowOff>
    </xdr:from>
    <xdr:to>
      <xdr:col>41</xdr:col>
      <xdr:colOff>101600</xdr:colOff>
      <xdr:row>38</xdr:row>
      <xdr:rowOff>19050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029450" y="62941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35560</xdr:rowOff>
    </xdr:from>
    <xdr:ext cx="530860" cy="25082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851015" y="607441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92,281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86360</xdr:rowOff>
    </xdr:from>
    <xdr:to>
      <xdr:col>36</xdr:col>
      <xdr:colOff>165100</xdr:colOff>
      <xdr:row>38</xdr:row>
      <xdr:rowOff>17780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235700" y="62928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34290</xdr:rowOff>
    </xdr:from>
    <xdr:ext cx="534670" cy="25082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38215" y="607314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92,694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6075" cy="21907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200" y="78886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136525</xdr:rowOff>
    </xdr:from>
    <xdr:to>
      <xdr:col>59</xdr:col>
      <xdr:colOff>50800</xdr:colOff>
      <xdr:row>58</xdr:row>
      <xdr:rowOff>136525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5956300" y="98634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165100</xdr:rowOff>
    </xdr:from>
    <xdr:ext cx="245110" cy="24955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726430" y="972439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24765</xdr:rowOff>
    </xdr:from>
    <xdr:to>
      <xdr:col>59</xdr:col>
      <xdr:colOff>50800</xdr:colOff>
      <xdr:row>56</xdr:row>
      <xdr:rowOff>24765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5956300" y="9416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53340</xdr:rowOff>
    </xdr:from>
    <xdr:ext cx="595630" cy="24955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417820" y="927735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80645</xdr:rowOff>
    </xdr:from>
    <xdr:to>
      <xdr:col>59</xdr:col>
      <xdr:colOff>50800</xdr:colOff>
      <xdr:row>53</xdr:row>
      <xdr:rowOff>80645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5956300" y="89693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109220</xdr:rowOff>
    </xdr:from>
    <xdr:ext cx="595630" cy="24955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417820" y="883031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136525</xdr:rowOff>
    </xdr:from>
    <xdr:to>
      <xdr:col>59</xdr:col>
      <xdr:colOff>50800</xdr:colOff>
      <xdr:row>50</xdr:row>
      <xdr:rowOff>136525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5956300" y="85223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165100</xdr:rowOff>
    </xdr:from>
    <xdr:ext cx="595630" cy="24955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417820" y="838327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53340</xdr:rowOff>
    </xdr:from>
    <xdr:ext cx="595630" cy="24955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417820" y="79362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153035</xdr:rowOff>
    </xdr:from>
    <xdr:to>
      <xdr:col>54</xdr:col>
      <xdr:colOff>171450</xdr:colOff>
      <xdr:row>58</xdr:row>
      <xdr:rowOff>55880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429750" y="8538845"/>
          <a:ext cx="0" cy="1243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59690</xdr:rowOff>
    </xdr:from>
    <xdr:ext cx="530860" cy="25336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9480550" y="978662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18,096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55880</xdr:rowOff>
    </xdr:from>
    <xdr:to>
      <xdr:col>55</xdr:col>
      <xdr:colOff>88900</xdr:colOff>
      <xdr:row>58</xdr:row>
      <xdr:rowOff>55880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359900" y="97828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100965</xdr:rowOff>
    </xdr:from>
    <xdr:ext cx="594995" cy="25336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9480550" y="831913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296,258</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153035</xdr:rowOff>
    </xdr:from>
    <xdr:to>
      <xdr:col>55</xdr:col>
      <xdr:colOff>88900</xdr:colOff>
      <xdr:row>50</xdr:row>
      <xdr:rowOff>153035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359900" y="85388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84455</xdr:rowOff>
    </xdr:from>
    <xdr:to>
      <xdr:col>55</xdr:col>
      <xdr:colOff>0</xdr:colOff>
      <xdr:row>56</xdr:row>
      <xdr:rowOff>66675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686800" y="9140825"/>
          <a:ext cx="742950" cy="317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154305</xdr:rowOff>
    </xdr:from>
    <xdr:ext cx="530860" cy="25209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9480550" y="9378315"/>
          <a:ext cx="5308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7620</xdr:rowOff>
    </xdr:from>
    <xdr:to>
      <xdr:col>55</xdr:col>
      <xdr:colOff>50800</xdr:colOff>
      <xdr:row>56</xdr:row>
      <xdr:rowOff>107315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398000" y="93992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56</xdr:row>
      <xdr:rowOff>66675</xdr:rowOff>
    </xdr:from>
    <xdr:to>
      <xdr:col>50</xdr:col>
      <xdr:colOff>114300</xdr:colOff>
      <xdr:row>56</xdr:row>
      <xdr:rowOff>153035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86700" y="9458325"/>
          <a:ext cx="8001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1905</xdr:rowOff>
    </xdr:from>
    <xdr:to>
      <xdr:col>50</xdr:col>
      <xdr:colOff>165100</xdr:colOff>
      <xdr:row>56</xdr:row>
      <xdr:rowOff>100965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36000" y="93935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117475</xdr:rowOff>
    </xdr:from>
    <xdr:ext cx="534670" cy="25209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38515" y="917384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93980</xdr:rowOff>
    </xdr:from>
    <xdr:to>
      <xdr:col>45</xdr:col>
      <xdr:colOff>171450</xdr:colOff>
      <xdr:row>56</xdr:row>
      <xdr:rowOff>153035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080250" y="9485630"/>
          <a:ext cx="80645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41275</xdr:rowOff>
    </xdr:from>
    <xdr:to>
      <xdr:col>46</xdr:col>
      <xdr:colOff>38100</xdr:colOff>
      <xdr:row>56</xdr:row>
      <xdr:rowOff>140970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42250" y="94329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156845</xdr:rowOff>
    </xdr:from>
    <xdr:ext cx="530860" cy="25336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44765" y="921321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93980</xdr:rowOff>
    </xdr:from>
    <xdr:to>
      <xdr:col>41</xdr:col>
      <xdr:colOff>50800</xdr:colOff>
      <xdr:row>57</xdr:row>
      <xdr:rowOff>22225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286500" y="9485630"/>
          <a:ext cx="79375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24130</xdr:rowOff>
    </xdr:from>
    <xdr:to>
      <xdr:col>41</xdr:col>
      <xdr:colOff>101600</xdr:colOff>
      <xdr:row>56</xdr:row>
      <xdr:rowOff>123825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029450" y="941578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140335</xdr:rowOff>
    </xdr:from>
    <xdr:ext cx="530860" cy="24955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851015" y="919670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50165</xdr:rowOff>
    </xdr:from>
    <xdr:to>
      <xdr:col>36</xdr:col>
      <xdr:colOff>165100</xdr:colOff>
      <xdr:row>56</xdr:row>
      <xdr:rowOff>149225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235700" y="94418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165100</xdr:rowOff>
    </xdr:from>
    <xdr:ext cx="534670" cy="24955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038215" y="922147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336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62000" cy="25336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78105</xdr:rowOff>
    </xdr:from>
    <xdr:ext cx="762000" cy="25336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58190" cy="25336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9088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62000" cy="25336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34925</xdr:rowOff>
    </xdr:from>
    <xdr:to>
      <xdr:col>55</xdr:col>
      <xdr:colOff>50800</xdr:colOff>
      <xdr:row>54</xdr:row>
      <xdr:rowOff>133985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398000" y="90912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57150</xdr:rowOff>
    </xdr:from>
    <xdr:ext cx="594995" cy="25336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9480550" y="894588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161,659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17145</xdr:rowOff>
    </xdr:from>
    <xdr:to>
      <xdr:col>50</xdr:col>
      <xdr:colOff>165100</xdr:colOff>
      <xdr:row>56</xdr:row>
      <xdr:rowOff>116205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36000" y="94087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107315</xdr:rowOff>
    </xdr:from>
    <xdr:ext cx="534670" cy="24955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38515" y="949896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90,695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104140</xdr:rowOff>
    </xdr:from>
    <xdr:to>
      <xdr:col>46</xdr:col>
      <xdr:colOff>38100</xdr:colOff>
      <xdr:row>57</xdr:row>
      <xdr:rowOff>35560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42250" y="94957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26670</xdr:rowOff>
    </xdr:from>
    <xdr:ext cx="530860" cy="25336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44765" y="958596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71,237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43815</xdr:rowOff>
    </xdr:from>
    <xdr:to>
      <xdr:col>41</xdr:col>
      <xdr:colOff>101600</xdr:colOff>
      <xdr:row>56</xdr:row>
      <xdr:rowOff>143510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029450" y="94354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134620</xdr:rowOff>
    </xdr:from>
    <xdr:ext cx="530860" cy="25336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851015" y="952627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84,585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140335</xdr:rowOff>
    </xdr:from>
    <xdr:to>
      <xdr:col>36</xdr:col>
      <xdr:colOff>165100</xdr:colOff>
      <xdr:row>57</xdr:row>
      <xdr:rowOff>72390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235700" y="95319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62865</xdr:rowOff>
    </xdr:from>
    <xdr:ext cx="534670" cy="25209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038215" y="962215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63,092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6075" cy="21907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5918200" y="112414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136525</xdr:rowOff>
    </xdr:from>
    <xdr:to>
      <xdr:col>59</xdr:col>
      <xdr:colOff>50800</xdr:colOff>
      <xdr:row>78</xdr:row>
      <xdr:rowOff>136525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5956300" y="132162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165100</xdr:rowOff>
    </xdr:from>
    <xdr:ext cx="245110" cy="24955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726430" y="1307719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24765</xdr:rowOff>
    </xdr:from>
    <xdr:to>
      <xdr:col>59</xdr:col>
      <xdr:colOff>50800</xdr:colOff>
      <xdr:row>76</xdr:row>
      <xdr:rowOff>24765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5956300" y="127692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53340</xdr:rowOff>
    </xdr:from>
    <xdr:ext cx="527685" cy="24955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481955" y="12630150"/>
          <a:ext cx="52768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80645</xdr:rowOff>
    </xdr:from>
    <xdr:to>
      <xdr:col>59</xdr:col>
      <xdr:colOff>50800</xdr:colOff>
      <xdr:row>73</xdr:row>
      <xdr:rowOff>80645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5956300" y="123221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109220</xdr:rowOff>
    </xdr:from>
    <xdr:ext cx="595630" cy="24955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417820" y="1218311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136525</xdr:rowOff>
    </xdr:from>
    <xdr:to>
      <xdr:col>59</xdr:col>
      <xdr:colOff>50800</xdr:colOff>
      <xdr:row>70</xdr:row>
      <xdr:rowOff>136525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5956300" y="118751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165100</xdr:rowOff>
    </xdr:from>
    <xdr:ext cx="595630" cy="24955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417820" y="1173607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53340</xdr:rowOff>
    </xdr:from>
    <xdr:ext cx="595630" cy="24955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417820" y="112890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60325</xdr:rowOff>
    </xdr:from>
    <xdr:to>
      <xdr:col>54</xdr:col>
      <xdr:colOff>171450</xdr:colOff>
      <xdr:row>78</xdr:row>
      <xdr:rowOff>136525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429750" y="11798935"/>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140335</xdr:rowOff>
    </xdr:from>
    <xdr:ext cx="245745" cy="24955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9480550" y="1322006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136525</xdr:rowOff>
    </xdr:from>
    <xdr:to>
      <xdr:col>55</xdr:col>
      <xdr:colOff>88900</xdr:colOff>
      <xdr:row>78</xdr:row>
      <xdr:rowOff>136525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359900" y="13216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7620</xdr:rowOff>
    </xdr:from>
    <xdr:ext cx="594995" cy="25209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9480550" y="11578590"/>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158,562</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60325</xdr:rowOff>
    </xdr:from>
    <xdr:to>
      <xdr:col>55</xdr:col>
      <xdr:colOff>88900</xdr:colOff>
      <xdr:row>70</xdr:row>
      <xdr:rowOff>60325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359900" y="117989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73025</xdr:rowOff>
    </xdr:from>
    <xdr:to>
      <xdr:col>55</xdr:col>
      <xdr:colOff>0</xdr:colOff>
      <xdr:row>77</xdr:row>
      <xdr:rowOff>154305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686800" y="12985115"/>
          <a:ext cx="74295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38100</xdr:rowOff>
    </xdr:from>
    <xdr:ext cx="530860" cy="25336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9480550" y="12782550"/>
          <a:ext cx="5308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15875</xdr:rowOff>
    </xdr:from>
    <xdr:to>
      <xdr:col>55</xdr:col>
      <xdr:colOff>50800</xdr:colOff>
      <xdr:row>77</xdr:row>
      <xdr:rowOff>114935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398000" y="129279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77</xdr:row>
      <xdr:rowOff>154305</xdr:rowOff>
    </xdr:from>
    <xdr:to>
      <xdr:col>50</xdr:col>
      <xdr:colOff>114300</xdr:colOff>
      <xdr:row>78</xdr:row>
      <xdr:rowOff>1905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86700" y="13066395"/>
          <a:ext cx="8001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21590</xdr:rowOff>
    </xdr:from>
    <xdr:to>
      <xdr:col>50</xdr:col>
      <xdr:colOff>165100</xdr:colOff>
      <xdr:row>77</xdr:row>
      <xdr:rowOff>120650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36000" y="129336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137160</xdr:rowOff>
    </xdr:from>
    <xdr:ext cx="534670" cy="25336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38515" y="127139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135255</xdr:rowOff>
    </xdr:from>
    <xdr:to>
      <xdr:col>45</xdr:col>
      <xdr:colOff>171450</xdr:colOff>
      <xdr:row>78</xdr:row>
      <xdr:rowOff>1905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080250" y="12879705"/>
          <a:ext cx="80645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35560</xdr:rowOff>
    </xdr:from>
    <xdr:to>
      <xdr:col>46</xdr:col>
      <xdr:colOff>38100</xdr:colOff>
      <xdr:row>77</xdr:row>
      <xdr:rowOff>134620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42250" y="129476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151130</xdr:rowOff>
    </xdr:from>
    <xdr:ext cx="530860" cy="25209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44765" y="12727940"/>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135255</xdr:rowOff>
    </xdr:from>
    <xdr:to>
      <xdr:col>41</xdr:col>
      <xdr:colOff>50800</xdr:colOff>
      <xdr:row>77</xdr:row>
      <xdr:rowOff>106680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286500" y="12879705"/>
          <a:ext cx="79375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13335</xdr:rowOff>
    </xdr:from>
    <xdr:to>
      <xdr:col>41</xdr:col>
      <xdr:colOff>101600</xdr:colOff>
      <xdr:row>77</xdr:row>
      <xdr:rowOff>112395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029450" y="129254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104140</xdr:rowOff>
    </xdr:from>
    <xdr:ext cx="530860" cy="25082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851015" y="1301623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156210</xdr:rowOff>
    </xdr:from>
    <xdr:to>
      <xdr:col>36</xdr:col>
      <xdr:colOff>165100</xdr:colOff>
      <xdr:row>77</xdr:row>
      <xdr:rowOff>88265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235700" y="1290066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104775</xdr:rowOff>
    </xdr:from>
    <xdr:ext cx="534670" cy="25082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038215" y="126815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62000" cy="25336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78105</xdr:rowOff>
    </xdr:from>
    <xdr:ext cx="762000" cy="25336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58190" cy="25336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908800"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62000" cy="25336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23495</xdr:rowOff>
    </xdr:from>
    <xdr:to>
      <xdr:col>55</xdr:col>
      <xdr:colOff>50800</xdr:colOff>
      <xdr:row>77</xdr:row>
      <xdr:rowOff>123190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398000" y="1293558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2540</xdr:rowOff>
    </xdr:from>
    <xdr:ext cx="530860" cy="25336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9480550" y="1291463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25,808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105410</xdr:rowOff>
    </xdr:from>
    <xdr:to>
      <xdr:col>50</xdr:col>
      <xdr:colOff>165100</xdr:colOff>
      <xdr:row>78</xdr:row>
      <xdr:rowOff>36830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36000" y="130175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28575</xdr:rowOff>
    </xdr:from>
    <xdr:ext cx="534670" cy="24955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38515" y="1310830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16,731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119380</xdr:rowOff>
    </xdr:from>
    <xdr:to>
      <xdr:col>46</xdr:col>
      <xdr:colOff>38100</xdr:colOff>
      <xdr:row>78</xdr:row>
      <xdr:rowOff>51435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42250" y="130314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42545</xdr:rowOff>
    </xdr:from>
    <xdr:ext cx="530860" cy="25209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44765" y="13122275"/>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85725</xdr:rowOff>
    </xdr:from>
    <xdr:to>
      <xdr:col>41</xdr:col>
      <xdr:colOff>101600</xdr:colOff>
      <xdr:row>77</xdr:row>
      <xdr:rowOff>17145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029450" y="12830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33655</xdr:rowOff>
    </xdr:from>
    <xdr:ext cx="530860" cy="25082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851015" y="1261046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57150</xdr:rowOff>
    </xdr:from>
    <xdr:to>
      <xdr:col>36</xdr:col>
      <xdr:colOff>165100</xdr:colOff>
      <xdr:row>77</xdr:row>
      <xdr:rowOff>156210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235700" y="129692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147955</xdr:rowOff>
    </xdr:from>
    <xdr:ext cx="534670" cy="25082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38215" y="130600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22,087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6075" cy="21907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200" y="145942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5956300" y="16729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5110" cy="25908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726430" y="165874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5956300" y="16402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7685" cy="25527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481955" y="16260445"/>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5956300" y="160769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7685" cy="25908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481955" y="159340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5956300" y="15749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7685" cy="25527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481955" y="1560830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5956300" y="15423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5630" cy="2584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41782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8255</xdr:rowOff>
    </xdr:from>
    <xdr:to>
      <xdr:col>59</xdr:col>
      <xdr:colOff>50800</xdr:colOff>
      <xdr:row>90</xdr:row>
      <xdr:rowOff>8255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5956300" y="15099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37465</xdr:rowOff>
    </xdr:from>
    <xdr:ext cx="595630" cy="25336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541782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53340</xdr:rowOff>
    </xdr:from>
    <xdr:ext cx="595630" cy="24955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5417820" y="146418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49530</xdr:rowOff>
    </xdr:from>
    <xdr:to>
      <xdr:col>54</xdr:col>
      <xdr:colOff>171450</xdr:colOff>
      <xdr:row>99</xdr:row>
      <xdr:rowOff>58420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429750" y="15140940"/>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62230</xdr:rowOff>
    </xdr:from>
    <xdr:ext cx="466090" cy="259080"/>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9480550" y="166928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58420</xdr:rowOff>
    </xdr:from>
    <xdr:to>
      <xdr:col>55</xdr:col>
      <xdr:colOff>88900</xdr:colOff>
      <xdr:row>99</xdr:row>
      <xdr:rowOff>58420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359900" y="166890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164465</xdr:rowOff>
    </xdr:from>
    <xdr:ext cx="594995" cy="24955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9480550" y="1492059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146,198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49530</xdr:rowOff>
    </xdr:from>
    <xdr:to>
      <xdr:col>55</xdr:col>
      <xdr:colOff>88900</xdr:colOff>
      <xdr:row>90</xdr:row>
      <xdr:rowOff>49530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359900" y="151409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7620</xdr:rowOff>
    </xdr:from>
    <xdr:to>
      <xdr:col>55</xdr:col>
      <xdr:colOff>0</xdr:colOff>
      <xdr:row>95</xdr:row>
      <xdr:rowOff>153035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686800" y="15609570"/>
          <a:ext cx="742950" cy="488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158750</xdr:rowOff>
    </xdr:from>
    <xdr:ext cx="530860" cy="259080"/>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9480550" y="16103600"/>
          <a:ext cx="530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8890</xdr:rowOff>
    </xdr:from>
    <xdr:to>
      <xdr:col>55</xdr:col>
      <xdr:colOff>50800</xdr:colOff>
      <xdr:row>96</xdr:row>
      <xdr:rowOff>110490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398000" y="161251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95</xdr:row>
      <xdr:rowOff>153035</xdr:rowOff>
    </xdr:from>
    <xdr:to>
      <xdr:col>50</xdr:col>
      <xdr:colOff>114300</xdr:colOff>
      <xdr:row>96</xdr:row>
      <xdr:rowOff>73025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86700" y="16097885"/>
          <a:ext cx="8001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163195</xdr:rowOff>
    </xdr:from>
    <xdr:to>
      <xdr:col>50</xdr:col>
      <xdr:colOff>165100</xdr:colOff>
      <xdr:row>96</xdr:row>
      <xdr:rowOff>93345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36000" y="1610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84455</xdr:rowOff>
    </xdr:from>
    <xdr:ext cx="53467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38515" y="162007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73025</xdr:rowOff>
    </xdr:from>
    <xdr:to>
      <xdr:col>45</xdr:col>
      <xdr:colOff>171450</xdr:colOff>
      <xdr:row>97</xdr:row>
      <xdr:rowOff>35560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080250" y="16189325"/>
          <a:ext cx="80645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78740</xdr:rowOff>
    </xdr:from>
    <xdr:to>
      <xdr:col>46</xdr:col>
      <xdr:colOff>38100</xdr:colOff>
      <xdr:row>97</xdr:row>
      <xdr:rowOff>8890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42250" y="161950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171450</xdr:rowOff>
    </xdr:from>
    <xdr:ext cx="53086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44765" y="16287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31115</xdr:rowOff>
    </xdr:from>
    <xdr:to>
      <xdr:col>41</xdr:col>
      <xdr:colOff>50800</xdr:colOff>
      <xdr:row>97</xdr:row>
      <xdr:rowOff>35560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286500" y="16318865"/>
          <a:ext cx="7937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66675</xdr:rowOff>
    </xdr:from>
    <xdr:to>
      <xdr:col>41</xdr:col>
      <xdr:colOff>101600</xdr:colOff>
      <xdr:row>96</xdr:row>
      <xdr:rowOff>168275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029450" y="1618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13335</xdr:rowOff>
    </xdr:from>
    <xdr:ext cx="53086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851015" y="159581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137160</xdr:rowOff>
    </xdr:from>
    <xdr:to>
      <xdr:col>36</xdr:col>
      <xdr:colOff>165100</xdr:colOff>
      <xdr:row>97</xdr:row>
      <xdr:rowOff>67310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235700" y="1625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83820</xdr:rowOff>
    </xdr:from>
    <xdr:ext cx="53467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038215" y="16028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8190"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9088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92</xdr:row>
      <xdr:rowOff>128270</xdr:rowOff>
    </xdr:from>
    <xdr:to>
      <xdr:col>55</xdr:col>
      <xdr:colOff>50800</xdr:colOff>
      <xdr:row>93</xdr:row>
      <xdr:rowOff>58420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398000" y="155587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151130</xdr:rowOff>
    </xdr:from>
    <xdr:ext cx="594995" cy="259080"/>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9480550" y="1541018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102,869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102235</xdr:rowOff>
    </xdr:from>
    <xdr:to>
      <xdr:col>50</xdr:col>
      <xdr:colOff>165100</xdr:colOff>
      <xdr:row>96</xdr:row>
      <xdr:rowOff>32385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36000" y="1604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48895</xdr:rowOff>
    </xdr:from>
    <xdr:ext cx="53467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38515" y="15822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58,029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22225</xdr:rowOff>
    </xdr:from>
    <xdr:to>
      <xdr:col>46</xdr:col>
      <xdr:colOff>38100</xdr:colOff>
      <xdr:row>96</xdr:row>
      <xdr:rowOff>123825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42250" y="161385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140335</xdr:rowOff>
    </xdr:from>
    <xdr:ext cx="530860"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644765" y="159137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156210</xdr:rowOff>
    </xdr:from>
    <xdr:to>
      <xdr:col>41</xdr:col>
      <xdr:colOff>101600</xdr:colOff>
      <xdr:row>97</xdr:row>
      <xdr:rowOff>86360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029450" y="1627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77470</xdr:rowOff>
    </xdr:from>
    <xdr:ext cx="530860" cy="255270"/>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851015" y="163652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37,331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151765</xdr:rowOff>
    </xdr:from>
    <xdr:to>
      <xdr:col>36</xdr:col>
      <xdr:colOff>165100</xdr:colOff>
      <xdr:row>97</xdr:row>
      <xdr:rowOff>81915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235700" y="1626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73025</xdr:rowOff>
    </xdr:from>
    <xdr:ext cx="534670" cy="259080"/>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038215" y="163607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37,734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171450</xdr:colOff>
      <xdr:row>25</xdr:row>
      <xdr:rowOff>31115</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171450</xdr:colOff>
      <xdr:row>41</xdr:row>
      <xdr:rowOff>80645</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907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169650" y="45358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171450</xdr:colOff>
      <xdr:row>41</xdr:row>
      <xdr:rowOff>80645</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43180</xdr:rowOff>
    </xdr:from>
    <xdr:to>
      <xdr:col>89</xdr:col>
      <xdr:colOff>171450</xdr:colOff>
      <xdr:row>39</xdr:row>
      <xdr:rowOff>43180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1207750" y="6584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72390</xdr:rowOff>
    </xdr:from>
    <xdr:ext cx="245110" cy="25082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0977880" y="644652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5715</xdr:rowOff>
    </xdr:from>
    <xdr:to>
      <xdr:col>89</xdr:col>
      <xdr:colOff>171450</xdr:colOff>
      <xdr:row>37</xdr:row>
      <xdr:rowOff>5715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1207750" y="6212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34925</xdr:rowOff>
    </xdr:from>
    <xdr:ext cx="531495" cy="25082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0733405" y="607377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136525</xdr:rowOff>
    </xdr:from>
    <xdr:to>
      <xdr:col>89</xdr:col>
      <xdr:colOff>171450</xdr:colOff>
      <xdr:row>34</xdr:row>
      <xdr:rowOff>136525</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1207750" y="5840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165100</xdr:rowOff>
    </xdr:from>
    <xdr:ext cx="531495" cy="24955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0733405" y="570103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99060</xdr:rowOff>
    </xdr:from>
    <xdr:to>
      <xdr:col>89</xdr:col>
      <xdr:colOff>171450</xdr:colOff>
      <xdr:row>32</xdr:row>
      <xdr:rowOff>99060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1207750" y="54673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128270</xdr:rowOff>
    </xdr:from>
    <xdr:ext cx="531495" cy="25082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0733405" y="532892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61595</xdr:rowOff>
    </xdr:from>
    <xdr:to>
      <xdr:col>89</xdr:col>
      <xdr:colOff>171450</xdr:colOff>
      <xdr:row>30</xdr:row>
      <xdr:rowOff>61595</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1207750" y="50946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90805</xdr:rowOff>
    </xdr:from>
    <xdr:ext cx="595630" cy="25082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0669270" y="49561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28</xdr:row>
      <xdr:rowOff>24765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53340</xdr:rowOff>
    </xdr:from>
    <xdr:ext cx="595630" cy="24955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0669270" y="45834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41</xdr:row>
      <xdr:rowOff>80645</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134620</xdr:rowOff>
    </xdr:from>
    <xdr:to>
      <xdr:col>85</xdr:col>
      <xdr:colOff>126365</xdr:colOff>
      <xdr:row>39</xdr:row>
      <xdr:rowOff>43180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698345" y="516763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39</xdr:row>
      <xdr:rowOff>47625</xdr:rowOff>
    </xdr:from>
    <xdr:ext cx="249555" cy="25082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4744700" y="658939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43180</xdr:rowOff>
    </xdr:from>
    <xdr:to>
      <xdr:col>86</xdr:col>
      <xdr:colOff>25400</xdr:colOff>
      <xdr:row>39</xdr:row>
      <xdr:rowOff>43180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6113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82550</xdr:rowOff>
    </xdr:from>
    <xdr:ext cx="598805" cy="25336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4744700" y="494792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114,170</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134620</xdr:rowOff>
    </xdr:from>
    <xdr:to>
      <xdr:col>86</xdr:col>
      <xdr:colOff>25400</xdr:colOff>
      <xdr:row>30</xdr:row>
      <xdr:rowOff>134620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611350" y="51676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1270</xdr:rowOff>
    </xdr:from>
    <xdr:to>
      <xdr:col>85</xdr:col>
      <xdr:colOff>127000</xdr:colOff>
      <xdr:row>38</xdr:row>
      <xdr:rowOff>121920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938250" y="6375400"/>
          <a:ext cx="762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37</xdr:row>
      <xdr:rowOff>69850</xdr:rowOff>
    </xdr:from>
    <xdr:ext cx="469900" cy="25082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4744700" y="6276340"/>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47625</xdr:rowOff>
    </xdr:from>
    <xdr:to>
      <xdr:col>85</xdr:col>
      <xdr:colOff>171450</xdr:colOff>
      <xdr:row>38</xdr:row>
      <xdr:rowOff>146685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649450" y="642175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29210</xdr:rowOff>
    </xdr:from>
    <xdr:to>
      <xdr:col>81</xdr:col>
      <xdr:colOff>50800</xdr:colOff>
      <xdr:row>38</xdr:row>
      <xdr:rowOff>1270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144500" y="6235700"/>
          <a:ext cx="79375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36195</xdr:rowOff>
    </xdr:from>
    <xdr:to>
      <xdr:col>81</xdr:col>
      <xdr:colOff>101600</xdr:colOff>
      <xdr:row>38</xdr:row>
      <xdr:rowOff>135255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887450" y="64103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127000</xdr:rowOff>
    </xdr:from>
    <xdr:ext cx="530860" cy="25082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709015" y="650113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37</xdr:row>
      <xdr:rowOff>29210</xdr:rowOff>
    </xdr:from>
    <xdr:to>
      <xdr:col>76</xdr:col>
      <xdr:colOff>114300</xdr:colOff>
      <xdr:row>38</xdr:row>
      <xdr:rowOff>82550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344400" y="6235700"/>
          <a:ext cx="8001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48895</xdr:rowOff>
    </xdr:from>
    <xdr:to>
      <xdr:col>76</xdr:col>
      <xdr:colOff>165100</xdr:colOff>
      <xdr:row>38</xdr:row>
      <xdr:rowOff>147955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093700" y="64230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139065</xdr:rowOff>
    </xdr:from>
    <xdr:ext cx="469900" cy="25336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928600" y="65131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82550</xdr:rowOff>
    </xdr:from>
    <xdr:to>
      <xdr:col>71</xdr:col>
      <xdr:colOff>171450</xdr:colOff>
      <xdr:row>38</xdr:row>
      <xdr:rowOff>144780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1537950" y="6456680"/>
          <a:ext cx="80645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95250</xdr:rowOff>
    </xdr:from>
    <xdr:to>
      <xdr:col>72</xdr:col>
      <xdr:colOff>38100</xdr:colOff>
      <xdr:row>39</xdr:row>
      <xdr:rowOff>26670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299950" y="64693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17780</xdr:rowOff>
    </xdr:from>
    <xdr:ext cx="469900" cy="24955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134850" y="65595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109220</xdr:rowOff>
    </xdr:from>
    <xdr:to>
      <xdr:col>67</xdr:col>
      <xdr:colOff>101600</xdr:colOff>
      <xdr:row>39</xdr:row>
      <xdr:rowOff>40640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1487150" y="64833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32385</xdr:rowOff>
    </xdr:from>
    <xdr:ext cx="469900" cy="25082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1322050" y="65741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336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58190" cy="25336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7668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62000" cy="25336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78105</xdr:rowOff>
    </xdr:from>
    <xdr:ext cx="762000" cy="25336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58190" cy="25336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13665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72390</xdr:rowOff>
    </xdr:from>
    <xdr:to>
      <xdr:col>85</xdr:col>
      <xdr:colOff>171450</xdr:colOff>
      <xdr:row>39</xdr:row>
      <xdr:rowOff>3810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649450" y="644652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38</xdr:row>
      <xdr:rowOff>26035</xdr:rowOff>
    </xdr:from>
    <xdr:ext cx="469900" cy="25336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4744700" y="64001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118745</xdr:rowOff>
    </xdr:from>
    <xdr:to>
      <xdr:col>81</xdr:col>
      <xdr:colOff>101600</xdr:colOff>
      <xdr:row>38</xdr:row>
      <xdr:rowOff>50800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887450" y="63252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67310</xdr:rowOff>
    </xdr:from>
    <xdr:ext cx="530860" cy="25082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709015" y="610616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147320</xdr:rowOff>
    </xdr:from>
    <xdr:to>
      <xdr:col>76</xdr:col>
      <xdr:colOff>165100</xdr:colOff>
      <xdr:row>37</xdr:row>
      <xdr:rowOff>78740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093700" y="61861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95250</xdr:rowOff>
    </xdr:from>
    <xdr:ext cx="534670" cy="25209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896215" y="59664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28,141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33020</xdr:rowOff>
    </xdr:from>
    <xdr:to>
      <xdr:col>72</xdr:col>
      <xdr:colOff>38100</xdr:colOff>
      <xdr:row>38</xdr:row>
      <xdr:rowOff>132080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299950" y="64071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149225</xdr:rowOff>
    </xdr:from>
    <xdr:ext cx="530860" cy="25336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02465" y="618807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95250</xdr:rowOff>
    </xdr:from>
    <xdr:to>
      <xdr:col>67</xdr:col>
      <xdr:colOff>101600</xdr:colOff>
      <xdr:row>39</xdr:row>
      <xdr:rowOff>26670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1487150" y="64693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42545</xdr:rowOff>
    </xdr:from>
    <xdr:ext cx="469900" cy="25209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322050" y="624903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171450</xdr:colOff>
      <xdr:row>45</xdr:row>
      <xdr:rowOff>31115</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171450</xdr:colOff>
      <xdr:row>61</xdr:row>
      <xdr:rowOff>80645</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907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169650" y="78886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171450</xdr:colOff>
      <xdr:row>61</xdr:row>
      <xdr:rowOff>80645</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5715</xdr:rowOff>
    </xdr:from>
    <xdr:to>
      <xdr:col>89</xdr:col>
      <xdr:colOff>171450</xdr:colOff>
      <xdr:row>57</xdr:row>
      <xdr:rowOff>5715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1207750" y="9565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34925</xdr:rowOff>
    </xdr:from>
    <xdr:ext cx="245110" cy="25082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0977880" y="9426575"/>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99060</xdr:rowOff>
    </xdr:from>
    <xdr:to>
      <xdr:col>89</xdr:col>
      <xdr:colOff>171450</xdr:colOff>
      <xdr:row>52</xdr:row>
      <xdr:rowOff>99060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1207750" y="88201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128270</xdr:rowOff>
    </xdr:from>
    <xdr:ext cx="245110" cy="25082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0977880" y="868172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48</xdr:row>
      <xdr:rowOff>24765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53340</xdr:rowOff>
    </xdr:from>
    <xdr:ext cx="245110" cy="24955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0977880" y="793623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61</xdr:row>
      <xdr:rowOff>80645</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5715</xdr:rowOff>
    </xdr:from>
    <xdr:to>
      <xdr:col>85</xdr:col>
      <xdr:colOff>126365</xdr:colOff>
      <xdr:row>57</xdr:row>
      <xdr:rowOff>5715</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698345" y="956500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57</xdr:row>
      <xdr:rowOff>47625</xdr:rowOff>
    </xdr:from>
    <xdr:ext cx="249555" cy="25082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4744700" y="960691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611350" y="9565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47625</xdr:rowOff>
    </xdr:from>
    <xdr:ext cx="249555" cy="25082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4744700" y="927163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611350" y="95650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5715</xdr:rowOff>
    </xdr:from>
    <xdr:to>
      <xdr:col>85</xdr:col>
      <xdr:colOff>127000</xdr:colOff>
      <xdr:row>57</xdr:row>
      <xdr:rowOff>5715</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938250" y="956500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56</xdr:row>
      <xdr:rowOff>103505</xdr:rowOff>
    </xdr:from>
    <xdr:ext cx="249555" cy="25082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4744700" y="9495155"/>
          <a:ext cx="24955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124460</xdr:rowOff>
    </xdr:from>
    <xdr:to>
      <xdr:col>85</xdr:col>
      <xdr:colOff>171450</xdr:colOff>
      <xdr:row>57</xdr:row>
      <xdr:rowOff>55880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649450" y="951611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5715</xdr:rowOff>
    </xdr:from>
    <xdr:to>
      <xdr:col>81</xdr:col>
      <xdr:colOff>50800</xdr:colOff>
      <xdr:row>57</xdr:row>
      <xdr:rowOff>5715</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144500" y="956500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124460</xdr:rowOff>
    </xdr:from>
    <xdr:to>
      <xdr:col>81</xdr:col>
      <xdr:colOff>101600</xdr:colOff>
      <xdr:row>57</xdr:row>
      <xdr:rowOff>55880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887450" y="95161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47625</xdr:rowOff>
    </xdr:from>
    <xdr:ext cx="245745" cy="25082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832840" y="9606915"/>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57</xdr:row>
      <xdr:rowOff>5715</xdr:rowOff>
    </xdr:from>
    <xdr:to>
      <xdr:col>76</xdr:col>
      <xdr:colOff>114300</xdr:colOff>
      <xdr:row>57</xdr:row>
      <xdr:rowOff>5715</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344400" y="956500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50165</xdr:rowOff>
    </xdr:from>
    <xdr:to>
      <xdr:col>76</xdr:col>
      <xdr:colOff>165100</xdr:colOff>
      <xdr:row>52</xdr:row>
      <xdr:rowOff>149225</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093700" y="87712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50</xdr:row>
      <xdr:rowOff>165100</xdr:rowOff>
    </xdr:from>
    <xdr:ext cx="249555" cy="24955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030200" y="8550910"/>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5715</xdr:rowOff>
    </xdr:from>
    <xdr:to>
      <xdr:col>71</xdr:col>
      <xdr:colOff>171450</xdr:colOff>
      <xdr:row>57</xdr:row>
      <xdr:rowOff>5715</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1537950" y="956500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50165</xdr:rowOff>
    </xdr:from>
    <xdr:to>
      <xdr:col>72</xdr:col>
      <xdr:colOff>38100</xdr:colOff>
      <xdr:row>52</xdr:row>
      <xdr:rowOff>149225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299950" y="87712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50</xdr:row>
      <xdr:rowOff>165100</xdr:rowOff>
    </xdr:from>
    <xdr:ext cx="245745" cy="24955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226290" y="855091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52</xdr:row>
      <xdr:rowOff>50165</xdr:rowOff>
    </xdr:from>
    <xdr:to>
      <xdr:col>67</xdr:col>
      <xdr:colOff>101600</xdr:colOff>
      <xdr:row>52</xdr:row>
      <xdr:rowOff>149225</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1487150" y="87712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50</xdr:row>
      <xdr:rowOff>165100</xdr:rowOff>
    </xdr:from>
    <xdr:ext cx="245745" cy="24955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1432540" y="8550910"/>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336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58190" cy="25336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7668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62000" cy="25336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78105</xdr:rowOff>
    </xdr:from>
    <xdr:ext cx="762000" cy="25336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58190" cy="25336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3665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124460</xdr:rowOff>
    </xdr:from>
    <xdr:to>
      <xdr:col>85</xdr:col>
      <xdr:colOff>171450</xdr:colOff>
      <xdr:row>57</xdr:row>
      <xdr:rowOff>55880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649450" y="951611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55</xdr:row>
      <xdr:rowOff>159385</xdr:rowOff>
    </xdr:from>
    <xdr:ext cx="249555" cy="25082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4744700" y="938339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124460</xdr:rowOff>
    </xdr:from>
    <xdr:to>
      <xdr:col>81</xdr:col>
      <xdr:colOff>101600</xdr:colOff>
      <xdr:row>57</xdr:row>
      <xdr:rowOff>55880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887450" y="95161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72390</xdr:rowOff>
    </xdr:from>
    <xdr:ext cx="245745" cy="25082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832840" y="9296400"/>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124460</xdr:rowOff>
    </xdr:from>
    <xdr:to>
      <xdr:col>76</xdr:col>
      <xdr:colOff>165100</xdr:colOff>
      <xdr:row>57</xdr:row>
      <xdr:rowOff>55880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093700" y="95161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57</xdr:row>
      <xdr:rowOff>47625</xdr:rowOff>
    </xdr:from>
    <xdr:ext cx="249555" cy="25082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030200" y="960691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124460</xdr:rowOff>
    </xdr:from>
    <xdr:to>
      <xdr:col>72</xdr:col>
      <xdr:colOff>38100</xdr:colOff>
      <xdr:row>57</xdr:row>
      <xdr:rowOff>55880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299950" y="951611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47625</xdr:rowOff>
    </xdr:from>
    <xdr:ext cx="245745" cy="25082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226290" y="9606915"/>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124460</xdr:rowOff>
    </xdr:from>
    <xdr:to>
      <xdr:col>67</xdr:col>
      <xdr:colOff>101600</xdr:colOff>
      <xdr:row>57</xdr:row>
      <xdr:rowOff>55880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1487150" y="95161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47625</xdr:rowOff>
    </xdr:from>
    <xdr:ext cx="245745" cy="25082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432540" y="9606915"/>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171450</xdr:colOff>
      <xdr:row>65</xdr:row>
      <xdr:rowOff>31115</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171450</xdr:colOff>
      <xdr:row>81</xdr:row>
      <xdr:rowOff>80645</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907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169650" y="112414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171450</xdr:colOff>
      <xdr:row>81</xdr:row>
      <xdr:rowOff>80645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96520</xdr:rowOff>
    </xdr:from>
    <xdr:to>
      <xdr:col>89</xdr:col>
      <xdr:colOff>171450</xdr:colOff>
      <xdr:row>79</xdr:row>
      <xdr:rowOff>96520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1207750" y="133438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125730</xdr:rowOff>
    </xdr:from>
    <xdr:ext cx="245110" cy="25082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0977880" y="1320546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112395</xdr:rowOff>
    </xdr:from>
    <xdr:to>
      <xdr:col>89</xdr:col>
      <xdr:colOff>171450</xdr:colOff>
      <xdr:row>77</xdr:row>
      <xdr:rowOff>112395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1207750" y="130244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140970</xdr:rowOff>
    </xdr:from>
    <xdr:ext cx="595630" cy="24955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0669270" y="128854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128905</xdr:rowOff>
    </xdr:from>
    <xdr:to>
      <xdr:col>89</xdr:col>
      <xdr:colOff>171450</xdr:colOff>
      <xdr:row>75</xdr:row>
      <xdr:rowOff>128905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1207750" y="127057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156845</xdr:rowOff>
    </xdr:from>
    <xdr:ext cx="595630" cy="25336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0669270" y="1256601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144780</xdr:rowOff>
    </xdr:from>
    <xdr:to>
      <xdr:col>89</xdr:col>
      <xdr:colOff>171450</xdr:colOff>
      <xdr:row>73</xdr:row>
      <xdr:rowOff>144780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1207750" y="123863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5715</xdr:rowOff>
    </xdr:from>
    <xdr:ext cx="595630" cy="25209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0669270" y="1224724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161290</xdr:rowOff>
    </xdr:from>
    <xdr:to>
      <xdr:col>89</xdr:col>
      <xdr:colOff>171450</xdr:colOff>
      <xdr:row>71</xdr:row>
      <xdr:rowOff>161290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1207750" y="120675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21590</xdr:rowOff>
    </xdr:from>
    <xdr:ext cx="595630" cy="25273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0669270" y="119278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8255</xdr:rowOff>
    </xdr:from>
    <xdr:to>
      <xdr:col>89</xdr:col>
      <xdr:colOff>171450</xdr:colOff>
      <xdr:row>70</xdr:row>
      <xdr:rowOff>8255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1207750" y="11746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37465</xdr:rowOff>
    </xdr:from>
    <xdr:ext cx="595630" cy="25336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0669270" y="116084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68</xdr:row>
      <xdr:rowOff>24765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53340</xdr:rowOff>
    </xdr:from>
    <xdr:ext cx="595630" cy="24955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0669270" y="112890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81</xdr:row>
      <xdr:rowOff>80645</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132080</xdr:rowOff>
    </xdr:from>
    <xdr:to>
      <xdr:col>85</xdr:col>
      <xdr:colOff>126365</xdr:colOff>
      <xdr:row>79</xdr:row>
      <xdr:rowOff>4445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698345" y="11870690"/>
          <a:ext cx="127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7620</xdr:rowOff>
    </xdr:from>
    <xdr:ext cx="534670" cy="25209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4744700" y="1325499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xdr:rowOff>
    </xdr:from>
    <xdr:to>
      <xdr:col>86</xdr:col>
      <xdr:colOff>25400</xdr:colOff>
      <xdr:row>79</xdr:row>
      <xdr:rowOff>4445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611350" y="132518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80010</xdr:rowOff>
    </xdr:from>
    <xdr:ext cx="598805" cy="25336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4744700" y="1165098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461,300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132080</xdr:rowOff>
    </xdr:from>
    <xdr:to>
      <xdr:col>86</xdr:col>
      <xdr:colOff>25400</xdr:colOff>
      <xdr:row>70</xdr:row>
      <xdr:rowOff>132080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611350" y="118706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99695</xdr:rowOff>
    </xdr:from>
    <xdr:to>
      <xdr:col>85</xdr:col>
      <xdr:colOff>127000</xdr:colOff>
      <xdr:row>77</xdr:row>
      <xdr:rowOff>108585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938250" y="13011785"/>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135890</xdr:rowOff>
    </xdr:from>
    <xdr:ext cx="534670" cy="25336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4744700" y="1304798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156845</xdr:rowOff>
    </xdr:from>
    <xdr:to>
      <xdr:col>85</xdr:col>
      <xdr:colOff>171450</xdr:colOff>
      <xdr:row>78</xdr:row>
      <xdr:rowOff>88900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649450" y="1306893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99695</xdr:rowOff>
    </xdr:from>
    <xdr:to>
      <xdr:col>81</xdr:col>
      <xdr:colOff>50800</xdr:colOff>
      <xdr:row>77</xdr:row>
      <xdr:rowOff>111760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144500" y="13011785"/>
          <a:ext cx="7937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161925</xdr:rowOff>
    </xdr:from>
    <xdr:to>
      <xdr:col>81</xdr:col>
      <xdr:colOff>101600</xdr:colOff>
      <xdr:row>78</xdr:row>
      <xdr:rowOff>93345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887450" y="130740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84455</xdr:rowOff>
    </xdr:from>
    <xdr:ext cx="530860" cy="24955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709015" y="1316418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77</xdr:row>
      <xdr:rowOff>109220</xdr:rowOff>
    </xdr:from>
    <xdr:to>
      <xdr:col>76</xdr:col>
      <xdr:colOff>114300</xdr:colOff>
      <xdr:row>77</xdr:row>
      <xdr:rowOff>111760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344400" y="1302131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160020</xdr:rowOff>
    </xdr:from>
    <xdr:to>
      <xdr:col>76</xdr:col>
      <xdr:colOff>165100</xdr:colOff>
      <xdr:row>78</xdr:row>
      <xdr:rowOff>91440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093700" y="130721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82550</xdr:rowOff>
    </xdr:from>
    <xdr:ext cx="534670" cy="25336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896215" y="131622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109220</xdr:rowOff>
    </xdr:from>
    <xdr:to>
      <xdr:col>71</xdr:col>
      <xdr:colOff>171450</xdr:colOff>
      <xdr:row>77</xdr:row>
      <xdr:rowOff>114935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1537950" y="13021310"/>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158750</xdr:rowOff>
    </xdr:from>
    <xdr:to>
      <xdr:col>72</xdr:col>
      <xdr:colOff>38100</xdr:colOff>
      <xdr:row>78</xdr:row>
      <xdr:rowOff>90170</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299950" y="130708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81280</xdr:rowOff>
    </xdr:from>
    <xdr:ext cx="530860" cy="25336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102465" y="1316101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155575</xdr:rowOff>
    </xdr:from>
    <xdr:to>
      <xdr:col>67</xdr:col>
      <xdr:colOff>101600</xdr:colOff>
      <xdr:row>78</xdr:row>
      <xdr:rowOff>87630</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1487150" y="130676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78740</xdr:rowOff>
    </xdr:from>
    <xdr:ext cx="530860" cy="25336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1308715" y="1315847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58190" cy="25336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766800"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62000" cy="25336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78105</xdr:rowOff>
    </xdr:from>
    <xdr:ext cx="762000" cy="25336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58190" cy="25336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366500"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77</xdr:row>
      <xdr:rowOff>59055</xdr:rowOff>
    </xdr:from>
    <xdr:to>
      <xdr:col>85</xdr:col>
      <xdr:colOff>171450</xdr:colOff>
      <xdr:row>77</xdr:row>
      <xdr:rowOff>158750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649450" y="1297114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76</xdr:row>
      <xdr:rowOff>81280</xdr:rowOff>
    </xdr:from>
    <xdr:ext cx="598805" cy="25336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4744700" y="1282573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101,226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50800</xdr:rowOff>
    </xdr:from>
    <xdr:to>
      <xdr:col>81</xdr:col>
      <xdr:colOff>101600</xdr:colOff>
      <xdr:row>77</xdr:row>
      <xdr:rowOff>149860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887450" y="129628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75</xdr:row>
      <xdr:rowOff>165735</xdr:rowOff>
    </xdr:from>
    <xdr:ext cx="594995" cy="24955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676630" y="1274254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104,044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61595</xdr:rowOff>
    </xdr:from>
    <xdr:to>
      <xdr:col>76</xdr:col>
      <xdr:colOff>165100</xdr:colOff>
      <xdr:row>77</xdr:row>
      <xdr:rowOff>161925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093700" y="1297368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76</xdr:row>
      <xdr:rowOff>10160</xdr:rowOff>
    </xdr:from>
    <xdr:ext cx="594995" cy="25082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863830" y="1275461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100,345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59690</xdr:rowOff>
    </xdr:from>
    <xdr:to>
      <xdr:col>72</xdr:col>
      <xdr:colOff>38100</xdr:colOff>
      <xdr:row>77</xdr:row>
      <xdr:rowOff>159385</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299950" y="1297178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76</xdr:row>
      <xdr:rowOff>6985</xdr:rowOff>
    </xdr:from>
    <xdr:ext cx="594995" cy="25209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070080" y="12751435"/>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64770</xdr:rowOff>
    </xdr:from>
    <xdr:to>
      <xdr:col>67</xdr:col>
      <xdr:colOff>101600</xdr:colOff>
      <xdr:row>77</xdr:row>
      <xdr:rowOff>164465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1487150" y="129768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13335</xdr:rowOff>
    </xdr:from>
    <xdr:ext cx="530860" cy="25082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308715" y="1275778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171450</xdr:colOff>
      <xdr:row>85</xdr:row>
      <xdr:rowOff>31115</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171450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907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169650" y="145942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171450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1207750" y="165989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5110" cy="25527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0977880" y="164566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171450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1207750" y="161417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5630" cy="25527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0669270" y="159994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171450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1207750" y="156845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5630" cy="25527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0669270" y="1554226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136525</xdr:rowOff>
    </xdr:from>
    <xdr:to>
      <xdr:col>89</xdr:col>
      <xdr:colOff>171450</xdr:colOff>
      <xdr:row>90</xdr:row>
      <xdr:rowOff>136525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1207750" y="152279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165100</xdr:rowOff>
    </xdr:from>
    <xdr:ext cx="595630" cy="25146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0669270" y="15088870"/>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88</xdr:row>
      <xdr:rowOff>24765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53340</xdr:rowOff>
    </xdr:from>
    <xdr:ext cx="595630" cy="24955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0669270" y="146418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161925</xdr:rowOff>
    </xdr:from>
    <xdr:to>
      <xdr:col>85</xdr:col>
      <xdr:colOff>126365</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698345" y="154209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143510</xdr:rowOff>
    </xdr:from>
    <xdr:ext cx="378460" cy="255270"/>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4744700" y="1660271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4611350" y="165989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90</xdr:row>
      <xdr:rowOff>106680</xdr:rowOff>
    </xdr:from>
    <xdr:ext cx="598805" cy="254000"/>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4744700" y="1519809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515,249</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161925</xdr:rowOff>
    </xdr:from>
    <xdr:to>
      <xdr:col>86</xdr:col>
      <xdr:colOff>25400</xdr:colOff>
      <xdr:row>91</xdr:row>
      <xdr:rowOff>161925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611350" y="154209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87630</xdr:rowOff>
    </xdr:from>
    <xdr:to>
      <xdr:col>85</xdr:col>
      <xdr:colOff>127000</xdr:colOff>
      <xdr:row>98</xdr:row>
      <xdr:rowOff>96520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938250" y="16546830"/>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97</xdr:row>
      <xdr:rowOff>39370</xdr:rowOff>
    </xdr:from>
    <xdr:ext cx="534670" cy="259080"/>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4744700" y="16327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16510</xdr:rowOff>
    </xdr:from>
    <xdr:to>
      <xdr:col>85</xdr:col>
      <xdr:colOff>171450</xdr:colOff>
      <xdr:row>98</xdr:row>
      <xdr:rowOff>118110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649450" y="164757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96520</xdr:rowOff>
    </xdr:from>
    <xdr:to>
      <xdr:col>81</xdr:col>
      <xdr:colOff>50800</xdr:colOff>
      <xdr:row>98</xdr:row>
      <xdr:rowOff>111125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144500" y="16555720"/>
          <a:ext cx="79375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30480</xdr:rowOff>
    </xdr:from>
    <xdr:to>
      <xdr:col>81</xdr:col>
      <xdr:colOff>101600</xdr:colOff>
      <xdr:row>98</xdr:row>
      <xdr:rowOff>132080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887450" y="1648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148590</xdr:rowOff>
    </xdr:from>
    <xdr:ext cx="53086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709015" y="162648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98</xdr:row>
      <xdr:rowOff>74930</xdr:rowOff>
    </xdr:from>
    <xdr:to>
      <xdr:col>76</xdr:col>
      <xdr:colOff>114300</xdr:colOff>
      <xdr:row>98</xdr:row>
      <xdr:rowOff>111125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344400" y="16534130"/>
          <a:ext cx="8001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39370</xdr:rowOff>
    </xdr:from>
    <xdr:to>
      <xdr:col>76</xdr:col>
      <xdr:colOff>165100</xdr:colOff>
      <xdr:row>98</xdr:row>
      <xdr:rowOff>140970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093700" y="1649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157480</xdr:rowOff>
    </xdr:from>
    <xdr:ext cx="534670" cy="25527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896215" y="1627378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74930</xdr:rowOff>
    </xdr:from>
    <xdr:to>
      <xdr:col>71</xdr:col>
      <xdr:colOff>171450</xdr:colOff>
      <xdr:row>98</xdr:row>
      <xdr:rowOff>83185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1537950" y="16534130"/>
          <a:ext cx="8064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42545</xdr:rowOff>
    </xdr:from>
    <xdr:to>
      <xdr:col>72</xdr:col>
      <xdr:colOff>38100</xdr:colOff>
      <xdr:row>98</xdr:row>
      <xdr:rowOff>144145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299950" y="165017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135255</xdr:rowOff>
    </xdr:from>
    <xdr:ext cx="530860" cy="25527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102465" y="165944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40640</xdr:rowOff>
    </xdr:from>
    <xdr:to>
      <xdr:col>67</xdr:col>
      <xdr:colOff>101600</xdr:colOff>
      <xdr:row>98</xdr:row>
      <xdr:rowOff>142240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1487150" y="1649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133350</xdr:rowOff>
    </xdr:from>
    <xdr:ext cx="530860" cy="25527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1308715" y="165925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819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7668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819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13665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36830</xdr:rowOff>
    </xdr:from>
    <xdr:to>
      <xdr:col>85</xdr:col>
      <xdr:colOff>171450</xdr:colOff>
      <xdr:row>98</xdr:row>
      <xdr:rowOff>138430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649450" y="164960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97</xdr:row>
      <xdr:rowOff>166370</xdr:rowOff>
    </xdr:from>
    <xdr:ext cx="534670" cy="255270"/>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4744700" y="164541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22,697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45720</xdr:rowOff>
    </xdr:from>
    <xdr:to>
      <xdr:col>81</xdr:col>
      <xdr:colOff>101600</xdr:colOff>
      <xdr:row>98</xdr:row>
      <xdr:rowOff>147320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887450" y="165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138430</xdr:rowOff>
    </xdr:from>
    <xdr:ext cx="530860"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709015" y="165976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60325</xdr:rowOff>
    </xdr:from>
    <xdr:to>
      <xdr:col>76</xdr:col>
      <xdr:colOff>165100</xdr:colOff>
      <xdr:row>98</xdr:row>
      <xdr:rowOff>161925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093700" y="165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153035</xdr:rowOff>
    </xdr:from>
    <xdr:ext cx="534670" cy="259080"/>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896215" y="16612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12,635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24130</xdr:rowOff>
    </xdr:from>
    <xdr:to>
      <xdr:col>72</xdr:col>
      <xdr:colOff>38100</xdr:colOff>
      <xdr:row>98</xdr:row>
      <xdr:rowOff>125730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299950" y="164833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142240</xdr:rowOff>
    </xdr:from>
    <xdr:ext cx="530860" cy="259080"/>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102465" y="162585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28,333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32385</xdr:rowOff>
    </xdr:from>
    <xdr:to>
      <xdr:col>67</xdr:col>
      <xdr:colOff>101600</xdr:colOff>
      <xdr:row>98</xdr:row>
      <xdr:rowOff>133985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1487150" y="164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150495</xdr:rowOff>
    </xdr:from>
    <xdr:ext cx="530860" cy="25908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1308715" y="162667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6075" cy="21907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6440150" y="45358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136525</xdr:rowOff>
    </xdr:from>
    <xdr:to>
      <xdr:col>120</xdr:col>
      <xdr:colOff>114300</xdr:colOff>
      <xdr:row>38</xdr:row>
      <xdr:rowOff>136525</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6459200" y="65106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165100</xdr:rowOff>
    </xdr:from>
    <xdr:ext cx="245110" cy="24955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6248380" y="637159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24765</xdr:rowOff>
    </xdr:from>
    <xdr:to>
      <xdr:col>120</xdr:col>
      <xdr:colOff>114300</xdr:colOff>
      <xdr:row>36</xdr:row>
      <xdr:rowOff>24765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6459200" y="60636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53340</xdr:rowOff>
    </xdr:from>
    <xdr:ext cx="531495" cy="24955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5984855" y="592455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80645</xdr:rowOff>
    </xdr:from>
    <xdr:to>
      <xdr:col>120</xdr:col>
      <xdr:colOff>114300</xdr:colOff>
      <xdr:row>33</xdr:row>
      <xdr:rowOff>80645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6459200" y="56165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109220</xdr:rowOff>
    </xdr:from>
    <xdr:ext cx="531495" cy="24955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5984855" y="547751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136525</xdr:rowOff>
    </xdr:from>
    <xdr:to>
      <xdr:col>120</xdr:col>
      <xdr:colOff>114300</xdr:colOff>
      <xdr:row>30</xdr:row>
      <xdr:rowOff>136525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6459200" y="5169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165100</xdr:rowOff>
    </xdr:from>
    <xdr:ext cx="531495" cy="24955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5984855" y="503047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53340</xdr:rowOff>
    </xdr:from>
    <xdr:ext cx="531495" cy="24955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5984855" y="458343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6985</xdr:rowOff>
    </xdr:from>
    <xdr:to>
      <xdr:col>116</xdr:col>
      <xdr:colOff>62865</xdr:colOff>
      <xdr:row>38</xdr:row>
      <xdr:rowOff>136525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9949795" y="5207635"/>
          <a:ext cx="127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140335</xdr:rowOff>
    </xdr:from>
    <xdr:ext cx="249555" cy="24955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0002500" y="651446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136525</xdr:rowOff>
    </xdr:from>
    <xdr:to>
      <xdr:col>116</xdr:col>
      <xdr:colOff>152400</xdr:colOff>
      <xdr:row>38</xdr:row>
      <xdr:rowOff>136525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881850" y="6510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123190</xdr:rowOff>
    </xdr:from>
    <xdr:ext cx="534670" cy="25082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0002500" y="498856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29,144</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6985</xdr:rowOff>
    </xdr:from>
    <xdr:to>
      <xdr:col>116</xdr:col>
      <xdr:colOff>152400</xdr:colOff>
      <xdr:row>31</xdr:row>
      <xdr:rowOff>6985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881850" y="52076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37</xdr:row>
      <xdr:rowOff>26670</xdr:rowOff>
    </xdr:from>
    <xdr:to>
      <xdr:col>116</xdr:col>
      <xdr:colOff>63500</xdr:colOff>
      <xdr:row>38</xdr:row>
      <xdr:rowOff>136525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202400" y="6233160"/>
          <a:ext cx="7493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58420</xdr:rowOff>
    </xdr:from>
    <xdr:ext cx="469900" cy="25336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0002500" y="626491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79375</xdr:rowOff>
    </xdr:from>
    <xdr:to>
      <xdr:col>116</xdr:col>
      <xdr:colOff>114300</xdr:colOff>
      <xdr:row>38</xdr:row>
      <xdr:rowOff>11430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900900" y="62858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136525</xdr:rowOff>
    </xdr:from>
    <xdr:to>
      <xdr:col>111</xdr:col>
      <xdr:colOff>171450</xdr:colOff>
      <xdr:row>38</xdr:row>
      <xdr:rowOff>136525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395950" y="651065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140970</xdr:rowOff>
    </xdr:from>
    <xdr:to>
      <xdr:col>112</xdr:col>
      <xdr:colOff>38100</xdr:colOff>
      <xdr:row>38</xdr:row>
      <xdr:rowOff>73025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157950" y="63474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89535</xdr:rowOff>
    </xdr:from>
    <xdr:ext cx="469900" cy="25082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992850" y="612838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136525</xdr:rowOff>
    </xdr:from>
    <xdr:to>
      <xdr:col>107</xdr:col>
      <xdr:colOff>50800</xdr:colOff>
      <xdr:row>38</xdr:row>
      <xdr:rowOff>136525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7602200" y="651065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148590</xdr:rowOff>
    </xdr:from>
    <xdr:to>
      <xdr:col>107</xdr:col>
      <xdr:colOff>101600</xdr:colOff>
      <xdr:row>38</xdr:row>
      <xdr:rowOff>80010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345150" y="63550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95885</xdr:rowOff>
    </xdr:from>
    <xdr:ext cx="469900" cy="25209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180050" y="613473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136525</xdr:rowOff>
    </xdr:from>
    <xdr:to>
      <xdr:col>102</xdr:col>
      <xdr:colOff>114300</xdr:colOff>
      <xdr:row>38</xdr:row>
      <xdr:rowOff>136525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6802100" y="65106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89535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7551400" y="63639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106045</xdr:rowOff>
    </xdr:from>
    <xdr:ext cx="469900" cy="25082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7386300" y="614489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167640</xdr:rowOff>
    </xdr:from>
    <xdr:to>
      <xdr:col>98</xdr:col>
      <xdr:colOff>38100</xdr:colOff>
      <xdr:row>38</xdr:row>
      <xdr:rowOff>99060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6757650" y="63741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115570</xdr:rowOff>
    </xdr:from>
    <xdr:ext cx="469900" cy="25336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6592550" y="6154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336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78105</xdr:rowOff>
    </xdr:from>
    <xdr:ext cx="762000" cy="25336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58190" cy="25336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2245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62000" cy="25336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78105</xdr:rowOff>
    </xdr:from>
    <xdr:ext cx="762000" cy="25336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144780</xdr:rowOff>
    </xdr:from>
    <xdr:to>
      <xdr:col>116</xdr:col>
      <xdr:colOff>114300</xdr:colOff>
      <xdr:row>37</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900900" y="61836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167005</xdr:rowOff>
    </xdr:from>
    <xdr:ext cx="469900" cy="252730"/>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0002500" y="603821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6,210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86995</xdr:rowOff>
    </xdr:from>
    <xdr:to>
      <xdr:col>112</xdr:col>
      <xdr:colOff>38100</xdr:colOff>
      <xdr:row>39</xdr:row>
      <xdr:rowOff>18415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157950" y="64611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5745" cy="25082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084290" y="6551930"/>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86995</xdr:rowOff>
    </xdr:from>
    <xdr:to>
      <xdr:col>107</xdr:col>
      <xdr:colOff>101600</xdr:colOff>
      <xdr:row>39</xdr:row>
      <xdr:rowOff>18415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34515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5745" cy="25082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90540" y="6551930"/>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86995</xdr:rowOff>
    </xdr:from>
    <xdr:to>
      <xdr:col>102</xdr:col>
      <xdr:colOff>165100</xdr:colOff>
      <xdr:row>39</xdr:row>
      <xdr:rowOff>18415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755140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10160</xdr:rowOff>
    </xdr:from>
    <xdr:ext cx="249555" cy="25082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487900" y="655193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86995</xdr:rowOff>
    </xdr:from>
    <xdr:to>
      <xdr:col>98</xdr:col>
      <xdr:colOff>38100</xdr:colOff>
      <xdr:row>39</xdr:row>
      <xdr:rowOff>18415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6757650" y="64611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5745" cy="25082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6683990" y="6551930"/>
          <a:ext cx="2457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6075" cy="21907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6440150" y="78886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96520</xdr:rowOff>
    </xdr:from>
    <xdr:to>
      <xdr:col>120</xdr:col>
      <xdr:colOff>114300</xdr:colOff>
      <xdr:row>59</xdr:row>
      <xdr:rowOff>96520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64592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125730</xdr:rowOff>
    </xdr:from>
    <xdr:ext cx="245110" cy="25082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6248380" y="985266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112395</xdr:rowOff>
    </xdr:from>
    <xdr:to>
      <xdr:col>120</xdr:col>
      <xdr:colOff>114300</xdr:colOff>
      <xdr:row>57</xdr:row>
      <xdr:rowOff>112395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6459200" y="9671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140970</xdr:rowOff>
    </xdr:from>
    <xdr:ext cx="531495" cy="24955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5984855" y="953262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128905</xdr:rowOff>
    </xdr:from>
    <xdr:to>
      <xdr:col>120</xdr:col>
      <xdr:colOff>114300</xdr:colOff>
      <xdr:row>55</xdr:row>
      <xdr:rowOff>128905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64592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156845</xdr:rowOff>
    </xdr:from>
    <xdr:ext cx="531495" cy="25336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5984855" y="92132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144780</xdr:rowOff>
    </xdr:from>
    <xdr:to>
      <xdr:col>120</xdr:col>
      <xdr:colOff>114300</xdr:colOff>
      <xdr:row>53</xdr:row>
      <xdr:rowOff>144780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6459200" y="9033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5715</xdr:rowOff>
    </xdr:from>
    <xdr:ext cx="531495" cy="25209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5984855" y="88944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161290</xdr:rowOff>
    </xdr:from>
    <xdr:to>
      <xdr:col>120</xdr:col>
      <xdr:colOff>114300</xdr:colOff>
      <xdr:row>51</xdr:row>
      <xdr:rowOff>161290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64592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21590</xdr:rowOff>
    </xdr:from>
    <xdr:ext cx="531495" cy="25273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5984855" y="857504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8255</xdr:rowOff>
    </xdr:from>
    <xdr:to>
      <xdr:col>120</xdr:col>
      <xdr:colOff>114300</xdr:colOff>
      <xdr:row>50</xdr:row>
      <xdr:rowOff>8255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6459200" y="8394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37465</xdr:rowOff>
    </xdr:from>
    <xdr:ext cx="595630" cy="25336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5939770" y="82556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53340</xdr:rowOff>
    </xdr:from>
    <xdr:ext cx="595630" cy="24955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5939770" y="79362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31115</xdr:rowOff>
    </xdr:from>
    <xdr:to>
      <xdr:col>116</xdr:col>
      <xdr:colOff>62865</xdr:colOff>
      <xdr:row>59</xdr:row>
      <xdr:rowOff>96520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949795" y="8584565"/>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100330</xdr:rowOff>
    </xdr:from>
    <xdr:ext cx="249555" cy="25336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0002500" y="999490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96520</xdr:rowOff>
    </xdr:from>
    <xdr:to>
      <xdr:col>116</xdr:col>
      <xdr:colOff>152400</xdr:colOff>
      <xdr:row>59</xdr:row>
      <xdr:rowOff>96520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881850" y="99910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146685</xdr:rowOff>
    </xdr:from>
    <xdr:ext cx="534670" cy="25082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0002500" y="836485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88,108</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31115</xdr:rowOff>
    </xdr:from>
    <xdr:to>
      <xdr:col>116</xdr:col>
      <xdr:colOff>152400</xdr:colOff>
      <xdr:row>51</xdr:row>
      <xdr:rowOff>31115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881850" y="85845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59</xdr:row>
      <xdr:rowOff>95885</xdr:rowOff>
    </xdr:from>
    <xdr:to>
      <xdr:col>116</xdr:col>
      <xdr:colOff>63500</xdr:colOff>
      <xdr:row>59</xdr:row>
      <xdr:rowOff>96520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202400" y="9990455"/>
          <a:ext cx="7493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136525</xdr:rowOff>
    </xdr:from>
    <xdr:ext cx="469900" cy="25336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0002500" y="969581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114300</xdr:rowOff>
    </xdr:from>
    <xdr:to>
      <xdr:col>116</xdr:col>
      <xdr:colOff>114300</xdr:colOff>
      <xdr:row>59</xdr:row>
      <xdr:rowOff>45720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900900" y="98412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95885</xdr:rowOff>
    </xdr:from>
    <xdr:to>
      <xdr:col>111</xdr:col>
      <xdr:colOff>171450</xdr:colOff>
      <xdr:row>59</xdr:row>
      <xdr:rowOff>96520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395950" y="9990455"/>
          <a:ext cx="8064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127635</xdr:rowOff>
    </xdr:from>
    <xdr:to>
      <xdr:col>112</xdr:col>
      <xdr:colOff>38100</xdr:colOff>
      <xdr:row>59</xdr:row>
      <xdr:rowOff>59055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157950" y="98545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74930</xdr:rowOff>
    </xdr:from>
    <xdr:ext cx="469900" cy="25209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992850" y="963422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95885</xdr:rowOff>
    </xdr:from>
    <xdr:to>
      <xdr:col>107</xdr:col>
      <xdr:colOff>50800</xdr:colOff>
      <xdr:row>59</xdr:row>
      <xdr:rowOff>95885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7602200" y="999045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125730</xdr:rowOff>
    </xdr:from>
    <xdr:to>
      <xdr:col>107</xdr:col>
      <xdr:colOff>101600</xdr:colOff>
      <xdr:row>59</xdr:row>
      <xdr:rowOff>57150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345150" y="98526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73025</xdr:rowOff>
    </xdr:from>
    <xdr:ext cx="469900" cy="24955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180050" y="963231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59</xdr:row>
      <xdr:rowOff>95885</xdr:rowOff>
    </xdr:from>
    <xdr:to>
      <xdr:col>102</xdr:col>
      <xdr:colOff>114300</xdr:colOff>
      <xdr:row>59</xdr:row>
      <xdr:rowOff>95885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6802100" y="99904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128905</xdr:rowOff>
    </xdr:from>
    <xdr:to>
      <xdr:col>102</xdr:col>
      <xdr:colOff>165100</xdr:colOff>
      <xdr:row>59</xdr:row>
      <xdr:rowOff>60325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7551400" y="98558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76200</xdr:rowOff>
    </xdr:from>
    <xdr:ext cx="469900" cy="25209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386300" y="963549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122555</xdr:rowOff>
    </xdr:from>
    <xdr:to>
      <xdr:col>98</xdr:col>
      <xdr:colOff>38100</xdr:colOff>
      <xdr:row>59</xdr:row>
      <xdr:rowOff>53975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6757650" y="98494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70485</xdr:rowOff>
    </xdr:from>
    <xdr:ext cx="469900" cy="25082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6592550" y="962977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336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78105</xdr:rowOff>
    </xdr:from>
    <xdr:ext cx="762000" cy="25336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58190" cy="25336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2245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62000" cy="25336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78105</xdr:rowOff>
    </xdr:from>
    <xdr:ext cx="762000" cy="25336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46990</xdr:rowOff>
    </xdr:from>
    <xdr:to>
      <xdr:col>116</xdr:col>
      <xdr:colOff>114300</xdr:colOff>
      <xdr:row>59</xdr:row>
      <xdr:rowOff>146050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900900" y="9941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130810</xdr:rowOff>
    </xdr:from>
    <xdr:ext cx="313690" cy="25209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0002500" y="985774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47625</xdr:rowOff>
    </xdr:from>
    <xdr:to>
      <xdr:col>112</xdr:col>
      <xdr:colOff>38100</xdr:colOff>
      <xdr:row>59</xdr:row>
      <xdr:rowOff>146685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157950" y="99421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137795</xdr:rowOff>
    </xdr:from>
    <xdr:ext cx="245745" cy="25336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084290" y="10032365"/>
          <a:ext cx="245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59</xdr:row>
      <xdr:rowOff>46990</xdr:rowOff>
    </xdr:from>
    <xdr:to>
      <xdr:col>107</xdr:col>
      <xdr:colOff>101600</xdr:colOff>
      <xdr:row>59</xdr:row>
      <xdr:rowOff>146050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345150" y="9941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59</xdr:row>
      <xdr:rowOff>137160</xdr:rowOff>
    </xdr:from>
    <xdr:ext cx="313690" cy="25336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58155" y="1003173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59</xdr:row>
      <xdr:rowOff>46990</xdr:rowOff>
    </xdr:from>
    <xdr:to>
      <xdr:col>102</xdr:col>
      <xdr:colOff>165100</xdr:colOff>
      <xdr:row>59</xdr:row>
      <xdr:rowOff>146050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7551400" y="9941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59</xdr:row>
      <xdr:rowOff>137160</xdr:rowOff>
    </xdr:from>
    <xdr:ext cx="313690" cy="25336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464405" y="1003173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59</xdr:row>
      <xdr:rowOff>46990</xdr:rowOff>
    </xdr:from>
    <xdr:to>
      <xdr:col>98</xdr:col>
      <xdr:colOff>38100</xdr:colOff>
      <xdr:row>59</xdr:row>
      <xdr:rowOff>146050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6757650" y="99415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59</xdr:row>
      <xdr:rowOff>137160</xdr:rowOff>
    </xdr:from>
    <xdr:ext cx="309880" cy="25336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6651605" y="10031730"/>
          <a:ext cx="3098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55880</xdr:rowOff>
    </xdr:from>
    <xdr:to>
      <xdr:col>120</xdr:col>
      <xdr:colOff>114300</xdr:colOff>
      <xdr:row>65</xdr:row>
      <xdr:rowOff>31115</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64592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55880</xdr:rowOff>
    </xdr:from>
    <xdr:to>
      <xdr:col>104</xdr:col>
      <xdr:colOff>127000</xdr:colOff>
      <xdr:row>66</xdr:row>
      <xdr:rowOff>136525</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6586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86995</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6586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55880</xdr:rowOff>
    </xdr:from>
    <xdr:to>
      <xdr:col>110</xdr:col>
      <xdr:colOff>0</xdr:colOff>
      <xdr:row>66</xdr:row>
      <xdr:rowOff>136525</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74879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86995</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74879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55880</xdr:rowOff>
    </xdr:from>
    <xdr:to>
      <xdr:col>116</xdr:col>
      <xdr:colOff>0</xdr:colOff>
      <xdr:row>66</xdr:row>
      <xdr:rowOff>136525</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5166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66</xdr:row>
      <xdr:rowOff>86995</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5166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24765</xdr:rowOff>
    </xdr:from>
    <xdr:to>
      <xdr:col>120</xdr:col>
      <xdr:colOff>114300</xdr:colOff>
      <xdr:row>81</xdr:row>
      <xdr:rowOff>80645</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64592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5715</xdr:rowOff>
    </xdr:from>
    <xdr:ext cx="346075" cy="21907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6440150" y="112414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80645</xdr:rowOff>
    </xdr:from>
    <xdr:to>
      <xdr:col>120</xdr:col>
      <xdr:colOff>114300</xdr:colOff>
      <xdr:row>81</xdr:row>
      <xdr:rowOff>80645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64592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109220</xdr:rowOff>
    </xdr:from>
    <xdr:ext cx="245110" cy="24955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6248380" y="1352423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43180</xdr:rowOff>
    </xdr:from>
    <xdr:to>
      <xdr:col>120</xdr:col>
      <xdr:colOff>114300</xdr:colOff>
      <xdr:row>79</xdr:row>
      <xdr:rowOff>43180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6459200" y="13290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72390</xdr:rowOff>
    </xdr:from>
    <xdr:ext cx="531495" cy="25082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5984855" y="1315212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5715</xdr:rowOff>
    </xdr:from>
    <xdr:to>
      <xdr:col>120</xdr:col>
      <xdr:colOff>114300</xdr:colOff>
      <xdr:row>77</xdr:row>
      <xdr:rowOff>5715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64592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34925</xdr:rowOff>
    </xdr:from>
    <xdr:ext cx="531495" cy="25082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5984855" y="1277937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136525</xdr:rowOff>
    </xdr:from>
    <xdr:to>
      <xdr:col>120</xdr:col>
      <xdr:colOff>114300</xdr:colOff>
      <xdr:row>74</xdr:row>
      <xdr:rowOff>136525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64592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165100</xdr:rowOff>
    </xdr:from>
    <xdr:ext cx="531495" cy="24955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5984855" y="1240663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99060</xdr:rowOff>
    </xdr:from>
    <xdr:to>
      <xdr:col>120</xdr:col>
      <xdr:colOff>114300</xdr:colOff>
      <xdr:row>72</xdr:row>
      <xdr:rowOff>99060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6459200" y="12172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128270</xdr:rowOff>
    </xdr:from>
    <xdr:ext cx="531495" cy="25082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5984855" y="1203452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61595</xdr:rowOff>
    </xdr:from>
    <xdr:to>
      <xdr:col>120</xdr:col>
      <xdr:colOff>114300</xdr:colOff>
      <xdr:row>70</xdr:row>
      <xdr:rowOff>61595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6459200" y="11800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90805</xdr:rowOff>
    </xdr:from>
    <xdr:ext cx="595630" cy="25082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5939770" y="116617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68</xdr:row>
      <xdr:rowOff>24765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64592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53340</xdr:rowOff>
    </xdr:from>
    <xdr:ext cx="595630" cy="24955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5939770" y="112890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81</xdr:row>
      <xdr:rowOff>80645</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64592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137160</xdr:rowOff>
    </xdr:from>
    <xdr:to>
      <xdr:col>116</xdr:col>
      <xdr:colOff>62865</xdr:colOff>
      <xdr:row>78</xdr:row>
      <xdr:rowOff>67945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949795" y="11708130"/>
          <a:ext cx="1270" cy="1439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71755</xdr:rowOff>
    </xdr:from>
    <xdr:ext cx="534670" cy="25082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0002500" y="1315148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27,686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67945</xdr:rowOff>
    </xdr:from>
    <xdr:to>
      <xdr:col>116</xdr:col>
      <xdr:colOff>152400</xdr:colOff>
      <xdr:row>78</xdr:row>
      <xdr:rowOff>67945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881850" y="131476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85090</xdr:rowOff>
    </xdr:from>
    <xdr:ext cx="598805" cy="24955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0002500" y="1148842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104,970</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137160</xdr:rowOff>
    </xdr:from>
    <xdr:to>
      <xdr:col>116</xdr:col>
      <xdr:colOff>152400</xdr:colOff>
      <xdr:row>69</xdr:row>
      <xdr:rowOff>137160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881850" y="117081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71</xdr:row>
      <xdr:rowOff>26670</xdr:rowOff>
    </xdr:from>
    <xdr:to>
      <xdr:col>116</xdr:col>
      <xdr:colOff>63500</xdr:colOff>
      <xdr:row>75</xdr:row>
      <xdr:rowOff>137160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202400" y="11932920"/>
          <a:ext cx="749300" cy="781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66675</xdr:rowOff>
    </xdr:from>
    <xdr:ext cx="534670" cy="250190"/>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0002500" y="12475845"/>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43815</xdr:rowOff>
    </xdr:from>
    <xdr:to>
      <xdr:col>116</xdr:col>
      <xdr:colOff>114300</xdr:colOff>
      <xdr:row>75</xdr:row>
      <xdr:rowOff>143510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900900" y="126206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26670</xdr:rowOff>
    </xdr:from>
    <xdr:to>
      <xdr:col>111</xdr:col>
      <xdr:colOff>171450</xdr:colOff>
      <xdr:row>71</xdr:row>
      <xdr:rowOff>93980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395950" y="11932920"/>
          <a:ext cx="80645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70485</xdr:rowOff>
    </xdr:from>
    <xdr:to>
      <xdr:col>112</xdr:col>
      <xdr:colOff>38100</xdr:colOff>
      <xdr:row>75</xdr:row>
      <xdr:rowOff>1905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157950" y="1247965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161290</xdr:rowOff>
    </xdr:from>
    <xdr:ext cx="530860" cy="25082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960465" y="1257046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71</xdr:row>
      <xdr:rowOff>61595</xdr:rowOff>
    </xdr:from>
    <xdr:to>
      <xdr:col>107</xdr:col>
      <xdr:colOff>50800</xdr:colOff>
      <xdr:row>71</xdr:row>
      <xdr:rowOff>93980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7602200" y="11967845"/>
          <a:ext cx="7937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45720</xdr:rowOff>
    </xdr:from>
    <xdr:to>
      <xdr:col>107</xdr:col>
      <xdr:colOff>101600</xdr:colOff>
      <xdr:row>74</xdr:row>
      <xdr:rowOff>145415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345150" y="124548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136525</xdr:rowOff>
    </xdr:from>
    <xdr:ext cx="530860" cy="25336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166715" y="1254569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71</xdr:row>
      <xdr:rowOff>61595</xdr:rowOff>
    </xdr:from>
    <xdr:to>
      <xdr:col>102</xdr:col>
      <xdr:colOff>114300</xdr:colOff>
      <xdr:row>71</xdr:row>
      <xdr:rowOff>84455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6802100" y="11967845"/>
          <a:ext cx="8001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28575</xdr:rowOff>
    </xdr:from>
    <xdr:to>
      <xdr:col>102</xdr:col>
      <xdr:colOff>165100</xdr:colOff>
      <xdr:row>74</xdr:row>
      <xdr:rowOff>128270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7551400" y="124377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118745</xdr:rowOff>
    </xdr:from>
    <xdr:ext cx="534670" cy="25209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7353915" y="1252791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11430</xdr:rowOff>
    </xdr:from>
    <xdr:to>
      <xdr:col>98</xdr:col>
      <xdr:colOff>38100</xdr:colOff>
      <xdr:row>74</xdr:row>
      <xdr:rowOff>110490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6757650" y="124206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101600</xdr:rowOff>
    </xdr:from>
    <xdr:ext cx="530860" cy="25336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6560165" y="1251077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78105</xdr:rowOff>
    </xdr:from>
    <xdr:ext cx="762000" cy="25336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780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81</xdr:row>
      <xdr:rowOff>78105</xdr:rowOff>
    </xdr:from>
    <xdr:ext cx="762000" cy="25336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030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78105</xdr:rowOff>
    </xdr:from>
    <xdr:ext cx="758190" cy="25336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224500"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78105</xdr:rowOff>
    </xdr:from>
    <xdr:ext cx="762000" cy="25336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74307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81</xdr:row>
      <xdr:rowOff>78105</xdr:rowOff>
    </xdr:from>
    <xdr:ext cx="762000" cy="25336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66306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87630</xdr:rowOff>
    </xdr:from>
    <xdr:to>
      <xdr:col>116</xdr:col>
      <xdr:colOff>114300</xdr:colOff>
      <xdr:row>76</xdr:row>
      <xdr:rowOff>19050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900900" y="126644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66675</xdr:rowOff>
    </xdr:from>
    <xdr:ext cx="534670" cy="250190"/>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0002500" y="12643485"/>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50,966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70</xdr:row>
      <xdr:rowOff>144780</xdr:rowOff>
    </xdr:from>
    <xdr:to>
      <xdr:col>112</xdr:col>
      <xdr:colOff>38100</xdr:colOff>
      <xdr:row>71</xdr:row>
      <xdr:rowOff>76200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157950" y="118833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69</xdr:row>
      <xdr:rowOff>92710</xdr:rowOff>
    </xdr:from>
    <xdr:ext cx="530860" cy="25082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960465" y="1166368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92,888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71</xdr:row>
      <xdr:rowOff>43815</xdr:rowOff>
    </xdr:from>
    <xdr:to>
      <xdr:col>107</xdr:col>
      <xdr:colOff>101600</xdr:colOff>
      <xdr:row>71</xdr:row>
      <xdr:rowOff>143510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345150" y="119500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69</xdr:row>
      <xdr:rowOff>160020</xdr:rowOff>
    </xdr:from>
    <xdr:ext cx="530860" cy="25082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166715" y="1173099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89,303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71</xdr:row>
      <xdr:rowOff>12700</xdr:rowOff>
    </xdr:from>
    <xdr:to>
      <xdr:col>102</xdr:col>
      <xdr:colOff>165100</xdr:colOff>
      <xdr:row>71</xdr:row>
      <xdr:rowOff>111760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7551400" y="119189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69</xdr:row>
      <xdr:rowOff>128270</xdr:rowOff>
    </xdr:from>
    <xdr:ext cx="534670" cy="25082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7353915" y="1169924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91,010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71</xdr:row>
      <xdr:rowOff>34925</xdr:rowOff>
    </xdr:from>
    <xdr:to>
      <xdr:col>98</xdr:col>
      <xdr:colOff>38100</xdr:colOff>
      <xdr:row>71</xdr:row>
      <xdr:rowOff>133985</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6757650" y="119411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69</xdr:row>
      <xdr:rowOff>151130</xdr:rowOff>
    </xdr:from>
    <xdr:ext cx="530860" cy="25209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6560165" y="11722100"/>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55880</xdr:rowOff>
    </xdr:from>
    <xdr:to>
      <xdr:col>120</xdr:col>
      <xdr:colOff>114300</xdr:colOff>
      <xdr:row>85</xdr:row>
      <xdr:rowOff>31115</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64592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55880</xdr:rowOff>
    </xdr:from>
    <xdr:to>
      <xdr:col>104</xdr:col>
      <xdr:colOff>127000</xdr:colOff>
      <xdr:row>86</xdr:row>
      <xdr:rowOff>136525</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6586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86995</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6586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55880</xdr:rowOff>
    </xdr:from>
    <xdr:to>
      <xdr:col>110</xdr:col>
      <xdr:colOff>0</xdr:colOff>
      <xdr:row>86</xdr:row>
      <xdr:rowOff>136525</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74879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86995</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74879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55880</xdr:rowOff>
    </xdr:from>
    <xdr:to>
      <xdr:col>116</xdr:col>
      <xdr:colOff>0</xdr:colOff>
      <xdr:row>86</xdr:row>
      <xdr:rowOff>136525</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5166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86</xdr:row>
      <xdr:rowOff>86995</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5166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24765</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64592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5715</xdr:rowOff>
    </xdr:from>
    <xdr:ext cx="346075" cy="21907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6440150" y="145942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64592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64592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5110" cy="259080"/>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6248380" y="165328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64592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3550" cy="259080"/>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6048990" y="161518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64592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3550" cy="255270"/>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6048990" y="157708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64592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3550"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6048990" y="153898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61595</xdr:rowOff>
    </xdr:from>
    <xdr:to>
      <xdr:col>120</xdr:col>
      <xdr:colOff>114300</xdr:colOff>
      <xdr:row>90</xdr:row>
      <xdr:rowOff>61595</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6459200" y="15153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90805</xdr:rowOff>
    </xdr:from>
    <xdr:ext cx="531495" cy="251460"/>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5984855" y="1501457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88</xdr:row>
      <xdr:rowOff>24765</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64592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53340</xdr:rowOff>
    </xdr:from>
    <xdr:ext cx="531495" cy="24955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5984855" y="1464183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64592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164465</xdr:rowOff>
    </xdr:from>
    <xdr:to>
      <xdr:col>116</xdr:col>
      <xdr:colOff>62865</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19949795" y="152558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92075</xdr:rowOff>
    </xdr:from>
    <xdr:ext cx="249555" cy="259080"/>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0002500" y="167227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881850" y="16675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112395</xdr:rowOff>
    </xdr:from>
    <xdr:ext cx="534670" cy="254000"/>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0002500" y="150361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11,177</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164465</xdr:rowOff>
    </xdr:from>
    <xdr:to>
      <xdr:col>116</xdr:col>
      <xdr:colOff>152400</xdr:colOff>
      <xdr:row>90</xdr:row>
      <xdr:rowOff>164465</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881850" y="152558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202400" y="166751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9525</xdr:rowOff>
    </xdr:from>
    <xdr:ext cx="313690" cy="255270"/>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0002500" y="16468725"/>
          <a:ext cx="3136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158115</xdr:rowOff>
    </xdr:from>
    <xdr:to>
      <xdr:col>116</xdr:col>
      <xdr:colOff>114300</xdr:colOff>
      <xdr:row>99</xdr:row>
      <xdr:rowOff>88265</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900900" y="166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171450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395950" y="166751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156845</xdr:rowOff>
    </xdr:from>
    <xdr:to>
      <xdr:col>112</xdr:col>
      <xdr:colOff>38100</xdr:colOff>
      <xdr:row>99</xdr:row>
      <xdr:rowOff>86995</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157950" y="16616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103505</xdr:rowOff>
    </xdr:from>
    <xdr:ext cx="30988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051905" y="16391255"/>
          <a:ext cx="309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7602200" y="166751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156845</xdr:rowOff>
    </xdr:from>
    <xdr:to>
      <xdr:col>107</xdr:col>
      <xdr:colOff>101600</xdr:colOff>
      <xdr:row>99</xdr:row>
      <xdr:rowOff>86995</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345150" y="1661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103505</xdr:rowOff>
    </xdr:from>
    <xdr:ext cx="31369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258155" y="163912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6802100" y="166751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157480</xdr:rowOff>
    </xdr:from>
    <xdr:to>
      <xdr:col>102</xdr:col>
      <xdr:colOff>165100</xdr:colOff>
      <xdr:row>99</xdr:row>
      <xdr:rowOff>87630</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75514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104140</xdr:rowOff>
    </xdr:from>
    <xdr:ext cx="31369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7464405" y="163918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158115</xdr:rowOff>
    </xdr:from>
    <xdr:to>
      <xdr:col>98</xdr:col>
      <xdr:colOff>38100</xdr:colOff>
      <xdr:row>99</xdr:row>
      <xdr:rowOff>88265</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6757650" y="166173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97</xdr:row>
      <xdr:rowOff>104775</xdr:rowOff>
    </xdr:from>
    <xdr:ext cx="30988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6651605" y="16392525"/>
          <a:ext cx="309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780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101</xdr:row>
      <xdr:rowOff>80010</xdr:rowOff>
    </xdr:from>
    <xdr:ext cx="762000"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030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8190" cy="259080"/>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2245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74307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101</xdr:row>
      <xdr:rowOff>80010</xdr:rowOff>
    </xdr:from>
    <xdr:ext cx="762000" cy="259080"/>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66306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9009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136525</xdr:rowOff>
    </xdr:from>
    <xdr:ext cx="249555" cy="2584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0002500" y="165957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157950" y="1662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5745" cy="255270"/>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084290" y="167170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34515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5745" cy="255270"/>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290540" y="167170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7551400" y="1662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99</xdr:row>
      <xdr:rowOff>86360</xdr:rowOff>
    </xdr:from>
    <xdr:ext cx="249555" cy="255270"/>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7487900" y="167170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6757650" y="1662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5745" cy="255270"/>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6683990" y="167170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では、給与水準は低いものの市の面積が広大で支所へも多く人員配置していること、また令和2年度決算より会計年度任用職員報酬を人件費に計上していることから、前年度から15.4％増加し類似団体平均を上回っている。</a:t>
          </a:r>
        </a:p>
        <a:p>
          <a:r>
            <a:rPr kumimoji="1" lang="ja-JP" altLang="en-US" sz="1300">
              <a:latin typeface="ＭＳ Ｐゴシック"/>
              <a:ea typeface="ＭＳ Ｐゴシック"/>
            </a:rPr>
            <a:t>　補助費等では、新型コロナウイルス感染症対策とした特別定額給付金給付事業や事業者支援事業の実施、下水道事業会計の法適用化などにより、前年度から144.1％増加し類似団体平均を上回っている。補助交付金等の制度見直しや公営企業の健全化による繰出金の適正化を進めていく必要がある。</a:t>
          </a:r>
        </a:p>
        <a:p>
          <a:r>
            <a:rPr kumimoji="1" lang="ja-JP" altLang="en-US" sz="1300">
              <a:latin typeface="ＭＳ Ｐゴシック"/>
              <a:ea typeface="ＭＳ Ｐゴシック"/>
            </a:rPr>
            <a:t>　普通建設事業費では、園部文化会館再生事業や山陰本線駅舎等整備事業などの大型事業を実施したことから、前年度から78.2％増加した。</a:t>
          </a:r>
        </a:p>
        <a:p>
          <a:r>
            <a:rPr kumimoji="1" lang="ja-JP" altLang="en-US" sz="1300">
              <a:latin typeface="ＭＳ Ｐゴシック"/>
              <a:ea typeface="ＭＳ Ｐゴシック"/>
            </a:rPr>
            <a:t>　繰出金では、これまで類似団体平均等を大きく上回る要因であった下水道事業会計繰出金を、法適用化に伴い補助費等へ計上していることから、前年度から45.1％減少し類似団体平均と同水準となった。</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京都府南丹市</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31,074
30,694
616.40
29,834,172
28,749,995
593,459
13,991,176
24,625,039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70.7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336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4955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41350" y="3108325"/>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31505" cy="25209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41350" y="3418205"/>
          <a:ext cx="82315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6075" cy="21907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66750" y="45358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109220</xdr:rowOff>
    </xdr:from>
    <xdr:ext cx="245110" cy="24955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474980" y="681863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43180</xdr:rowOff>
    </xdr:from>
    <xdr:to>
      <xdr:col>28</xdr:col>
      <xdr:colOff>114300</xdr:colOff>
      <xdr:row>39</xdr:row>
      <xdr:rowOff>43180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858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72390</xdr:rowOff>
    </xdr:from>
    <xdr:ext cx="463550" cy="25082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75590" y="6446520"/>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5715</xdr:rowOff>
    </xdr:from>
    <xdr:to>
      <xdr:col>28</xdr:col>
      <xdr:colOff>114300</xdr:colOff>
      <xdr:row>37</xdr:row>
      <xdr:rowOff>5715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858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34925</xdr:rowOff>
    </xdr:from>
    <xdr:ext cx="463550" cy="25082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75590" y="6073775"/>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136525</xdr:rowOff>
    </xdr:from>
    <xdr:to>
      <xdr:col>28</xdr:col>
      <xdr:colOff>114300</xdr:colOff>
      <xdr:row>34</xdr:row>
      <xdr:rowOff>136525</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858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165100</xdr:rowOff>
    </xdr:from>
    <xdr:ext cx="463550" cy="24955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75590" y="570103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99060</xdr:rowOff>
    </xdr:from>
    <xdr:to>
      <xdr:col>28</xdr:col>
      <xdr:colOff>114300</xdr:colOff>
      <xdr:row>32</xdr:row>
      <xdr:rowOff>99060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858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128270</xdr:rowOff>
    </xdr:from>
    <xdr:ext cx="463550" cy="25082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75590" y="5328920"/>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61595</xdr:rowOff>
    </xdr:from>
    <xdr:to>
      <xdr:col>28</xdr:col>
      <xdr:colOff>114300</xdr:colOff>
      <xdr:row>30</xdr:row>
      <xdr:rowOff>61595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858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90805</xdr:rowOff>
    </xdr:from>
    <xdr:ext cx="531495" cy="25082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11455" y="495617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53340</xdr:rowOff>
    </xdr:from>
    <xdr:ext cx="531495" cy="24955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11455" y="458343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21590</xdr:rowOff>
    </xdr:from>
    <xdr:to>
      <xdr:col>24</xdr:col>
      <xdr:colOff>62865</xdr:colOff>
      <xdr:row>38</xdr:row>
      <xdr:rowOff>15240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176395" y="5222240"/>
          <a:ext cx="1270" cy="1167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18415</xdr:rowOff>
    </xdr:from>
    <xdr:ext cx="469900" cy="25209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229100" y="639254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15240</xdr:rowOff>
    </xdr:from>
    <xdr:to>
      <xdr:col>24</xdr:col>
      <xdr:colOff>152400</xdr:colOff>
      <xdr:row>38</xdr:row>
      <xdr:rowOff>15240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108450" y="63893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137795</xdr:rowOff>
    </xdr:from>
    <xdr:ext cx="469900" cy="25336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229100" y="50031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9,315</a:t>
          </a:r>
          <a:endParaRPr kumimoji="1" lang="ja-JP" altLang="en-US" sz="1000" b="1">
            <a:latin typeface="ＭＳ Ｐゴシック"/>
          </a:endParaRPr>
        </a:p>
      </xdr:txBody>
    </xdr:sp>
    <xdr:clientData/>
  </xdr:oneCellAnchor>
  <xdr:twoCellAnchor>
    <xdr:from>
      <xdr:col>23</xdr:col>
      <xdr:colOff>165100</xdr:colOff>
      <xdr:row>31</xdr:row>
      <xdr:rowOff>21590</xdr:rowOff>
    </xdr:from>
    <xdr:to>
      <xdr:col>24</xdr:col>
      <xdr:colOff>152400</xdr:colOff>
      <xdr:row>31</xdr:row>
      <xdr:rowOff>21590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108450" y="52222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33</xdr:row>
      <xdr:rowOff>145415</xdr:rowOff>
    </xdr:from>
    <xdr:to>
      <xdr:col>24</xdr:col>
      <xdr:colOff>63500</xdr:colOff>
      <xdr:row>34</xdr:row>
      <xdr:rowOff>35560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429000" y="5681345"/>
          <a:ext cx="7493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101600</xdr:rowOff>
    </xdr:from>
    <xdr:ext cx="469900" cy="25336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229100" y="597281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123190</xdr:rowOff>
    </xdr:from>
    <xdr:to>
      <xdr:col>24</xdr:col>
      <xdr:colOff>114300</xdr:colOff>
      <xdr:row>36</xdr:row>
      <xdr:rowOff>54610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127500" y="59944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117475</xdr:rowOff>
    </xdr:from>
    <xdr:to>
      <xdr:col>19</xdr:col>
      <xdr:colOff>171450</xdr:colOff>
      <xdr:row>33</xdr:row>
      <xdr:rowOff>145415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622550" y="5653405"/>
          <a:ext cx="8064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84455</xdr:rowOff>
    </xdr:from>
    <xdr:to>
      <xdr:col>20</xdr:col>
      <xdr:colOff>38100</xdr:colOff>
      <xdr:row>36</xdr:row>
      <xdr:rowOff>16510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384550" y="59556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6985</xdr:rowOff>
    </xdr:from>
    <xdr:ext cx="469900" cy="25209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219450" y="604583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117475</xdr:rowOff>
    </xdr:from>
    <xdr:to>
      <xdr:col>15</xdr:col>
      <xdr:colOff>50800</xdr:colOff>
      <xdr:row>33</xdr:row>
      <xdr:rowOff>126365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1828800" y="5653405"/>
          <a:ext cx="7937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571750" y="59505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2540</xdr:rowOff>
    </xdr:from>
    <xdr:ext cx="469900" cy="25336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406650" y="60413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33</xdr:row>
      <xdr:rowOff>126365</xdr:rowOff>
    </xdr:from>
    <xdr:to>
      <xdr:col>10</xdr:col>
      <xdr:colOff>114300</xdr:colOff>
      <xdr:row>33</xdr:row>
      <xdr:rowOff>137795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028700" y="5662295"/>
          <a:ext cx="8001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84455</xdr:rowOff>
    </xdr:from>
    <xdr:to>
      <xdr:col>10</xdr:col>
      <xdr:colOff>165100</xdr:colOff>
      <xdr:row>36</xdr:row>
      <xdr:rowOff>16510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778000" y="59556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6985</xdr:rowOff>
    </xdr:from>
    <xdr:ext cx="469900" cy="25209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612900" y="604583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90805</xdr:rowOff>
    </xdr:from>
    <xdr:to>
      <xdr:col>6</xdr:col>
      <xdr:colOff>38100</xdr:colOff>
      <xdr:row>36</xdr:row>
      <xdr:rowOff>22225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984250" y="59620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13970</xdr:rowOff>
    </xdr:from>
    <xdr:ext cx="469900" cy="25082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19150" y="605282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336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78105</xdr:rowOff>
    </xdr:from>
    <xdr:ext cx="762000" cy="25336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58190" cy="25336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4511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62000" cy="25336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78105</xdr:rowOff>
    </xdr:from>
    <xdr:ext cx="762000" cy="25336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153035</xdr:rowOff>
    </xdr:from>
    <xdr:to>
      <xdr:col>24</xdr:col>
      <xdr:colOff>114300</xdr:colOff>
      <xdr:row>34</xdr:row>
      <xdr:rowOff>85090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127500" y="56889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7620</xdr:rowOff>
    </xdr:from>
    <xdr:ext cx="469900" cy="25209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229100" y="554355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95250</xdr:rowOff>
    </xdr:from>
    <xdr:to>
      <xdr:col>20</xdr:col>
      <xdr:colOff>38100</xdr:colOff>
      <xdr:row>34</xdr:row>
      <xdr:rowOff>27305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384550" y="563118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43180</xdr:rowOff>
    </xdr:from>
    <xdr:ext cx="469900" cy="25336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219450" y="54114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68580</xdr:rowOff>
    </xdr:from>
    <xdr:to>
      <xdr:col>15</xdr:col>
      <xdr:colOff>101600</xdr:colOff>
      <xdr:row>34</xdr:row>
      <xdr:rowOff>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571750" y="56045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16510</xdr:rowOff>
    </xdr:from>
    <xdr:ext cx="469900" cy="25082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406650" y="538480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76200</xdr:rowOff>
    </xdr:from>
    <xdr:to>
      <xdr:col>10</xdr:col>
      <xdr:colOff>165100</xdr:colOff>
      <xdr:row>34</xdr:row>
      <xdr:rowOff>7620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778000" y="56121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24130</xdr:rowOff>
    </xdr:from>
    <xdr:ext cx="469900" cy="25336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612900" y="5392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88265</xdr:rowOff>
    </xdr:from>
    <xdr:to>
      <xdr:col>6</xdr:col>
      <xdr:colOff>38100</xdr:colOff>
      <xdr:row>34</xdr:row>
      <xdr:rowOff>19685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984250" y="56241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36195</xdr:rowOff>
    </xdr:from>
    <xdr:ext cx="469900" cy="25082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19150" y="540448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149,521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6075" cy="21907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666750" y="78886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96520</xdr:rowOff>
    </xdr:from>
    <xdr:to>
      <xdr:col>28</xdr:col>
      <xdr:colOff>114300</xdr:colOff>
      <xdr:row>59</xdr:row>
      <xdr:rowOff>96520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6858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125730</xdr:rowOff>
    </xdr:from>
    <xdr:ext cx="245110" cy="25082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474980" y="985266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112395</xdr:rowOff>
    </xdr:from>
    <xdr:to>
      <xdr:col>28</xdr:col>
      <xdr:colOff>114300</xdr:colOff>
      <xdr:row>57</xdr:row>
      <xdr:rowOff>112395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685800" y="9671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140970</xdr:rowOff>
    </xdr:from>
    <xdr:ext cx="595630" cy="24955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5326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128905</xdr:rowOff>
    </xdr:from>
    <xdr:to>
      <xdr:col>28</xdr:col>
      <xdr:colOff>114300</xdr:colOff>
      <xdr:row>55</xdr:row>
      <xdr:rowOff>128905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6858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156845</xdr:rowOff>
    </xdr:from>
    <xdr:ext cx="595630" cy="25336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21321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144780</xdr:rowOff>
    </xdr:from>
    <xdr:to>
      <xdr:col>28</xdr:col>
      <xdr:colOff>114300</xdr:colOff>
      <xdr:row>53</xdr:row>
      <xdr:rowOff>144780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685800" y="9033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5715</xdr:rowOff>
    </xdr:from>
    <xdr:ext cx="595630" cy="25209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894445"/>
          <a:ext cx="59563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161290</xdr:rowOff>
    </xdr:from>
    <xdr:to>
      <xdr:col>28</xdr:col>
      <xdr:colOff>114300</xdr:colOff>
      <xdr:row>51</xdr:row>
      <xdr:rowOff>161290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6858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21590</xdr:rowOff>
    </xdr:from>
    <xdr:ext cx="595630" cy="25273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5750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8255</xdr:rowOff>
    </xdr:from>
    <xdr:to>
      <xdr:col>28</xdr:col>
      <xdr:colOff>114300</xdr:colOff>
      <xdr:row>50</xdr:row>
      <xdr:rowOff>8255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685800" y="8394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37465</xdr:rowOff>
    </xdr:from>
    <xdr:ext cx="685800" cy="25336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200" y="8255635"/>
          <a:ext cx="6858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53340</xdr:rowOff>
    </xdr:from>
    <xdr:ext cx="685800" cy="24955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200" y="7936230"/>
          <a:ext cx="6858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73025</xdr:rowOff>
    </xdr:from>
    <xdr:to>
      <xdr:col>24</xdr:col>
      <xdr:colOff>62865</xdr:colOff>
      <xdr:row>58</xdr:row>
      <xdr:rowOff>57150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176395" y="845883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60960</xdr:rowOff>
    </xdr:from>
    <xdr:ext cx="598805" cy="25336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229100" y="978789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129,706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57150</xdr:rowOff>
    </xdr:from>
    <xdr:to>
      <xdr:col>24</xdr:col>
      <xdr:colOff>152400</xdr:colOff>
      <xdr:row>58</xdr:row>
      <xdr:rowOff>57150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108450" y="978408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20955</xdr:rowOff>
    </xdr:from>
    <xdr:ext cx="598805" cy="25336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229100" y="823912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959,804</a:t>
          </a:r>
          <a:endParaRPr kumimoji="1" lang="ja-JP" altLang="en-US" sz="1000" b="1">
            <a:latin typeface="ＭＳ Ｐゴシック"/>
          </a:endParaRPr>
        </a:p>
      </xdr:txBody>
    </xdr:sp>
    <xdr:clientData/>
  </xdr:oneCellAnchor>
  <xdr:twoCellAnchor>
    <xdr:from>
      <xdr:col>23</xdr:col>
      <xdr:colOff>165100</xdr:colOff>
      <xdr:row>50</xdr:row>
      <xdr:rowOff>73025</xdr:rowOff>
    </xdr:from>
    <xdr:to>
      <xdr:col>24</xdr:col>
      <xdr:colOff>152400</xdr:colOff>
      <xdr:row>50</xdr:row>
      <xdr:rowOff>73025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108450" y="84588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57</xdr:row>
      <xdr:rowOff>79375</xdr:rowOff>
    </xdr:from>
    <xdr:to>
      <xdr:col>24</xdr:col>
      <xdr:colOff>63500</xdr:colOff>
      <xdr:row>58</xdr:row>
      <xdr:rowOff>97155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429000" y="9638665"/>
          <a:ext cx="749300" cy="185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24765</xdr:rowOff>
    </xdr:from>
    <xdr:ext cx="598805" cy="25336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229100" y="9584055"/>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45720</xdr:rowOff>
    </xdr:from>
    <xdr:to>
      <xdr:col>24</xdr:col>
      <xdr:colOff>114300</xdr:colOff>
      <xdr:row>57</xdr:row>
      <xdr:rowOff>145415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127500" y="96050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97155</xdr:rowOff>
    </xdr:from>
    <xdr:to>
      <xdr:col>19</xdr:col>
      <xdr:colOff>171450</xdr:colOff>
      <xdr:row>58</xdr:row>
      <xdr:rowOff>107950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622550" y="9824085"/>
          <a:ext cx="80645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52070</xdr:rowOff>
    </xdr:from>
    <xdr:to>
      <xdr:col>20</xdr:col>
      <xdr:colOff>38100</xdr:colOff>
      <xdr:row>58</xdr:row>
      <xdr:rowOff>151130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384550" y="97790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142875</xdr:rowOff>
    </xdr:from>
    <xdr:ext cx="594995" cy="24955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154680" y="986980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57150</xdr:rowOff>
    </xdr:from>
    <xdr:to>
      <xdr:col>15</xdr:col>
      <xdr:colOff>50800</xdr:colOff>
      <xdr:row>58</xdr:row>
      <xdr:rowOff>107950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828800" y="9784080"/>
          <a:ext cx="79375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72390</xdr:rowOff>
    </xdr:from>
    <xdr:to>
      <xdr:col>15</xdr:col>
      <xdr:colOff>101600</xdr:colOff>
      <xdr:row>59</xdr:row>
      <xdr:rowOff>3810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571750" y="97993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162560</xdr:rowOff>
    </xdr:from>
    <xdr:ext cx="530860" cy="24955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393315" y="988949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58</xdr:row>
      <xdr:rowOff>57150</xdr:rowOff>
    </xdr:from>
    <xdr:to>
      <xdr:col>10</xdr:col>
      <xdr:colOff>114300</xdr:colOff>
      <xdr:row>58</xdr:row>
      <xdr:rowOff>90170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028700" y="9784080"/>
          <a:ext cx="8001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73025</xdr:rowOff>
    </xdr:from>
    <xdr:to>
      <xdr:col>10</xdr:col>
      <xdr:colOff>165100</xdr:colOff>
      <xdr:row>59</xdr:row>
      <xdr:rowOff>5080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778000" y="97999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163830</xdr:rowOff>
    </xdr:from>
    <xdr:ext cx="534670" cy="24955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580515" y="989076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78105</xdr:rowOff>
    </xdr:from>
    <xdr:to>
      <xdr:col>6</xdr:col>
      <xdr:colOff>38100</xdr:colOff>
      <xdr:row>59</xdr:row>
      <xdr:rowOff>10160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984250" y="98050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1270</xdr:rowOff>
    </xdr:from>
    <xdr:ext cx="530860" cy="25336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786765" y="989584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336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78105</xdr:rowOff>
    </xdr:from>
    <xdr:ext cx="762000" cy="25336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58190" cy="25336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4511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62000" cy="25336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78105</xdr:rowOff>
    </xdr:from>
    <xdr:ext cx="762000" cy="25336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29845</xdr:rowOff>
    </xdr:from>
    <xdr:to>
      <xdr:col>24</xdr:col>
      <xdr:colOff>114300</xdr:colOff>
      <xdr:row>57</xdr:row>
      <xdr:rowOff>128905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127500" y="95891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52070</xdr:rowOff>
    </xdr:from>
    <xdr:ext cx="598805" cy="24955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229100" y="944372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220,713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48260</xdr:rowOff>
    </xdr:from>
    <xdr:to>
      <xdr:col>20</xdr:col>
      <xdr:colOff>38100</xdr:colOff>
      <xdr:row>58</xdr:row>
      <xdr:rowOff>147320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384550" y="97751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163195</xdr:rowOff>
    </xdr:from>
    <xdr:ext cx="594995" cy="24955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154680" y="955484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104,532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58420</xdr:rowOff>
    </xdr:from>
    <xdr:to>
      <xdr:col>15</xdr:col>
      <xdr:colOff>101600</xdr:colOff>
      <xdr:row>58</xdr:row>
      <xdr:rowOff>157480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571750" y="97853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5715</xdr:rowOff>
    </xdr:from>
    <xdr:ext cx="530860" cy="25209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393315" y="9565005"/>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6985</xdr:rowOff>
    </xdr:from>
    <xdr:to>
      <xdr:col>10</xdr:col>
      <xdr:colOff>165100</xdr:colOff>
      <xdr:row>58</xdr:row>
      <xdr:rowOff>106680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778000" y="97339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123190</xdr:rowOff>
    </xdr:from>
    <xdr:ext cx="594995" cy="25082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548130" y="9514840"/>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129,669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40005</xdr:rowOff>
    </xdr:from>
    <xdr:to>
      <xdr:col>6</xdr:col>
      <xdr:colOff>38100</xdr:colOff>
      <xdr:row>58</xdr:row>
      <xdr:rowOff>140335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984250" y="976693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155575</xdr:rowOff>
    </xdr:from>
    <xdr:ext cx="594995" cy="252730"/>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754380" y="9547225"/>
          <a:ext cx="5949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201,663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6075" cy="21907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666750" y="112414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109220</xdr:rowOff>
    </xdr:from>
    <xdr:ext cx="245110" cy="24955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474980" y="1352423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136525</xdr:rowOff>
    </xdr:from>
    <xdr:to>
      <xdr:col>28</xdr:col>
      <xdr:colOff>114300</xdr:colOff>
      <xdr:row>78</xdr:row>
      <xdr:rowOff>136525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685800" y="132162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165100</xdr:rowOff>
    </xdr:from>
    <xdr:ext cx="595630" cy="24955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07719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24765</xdr:rowOff>
    </xdr:from>
    <xdr:to>
      <xdr:col>28</xdr:col>
      <xdr:colOff>114300</xdr:colOff>
      <xdr:row>76</xdr:row>
      <xdr:rowOff>24765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685800" y="127692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53340</xdr:rowOff>
    </xdr:from>
    <xdr:ext cx="595630" cy="24955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63015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80645</xdr:rowOff>
    </xdr:from>
    <xdr:to>
      <xdr:col>28</xdr:col>
      <xdr:colOff>114300</xdr:colOff>
      <xdr:row>73</xdr:row>
      <xdr:rowOff>80645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685800" y="12322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109220</xdr:rowOff>
    </xdr:from>
    <xdr:ext cx="595630" cy="24955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18311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136525</xdr:rowOff>
    </xdr:from>
    <xdr:to>
      <xdr:col>28</xdr:col>
      <xdr:colOff>114300</xdr:colOff>
      <xdr:row>70</xdr:row>
      <xdr:rowOff>136525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685800" y="118751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165100</xdr:rowOff>
    </xdr:from>
    <xdr:ext cx="595630" cy="24955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73607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53340</xdr:rowOff>
    </xdr:from>
    <xdr:ext cx="595630" cy="24955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2890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22860</xdr:rowOff>
    </xdr:from>
    <xdr:to>
      <xdr:col>24</xdr:col>
      <xdr:colOff>62865</xdr:colOff>
      <xdr:row>78</xdr:row>
      <xdr:rowOff>40640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176395" y="11929110"/>
          <a:ext cx="1270" cy="1191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44450</xdr:rowOff>
    </xdr:from>
    <xdr:ext cx="598805" cy="25336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229100" y="1312418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121,362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40640</xdr:rowOff>
    </xdr:from>
    <xdr:to>
      <xdr:col>24</xdr:col>
      <xdr:colOff>152400</xdr:colOff>
      <xdr:row>78</xdr:row>
      <xdr:rowOff>40640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108450" y="131203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138430</xdr:rowOff>
    </xdr:from>
    <xdr:ext cx="598805" cy="25336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229100" y="1170940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387,969</a:t>
          </a:r>
          <a:endParaRPr kumimoji="1" lang="ja-JP" altLang="en-US" sz="1000" b="1">
            <a:latin typeface="ＭＳ Ｐゴシック"/>
          </a:endParaRPr>
        </a:p>
      </xdr:txBody>
    </xdr:sp>
    <xdr:clientData/>
  </xdr:oneCellAnchor>
  <xdr:twoCellAnchor>
    <xdr:from>
      <xdr:col>23</xdr:col>
      <xdr:colOff>165100</xdr:colOff>
      <xdr:row>71</xdr:row>
      <xdr:rowOff>22860</xdr:rowOff>
    </xdr:from>
    <xdr:to>
      <xdr:col>24</xdr:col>
      <xdr:colOff>152400</xdr:colOff>
      <xdr:row>71</xdr:row>
      <xdr:rowOff>22860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108450" y="119291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75</xdr:row>
      <xdr:rowOff>134620</xdr:rowOff>
    </xdr:from>
    <xdr:to>
      <xdr:col>24</xdr:col>
      <xdr:colOff>63500</xdr:colOff>
      <xdr:row>76</xdr:row>
      <xdr:rowOff>50165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429000" y="12711430"/>
          <a:ext cx="7493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4445</xdr:rowOff>
    </xdr:from>
    <xdr:ext cx="598805" cy="25336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229100" y="12748895"/>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25400</xdr:rowOff>
    </xdr:from>
    <xdr:to>
      <xdr:col>24</xdr:col>
      <xdr:colOff>114300</xdr:colOff>
      <xdr:row>76</xdr:row>
      <xdr:rowOff>125095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127500" y="127698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50165</xdr:rowOff>
    </xdr:from>
    <xdr:to>
      <xdr:col>19</xdr:col>
      <xdr:colOff>171450</xdr:colOff>
      <xdr:row>76</xdr:row>
      <xdr:rowOff>75565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622550" y="12794615"/>
          <a:ext cx="8064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39370</xdr:rowOff>
    </xdr:from>
    <xdr:to>
      <xdr:col>20</xdr:col>
      <xdr:colOff>38100</xdr:colOff>
      <xdr:row>76</xdr:row>
      <xdr:rowOff>139065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384550" y="1278382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130175</xdr:rowOff>
    </xdr:from>
    <xdr:ext cx="594995" cy="25209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154680" y="12874625"/>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75565</xdr:rowOff>
    </xdr:from>
    <xdr:to>
      <xdr:col>15</xdr:col>
      <xdr:colOff>50800</xdr:colOff>
      <xdr:row>76</xdr:row>
      <xdr:rowOff>104775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828800" y="12820015"/>
          <a:ext cx="7937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62230</xdr:rowOff>
    </xdr:from>
    <xdr:to>
      <xdr:col>15</xdr:col>
      <xdr:colOff>101600</xdr:colOff>
      <xdr:row>76</xdr:row>
      <xdr:rowOff>162560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571750" y="128066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153035</xdr:rowOff>
    </xdr:from>
    <xdr:ext cx="594995" cy="25209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360930" y="12897485"/>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76</xdr:row>
      <xdr:rowOff>104775</xdr:rowOff>
    </xdr:from>
    <xdr:to>
      <xdr:col>10</xdr:col>
      <xdr:colOff>114300</xdr:colOff>
      <xdr:row>76</xdr:row>
      <xdr:rowOff>107315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028700" y="12849225"/>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72390</xdr:rowOff>
    </xdr:from>
    <xdr:to>
      <xdr:col>10</xdr:col>
      <xdr:colOff>165100</xdr:colOff>
      <xdr:row>77</xdr:row>
      <xdr:rowOff>3810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778000" y="128168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162560</xdr:rowOff>
    </xdr:from>
    <xdr:ext cx="594995" cy="24955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548130" y="12907010"/>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78105</xdr:rowOff>
    </xdr:from>
    <xdr:to>
      <xdr:col>6</xdr:col>
      <xdr:colOff>38100</xdr:colOff>
      <xdr:row>77</xdr:row>
      <xdr:rowOff>10160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984250" y="1282255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1270</xdr:rowOff>
    </xdr:from>
    <xdr:ext cx="594995" cy="25336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754380" y="1291336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78105</xdr:rowOff>
    </xdr:from>
    <xdr:ext cx="762000" cy="25336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58190" cy="25336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451100"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62000" cy="25336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78105</xdr:rowOff>
    </xdr:from>
    <xdr:ext cx="762000" cy="25336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75</xdr:row>
      <xdr:rowOff>85090</xdr:rowOff>
    </xdr:from>
    <xdr:to>
      <xdr:col>24</xdr:col>
      <xdr:colOff>114300</xdr:colOff>
      <xdr:row>76</xdr:row>
      <xdr:rowOff>17145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127500" y="126619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107315</xdr:rowOff>
    </xdr:from>
    <xdr:ext cx="598805" cy="24955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229100" y="1251648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212,875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167640</xdr:rowOff>
    </xdr:from>
    <xdr:to>
      <xdr:col>20</xdr:col>
      <xdr:colOff>38100</xdr:colOff>
      <xdr:row>76</xdr:row>
      <xdr:rowOff>99060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384550" y="127444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115570</xdr:rowOff>
    </xdr:from>
    <xdr:ext cx="594995" cy="25336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154680" y="1252474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194,510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26035</xdr:rowOff>
    </xdr:from>
    <xdr:to>
      <xdr:col>15</xdr:col>
      <xdr:colOff>101600</xdr:colOff>
      <xdr:row>76</xdr:row>
      <xdr:rowOff>125730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571750" y="127704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141605</xdr:rowOff>
    </xdr:from>
    <xdr:ext cx="594995" cy="24955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360930" y="12550775"/>
          <a:ext cx="5949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188,668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54610</xdr:rowOff>
    </xdr:from>
    <xdr:to>
      <xdr:col>10</xdr:col>
      <xdr:colOff>165100</xdr:colOff>
      <xdr:row>76</xdr:row>
      <xdr:rowOff>153670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778000" y="127990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2540</xdr:rowOff>
    </xdr:from>
    <xdr:ext cx="594995" cy="25336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548130" y="1257935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182,195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57785</xdr:rowOff>
    </xdr:from>
    <xdr:to>
      <xdr:col>6</xdr:col>
      <xdr:colOff>38100</xdr:colOff>
      <xdr:row>76</xdr:row>
      <xdr:rowOff>156845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984250" y="1280223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5715</xdr:rowOff>
    </xdr:from>
    <xdr:ext cx="594995" cy="25209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54380" y="12582525"/>
          <a:ext cx="5949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181,477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6075" cy="21907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666750" y="145942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685800" y="16729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5110" cy="259080"/>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474980" y="165874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685800" y="16402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527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11455" y="162604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685800" y="160769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1145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685800" y="157499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527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11455" y="156083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685800" y="154235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8255</xdr:rowOff>
    </xdr:from>
    <xdr:to>
      <xdr:col>28</xdr:col>
      <xdr:colOff>114300</xdr:colOff>
      <xdr:row>90</xdr:row>
      <xdr:rowOff>8255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685800" y="150996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37465</xdr:rowOff>
    </xdr:from>
    <xdr:ext cx="595630" cy="25336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95630" cy="24955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370" y="146418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38735</xdr:rowOff>
    </xdr:from>
    <xdr:to>
      <xdr:col>24</xdr:col>
      <xdr:colOff>62865</xdr:colOff>
      <xdr:row>98</xdr:row>
      <xdr:rowOff>33020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176395" y="15130145"/>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36830</xdr:rowOff>
    </xdr:from>
    <xdr:ext cx="534670" cy="259080"/>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229100" y="16496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33020</xdr:rowOff>
    </xdr:from>
    <xdr:to>
      <xdr:col>24</xdr:col>
      <xdr:colOff>152400</xdr:colOff>
      <xdr:row>98</xdr:row>
      <xdr:rowOff>33020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108450" y="164922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153670</xdr:rowOff>
    </xdr:from>
    <xdr:ext cx="598805" cy="25209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229100" y="1490980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147,244</a:t>
          </a:r>
          <a:endParaRPr kumimoji="1" lang="ja-JP" altLang="en-US" sz="1000" b="1">
            <a:latin typeface="ＭＳ Ｐゴシック"/>
          </a:endParaRPr>
        </a:p>
      </xdr:txBody>
    </xdr:sp>
    <xdr:clientData/>
  </xdr:oneCellAnchor>
  <xdr:twoCellAnchor>
    <xdr:from>
      <xdr:col>23</xdr:col>
      <xdr:colOff>165100</xdr:colOff>
      <xdr:row>90</xdr:row>
      <xdr:rowOff>38735</xdr:rowOff>
    </xdr:from>
    <xdr:to>
      <xdr:col>24</xdr:col>
      <xdr:colOff>152400</xdr:colOff>
      <xdr:row>90</xdr:row>
      <xdr:rowOff>38735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108450" y="1513014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95</xdr:row>
      <xdr:rowOff>135255</xdr:rowOff>
    </xdr:from>
    <xdr:to>
      <xdr:col>24</xdr:col>
      <xdr:colOff>63500</xdr:colOff>
      <xdr:row>95</xdr:row>
      <xdr:rowOff>149225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429000" y="16080105"/>
          <a:ext cx="7493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91440</xdr:rowOff>
    </xdr:from>
    <xdr:ext cx="534670" cy="259080"/>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229100" y="160362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113030</xdr:rowOff>
    </xdr:from>
    <xdr:to>
      <xdr:col>24</xdr:col>
      <xdr:colOff>114300</xdr:colOff>
      <xdr:row>96</xdr:row>
      <xdr:rowOff>43180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127500" y="1605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149225</xdr:rowOff>
    </xdr:from>
    <xdr:to>
      <xdr:col>19</xdr:col>
      <xdr:colOff>171450</xdr:colOff>
      <xdr:row>95</xdr:row>
      <xdr:rowOff>151130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622550" y="16094075"/>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128270</xdr:rowOff>
    </xdr:from>
    <xdr:to>
      <xdr:col>20</xdr:col>
      <xdr:colOff>38100</xdr:colOff>
      <xdr:row>96</xdr:row>
      <xdr:rowOff>58420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384550" y="160731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49530</xdr:rowOff>
    </xdr:from>
    <xdr:ext cx="530860" cy="25908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187065" y="161658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151130</xdr:rowOff>
    </xdr:from>
    <xdr:to>
      <xdr:col>15</xdr:col>
      <xdr:colOff>50800</xdr:colOff>
      <xdr:row>96</xdr:row>
      <xdr:rowOff>9525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828800" y="16095980"/>
          <a:ext cx="79375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154940</xdr:rowOff>
    </xdr:from>
    <xdr:to>
      <xdr:col>15</xdr:col>
      <xdr:colOff>101600</xdr:colOff>
      <xdr:row>96</xdr:row>
      <xdr:rowOff>84455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571750" y="16099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75565</xdr:rowOff>
    </xdr:from>
    <xdr:ext cx="530860" cy="25527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393315" y="1619186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95</xdr:row>
      <xdr:rowOff>162560</xdr:rowOff>
    </xdr:from>
    <xdr:to>
      <xdr:col>10</xdr:col>
      <xdr:colOff>114300</xdr:colOff>
      <xdr:row>96</xdr:row>
      <xdr:rowOff>9525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028700" y="16107410"/>
          <a:ext cx="8001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153035</xdr:rowOff>
    </xdr:from>
    <xdr:to>
      <xdr:col>10</xdr:col>
      <xdr:colOff>165100</xdr:colOff>
      <xdr:row>96</xdr:row>
      <xdr:rowOff>83185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778000" y="1609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74930</xdr:rowOff>
    </xdr:from>
    <xdr:ext cx="534670" cy="25527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580515" y="1619123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150495</xdr:rowOff>
    </xdr:from>
    <xdr:to>
      <xdr:col>6</xdr:col>
      <xdr:colOff>38100</xdr:colOff>
      <xdr:row>96</xdr:row>
      <xdr:rowOff>80645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984250" y="160953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71755</xdr:rowOff>
    </xdr:from>
    <xdr:ext cx="53086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786765" y="161880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819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4511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95</xdr:row>
      <xdr:rowOff>84455</xdr:rowOff>
    </xdr:from>
    <xdr:to>
      <xdr:col>24</xdr:col>
      <xdr:colOff>114300</xdr:colOff>
      <xdr:row>96</xdr:row>
      <xdr:rowOff>14605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127500" y="160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107315</xdr:rowOff>
    </xdr:from>
    <xdr:ext cx="534670" cy="259080"/>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229100" y="15880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98425</xdr:rowOff>
    </xdr:from>
    <xdr:to>
      <xdr:col>20</xdr:col>
      <xdr:colOff>38100</xdr:colOff>
      <xdr:row>96</xdr:row>
      <xdr:rowOff>29210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384550" y="1604327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45085</xdr:rowOff>
    </xdr:from>
    <xdr:ext cx="530860" cy="2584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187065" y="1581848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100330</xdr:rowOff>
    </xdr:from>
    <xdr:to>
      <xdr:col>15</xdr:col>
      <xdr:colOff>101600</xdr:colOff>
      <xdr:row>96</xdr:row>
      <xdr:rowOff>30480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571750" y="160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47625</xdr:rowOff>
    </xdr:from>
    <xdr:ext cx="530860"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393315" y="158210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130175</xdr:rowOff>
    </xdr:from>
    <xdr:to>
      <xdr:col>10</xdr:col>
      <xdr:colOff>165100</xdr:colOff>
      <xdr:row>96</xdr:row>
      <xdr:rowOff>60325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778000" y="1607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76835</xdr:rowOff>
    </xdr:from>
    <xdr:ext cx="534670" cy="255270"/>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580515" y="1585023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111760</xdr:rowOff>
    </xdr:from>
    <xdr:to>
      <xdr:col>6</xdr:col>
      <xdr:colOff>38100</xdr:colOff>
      <xdr:row>96</xdr:row>
      <xdr:rowOff>41910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984250" y="160566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58420</xdr:rowOff>
    </xdr:from>
    <xdr:ext cx="530860"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786765" y="158318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6075" cy="21907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5918200" y="45358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96520</xdr:rowOff>
    </xdr:from>
    <xdr:to>
      <xdr:col>59</xdr:col>
      <xdr:colOff>50800</xdr:colOff>
      <xdr:row>39</xdr:row>
      <xdr:rowOff>96520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5956300" y="66382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125730</xdr:rowOff>
    </xdr:from>
    <xdr:ext cx="245110" cy="25082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5726430" y="649986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112395</xdr:rowOff>
    </xdr:from>
    <xdr:to>
      <xdr:col>59</xdr:col>
      <xdr:colOff>50800</xdr:colOff>
      <xdr:row>37</xdr:row>
      <xdr:rowOff>112395</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5956300" y="63188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140970</xdr:rowOff>
    </xdr:from>
    <xdr:ext cx="463550" cy="24955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5527040" y="617982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128905</xdr:rowOff>
    </xdr:from>
    <xdr:to>
      <xdr:col>59</xdr:col>
      <xdr:colOff>50800</xdr:colOff>
      <xdr:row>35</xdr:row>
      <xdr:rowOff>128905</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5956300" y="60001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156845</xdr:rowOff>
    </xdr:from>
    <xdr:ext cx="463550" cy="25336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5527040" y="5860415"/>
          <a:ext cx="463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144780</xdr:rowOff>
    </xdr:from>
    <xdr:to>
      <xdr:col>59</xdr:col>
      <xdr:colOff>50800</xdr:colOff>
      <xdr:row>33</xdr:row>
      <xdr:rowOff>144780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5956300" y="5680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5715</xdr:rowOff>
    </xdr:from>
    <xdr:ext cx="463550" cy="25209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5527040" y="5541645"/>
          <a:ext cx="4635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161290</xdr:rowOff>
    </xdr:from>
    <xdr:to>
      <xdr:col>59</xdr:col>
      <xdr:colOff>50800</xdr:colOff>
      <xdr:row>31</xdr:row>
      <xdr:rowOff>161290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5956300" y="53619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21590</xdr:rowOff>
    </xdr:from>
    <xdr:ext cx="463550" cy="25273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5527040" y="522224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8255</xdr:rowOff>
    </xdr:from>
    <xdr:to>
      <xdr:col>59</xdr:col>
      <xdr:colOff>50800</xdr:colOff>
      <xdr:row>30</xdr:row>
      <xdr:rowOff>8255</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5956300" y="50412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37465</xdr:rowOff>
    </xdr:from>
    <xdr:ext cx="463550" cy="25336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5527040" y="4902835"/>
          <a:ext cx="463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53340</xdr:rowOff>
    </xdr:from>
    <xdr:ext cx="463550" cy="24955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5527040" y="458343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30</xdr:row>
      <xdr:rowOff>107950</xdr:rowOff>
    </xdr:from>
    <xdr:to>
      <xdr:col>54</xdr:col>
      <xdr:colOff>171450</xdr:colOff>
      <xdr:row>39</xdr:row>
      <xdr:rowOff>96520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429750" y="514096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100330</xdr:rowOff>
    </xdr:from>
    <xdr:ext cx="245745" cy="25336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9480550" y="6642100"/>
          <a:ext cx="2457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96520</xdr:rowOff>
    </xdr:from>
    <xdr:to>
      <xdr:col>55</xdr:col>
      <xdr:colOff>88900</xdr:colOff>
      <xdr:row>39</xdr:row>
      <xdr:rowOff>96520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359900" y="6638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55880</xdr:rowOff>
    </xdr:from>
    <xdr:ext cx="466090" cy="25336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9480550" y="4921250"/>
          <a:ext cx="466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4,690</a:t>
          </a:r>
          <a:endParaRPr kumimoji="1" lang="ja-JP" altLang="en-US" sz="1000" b="1">
            <a:latin typeface="ＭＳ Ｐゴシック"/>
          </a:endParaRPr>
        </a:p>
      </xdr:txBody>
    </xdr:sp>
    <xdr:clientData/>
  </xdr:oneCellAnchor>
  <xdr:twoCellAnchor>
    <xdr:from>
      <xdr:col>54</xdr:col>
      <xdr:colOff>101600</xdr:colOff>
      <xdr:row>30</xdr:row>
      <xdr:rowOff>107950</xdr:rowOff>
    </xdr:from>
    <xdr:to>
      <xdr:col>55</xdr:col>
      <xdr:colOff>88900</xdr:colOff>
      <xdr:row>30</xdr:row>
      <xdr:rowOff>107950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359900" y="51409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5715</xdr:rowOff>
    </xdr:from>
    <xdr:to>
      <xdr:col>55</xdr:col>
      <xdr:colOff>0</xdr:colOff>
      <xdr:row>39</xdr:row>
      <xdr:rowOff>8890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686800" y="6547485"/>
          <a:ext cx="74295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8890</xdr:rowOff>
    </xdr:from>
    <xdr:ext cx="374650" cy="25209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9480550" y="6215380"/>
          <a:ext cx="37465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154305</xdr:rowOff>
    </xdr:from>
    <xdr:to>
      <xdr:col>55</xdr:col>
      <xdr:colOff>50800</xdr:colOff>
      <xdr:row>38</xdr:row>
      <xdr:rowOff>86360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398000" y="636079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39</xdr:row>
      <xdr:rowOff>8890</xdr:rowOff>
    </xdr:from>
    <xdr:to>
      <xdr:col>50</xdr:col>
      <xdr:colOff>114300</xdr:colOff>
      <xdr:row>39</xdr:row>
      <xdr:rowOff>11430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86700" y="655066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151130</xdr:rowOff>
    </xdr:from>
    <xdr:to>
      <xdr:col>50</xdr:col>
      <xdr:colOff>165100</xdr:colOff>
      <xdr:row>38</xdr:row>
      <xdr:rowOff>82550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36000" y="63576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98425</xdr:rowOff>
    </xdr:from>
    <xdr:ext cx="378460" cy="25209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6620" y="613727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11430</xdr:rowOff>
    </xdr:from>
    <xdr:to>
      <xdr:col>45</xdr:col>
      <xdr:colOff>171450</xdr:colOff>
      <xdr:row>39</xdr:row>
      <xdr:rowOff>13335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080250" y="6553200"/>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152400</xdr:rowOff>
    </xdr:from>
    <xdr:to>
      <xdr:col>46</xdr:col>
      <xdr:colOff>38100</xdr:colOff>
      <xdr:row>38</xdr:row>
      <xdr:rowOff>84455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42250" y="635889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36</xdr:row>
      <xdr:rowOff>100330</xdr:rowOff>
    </xdr:from>
    <xdr:ext cx="378460" cy="25336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715250" y="61391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13335</xdr:rowOff>
    </xdr:from>
    <xdr:to>
      <xdr:col>41</xdr:col>
      <xdr:colOff>50800</xdr:colOff>
      <xdr:row>39</xdr:row>
      <xdr:rowOff>15240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286500" y="6555105"/>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139065</xdr:rowOff>
    </xdr:from>
    <xdr:to>
      <xdr:col>41</xdr:col>
      <xdr:colOff>101600</xdr:colOff>
      <xdr:row>38</xdr:row>
      <xdr:rowOff>71120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029450" y="63455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86995</xdr:rowOff>
    </xdr:from>
    <xdr:ext cx="378460" cy="24955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910070" y="612584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139065</xdr:rowOff>
    </xdr:from>
    <xdr:to>
      <xdr:col>36</xdr:col>
      <xdr:colOff>165100</xdr:colOff>
      <xdr:row>38</xdr:row>
      <xdr:rowOff>71120</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235700" y="634555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86995</xdr:rowOff>
    </xdr:from>
    <xdr:ext cx="378460" cy="24955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116320" y="612584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336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62000" cy="25336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78105</xdr:rowOff>
    </xdr:from>
    <xdr:ext cx="762000" cy="25336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58190" cy="25336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9088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62000" cy="25336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124460</xdr:rowOff>
    </xdr:from>
    <xdr:to>
      <xdr:col>55</xdr:col>
      <xdr:colOff>50800</xdr:colOff>
      <xdr:row>39</xdr:row>
      <xdr:rowOff>55880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398000" y="64985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40640</xdr:rowOff>
    </xdr:from>
    <xdr:ext cx="374650" cy="25209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9480550" y="6414770"/>
          <a:ext cx="3746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127635</xdr:rowOff>
    </xdr:from>
    <xdr:to>
      <xdr:col>50</xdr:col>
      <xdr:colOff>165100</xdr:colOff>
      <xdr:row>39</xdr:row>
      <xdr:rowOff>59055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36000" y="65017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50800</xdr:rowOff>
    </xdr:from>
    <xdr:ext cx="378460" cy="24955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6620" y="659257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128905</xdr:rowOff>
    </xdr:from>
    <xdr:to>
      <xdr:col>46</xdr:col>
      <xdr:colOff>38100</xdr:colOff>
      <xdr:row>39</xdr:row>
      <xdr:rowOff>60960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42250" y="65030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39</xdr:row>
      <xdr:rowOff>52070</xdr:rowOff>
    </xdr:from>
    <xdr:ext cx="378460" cy="24955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15250" y="6593840"/>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130810</xdr:rowOff>
    </xdr:from>
    <xdr:to>
      <xdr:col>41</xdr:col>
      <xdr:colOff>101600</xdr:colOff>
      <xdr:row>39</xdr:row>
      <xdr:rowOff>62230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029450" y="65049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54610</xdr:rowOff>
    </xdr:from>
    <xdr:ext cx="378460" cy="25336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910070" y="65963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132715</xdr:rowOff>
    </xdr:from>
    <xdr:to>
      <xdr:col>36</xdr:col>
      <xdr:colOff>165100</xdr:colOff>
      <xdr:row>39</xdr:row>
      <xdr:rowOff>64135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235700" y="65068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55880</xdr:rowOff>
    </xdr:from>
    <xdr:ext cx="378460" cy="25336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116320" y="659765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6075" cy="21907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5918200" y="78886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136525</xdr:rowOff>
    </xdr:from>
    <xdr:to>
      <xdr:col>59</xdr:col>
      <xdr:colOff>50800</xdr:colOff>
      <xdr:row>58</xdr:row>
      <xdr:rowOff>136525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5956300" y="98634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165100</xdr:rowOff>
    </xdr:from>
    <xdr:ext cx="245110" cy="24955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726430" y="972439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24765</xdr:rowOff>
    </xdr:from>
    <xdr:to>
      <xdr:col>59</xdr:col>
      <xdr:colOff>50800</xdr:colOff>
      <xdr:row>56</xdr:row>
      <xdr:rowOff>24765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5956300" y="9416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53340</xdr:rowOff>
    </xdr:from>
    <xdr:ext cx="595630" cy="24955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417820" y="927735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80645</xdr:rowOff>
    </xdr:from>
    <xdr:to>
      <xdr:col>59</xdr:col>
      <xdr:colOff>50800</xdr:colOff>
      <xdr:row>53</xdr:row>
      <xdr:rowOff>80645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5956300" y="89693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109220</xdr:rowOff>
    </xdr:from>
    <xdr:ext cx="595630" cy="24955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417820" y="883031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136525</xdr:rowOff>
    </xdr:from>
    <xdr:to>
      <xdr:col>59</xdr:col>
      <xdr:colOff>50800</xdr:colOff>
      <xdr:row>50</xdr:row>
      <xdr:rowOff>136525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5956300" y="85223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165100</xdr:rowOff>
    </xdr:from>
    <xdr:ext cx="595630" cy="24955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417820" y="838327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53340</xdr:rowOff>
    </xdr:from>
    <xdr:ext cx="595630" cy="24955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417820" y="79362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51</xdr:row>
      <xdr:rowOff>120650</xdr:rowOff>
    </xdr:from>
    <xdr:to>
      <xdr:col>54</xdr:col>
      <xdr:colOff>171450</xdr:colOff>
      <xdr:row>58</xdr:row>
      <xdr:rowOff>99060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429750" y="8674100"/>
          <a:ext cx="0" cy="1151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103505</xdr:rowOff>
    </xdr:from>
    <xdr:ext cx="466090" cy="25082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9480550" y="9830435"/>
          <a:ext cx="4660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99060</xdr:rowOff>
    </xdr:from>
    <xdr:to>
      <xdr:col>55</xdr:col>
      <xdr:colOff>88900</xdr:colOff>
      <xdr:row>58</xdr:row>
      <xdr:rowOff>99060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359900" y="98259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69215</xdr:rowOff>
    </xdr:from>
    <xdr:ext cx="594995" cy="25082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9480550" y="8455025"/>
          <a:ext cx="5949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265,997</a:t>
          </a:r>
          <a:endParaRPr kumimoji="1" lang="ja-JP" altLang="en-US" sz="1000" b="1">
            <a:latin typeface="ＭＳ Ｐゴシック"/>
          </a:endParaRPr>
        </a:p>
      </xdr:txBody>
    </xdr:sp>
    <xdr:clientData/>
  </xdr:oneCellAnchor>
  <xdr:twoCellAnchor>
    <xdr:from>
      <xdr:col>54</xdr:col>
      <xdr:colOff>101600</xdr:colOff>
      <xdr:row>51</xdr:row>
      <xdr:rowOff>120650</xdr:rowOff>
    </xdr:from>
    <xdr:to>
      <xdr:col>55</xdr:col>
      <xdr:colOff>88900</xdr:colOff>
      <xdr:row>51</xdr:row>
      <xdr:rowOff>120650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359900" y="8674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89535</xdr:rowOff>
    </xdr:from>
    <xdr:to>
      <xdr:col>55</xdr:col>
      <xdr:colOff>0</xdr:colOff>
      <xdr:row>57</xdr:row>
      <xdr:rowOff>124460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686800" y="9648825"/>
          <a:ext cx="7429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61595</xdr:rowOff>
    </xdr:from>
    <xdr:ext cx="530860" cy="25209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9480550" y="9620885"/>
          <a:ext cx="5308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83185</xdr:rowOff>
    </xdr:from>
    <xdr:to>
      <xdr:col>55</xdr:col>
      <xdr:colOff>50800</xdr:colOff>
      <xdr:row>58</xdr:row>
      <xdr:rowOff>15240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398000" y="964247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57</xdr:row>
      <xdr:rowOff>89535</xdr:rowOff>
    </xdr:from>
    <xdr:to>
      <xdr:col>50</xdr:col>
      <xdr:colOff>114300</xdr:colOff>
      <xdr:row>57</xdr:row>
      <xdr:rowOff>119380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86700" y="9648825"/>
          <a:ext cx="8001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95885</xdr:rowOff>
    </xdr:from>
    <xdr:to>
      <xdr:col>50</xdr:col>
      <xdr:colOff>165100</xdr:colOff>
      <xdr:row>58</xdr:row>
      <xdr:rowOff>28575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36000" y="96551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19050</xdr:rowOff>
    </xdr:from>
    <xdr:ext cx="534670" cy="25209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38515" y="974598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110490</xdr:rowOff>
    </xdr:from>
    <xdr:to>
      <xdr:col>45</xdr:col>
      <xdr:colOff>171450</xdr:colOff>
      <xdr:row>57</xdr:row>
      <xdr:rowOff>119380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080250" y="9669780"/>
          <a:ext cx="80645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93345</xdr:rowOff>
    </xdr:from>
    <xdr:to>
      <xdr:col>46</xdr:col>
      <xdr:colOff>38100</xdr:colOff>
      <xdr:row>58</xdr:row>
      <xdr:rowOff>24765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42250" y="96526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16510</xdr:rowOff>
    </xdr:from>
    <xdr:ext cx="530860" cy="25082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644765" y="974344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108585</xdr:rowOff>
    </xdr:from>
    <xdr:to>
      <xdr:col>41</xdr:col>
      <xdr:colOff>50800</xdr:colOff>
      <xdr:row>57</xdr:row>
      <xdr:rowOff>110490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286500" y="9667875"/>
          <a:ext cx="7937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96520</xdr:rowOff>
    </xdr:from>
    <xdr:to>
      <xdr:col>41</xdr:col>
      <xdr:colOff>101600</xdr:colOff>
      <xdr:row>58</xdr:row>
      <xdr:rowOff>28575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029450" y="96558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19685</xdr:rowOff>
    </xdr:from>
    <xdr:ext cx="530860" cy="25209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851015" y="9746615"/>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107315</xdr:rowOff>
    </xdr:from>
    <xdr:to>
      <xdr:col>36</xdr:col>
      <xdr:colOff>165100</xdr:colOff>
      <xdr:row>58</xdr:row>
      <xdr:rowOff>39370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235700" y="966660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30480</xdr:rowOff>
    </xdr:from>
    <xdr:ext cx="534670" cy="24955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038215" y="9757410"/>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336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62000" cy="25336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78105</xdr:rowOff>
    </xdr:from>
    <xdr:ext cx="762000" cy="25336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58190" cy="25336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9088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62000" cy="25336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74295</xdr:rowOff>
    </xdr:from>
    <xdr:to>
      <xdr:col>55</xdr:col>
      <xdr:colOff>50800</xdr:colOff>
      <xdr:row>58</xdr:row>
      <xdr:rowOff>5715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398000" y="96335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96520</xdr:rowOff>
    </xdr:from>
    <xdr:ext cx="530860" cy="25209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9480550" y="9488170"/>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40,307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39370</xdr:rowOff>
    </xdr:from>
    <xdr:to>
      <xdr:col>50</xdr:col>
      <xdr:colOff>165100</xdr:colOff>
      <xdr:row>57</xdr:row>
      <xdr:rowOff>139065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36000" y="959866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154940</xdr:rowOff>
    </xdr:from>
    <xdr:ext cx="534670" cy="25336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38515" y="93789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48,028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70485</xdr:rowOff>
    </xdr:from>
    <xdr:to>
      <xdr:col>46</xdr:col>
      <xdr:colOff>38100</xdr:colOff>
      <xdr:row>58</xdr:row>
      <xdr:rowOff>1905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42250" y="96297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17780</xdr:rowOff>
    </xdr:from>
    <xdr:ext cx="530860" cy="24955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44765" y="940943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60960</xdr:rowOff>
    </xdr:from>
    <xdr:to>
      <xdr:col>41</xdr:col>
      <xdr:colOff>101600</xdr:colOff>
      <xdr:row>57</xdr:row>
      <xdr:rowOff>160655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029450" y="96202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8255</xdr:rowOff>
    </xdr:from>
    <xdr:ext cx="530860" cy="25209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851015" y="9399905"/>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43,384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59055</xdr:rowOff>
    </xdr:from>
    <xdr:to>
      <xdr:col>36</xdr:col>
      <xdr:colOff>165100</xdr:colOff>
      <xdr:row>57</xdr:row>
      <xdr:rowOff>158750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235700" y="96183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6350</xdr:rowOff>
    </xdr:from>
    <xdr:ext cx="534670" cy="25209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38215" y="939800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6075" cy="21907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5918200" y="112414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24765</xdr:rowOff>
    </xdr:from>
    <xdr:to>
      <xdr:col>59</xdr:col>
      <xdr:colOff>50800</xdr:colOff>
      <xdr:row>78</xdr:row>
      <xdr:rowOff>24765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5956300" y="13104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53340</xdr:rowOff>
    </xdr:from>
    <xdr:ext cx="245110" cy="24955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726430" y="12965430"/>
          <a:ext cx="2451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136525</xdr:rowOff>
    </xdr:from>
    <xdr:to>
      <xdr:col>59</xdr:col>
      <xdr:colOff>50800</xdr:colOff>
      <xdr:row>74</xdr:row>
      <xdr:rowOff>136525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5956300" y="12545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165100</xdr:rowOff>
    </xdr:from>
    <xdr:ext cx="595630" cy="24955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417820" y="124066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80645</xdr:rowOff>
    </xdr:from>
    <xdr:to>
      <xdr:col>59</xdr:col>
      <xdr:colOff>50800</xdr:colOff>
      <xdr:row>71</xdr:row>
      <xdr:rowOff>80645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5956300" y="11986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109220</xdr:rowOff>
    </xdr:from>
    <xdr:ext cx="595630" cy="24955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417820" y="118478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53340</xdr:rowOff>
    </xdr:from>
    <xdr:ext cx="595630" cy="24955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417820" y="112890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70</xdr:row>
      <xdr:rowOff>97155</xdr:rowOff>
    </xdr:from>
    <xdr:to>
      <xdr:col>54</xdr:col>
      <xdr:colOff>171450</xdr:colOff>
      <xdr:row>78</xdr:row>
      <xdr:rowOff>1905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9429750" y="11835765"/>
          <a:ext cx="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5715</xdr:rowOff>
    </xdr:from>
    <xdr:ext cx="466090" cy="25209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9480550" y="13085445"/>
          <a:ext cx="4660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1905</xdr:rowOff>
    </xdr:from>
    <xdr:to>
      <xdr:col>55</xdr:col>
      <xdr:colOff>88900</xdr:colOff>
      <xdr:row>78</xdr:row>
      <xdr:rowOff>1905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359900" y="130816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45085</xdr:rowOff>
    </xdr:from>
    <xdr:ext cx="594995" cy="25336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9480550" y="11616055"/>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227,006</a:t>
          </a:r>
          <a:endParaRPr kumimoji="1" lang="ja-JP" altLang="en-US" sz="1000" b="1">
            <a:latin typeface="ＭＳ Ｐゴシック"/>
          </a:endParaRPr>
        </a:p>
      </xdr:txBody>
    </xdr:sp>
    <xdr:clientData/>
  </xdr:oneCellAnchor>
  <xdr:twoCellAnchor>
    <xdr:from>
      <xdr:col>54</xdr:col>
      <xdr:colOff>101600</xdr:colOff>
      <xdr:row>70</xdr:row>
      <xdr:rowOff>97155</xdr:rowOff>
    </xdr:from>
    <xdr:to>
      <xdr:col>55</xdr:col>
      <xdr:colOff>88900</xdr:colOff>
      <xdr:row>70</xdr:row>
      <xdr:rowOff>97155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359900" y="118357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54610</xdr:rowOff>
    </xdr:from>
    <xdr:to>
      <xdr:col>55</xdr:col>
      <xdr:colOff>0</xdr:colOff>
      <xdr:row>77</xdr:row>
      <xdr:rowOff>151765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686800" y="12966700"/>
          <a:ext cx="74295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151130</xdr:rowOff>
    </xdr:from>
    <xdr:ext cx="530860" cy="25209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9480550" y="12727940"/>
          <a:ext cx="5308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128905</xdr:rowOff>
    </xdr:from>
    <xdr:to>
      <xdr:col>55</xdr:col>
      <xdr:colOff>50800</xdr:colOff>
      <xdr:row>77</xdr:row>
      <xdr:rowOff>60960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398000" y="1287335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77</xdr:row>
      <xdr:rowOff>151765</xdr:rowOff>
    </xdr:from>
    <xdr:to>
      <xdr:col>50</xdr:col>
      <xdr:colOff>114300</xdr:colOff>
      <xdr:row>78</xdr:row>
      <xdr:rowOff>1270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86700" y="13063855"/>
          <a:ext cx="8001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21590</xdr:rowOff>
    </xdr:from>
    <xdr:to>
      <xdr:col>50</xdr:col>
      <xdr:colOff>165100</xdr:colOff>
      <xdr:row>77</xdr:row>
      <xdr:rowOff>120650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36000" y="129336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137160</xdr:rowOff>
    </xdr:from>
    <xdr:ext cx="534670" cy="25336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38515" y="127139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1270</xdr:rowOff>
    </xdr:from>
    <xdr:to>
      <xdr:col>45</xdr:col>
      <xdr:colOff>171450</xdr:colOff>
      <xdr:row>78</xdr:row>
      <xdr:rowOff>5080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080250" y="1308100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36195</xdr:rowOff>
    </xdr:from>
    <xdr:to>
      <xdr:col>46</xdr:col>
      <xdr:colOff>38100</xdr:colOff>
      <xdr:row>77</xdr:row>
      <xdr:rowOff>135255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42250" y="129482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151130</xdr:rowOff>
    </xdr:from>
    <xdr:ext cx="530860" cy="25209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44765" y="12727940"/>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2540</xdr:rowOff>
    </xdr:from>
    <xdr:to>
      <xdr:col>41</xdr:col>
      <xdr:colOff>50800</xdr:colOff>
      <xdr:row>78</xdr:row>
      <xdr:rowOff>5080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286500" y="13082270"/>
          <a:ext cx="7937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37465</xdr:rowOff>
    </xdr:from>
    <xdr:to>
      <xdr:col>41</xdr:col>
      <xdr:colOff>101600</xdr:colOff>
      <xdr:row>77</xdr:row>
      <xdr:rowOff>136525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029450" y="129495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152400</xdr:rowOff>
    </xdr:from>
    <xdr:ext cx="530860" cy="25209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851015" y="12729210"/>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45720</xdr:rowOff>
    </xdr:from>
    <xdr:to>
      <xdr:col>36</xdr:col>
      <xdr:colOff>165100</xdr:colOff>
      <xdr:row>77</xdr:row>
      <xdr:rowOff>145415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235700" y="129578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161925</xdr:rowOff>
    </xdr:from>
    <xdr:ext cx="534670" cy="25082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038215" y="127387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62000" cy="25336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78105</xdr:rowOff>
    </xdr:from>
    <xdr:ext cx="762000" cy="25336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58190" cy="25336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908800"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62000" cy="25336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5080</xdr:rowOff>
    </xdr:from>
    <xdr:to>
      <xdr:col>55</xdr:col>
      <xdr:colOff>50800</xdr:colOff>
      <xdr:row>77</xdr:row>
      <xdr:rowOff>104775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398000" y="129171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107950</xdr:rowOff>
    </xdr:from>
    <xdr:ext cx="530860" cy="24955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9480550" y="1285240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24,670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102870</xdr:rowOff>
    </xdr:from>
    <xdr:to>
      <xdr:col>50</xdr:col>
      <xdr:colOff>165100</xdr:colOff>
      <xdr:row>78</xdr:row>
      <xdr:rowOff>34290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36000" y="130149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25400</xdr:rowOff>
    </xdr:from>
    <xdr:ext cx="469900" cy="25336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70900" y="131051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118745</xdr:rowOff>
    </xdr:from>
    <xdr:to>
      <xdr:col>46</xdr:col>
      <xdr:colOff>38100</xdr:colOff>
      <xdr:row>78</xdr:row>
      <xdr:rowOff>50800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42250" y="1303083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41910</xdr:rowOff>
    </xdr:from>
    <xdr:ext cx="469900" cy="25209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7150" y="1312164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123190</xdr:rowOff>
    </xdr:from>
    <xdr:to>
      <xdr:col>41</xdr:col>
      <xdr:colOff>101600</xdr:colOff>
      <xdr:row>78</xdr:row>
      <xdr:rowOff>54610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029450" y="130352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45720</xdr:rowOff>
    </xdr:from>
    <xdr:ext cx="469900" cy="25336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864350" y="131254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120015</xdr:rowOff>
    </xdr:from>
    <xdr:to>
      <xdr:col>36</xdr:col>
      <xdr:colOff>165100</xdr:colOff>
      <xdr:row>78</xdr:row>
      <xdr:rowOff>52070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235700" y="130321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43180</xdr:rowOff>
    </xdr:from>
    <xdr:ext cx="469900" cy="25336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070600" y="131229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6075" cy="21907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5918200" y="145942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5956300" y="167297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5110" cy="259080"/>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726430" y="165874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5956300" y="164026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7685" cy="255270"/>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481955" y="16260445"/>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5956300" y="1607693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7685" cy="25908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481955" y="159340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5956300" y="157499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7685" cy="25527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481955" y="15608300"/>
          <a:ext cx="5276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5956300" y="154235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5630" cy="2584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41782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8255</xdr:rowOff>
    </xdr:from>
    <xdr:to>
      <xdr:col>59</xdr:col>
      <xdr:colOff>50800</xdr:colOff>
      <xdr:row>90</xdr:row>
      <xdr:rowOff>8255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5956300" y="150996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37465</xdr:rowOff>
    </xdr:from>
    <xdr:ext cx="595630" cy="25336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41782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53340</xdr:rowOff>
    </xdr:from>
    <xdr:ext cx="595630" cy="24955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417820" y="146418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21590</xdr:rowOff>
    </xdr:from>
    <xdr:to>
      <xdr:col>54</xdr:col>
      <xdr:colOff>171450</xdr:colOff>
      <xdr:row>98</xdr:row>
      <xdr:rowOff>57785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429750" y="15113000"/>
          <a:ext cx="0" cy="140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61595</xdr:rowOff>
    </xdr:from>
    <xdr:ext cx="530860" cy="259080"/>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9480550" y="165207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19,542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57785</xdr:rowOff>
    </xdr:from>
    <xdr:to>
      <xdr:col>55</xdr:col>
      <xdr:colOff>88900</xdr:colOff>
      <xdr:row>98</xdr:row>
      <xdr:rowOff>57785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359900" y="165169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137160</xdr:rowOff>
    </xdr:from>
    <xdr:ext cx="594995" cy="25336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9480550" y="14893290"/>
          <a:ext cx="594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148,782</a:t>
          </a:r>
          <a:endParaRPr kumimoji="1" lang="ja-JP" altLang="en-US" sz="1000" b="1">
            <a:latin typeface="ＭＳ Ｐゴシック"/>
          </a:endParaRPr>
        </a:p>
      </xdr:txBody>
    </xdr:sp>
    <xdr:clientData/>
  </xdr:oneCellAnchor>
  <xdr:twoCellAnchor>
    <xdr:from>
      <xdr:col>54</xdr:col>
      <xdr:colOff>101600</xdr:colOff>
      <xdr:row>90</xdr:row>
      <xdr:rowOff>21590</xdr:rowOff>
    </xdr:from>
    <xdr:to>
      <xdr:col>55</xdr:col>
      <xdr:colOff>88900</xdr:colOff>
      <xdr:row>90</xdr:row>
      <xdr:rowOff>21590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359900" y="151130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130810</xdr:rowOff>
    </xdr:from>
    <xdr:to>
      <xdr:col>55</xdr:col>
      <xdr:colOff>0</xdr:colOff>
      <xdr:row>95</xdr:row>
      <xdr:rowOff>27305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686800" y="15732760"/>
          <a:ext cx="74295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63500</xdr:rowOff>
    </xdr:from>
    <xdr:ext cx="530860" cy="255270"/>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9480550" y="16008350"/>
          <a:ext cx="53086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84455</xdr:rowOff>
    </xdr:from>
    <xdr:to>
      <xdr:col>55</xdr:col>
      <xdr:colOff>50800</xdr:colOff>
      <xdr:row>96</xdr:row>
      <xdr:rowOff>14605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398000" y="160293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95</xdr:row>
      <xdr:rowOff>27305</xdr:rowOff>
    </xdr:from>
    <xdr:to>
      <xdr:col>50</xdr:col>
      <xdr:colOff>114300</xdr:colOff>
      <xdr:row>95</xdr:row>
      <xdr:rowOff>43180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86700" y="15972155"/>
          <a:ext cx="8001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141605</xdr:rowOff>
    </xdr:from>
    <xdr:to>
      <xdr:col>50</xdr:col>
      <xdr:colOff>165100</xdr:colOff>
      <xdr:row>96</xdr:row>
      <xdr:rowOff>71755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36000" y="160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63500</xdr:rowOff>
    </xdr:from>
    <xdr:ext cx="534670" cy="25527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38515" y="1617980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118745</xdr:rowOff>
    </xdr:from>
    <xdr:to>
      <xdr:col>45</xdr:col>
      <xdr:colOff>171450</xdr:colOff>
      <xdr:row>95</xdr:row>
      <xdr:rowOff>43180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080250" y="15892145"/>
          <a:ext cx="80645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130810</xdr:rowOff>
    </xdr:from>
    <xdr:to>
      <xdr:col>46</xdr:col>
      <xdr:colOff>38100</xdr:colOff>
      <xdr:row>96</xdr:row>
      <xdr:rowOff>60960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42250" y="160756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52070</xdr:rowOff>
    </xdr:from>
    <xdr:ext cx="530860" cy="25527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44765" y="161683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118745</xdr:rowOff>
    </xdr:from>
    <xdr:to>
      <xdr:col>41</xdr:col>
      <xdr:colOff>50800</xdr:colOff>
      <xdr:row>95</xdr:row>
      <xdr:rowOff>41910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286500" y="15892145"/>
          <a:ext cx="79375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125730</xdr:rowOff>
    </xdr:from>
    <xdr:to>
      <xdr:col>41</xdr:col>
      <xdr:colOff>101600</xdr:colOff>
      <xdr:row>96</xdr:row>
      <xdr:rowOff>55880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029450" y="1607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46990</xdr:rowOff>
    </xdr:from>
    <xdr:ext cx="530860"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851015" y="161632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151130</xdr:rowOff>
    </xdr:from>
    <xdr:to>
      <xdr:col>36</xdr:col>
      <xdr:colOff>165100</xdr:colOff>
      <xdr:row>96</xdr:row>
      <xdr:rowOff>81280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235700" y="1609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72390</xdr:rowOff>
    </xdr:from>
    <xdr:ext cx="53467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038215" y="16188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819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9088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93</xdr:row>
      <xdr:rowOff>80010</xdr:rowOff>
    </xdr:from>
    <xdr:to>
      <xdr:col>55</xdr:col>
      <xdr:colOff>50800</xdr:colOff>
      <xdr:row>94</xdr:row>
      <xdr:rowOff>10160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398000" y="156819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102870</xdr:rowOff>
    </xdr:from>
    <xdr:ext cx="530860" cy="259080"/>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9480550" y="15533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91,578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147955</xdr:rowOff>
    </xdr:from>
    <xdr:to>
      <xdr:col>50</xdr:col>
      <xdr:colOff>165100</xdr:colOff>
      <xdr:row>95</xdr:row>
      <xdr:rowOff>78105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36000" y="1592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94615</xdr:rowOff>
    </xdr:from>
    <xdr:ext cx="53467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38515" y="15696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163830</xdr:rowOff>
    </xdr:from>
    <xdr:to>
      <xdr:col>46</xdr:col>
      <xdr:colOff>38100</xdr:colOff>
      <xdr:row>95</xdr:row>
      <xdr:rowOff>93980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42250" y="159372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110490</xdr:rowOff>
    </xdr:from>
    <xdr:ext cx="530860" cy="25527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44765" y="1571244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68,098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67945</xdr:rowOff>
    </xdr:from>
    <xdr:to>
      <xdr:col>41</xdr:col>
      <xdr:colOff>101600</xdr:colOff>
      <xdr:row>94</xdr:row>
      <xdr:rowOff>169545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029450" y="1584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14605</xdr:rowOff>
    </xdr:from>
    <xdr:ext cx="530860"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851015" y="156165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76,936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162560</xdr:rowOff>
    </xdr:from>
    <xdr:to>
      <xdr:col>36</xdr:col>
      <xdr:colOff>165100</xdr:colOff>
      <xdr:row>95</xdr:row>
      <xdr:rowOff>92710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235700" y="159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109220</xdr:rowOff>
    </xdr:from>
    <xdr:ext cx="534670" cy="25527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038215" y="1571117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68,232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171450</xdr:colOff>
      <xdr:row>25</xdr:row>
      <xdr:rowOff>31115</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171450</xdr:colOff>
      <xdr:row>41</xdr:row>
      <xdr:rowOff>80645</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1907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169650" y="45358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171450</xdr:colOff>
      <xdr:row>41</xdr:row>
      <xdr:rowOff>80645</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96520</xdr:rowOff>
    </xdr:from>
    <xdr:to>
      <xdr:col>89</xdr:col>
      <xdr:colOff>171450</xdr:colOff>
      <xdr:row>39</xdr:row>
      <xdr:rowOff>96520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1207750" y="66382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125730</xdr:rowOff>
    </xdr:from>
    <xdr:ext cx="245110" cy="25082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0977880" y="649986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112395</xdr:rowOff>
    </xdr:from>
    <xdr:to>
      <xdr:col>89</xdr:col>
      <xdr:colOff>171450</xdr:colOff>
      <xdr:row>37</xdr:row>
      <xdr:rowOff>112395</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1207750" y="63188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140970</xdr:rowOff>
    </xdr:from>
    <xdr:ext cx="531495" cy="24955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0733405" y="617982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128905</xdr:rowOff>
    </xdr:from>
    <xdr:to>
      <xdr:col>89</xdr:col>
      <xdr:colOff>171450</xdr:colOff>
      <xdr:row>35</xdr:row>
      <xdr:rowOff>128905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1207750" y="60001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156845</xdr:rowOff>
    </xdr:from>
    <xdr:ext cx="531495" cy="25336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0733405" y="58604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144780</xdr:rowOff>
    </xdr:from>
    <xdr:to>
      <xdr:col>89</xdr:col>
      <xdr:colOff>171450</xdr:colOff>
      <xdr:row>33</xdr:row>
      <xdr:rowOff>144780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1207750" y="5680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5715</xdr:rowOff>
    </xdr:from>
    <xdr:ext cx="531495" cy="25209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0733405" y="55416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161290</xdr:rowOff>
    </xdr:from>
    <xdr:to>
      <xdr:col>89</xdr:col>
      <xdr:colOff>171450</xdr:colOff>
      <xdr:row>31</xdr:row>
      <xdr:rowOff>161290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1207750" y="53619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21590</xdr:rowOff>
    </xdr:from>
    <xdr:ext cx="531495" cy="252730"/>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0733405" y="522224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8255</xdr:rowOff>
    </xdr:from>
    <xdr:to>
      <xdr:col>89</xdr:col>
      <xdr:colOff>171450</xdr:colOff>
      <xdr:row>30</xdr:row>
      <xdr:rowOff>8255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1207750" y="50412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37465</xdr:rowOff>
    </xdr:from>
    <xdr:ext cx="595630" cy="25336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0669270" y="49028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28</xdr:row>
      <xdr:rowOff>24765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53340</xdr:rowOff>
    </xdr:from>
    <xdr:ext cx="595630" cy="24955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0669270" y="45834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41</xdr:row>
      <xdr:rowOff>80645</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35560</xdr:rowOff>
    </xdr:from>
    <xdr:to>
      <xdr:col>85</xdr:col>
      <xdr:colOff>126365</xdr:colOff>
      <xdr:row>38</xdr:row>
      <xdr:rowOff>80645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698345" y="5068570"/>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84455</xdr:rowOff>
    </xdr:from>
    <xdr:ext cx="534670" cy="24955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4744700" y="645858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11,508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80645</xdr:rowOff>
    </xdr:from>
    <xdr:to>
      <xdr:col>86</xdr:col>
      <xdr:colOff>25400</xdr:colOff>
      <xdr:row>38</xdr:row>
      <xdr:rowOff>80645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611350" y="64547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28</xdr:row>
      <xdr:rowOff>151130</xdr:rowOff>
    </xdr:from>
    <xdr:ext cx="534670" cy="25209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4744700" y="48488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98,352</a:t>
          </a:r>
          <a:endParaRPr kumimoji="1" lang="ja-JP" altLang="en-US" sz="1000" b="1">
            <a:latin typeface="ＭＳ Ｐゴシック"/>
          </a:endParaRPr>
        </a:p>
      </xdr:txBody>
    </xdr:sp>
    <xdr:clientData/>
  </xdr:oneCellAnchor>
  <xdr:twoCellAnchor>
    <xdr:from>
      <xdr:col>85</xdr:col>
      <xdr:colOff>38100</xdr:colOff>
      <xdr:row>30</xdr:row>
      <xdr:rowOff>35560</xdr:rowOff>
    </xdr:from>
    <xdr:to>
      <xdr:col>86</xdr:col>
      <xdr:colOff>25400</xdr:colOff>
      <xdr:row>30</xdr:row>
      <xdr:rowOff>35560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611350" y="50685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6985</xdr:rowOff>
    </xdr:from>
    <xdr:to>
      <xdr:col>85</xdr:col>
      <xdr:colOff>127000</xdr:colOff>
      <xdr:row>36</xdr:row>
      <xdr:rowOff>40005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938250" y="6045835"/>
          <a:ext cx="762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36</xdr:row>
      <xdr:rowOff>90805</xdr:rowOff>
    </xdr:from>
    <xdr:ext cx="534670" cy="25082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4744700" y="6129655"/>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111760</xdr:rowOff>
    </xdr:from>
    <xdr:to>
      <xdr:col>85</xdr:col>
      <xdr:colOff>171450</xdr:colOff>
      <xdr:row>37</xdr:row>
      <xdr:rowOff>43180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649450" y="615061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79375</xdr:rowOff>
    </xdr:from>
    <xdr:to>
      <xdr:col>81</xdr:col>
      <xdr:colOff>50800</xdr:colOff>
      <xdr:row>36</xdr:row>
      <xdr:rowOff>40005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144500" y="5950585"/>
          <a:ext cx="79375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151765</xdr:rowOff>
    </xdr:from>
    <xdr:to>
      <xdr:col>81</xdr:col>
      <xdr:colOff>101600</xdr:colOff>
      <xdr:row>37</xdr:row>
      <xdr:rowOff>84455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887450" y="61906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74930</xdr:rowOff>
    </xdr:from>
    <xdr:ext cx="530860" cy="25209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709015" y="6281420"/>
          <a:ext cx="5308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35</xdr:row>
      <xdr:rowOff>79375</xdr:rowOff>
    </xdr:from>
    <xdr:to>
      <xdr:col>76</xdr:col>
      <xdr:colOff>114300</xdr:colOff>
      <xdr:row>36</xdr:row>
      <xdr:rowOff>104140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344400" y="5950585"/>
          <a:ext cx="8001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154940</xdr:rowOff>
    </xdr:from>
    <xdr:to>
      <xdr:col>76</xdr:col>
      <xdr:colOff>165100</xdr:colOff>
      <xdr:row>37</xdr:row>
      <xdr:rowOff>86995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093700" y="61937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78105</xdr:rowOff>
    </xdr:from>
    <xdr:ext cx="534670" cy="25336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896215" y="62845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104140</xdr:rowOff>
    </xdr:from>
    <xdr:to>
      <xdr:col>71</xdr:col>
      <xdr:colOff>171450</xdr:colOff>
      <xdr:row>36</xdr:row>
      <xdr:rowOff>132715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1537950" y="6142990"/>
          <a:ext cx="8064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1270</xdr:rowOff>
    </xdr:from>
    <xdr:to>
      <xdr:col>72</xdr:col>
      <xdr:colOff>38100</xdr:colOff>
      <xdr:row>37</xdr:row>
      <xdr:rowOff>100330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299950" y="62077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92075</xdr:rowOff>
    </xdr:from>
    <xdr:ext cx="530860" cy="25082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102465" y="629856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165735</xdr:rowOff>
    </xdr:from>
    <xdr:to>
      <xdr:col>67</xdr:col>
      <xdr:colOff>101600</xdr:colOff>
      <xdr:row>37</xdr:row>
      <xdr:rowOff>97155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1487150" y="62045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88900</xdr:rowOff>
    </xdr:from>
    <xdr:ext cx="530860" cy="25019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1308715" y="6295390"/>
          <a:ext cx="5308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336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58190" cy="25336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7668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62000" cy="25336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78105</xdr:rowOff>
    </xdr:from>
    <xdr:ext cx="762000" cy="25336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58190" cy="25336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13665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125730</xdr:rowOff>
    </xdr:from>
    <xdr:to>
      <xdr:col>85</xdr:col>
      <xdr:colOff>171450</xdr:colOff>
      <xdr:row>36</xdr:row>
      <xdr:rowOff>57150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649450" y="599694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34</xdr:row>
      <xdr:rowOff>147955</xdr:rowOff>
    </xdr:from>
    <xdr:ext cx="534670" cy="25082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4744700" y="585152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37,103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158750</xdr:rowOff>
    </xdr:from>
    <xdr:to>
      <xdr:col>81</xdr:col>
      <xdr:colOff>101600</xdr:colOff>
      <xdr:row>36</xdr:row>
      <xdr:rowOff>90170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887450" y="60299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106680</xdr:rowOff>
    </xdr:from>
    <xdr:ext cx="530860" cy="24955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709015" y="581025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35</xdr:row>
      <xdr:rowOff>29845</xdr:rowOff>
    </xdr:from>
    <xdr:to>
      <xdr:col>76</xdr:col>
      <xdr:colOff>165100</xdr:colOff>
      <xdr:row>35</xdr:row>
      <xdr:rowOff>128905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093700" y="59010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145415</xdr:rowOff>
    </xdr:from>
    <xdr:ext cx="534670" cy="25082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896215" y="56813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43,075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53975</xdr:rowOff>
    </xdr:from>
    <xdr:to>
      <xdr:col>72</xdr:col>
      <xdr:colOff>38100</xdr:colOff>
      <xdr:row>36</xdr:row>
      <xdr:rowOff>153035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299950" y="60928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1905</xdr:rowOff>
    </xdr:from>
    <xdr:ext cx="530860" cy="25336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02465" y="587311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31,048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83185</xdr:rowOff>
    </xdr:from>
    <xdr:to>
      <xdr:col>67</xdr:col>
      <xdr:colOff>101600</xdr:colOff>
      <xdr:row>37</xdr:row>
      <xdr:rowOff>15240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1487150" y="61220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31115</xdr:rowOff>
    </xdr:from>
    <xdr:ext cx="530860" cy="24955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308715" y="590232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171450</xdr:colOff>
      <xdr:row>45</xdr:row>
      <xdr:rowOff>31115</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171450</xdr:colOff>
      <xdr:row>61</xdr:row>
      <xdr:rowOff>80645</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1907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169650" y="78886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171450</xdr:colOff>
      <xdr:row>61</xdr:row>
      <xdr:rowOff>80645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43180</xdr:rowOff>
    </xdr:from>
    <xdr:to>
      <xdr:col>89</xdr:col>
      <xdr:colOff>171450</xdr:colOff>
      <xdr:row>59</xdr:row>
      <xdr:rowOff>43180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1207750" y="9937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72390</xdr:rowOff>
    </xdr:from>
    <xdr:ext cx="245110" cy="25082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0977880" y="979932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5715</xdr:rowOff>
    </xdr:from>
    <xdr:to>
      <xdr:col>89</xdr:col>
      <xdr:colOff>171450</xdr:colOff>
      <xdr:row>57</xdr:row>
      <xdr:rowOff>5715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1207750" y="9565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34925</xdr:rowOff>
    </xdr:from>
    <xdr:ext cx="531495" cy="25082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0733405" y="942657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136525</xdr:rowOff>
    </xdr:from>
    <xdr:to>
      <xdr:col>89</xdr:col>
      <xdr:colOff>171450</xdr:colOff>
      <xdr:row>54</xdr:row>
      <xdr:rowOff>136525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1207750" y="9192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165100</xdr:rowOff>
    </xdr:from>
    <xdr:ext cx="595630" cy="24955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0669270" y="90538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99060</xdr:rowOff>
    </xdr:from>
    <xdr:to>
      <xdr:col>89</xdr:col>
      <xdr:colOff>171450</xdr:colOff>
      <xdr:row>52</xdr:row>
      <xdr:rowOff>99060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1207750" y="88201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128270</xdr:rowOff>
    </xdr:from>
    <xdr:ext cx="595630" cy="25082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0669270" y="868172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61595</xdr:rowOff>
    </xdr:from>
    <xdr:to>
      <xdr:col>89</xdr:col>
      <xdr:colOff>171450</xdr:colOff>
      <xdr:row>50</xdr:row>
      <xdr:rowOff>61595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1207750" y="84474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90805</xdr:rowOff>
    </xdr:from>
    <xdr:ext cx="595630" cy="25082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0669270" y="83089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48</xdr:row>
      <xdr:rowOff>24765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53340</xdr:rowOff>
    </xdr:from>
    <xdr:ext cx="595630" cy="24955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0669270" y="79362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61</xdr:row>
      <xdr:rowOff>80645</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108585</xdr:rowOff>
    </xdr:from>
    <xdr:to>
      <xdr:col>85</xdr:col>
      <xdr:colOff>126365</xdr:colOff>
      <xdr:row>58</xdr:row>
      <xdr:rowOff>20955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698345" y="8494395"/>
          <a:ext cx="1270" cy="1253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58</xdr:row>
      <xdr:rowOff>24765</xdr:rowOff>
    </xdr:from>
    <xdr:ext cx="534670" cy="25336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4744700" y="97516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25,487</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20955</xdr:rowOff>
    </xdr:from>
    <xdr:to>
      <xdr:col>86</xdr:col>
      <xdr:colOff>25400</xdr:colOff>
      <xdr:row>58</xdr:row>
      <xdr:rowOff>20955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611350" y="97478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49</xdr:row>
      <xdr:rowOff>56515</xdr:rowOff>
    </xdr:from>
    <xdr:ext cx="598805" cy="25336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4744700" y="827468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193,713</a:t>
          </a:r>
          <a:endParaRPr kumimoji="1" lang="ja-JP" altLang="en-US" sz="1000" b="1">
            <a:latin typeface="ＭＳ Ｐゴシック"/>
          </a:endParaRPr>
        </a:p>
      </xdr:txBody>
    </xdr:sp>
    <xdr:clientData/>
  </xdr:oneCellAnchor>
  <xdr:twoCellAnchor>
    <xdr:from>
      <xdr:col>85</xdr:col>
      <xdr:colOff>38100</xdr:colOff>
      <xdr:row>50</xdr:row>
      <xdr:rowOff>108585</xdr:rowOff>
    </xdr:from>
    <xdr:to>
      <xdr:col>86</xdr:col>
      <xdr:colOff>25400</xdr:colOff>
      <xdr:row>50</xdr:row>
      <xdr:rowOff>108585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611350" y="84943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28575</xdr:rowOff>
    </xdr:from>
    <xdr:to>
      <xdr:col>85</xdr:col>
      <xdr:colOff>127000</xdr:colOff>
      <xdr:row>55</xdr:row>
      <xdr:rowOff>100965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938250" y="9084945"/>
          <a:ext cx="7620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115570</xdr:rowOff>
    </xdr:from>
    <xdr:ext cx="534670" cy="25336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4744700" y="933958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136525</xdr:rowOff>
    </xdr:from>
    <xdr:to>
      <xdr:col>85</xdr:col>
      <xdr:colOff>171450</xdr:colOff>
      <xdr:row>56</xdr:row>
      <xdr:rowOff>68580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649450" y="936053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100965</xdr:rowOff>
    </xdr:from>
    <xdr:to>
      <xdr:col>81</xdr:col>
      <xdr:colOff>50800</xdr:colOff>
      <xdr:row>56</xdr:row>
      <xdr:rowOff>135255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144500" y="9324975"/>
          <a:ext cx="793750" cy="201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0</xdr:rowOff>
    </xdr:from>
    <xdr:to>
      <xdr:col>81</xdr:col>
      <xdr:colOff>101600</xdr:colOff>
      <xdr:row>56</xdr:row>
      <xdr:rowOff>99060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887450" y="93916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90805</xdr:rowOff>
    </xdr:from>
    <xdr:ext cx="530860" cy="25082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709015" y="948245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56</xdr:row>
      <xdr:rowOff>128905</xdr:rowOff>
    </xdr:from>
    <xdr:to>
      <xdr:col>76</xdr:col>
      <xdr:colOff>114300</xdr:colOff>
      <xdr:row>56</xdr:row>
      <xdr:rowOff>135255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344400" y="9520555"/>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50800</xdr:rowOff>
    </xdr:from>
    <xdr:to>
      <xdr:col>76</xdr:col>
      <xdr:colOff>165100</xdr:colOff>
      <xdr:row>56</xdr:row>
      <xdr:rowOff>150495</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093700" y="94424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166370</xdr:rowOff>
    </xdr:from>
    <xdr:ext cx="534670" cy="25336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896215" y="92227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128905</xdr:rowOff>
    </xdr:from>
    <xdr:to>
      <xdr:col>71</xdr:col>
      <xdr:colOff>171450</xdr:colOff>
      <xdr:row>56</xdr:row>
      <xdr:rowOff>147955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1537950" y="9520555"/>
          <a:ext cx="80645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46990</xdr:rowOff>
    </xdr:from>
    <xdr:to>
      <xdr:col>72</xdr:col>
      <xdr:colOff>38100</xdr:colOff>
      <xdr:row>56</xdr:row>
      <xdr:rowOff>146050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299950" y="943864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162560</xdr:rowOff>
    </xdr:from>
    <xdr:ext cx="530860" cy="24955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102465" y="921893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50165</xdr:rowOff>
    </xdr:from>
    <xdr:to>
      <xdr:col>67</xdr:col>
      <xdr:colOff>101600</xdr:colOff>
      <xdr:row>56</xdr:row>
      <xdr:rowOff>149225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1487150" y="94418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165100</xdr:rowOff>
    </xdr:from>
    <xdr:ext cx="530860" cy="24955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1308715" y="922147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336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58190" cy="25336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7668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62000" cy="25336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78105</xdr:rowOff>
    </xdr:from>
    <xdr:ext cx="762000" cy="25336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58190" cy="25336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13665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53</xdr:row>
      <xdr:rowOff>146050</xdr:rowOff>
    </xdr:from>
    <xdr:to>
      <xdr:col>85</xdr:col>
      <xdr:colOff>171450</xdr:colOff>
      <xdr:row>54</xdr:row>
      <xdr:rowOff>77470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649450" y="903478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53</xdr:row>
      <xdr:rowOff>635</xdr:rowOff>
    </xdr:from>
    <xdr:ext cx="598805" cy="25336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4744700" y="888936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114,616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51435</xdr:rowOff>
    </xdr:from>
    <xdr:to>
      <xdr:col>81</xdr:col>
      <xdr:colOff>101600</xdr:colOff>
      <xdr:row>55</xdr:row>
      <xdr:rowOff>151130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887450" y="92754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167005</xdr:rowOff>
    </xdr:from>
    <xdr:ext cx="530860" cy="25273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709015" y="9055735"/>
          <a:ext cx="5308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82,212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85725</xdr:rowOff>
    </xdr:from>
    <xdr:to>
      <xdr:col>76</xdr:col>
      <xdr:colOff>165100</xdr:colOff>
      <xdr:row>57</xdr:row>
      <xdr:rowOff>17145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093700" y="9477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8255</xdr:rowOff>
    </xdr:from>
    <xdr:ext cx="534670" cy="25209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896215" y="956754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79375</xdr:rowOff>
    </xdr:from>
    <xdr:to>
      <xdr:col>72</xdr:col>
      <xdr:colOff>38100</xdr:colOff>
      <xdr:row>57</xdr:row>
      <xdr:rowOff>11430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299950" y="947102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2540</xdr:rowOff>
    </xdr:from>
    <xdr:ext cx="530860" cy="25336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102465" y="9561830"/>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56,033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97790</xdr:rowOff>
    </xdr:from>
    <xdr:to>
      <xdr:col>67</xdr:col>
      <xdr:colOff>101600</xdr:colOff>
      <xdr:row>57</xdr:row>
      <xdr:rowOff>29845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1487150" y="94894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20955</xdr:rowOff>
    </xdr:from>
    <xdr:ext cx="530860" cy="25336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308715" y="958024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171450</xdr:colOff>
      <xdr:row>65</xdr:row>
      <xdr:rowOff>31115</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171450</xdr:colOff>
      <xdr:row>81</xdr:row>
      <xdr:rowOff>80645</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1907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169650" y="112414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171450</xdr:colOff>
      <xdr:row>81</xdr:row>
      <xdr:rowOff>80645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43180</xdr:rowOff>
    </xdr:from>
    <xdr:to>
      <xdr:col>89</xdr:col>
      <xdr:colOff>171450</xdr:colOff>
      <xdr:row>79</xdr:row>
      <xdr:rowOff>43180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1207750" y="132905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72390</xdr:rowOff>
    </xdr:from>
    <xdr:ext cx="245110" cy="25082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0977880" y="1315212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5715</xdr:rowOff>
    </xdr:from>
    <xdr:to>
      <xdr:col>89</xdr:col>
      <xdr:colOff>171450</xdr:colOff>
      <xdr:row>77</xdr:row>
      <xdr:rowOff>5715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1207750" y="129178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34925</xdr:rowOff>
    </xdr:from>
    <xdr:ext cx="531495" cy="25082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0733405" y="1277937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136525</xdr:rowOff>
    </xdr:from>
    <xdr:to>
      <xdr:col>89</xdr:col>
      <xdr:colOff>171450</xdr:colOff>
      <xdr:row>74</xdr:row>
      <xdr:rowOff>136525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1207750" y="12545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165100</xdr:rowOff>
    </xdr:from>
    <xdr:ext cx="531495" cy="24955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0733405" y="1240663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99060</xdr:rowOff>
    </xdr:from>
    <xdr:to>
      <xdr:col>89</xdr:col>
      <xdr:colOff>171450</xdr:colOff>
      <xdr:row>72</xdr:row>
      <xdr:rowOff>99060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1207750" y="121729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128270</xdr:rowOff>
    </xdr:from>
    <xdr:ext cx="531495" cy="25082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0733405" y="1203452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61595</xdr:rowOff>
    </xdr:from>
    <xdr:to>
      <xdr:col>89</xdr:col>
      <xdr:colOff>171450</xdr:colOff>
      <xdr:row>70</xdr:row>
      <xdr:rowOff>61595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1207750" y="118002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90805</xdr:rowOff>
    </xdr:from>
    <xdr:ext cx="595630" cy="25082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0669270" y="116617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68</xdr:row>
      <xdr:rowOff>24765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53340</xdr:rowOff>
    </xdr:from>
    <xdr:ext cx="595630" cy="24955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0669270" y="112890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81</xdr:row>
      <xdr:rowOff>80645</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134620</xdr:rowOff>
    </xdr:from>
    <xdr:to>
      <xdr:col>85</xdr:col>
      <xdr:colOff>126365</xdr:colOff>
      <xdr:row>79</xdr:row>
      <xdr:rowOff>43180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698345" y="1187323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79</xdr:row>
      <xdr:rowOff>47625</xdr:rowOff>
    </xdr:from>
    <xdr:ext cx="249555" cy="25082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4744700" y="1329499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43180</xdr:rowOff>
    </xdr:from>
    <xdr:to>
      <xdr:col>86</xdr:col>
      <xdr:colOff>25400</xdr:colOff>
      <xdr:row>79</xdr:row>
      <xdr:rowOff>43180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611350" y="13290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82550</xdr:rowOff>
    </xdr:from>
    <xdr:ext cx="598805" cy="25336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4744700" y="1165352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114,170</a:t>
          </a:r>
          <a:endParaRPr kumimoji="1" lang="ja-JP" altLang="en-US" sz="1000" b="1">
            <a:latin typeface="ＭＳ Ｐゴシック"/>
          </a:endParaRPr>
        </a:p>
      </xdr:txBody>
    </xdr:sp>
    <xdr:clientData/>
  </xdr:oneCellAnchor>
  <xdr:twoCellAnchor>
    <xdr:from>
      <xdr:col>85</xdr:col>
      <xdr:colOff>38100</xdr:colOff>
      <xdr:row>70</xdr:row>
      <xdr:rowOff>134620</xdr:rowOff>
    </xdr:from>
    <xdr:to>
      <xdr:col>86</xdr:col>
      <xdr:colOff>25400</xdr:colOff>
      <xdr:row>70</xdr:row>
      <xdr:rowOff>134620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611350" y="1187323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1270</xdr:rowOff>
    </xdr:from>
    <xdr:to>
      <xdr:col>85</xdr:col>
      <xdr:colOff>127000</xdr:colOff>
      <xdr:row>78</xdr:row>
      <xdr:rowOff>121920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938250" y="13081000"/>
          <a:ext cx="762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69850</xdr:rowOff>
    </xdr:from>
    <xdr:ext cx="469900" cy="25082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4744700" y="12981940"/>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47625</xdr:rowOff>
    </xdr:from>
    <xdr:to>
      <xdr:col>85</xdr:col>
      <xdr:colOff>171450</xdr:colOff>
      <xdr:row>78</xdr:row>
      <xdr:rowOff>146685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649450" y="1312735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29210</xdr:rowOff>
    </xdr:from>
    <xdr:to>
      <xdr:col>81</xdr:col>
      <xdr:colOff>50800</xdr:colOff>
      <xdr:row>78</xdr:row>
      <xdr:rowOff>1270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144500" y="12941300"/>
          <a:ext cx="79375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36195</xdr:rowOff>
    </xdr:from>
    <xdr:to>
      <xdr:col>81</xdr:col>
      <xdr:colOff>101600</xdr:colOff>
      <xdr:row>78</xdr:row>
      <xdr:rowOff>135255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887450" y="131159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127000</xdr:rowOff>
    </xdr:from>
    <xdr:ext cx="530860" cy="25082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709015" y="1320673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77</xdr:row>
      <xdr:rowOff>29210</xdr:rowOff>
    </xdr:from>
    <xdr:to>
      <xdr:col>76</xdr:col>
      <xdr:colOff>114300</xdr:colOff>
      <xdr:row>78</xdr:row>
      <xdr:rowOff>83185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2344400" y="12941300"/>
          <a:ext cx="800100" cy="221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48895</xdr:rowOff>
    </xdr:from>
    <xdr:to>
      <xdr:col>76</xdr:col>
      <xdr:colOff>165100</xdr:colOff>
      <xdr:row>78</xdr:row>
      <xdr:rowOff>147955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093700" y="131286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139065</xdr:rowOff>
    </xdr:from>
    <xdr:ext cx="469900" cy="25336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928600" y="132187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83185</xdr:rowOff>
    </xdr:from>
    <xdr:to>
      <xdr:col>71</xdr:col>
      <xdr:colOff>171450</xdr:colOff>
      <xdr:row>78</xdr:row>
      <xdr:rowOff>144780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1537950" y="13162915"/>
          <a:ext cx="80645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95250</xdr:rowOff>
    </xdr:from>
    <xdr:to>
      <xdr:col>72</xdr:col>
      <xdr:colOff>38100</xdr:colOff>
      <xdr:row>79</xdr:row>
      <xdr:rowOff>26670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299950" y="1317498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17780</xdr:rowOff>
    </xdr:from>
    <xdr:ext cx="469900" cy="24955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134850" y="132651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109220</xdr:rowOff>
    </xdr:from>
    <xdr:to>
      <xdr:col>67</xdr:col>
      <xdr:colOff>101600</xdr:colOff>
      <xdr:row>79</xdr:row>
      <xdr:rowOff>40640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1487150" y="131889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32385</xdr:rowOff>
    </xdr:from>
    <xdr:ext cx="469900" cy="25082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1322050" y="1327975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58190" cy="25336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766800"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62000" cy="25336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78105</xdr:rowOff>
    </xdr:from>
    <xdr:ext cx="762000" cy="25336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58190" cy="25336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1366500" y="136607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72390</xdr:rowOff>
    </xdr:from>
    <xdr:to>
      <xdr:col>85</xdr:col>
      <xdr:colOff>171450</xdr:colOff>
      <xdr:row>79</xdr:row>
      <xdr:rowOff>3810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649450" y="1315212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78</xdr:row>
      <xdr:rowOff>26035</xdr:rowOff>
    </xdr:from>
    <xdr:ext cx="469900" cy="25336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4744700" y="131057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118745</xdr:rowOff>
    </xdr:from>
    <xdr:to>
      <xdr:col>81</xdr:col>
      <xdr:colOff>101600</xdr:colOff>
      <xdr:row>78</xdr:row>
      <xdr:rowOff>50800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887450" y="130308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67310</xdr:rowOff>
    </xdr:from>
    <xdr:ext cx="530860" cy="25082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709015" y="12811760"/>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147320</xdr:rowOff>
    </xdr:from>
    <xdr:to>
      <xdr:col>76</xdr:col>
      <xdr:colOff>165100</xdr:colOff>
      <xdr:row>77</xdr:row>
      <xdr:rowOff>78740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093700" y="128917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95250</xdr:rowOff>
    </xdr:from>
    <xdr:ext cx="534670" cy="25209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896215" y="126720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28,141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33655</xdr:rowOff>
    </xdr:from>
    <xdr:to>
      <xdr:col>72</xdr:col>
      <xdr:colOff>38100</xdr:colOff>
      <xdr:row>78</xdr:row>
      <xdr:rowOff>132715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299950" y="131133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149225</xdr:rowOff>
    </xdr:from>
    <xdr:ext cx="530860" cy="25336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102465" y="12893675"/>
          <a:ext cx="5308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95250</xdr:rowOff>
    </xdr:from>
    <xdr:to>
      <xdr:col>67</xdr:col>
      <xdr:colOff>101600</xdr:colOff>
      <xdr:row>79</xdr:row>
      <xdr:rowOff>26670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1487150" y="131749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42545</xdr:rowOff>
    </xdr:from>
    <xdr:ext cx="469900" cy="25209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322050" y="1295463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171450</xdr:colOff>
      <xdr:row>85</xdr:row>
      <xdr:rowOff>31115</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171450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1907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169650" y="14594205"/>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171450</xdr:colOff>
      <xdr:row>99</xdr:row>
      <xdr:rowOff>99060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1207750" y="16729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5110" cy="25908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0977880" y="165874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171450</xdr:colOff>
      <xdr:row>97</xdr:row>
      <xdr:rowOff>114935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1207750" y="16402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5630" cy="25527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0669270" y="16260445"/>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171450</xdr:colOff>
      <xdr:row>95</xdr:row>
      <xdr:rowOff>132080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1207750" y="160769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5630"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0669270" y="159340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171450</xdr:colOff>
      <xdr:row>93</xdr:row>
      <xdr:rowOff>147955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1207750" y="15749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5630" cy="25527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0669270" y="15608300"/>
          <a:ext cx="5956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171450</xdr:colOff>
      <xdr:row>91</xdr:row>
      <xdr:rowOff>164465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1207750" y="15423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5630" cy="2584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0669270" y="152812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8255</xdr:rowOff>
    </xdr:from>
    <xdr:to>
      <xdr:col>89</xdr:col>
      <xdr:colOff>171450</xdr:colOff>
      <xdr:row>90</xdr:row>
      <xdr:rowOff>8255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1207750" y="150996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37465</xdr:rowOff>
    </xdr:from>
    <xdr:ext cx="595630" cy="25336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066927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88</xdr:row>
      <xdr:rowOff>24765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53340</xdr:rowOff>
    </xdr:from>
    <xdr:ext cx="595630" cy="24955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0669270" y="1464183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132080</xdr:rowOff>
    </xdr:from>
    <xdr:to>
      <xdr:col>85</xdr:col>
      <xdr:colOff>126365</xdr:colOff>
      <xdr:row>99</xdr:row>
      <xdr:rowOff>4445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698345" y="15223490"/>
          <a:ext cx="1270" cy="1411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99</xdr:row>
      <xdr:rowOff>8255</xdr:rowOff>
    </xdr:from>
    <xdr:ext cx="534670" cy="255270"/>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4744700" y="1663890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xdr:rowOff>
    </xdr:from>
    <xdr:to>
      <xdr:col>86</xdr:col>
      <xdr:colOff>25400</xdr:colOff>
      <xdr:row>99</xdr:row>
      <xdr:rowOff>4445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611350" y="166350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89</xdr:row>
      <xdr:rowOff>80010</xdr:rowOff>
    </xdr:from>
    <xdr:ext cx="598805" cy="25336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4744700" y="1500378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461,300</a:t>
          </a:r>
          <a:endParaRPr kumimoji="1" lang="ja-JP" altLang="en-US" sz="1000" b="1">
            <a:latin typeface="ＭＳ Ｐゴシック"/>
          </a:endParaRPr>
        </a:p>
      </xdr:txBody>
    </xdr:sp>
    <xdr:clientData/>
  </xdr:oneCellAnchor>
  <xdr:twoCellAnchor>
    <xdr:from>
      <xdr:col>85</xdr:col>
      <xdr:colOff>38100</xdr:colOff>
      <xdr:row>90</xdr:row>
      <xdr:rowOff>132080</xdr:rowOff>
    </xdr:from>
    <xdr:to>
      <xdr:col>86</xdr:col>
      <xdr:colOff>25400</xdr:colOff>
      <xdr:row>90</xdr:row>
      <xdr:rowOff>132080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611350" y="15223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102235</xdr:rowOff>
    </xdr:from>
    <xdr:to>
      <xdr:col>85</xdr:col>
      <xdr:colOff>127000</xdr:colOff>
      <xdr:row>97</xdr:row>
      <xdr:rowOff>111125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938250" y="16389985"/>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97</xdr:row>
      <xdr:rowOff>139065</xdr:rowOff>
    </xdr:from>
    <xdr:ext cx="534670" cy="259080"/>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4744700" y="164268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160655</xdr:rowOff>
    </xdr:from>
    <xdr:to>
      <xdr:col>85</xdr:col>
      <xdr:colOff>171450</xdr:colOff>
      <xdr:row>98</xdr:row>
      <xdr:rowOff>90805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649450" y="164484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102235</xdr:rowOff>
    </xdr:from>
    <xdr:to>
      <xdr:col>81</xdr:col>
      <xdr:colOff>50800</xdr:colOff>
      <xdr:row>97</xdr:row>
      <xdr:rowOff>114300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144500" y="16389985"/>
          <a:ext cx="7937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165100</xdr:rowOff>
    </xdr:from>
    <xdr:to>
      <xdr:col>81</xdr:col>
      <xdr:colOff>101600</xdr:colOff>
      <xdr:row>98</xdr:row>
      <xdr:rowOff>95250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887450" y="164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86360</xdr:rowOff>
    </xdr:from>
    <xdr:ext cx="530860" cy="25527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709015" y="165455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97</xdr:row>
      <xdr:rowOff>111760</xdr:rowOff>
    </xdr:from>
    <xdr:to>
      <xdr:col>76</xdr:col>
      <xdr:colOff>114300</xdr:colOff>
      <xdr:row>97</xdr:row>
      <xdr:rowOff>114300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344400" y="1639951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163195</xdr:rowOff>
    </xdr:from>
    <xdr:to>
      <xdr:col>76</xdr:col>
      <xdr:colOff>165100</xdr:colOff>
      <xdr:row>98</xdr:row>
      <xdr:rowOff>93345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0937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84455</xdr:rowOff>
    </xdr:from>
    <xdr:ext cx="534670"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896215" y="16543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111760</xdr:rowOff>
    </xdr:from>
    <xdr:to>
      <xdr:col>71</xdr:col>
      <xdr:colOff>171450</xdr:colOff>
      <xdr:row>97</xdr:row>
      <xdr:rowOff>117475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1537950" y="16399510"/>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161925</xdr:rowOff>
    </xdr:from>
    <xdr:to>
      <xdr:col>72</xdr:col>
      <xdr:colOff>38100</xdr:colOff>
      <xdr:row>98</xdr:row>
      <xdr:rowOff>92075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299950" y="164496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83185</xdr:rowOff>
    </xdr:from>
    <xdr:ext cx="53086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102465" y="165423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159385</xdr:rowOff>
    </xdr:from>
    <xdr:to>
      <xdr:col>67</xdr:col>
      <xdr:colOff>101600</xdr:colOff>
      <xdr:row>98</xdr:row>
      <xdr:rowOff>89535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1487150" y="1644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80645</xdr:rowOff>
    </xdr:from>
    <xdr:ext cx="53086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1308715" y="165398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819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7668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819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1366500" y="170535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60325</xdr:rowOff>
    </xdr:from>
    <xdr:to>
      <xdr:col>85</xdr:col>
      <xdr:colOff>171450</xdr:colOff>
      <xdr:row>97</xdr:row>
      <xdr:rowOff>161925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649450" y="1634807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96</xdr:row>
      <xdr:rowOff>83185</xdr:rowOff>
    </xdr:from>
    <xdr:ext cx="598805" cy="259080"/>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4744700" y="161994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101,226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52070</xdr:rowOff>
    </xdr:from>
    <xdr:to>
      <xdr:col>81</xdr:col>
      <xdr:colOff>101600</xdr:colOff>
      <xdr:row>97</xdr:row>
      <xdr:rowOff>153035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887450" y="16339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95</xdr:row>
      <xdr:rowOff>169545</xdr:rowOff>
    </xdr:from>
    <xdr:ext cx="594995" cy="25527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676630" y="1611439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104,044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63500</xdr:rowOff>
    </xdr:from>
    <xdr:to>
      <xdr:col>76</xdr:col>
      <xdr:colOff>165100</xdr:colOff>
      <xdr:row>97</xdr:row>
      <xdr:rowOff>165100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093700" y="1635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10160</xdr:rowOff>
    </xdr:from>
    <xdr:ext cx="594995"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863830" y="161264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100,345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60960</xdr:rowOff>
    </xdr:from>
    <xdr:to>
      <xdr:col>72</xdr:col>
      <xdr:colOff>38100</xdr:colOff>
      <xdr:row>97</xdr:row>
      <xdr:rowOff>162560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299950" y="163487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96</xdr:row>
      <xdr:rowOff>7620</xdr:rowOff>
    </xdr:from>
    <xdr:ext cx="594995" cy="25527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070080" y="1612392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66675</xdr:rowOff>
    </xdr:from>
    <xdr:to>
      <xdr:col>67</xdr:col>
      <xdr:colOff>101600</xdr:colOff>
      <xdr:row>97</xdr:row>
      <xdr:rowOff>168275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1487150" y="1635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13335</xdr:rowOff>
    </xdr:from>
    <xdr:ext cx="530860"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1308715" y="161296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99,312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6075" cy="21907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6440150" y="45358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43180</xdr:rowOff>
    </xdr:from>
    <xdr:to>
      <xdr:col>120</xdr:col>
      <xdr:colOff>114300</xdr:colOff>
      <xdr:row>39</xdr:row>
      <xdr:rowOff>43180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64592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72390</xdr:rowOff>
    </xdr:from>
    <xdr:ext cx="245110" cy="25082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6248380" y="644652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5715</xdr:rowOff>
    </xdr:from>
    <xdr:to>
      <xdr:col>120</xdr:col>
      <xdr:colOff>114300</xdr:colOff>
      <xdr:row>37</xdr:row>
      <xdr:rowOff>5715</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64592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34925</xdr:rowOff>
    </xdr:from>
    <xdr:ext cx="463550" cy="25082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6048990" y="6073775"/>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136525</xdr:rowOff>
    </xdr:from>
    <xdr:to>
      <xdr:col>120</xdr:col>
      <xdr:colOff>114300</xdr:colOff>
      <xdr:row>34</xdr:row>
      <xdr:rowOff>136525</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64592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165100</xdr:rowOff>
    </xdr:from>
    <xdr:ext cx="463550" cy="24955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6048990" y="570103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99060</xdr:rowOff>
    </xdr:from>
    <xdr:to>
      <xdr:col>120</xdr:col>
      <xdr:colOff>114300</xdr:colOff>
      <xdr:row>32</xdr:row>
      <xdr:rowOff>99060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64592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128270</xdr:rowOff>
    </xdr:from>
    <xdr:ext cx="463550" cy="25082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6048990" y="5328920"/>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61595</xdr:rowOff>
    </xdr:from>
    <xdr:to>
      <xdr:col>120</xdr:col>
      <xdr:colOff>114300</xdr:colOff>
      <xdr:row>30</xdr:row>
      <xdr:rowOff>61595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64592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90805</xdr:rowOff>
    </xdr:from>
    <xdr:ext cx="463550" cy="25082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6048990" y="4956175"/>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53340</xdr:rowOff>
    </xdr:from>
    <xdr:ext cx="531495" cy="24955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5984855" y="458343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146050</xdr:rowOff>
    </xdr:from>
    <xdr:to>
      <xdr:col>116</xdr:col>
      <xdr:colOff>62865</xdr:colOff>
      <xdr:row>39</xdr:row>
      <xdr:rowOff>43180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19949795" y="5011420"/>
          <a:ext cx="1270" cy="1573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72390</xdr:rowOff>
    </xdr:from>
    <xdr:ext cx="249555" cy="25082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0002500" y="661416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43180</xdr:rowOff>
    </xdr:from>
    <xdr:to>
      <xdr:col>116</xdr:col>
      <xdr:colOff>152400</xdr:colOff>
      <xdr:row>39</xdr:row>
      <xdr:rowOff>43180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88185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93980</xdr:rowOff>
    </xdr:from>
    <xdr:ext cx="469900" cy="25336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0002500" y="47917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8,449</a:t>
          </a:r>
          <a:endParaRPr kumimoji="1" lang="ja-JP" altLang="en-US" sz="1000" b="1">
            <a:latin typeface="ＭＳ Ｐゴシック"/>
          </a:endParaRPr>
        </a:p>
      </xdr:txBody>
    </xdr:sp>
    <xdr:clientData/>
  </xdr:oneCellAnchor>
  <xdr:twoCellAnchor>
    <xdr:from>
      <xdr:col>115</xdr:col>
      <xdr:colOff>165100</xdr:colOff>
      <xdr:row>29</xdr:row>
      <xdr:rowOff>146050</xdr:rowOff>
    </xdr:from>
    <xdr:to>
      <xdr:col>116</xdr:col>
      <xdr:colOff>152400</xdr:colOff>
      <xdr:row>29</xdr:row>
      <xdr:rowOff>146050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881850" y="50114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29</xdr:row>
      <xdr:rowOff>146050</xdr:rowOff>
    </xdr:from>
    <xdr:to>
      <xdr:col>116</xdr:col>
      <xdr:colOff>63500</xdr:colOff>
      <xdr:row>38</xdr:row>
      <xdr:rowOff>72390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9202400" y="5011420"/>
          <a:ext cx="749300" cy="143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115570</xdr:rowOff>
    </xdr:from>
    <xdr:ext cx="378460" cy="25336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0002500" y="6489700"/>
          <a:ext cx="3784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135890</xdr:rowOff>
    </xdr:from>
    <xdr:to>
      <xdr:col>116</xdr:col>
      <xdr:colOff>114300</xdr:colOff>
      <xdr:row>39</xdr:row>
      <xdr:rowOff>67945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900900" y="651002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66675</xdr:rowOff>
    </xdr:from>
    <xdr:to>
      <xdr:col>111</xdr:col>
      <xdr:colOff>171450</xdr:colOff>
      <xdr:row>38</xdr:row>
      <xdr:rowOff>72390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395950" y="6273165"/>
          <a:ext cx="80645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139065</xdr:rowOff>
    </xdr:from>
    <xdr:to>
      <xdr:col>112</xdr:col>
      <xdr:colOff>38100</xdr:colOff>
      <xdr:row>39</xdr:row>
      <xdr:rowOff>71120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157950" y="651319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171450</xdr:colOff>
      <xdr:row>39</xdr:row>
      <xdr:rowOff>61595</xdr:rowOff>
    </xdr:from>
    <xdr:ext cx="378460" cy="25209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030950" y="660336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66675</xdr:rowOff>
    </xdr:from>
    <xdr:to>
      <xdr:col>107</xdr:col>
      <xdr:colOff>50800</xdr:colOff>
      <xdr:row>38</xdr:row>
      <xdr:rowOff>108585</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7602200" y="6273165"/>
          <a:ext cx="79375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131445</xdr:rowOff>
    </xdr:from>
    <xdr:to>
      <xdr:col>107</xdr:col>
      <xdr:colOff>101600</xdr:colOff>
      <xdr:row>39</xdr:row>
      <xdr:rowOff>62865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345150" y="65055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54610</xdr:rowOff>
    </xdr:from>
    <xdr:ext cx="378460" cy="25336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225770" y="65963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108585</xdr:rowOff>
    </xdr:from>
    <xdr:to>
      <xdr:col>102</xdr:col>
      <xdr:colOff>114300</xdr:colOff>
      <xdr:row>39</xdr:row>
      <xdr:rowOff>43180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6802100" y="6482715"/>
          <a:ext cx="8001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86995</xdr:rowOff>
    </xdr:from>
    <xdr:to>
      <xdr:col>102</xdr:col>
      <xdr:colOff>165100</xdr:colOff>
      <xdr:row>39</xdr:row>
      <xdr:rowOff>18415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7551400" y="64611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10160</xdr:rowOff>
    </xdr:from>
    <xdr:ext cx="378460" cy="25082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7432020" y="655193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137795</xdr:rowOff>
    </xdr:from>
    <xdr:to>
      <xdr:col>98</xdr:col>
      <xdr:colOff>38100</xdr:colOff>
      <xdr:row>39</xdr:row>
      <xdr:rowOff>69850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6757650" y="65119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37</xdr:row>
      <xdr:rowOff>85725</xdr:rowOff>
    </xdr:from>
    <xdr:ext cx="378460" cy="24955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6630650" y="6292215"/>
          <a:ext cx="378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336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78105</xdr:rowOff>
    </xdr:from>
    <xdr:ext cx="762000" cy="25336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58190" cy="25336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24500" y="69551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62000" cy="25336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78105</xdr:rowOff>
    </xdr:from>
    <xdr:ext cx="762000" cy="25336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29</xdr:row>
      <xdr:rowOff>95885</xdr:rowOff>
    </xdr:from>
    <xdr:to>
      <xdr:col>116</xdr:col>
      <xdr:colOff>114300</xdr:colOff>
      <xdr:row>30</xdr:row>
      <xdr:rowOff>28575</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900900" y="49612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50800</xdr:rowOff>
    </xdr:from>
    <xdr:ext cx="469900" cy="24955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0002500" y="491617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8,449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22225</xdr:rowOff>
    </xdr:from>
    <xdr:to>
      <xdr:col>112</xdr:col>
      <xdr:colOff>38100</xdr:colOff>
      <xdr:row>38</xdr:row>
      <xdr:rowOff>121920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157950" y="639635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171450</xdr:colOff>
      <xdr:row>36</xdr:row>
      <xdr:rowOff>137795</xdr:rowOff>
    </xdr:from>
    <xdr:ext cx="378460" cy="25336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030950" y="617664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17145</xdr:rowOff>
    </xdr:from>
    <xdr:to>
      <xdr:col>107</xdr:col>
      <xdr:colOff>101600</xdr:colOff>
      <xdr:row>37</xdr:row>
      <xdr:rowOff>116205</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345150" y="62236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132080</xdr:rowOff>
    </xdr:from>
    <xdr:ext cx="469900" cy="25209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180050" y="600329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59055</xdr:rowOff>
    </xdr:from>
    <xdr:to>
      <xdr:col>102</xdr:col>
      <xdr:colOff>165100</xdr:colOff>
      <xdr:row>38</xdr:row>
      <xdr:rowOff>158750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7551400" y="64331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6350</xdr:rowOff>
    </xdr:from>
    <xdr:ext cx="378460" cy="25209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7432020" y="621284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161925</xdr:rowOff>
    </xdr:from>
    <xdr:to>
      <xdr:col>98</xdr:col>
      <xdr:colOff>38100</xdr:colOff>
      <xdr:row>39</xdr:row>
      <xdr:rowOff>93345</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6757650" y="65360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84455</xdr:rowOff>
    </xdr:from>
    <xdr:ext cx="245745" cy="24955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6683990" y="662622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6075" cy="21907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6440150" y="7888605"/>
          <a:ext cx="34607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43180</xdr:rowOff>
    </xdr:from>
    <xdr:to>
      <xdr:col>120</xdr:col>
      <xdr:colOff>114300</xdr:colOff>
      <xdr:row>59</xdr:row>
      <xdr:rowOff>43180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6459200" y="9937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72390</xdr:rowOff>
    </xdr:from>
    <xdr:ext cx="245110" cy="25082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6248380" y="9799320"/>
          <a:ext cx="2451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5715</xdr:rowOff>
    </xdr:from>
    <xdr:to>
      <xdr:col>120</xdr:col>
      <xdr:colOff>114300</xdr:colOff>
      <xdr:row>57</xdr:row>
      <xdr:rowOff>5715</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64592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34925</xdr:rowOff>
    </xdr:from>
    <xdr:ext cx="463550" cy="25082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6048990" y="9426575"/>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136525</xdr:rowOff>
    </xdr:from>
    <xdr:to>
      <xdr:col>120</xdr:col>
      <xdr:colOff>114300</xdr:colOff>
      <xdr:row>54</xdr:row>
      <xdr:rowOff>136525</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64592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165100</xdr:rowOff>
    </xdr:from>
    <xdr:ext cx="463550" cy="24955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6048990" y="905383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99060</xdr:rowOff>
    </xdr:from>
    <xdr:to>
      <xdr:col>120</xdr:col>
      <xdr:colOff>114300</xdr:colOff>
      <xdr:row>52</xdr:row>
      <xdr:rowOff>99060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6459200" y="8820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128270</xdr:rowOff>
    </xdr:from>
    <xdr:ext cx="463550" cy="25082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6048990" y="8681720"/>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61595</xdr:rowOff>
    </xdr:from>
    <xdr:to>
      <xdr:col>120</xdr:col>
      <xdr:colOff>114300</xdr:colOff>
      <xdr:row>50</xdr:row>
      <xdr:rowOff>61595</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6459200" y="8447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90805</xdr:rowOff>
    </xdr:from>
    <xdr:ext cx="531495" cy="25082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5984855" y="830897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53340</xdr:rowOff>
    </xdr:from>
    <xdr:ext cx="531495" cy="24955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5984855" y="793623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164465</xdr:rowOff>
    </xdr:from>
    <xdr:to>
      <xdr:col>116</xdr:col>
      <xdr:colOff>62865</xdr:colOff>
      <xdr:row>59</xdr:row>
      <xdr:rowOff>43180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19949795" y="855027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90170</xdr:rowOff>
    </xdr:from>
    <xdr:ext cx="249555" cy="25082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0002500" y="998474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43180</xdr:rowOff>
    </xdr:from>
    <xdr:to>
      <xdr:col>116</xdr:col>
      <xdr:colOff>152400</xdr:colOff>
      <xdr:row>59</xdr:row>
      <xdr:rowOff>43180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881850" y="99377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112395</xdr:rowOff>
    </xdr:from>
    <xdr:ext cx="534670" cy="25336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0002500" y="83305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11,177</a:t>
          </a:r>
          <a:endParaRPr kumimoji="1" lang="ja-JP" altLang="en-US" sz="1000" b="1">
            <a:latin typeface="ＭＳ Ｐゴシック"/>
          </a:endParaRPr>
        </a:p>
      </xdr:txBody>
    </xdr:sp>
    <xdr:clientData/>
  </xdr:oneCellAnchor>
  <xdr:twoCellAnchor>
    <xdr:from>
      <xdr:col>115</xdr:col>
      <xdr:colOff>165100</xdr:colOff>
      <xdr:row>50</xdr:row>
      <xdr:rowOff>164465</xdr:rowOff>
    </xdr:from>
    <xdr:to>
      <xdr:col>116</xdr:col>
      <xdr:colOff>152400</xdr:colOff>
      <xdr:row>50</xdr:row>
      <xdr:rowOff>164465</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881850" y="85502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59</xdr:row>
      <xdr:rowOff>43180</xdr:rowOff>
    </xdr:from>
    <xdr:to>
      <xdr:col>116</xdr:col>
      <xdr:colOff>63500</xdr:colOff>
      <xdr:row>59</xdr:row>
      <xdr:rowOff>43180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202400" y="993775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8890</xdr:rowOff>
    </xdr:from>
    <xdr:ext cx="313690" cy="25209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0002500" y="9735820"/>
          <a:ext cx="31369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154305</xdr:rowOff>
    </xdr:from>
    <xdr:to>
      <xdr:col>116</xdr:col>
      <xdr:colOff>114300</xdr:colOff>
      <xdr:row>59</xdr:row>
      <xdr:rowOff>86360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900900" y="98812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43180</xdr:rowOff>
    </xdr:from>
    <xdr:to>
      <xdr:col>111</xdr:col>
      <xdr:colOff>171450</xdr:colOff>
      <xdr:row>59</xdr:row>
      <xdr:rowOff>43180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395950" y="993775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153035</xdr:rowOff>
    </xdr:from>
    <xdr:to>
      <xdr:col>112</xdr:col>
      <xdr:colOff>38100</xdr:colOff>
      <xdr:row>59</xdr:row>
      <xdr:rowOff>85090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157950" y="987996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100965</xdr:rowOff>
    </xdr:from>
    <xdr:ext cx="309880" cy="25336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051905" y="9660255"/>
          <a:ext cx="30988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43180</xdr:rowOff>
    </xdr:from>
    <xdr:to>
      <xdr:col>107</xdr:col>
      <xdr:colOff>50800</xdr:colOff>
      <xdr:row>59</xdr:row>
      <xdr:rowOff>43180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7602200" y="993775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153035</xdr:rowOff>
    </xdr:from>
    <xdr:to>
      <xdr:col>107</xdr:col>
      <xdr:colOff>101600</xdr:colOff>
      <xdr:row>59</xdr:row>
      <xdr:rowOff>85090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345150" y="98799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100965</xdr:rowOff>
    </xdr:from>
    <xdr:ext cx="313690" cy="25336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258155" y="9660255"/>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59</xdr:row>
      <xdr:rowOff>43180</xdr:rowOff>
    </xdr:from>
    <xdr:to>
      <xdr:col>102</xdr:col>
      <xdr:colOff>114300</xdr:colOff>
      <xdr:row>59</xdr:row>
      <xdr:rowOff>43180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6802100" y="993775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153670</xdr:rowOff>
    </xdr:from>
    <xdr:to>
      <xdr:col>102</xdr:col>
      <xdr:colOff>165100</xdr:colOff>
      <xdr:row>59</xdr:row>
      <xdr:rowOff>85725</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7551400" y="98806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101600</xdr:rowOff>
    </xdr:from>
    <xdr:ext cx="313690" cy="25336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7464405" y="966089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154305</xdr:rowOff>
    </xdr:from>
    <xdr:to>
      <xdr:col>98</xdr:col>
      <xdr:colOff>38100</xdr:colOff>
      <xdr:row>59</xdr:row>
      <xdr:rowOff>86360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6757650" y="98812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57</xdr:row>
      <xdr:rowOff>102870</xdr:rowOff>
    </xdr:from>
    <xdr:ext cx="309880" cy="25082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6651605" y="9662160"/>
          <a:ext cx="3098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336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78105</xdr:rowOff>
    </xdr:from>
    <xdr:ext cx="762000" cy="25336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58190" cy="25336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224500" y="10307955"/>
          <a:ext cx="7581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62000" cy="25336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78105</xdr:rowOff>
    </xdr:from>
    <xdr:ext cx="762000" cy="25336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161925</xdr:rowOff>
    </xdr:from>
    <xdr:to>
      <xdr:col>116</xdr:col>
      <xdr:colOff>114300</xdr:colOff>
      <xdr:row>59</xdr:row>
      <xdr:rowOff>93345</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900900" y="9888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133350</xdr:rowOff>
    </xdr:from>
    <xdr:ext cx="249555" cy="252730"/>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0002500" y="986028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161925</xdr:rowOff>
    </xdr:from>
    <xdr:to>
      <xdr:col>112</xdr:col>
      <xdr:colOff>38100</xdr:colOff>
      <xdr:row>59</xdr:row>
      <xdr:rowOff>93345</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157950" y="98888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84455</xdr:rowOff>
    </xdr:from>
    <xdr:ext cx="245745" cy="24955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084290" y="997902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161925</xdr:rowOff>
    </xdr:from>
    <xdr:to>
      <xdr:col>107</xdr:col>
      <xdr:colOff>101600</xdr:colOff>
      <xdr:row>59</xdr:row>
      <xdr:rowOff>93345</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345150" y="9888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84455</xdr:rowOff>
    </xdr:from>
    <xdr:ext cx="245745" cy="24955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290540" y="997902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161925</xdr:rowOff>
    </xdr:from>
    <xdr:to>
      <xdr:col>102</xdr:col>
      <xdr:colOff>165100</xdr:colOff>
      <xdr:row>59</xdr:row>
      <xdr:rowOff>93345</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7551400" y="9888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59</xdr:row>
      <xdr:rowOff>84455</xdr:rowOff>
    </xdr:from>
    <xdr:ext cx="249555" cy="24955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7487900" y="9979025"/>
          <a:ext cx="2495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161925</xdr:rowOff>
    </xdr:from>
    <xdr:to>
      <xdr:col>98</xdr:col>
      <xdr:colOff>38100</xdr:colOff>
      <xdr:row>59</xdr:row>
      <xdr:rowOff>93345</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6757650" y="98888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84455</xdr:rowOff>
    </xdr:from>
    <xdr:ext cx="245745" cy="24955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6683990" y="9979025"/>
          <a:ext cx="2457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総務費では、新型コロナウイルス感染症対策として、特別定額給付金給付事業の実施により、前年度から111.1％増加した。</a:t>
          </a:r>
        </a:p>
        <a:p>
          <a:r>
            <a:rPr kumimoji="1" lang="ja-JP" altLang="en-US" sz="1300">
              <a:latin typeface="ＭＳ Ｐゴシック"/>
              <a:ea typeface="ＭＳ Ｐゴシック"/>
            </a:rPr>
            <a:t>　民生費では、新型コロナウイルス感染症対策として、市独自支援分も含めた子育て世帯臨時特別給付金給付事業やひとり親世帯臨時特別給付金給付事業の実施、新たに民間保育所誘致に係る民間保育所等運営支援事業により、前年度から9.4％増加した。</a:t>
          </a:r>
        </a:p>
        <a:p>
          <a:r>
            <a:rPr kumimoji="1" lang="ja-JP" altLang="en-US" sz="1300">
              <a:latin typeface="ＭＳ Ｐゴシック"/>
              <a:ea typeface="ＭＳ Ｐゴシック"/>
            </a:rPr>
            <a:t>　商工費では、新型コロナウイルス感染症対策として、地域経済回復への事業者支援のため、プレミアム商品券事業や事業継続緊急支援給付金事業の実施により、前年度から243.9％増加した。</a:t>
          </a:r>
        </a:p>
        <a:p>
          <a:r>
            <a:rPr kumimoji="1" lang="ja-JP" altLang="en-US" sz="1300">
              <a:latin typeface="ＭＳ Ｐゴシック"/>
              <a:ea typeface="ＭＳ Ｐゴシック"/>
            </a:rPr>
            <a:t>　土木費では、ＪＲ八木駅舎整備に係る山陰本線駅舎等整備事業により、前年度から31.6％増加した。</a:t>
          </a:r>
        </a:p>
        <a:p>
          <a:r>
            <a:rPr kumimoji="1" lang="ja-JP" altLang="en-US" sz="1300">
              <a:latin typeface="ＭＳ Ｐゴシック"/>
              <a:ea typeface="ＭＳ Ｐゴシック"/>
            </a:rPr>
            <a:t>　教育費では、園部文化会館再生事業、ＧＩＧＡスクール構想実現のための情報教育機器整備事業により、前年度から39.4％増加した。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895985</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895985</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895985</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932815</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京都府南丹市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542925</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令和２年度については、新型コロナウイルス感染症対策に係る臨時財政需要の増加、徴収猶予による市税の減少により、財政調整基金の取崩額が増加し、実質単年度収支は赤字となった。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1028700</xdr:colOff>
      <xdr:row>1</xdr:row>
      <xdr:rowOff>28575</xdr:rowOff>
    </xdr:from>
    <xdr:to>
      <xdr:col>12</xdr:col>
      <xdr:colOff>172085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657860</xdr:colOff>
      <xdr:row>1</xdr:row>
      <xdr:rowOff>28575</xdr:rowOff>
    </xdr:from>
    <xdr:to>
      <xdr:col>15</xdr:col>
      <xdr:colOff>1037590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京都府南丹市</a:t>
          </a:r>
        </a:p>
      </xdr:txBody>
    </xdr:sp>
    <xdr:clientData/>
  </xdr:twoCellAnchor>
  <xdr:twoCellAnchor editAs="oneCell">
    <xdr:from>
      <xdr:col>1</xdr:col>
      <xdr:colOff>0</xdr:colOff>
      <xdr:row>3</xdr:row>
      <xdr:rowOff>28575</xdr:rowOff>
    </xdr:from>
    <xdr:to>
      <xdr:col>4</xdr:col>
      <xdr:colOff>915035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923290</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すべての会計で黒字を計上し、標準財政規模比は5.83％増加の33.49％となった。</a:t>
          </a:r>
        </a:p>
        <a:p>
          <a:r>
            <a:rPr kumimoji="1" lang="ja-JP" altLang="en-US" sz="1400">
              <a:latin typeface="ＭＳ ゴシック"/>
              <a:ea typeface="ＭＳ ゴシック"/>
            </a:rPr>
            <a:t>　なお、令和２年度より名称を変更した水道事業会計及び法適用化を行った下水道事業会計の令和元年度以前の数値については、その他会計（黒字）に計上している。</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584835" y="10948035"/>
          <a:ext cx="507365"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8;&#24180;&#24230;&#27770;&#31639;/04%20&#9313;10&#26376;&#20844;&#34920;&#20998;&#65288;&#36861;&#21152;&#20998;&#65289;/04%20&#24066;&#30010;&#26449;&#22238;&#31572;/14%20&#21335;&#20025;&#24066;&#9675;ok/&#12304;&#36001;&#25919;&#29366;&#27841;&#36039;&#26009;&#38598;&#12305;_262137_&#21335;&#20025;&#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1">
          <cell r="AN51" t="str">
            <v>当該団体値</v>
          </cell>
          <cell r="BP51">
            <v>107.4</v>
          </cell>
          <cell r="BX51">
            <v>102.6</v>
          </cell>
          <cell r="CF51">
            <v>92.2</v>
          </cell>
          <cell r="CN51">
            <v>82.7</v>
          </cell>
          <cell r="CV51">
            <v>70.7</v>
          </cell>
        </row>
        <row r="53">
          <cell r="BP53">
            <v>57.7</v>
          </cell>
          <cell r="BX53">
            <v>59.1</v>
          </cell>
          <cell r="CF53">
            <v>60.7</v>
          </cell>
          <cell r="CN53">
            <v>61.9</v>
          </cell>
          <cell r="CV53">
            <v>62.9</v>
          </cell>
        </row>
        <row r="55">
          <cell r="AN55" t="str">
            <v>類似団体内平均値</v>
          </cell>
          <cell r="BP55">
            <v>54.6</v>
          </cell>
          <cell r="BX55">
            <v>53.2</v>
          </cell>
          <cell r="CF55">
            <v>47.9</v>
          </cell>
          <cell r="CN55">
            <v>49</v>
          </cell>
          <cell r="CV55">
            <v>41.3</v>
          </cell>
        </row>
        <row r="57">
          <cell r="BP57">
            <v>58.3</v>
          </cell>
          <cell r="BX57">
            <v>59.6</v>
          </cell>
          <cell r="CF57">
            <v>60.8</v>
          </cell>
          <cell r="CN57">
            <v>61</v>
          </cell>
          <cell r="CV57">
            <v>63</v>
          </cell>
        </row>
        <row r="73">
          <cell r="AN73" t="str">
            <v>当該団体値</v>
          </cell>
          <cell r="BP73">
            <v>107.4</v>
          </cell>
          <cell r="BX73">
            <v>102.6</v>
          </cell>
          <cell r="CF73">
            <v>92.2</v>
          </cell>
          <cell r="CN73">
            <v>82.7</v>
          </cell>
          <cell r="CV73">
            <v>70.7</v>
          </cell>
        </row>
        <row r="75">
          <cell r="BP75">
            <v>13.3</v>
          </cell>
          <cell r="BX75">
            <v>13.4</v>
          </cell>
          <cell r="CF75">
            <v>13.6</v>
          </cell>
          <cell r="CN75">
            <v>13.4</v>
          </cell>
          <cell r="CV75">
            <v>12.2</v>
          </cell>
        </row>
        <row r="77">
          <cell r="AN77" t="str">
            <v>類似団体内平均値</v>
          </cell>
          <cell r="BP77">
            <v>54.6</v>
          </cell>
          <cell r="BX77">
            <v>53.2</v>
          </cell>
          <cell r="CF77">
            <v>47.9</v>
          </cell>
          <cell r="CN77">
            <v>49</v>
          </cell>
          <cell r="CV77">
            <v>41.3</v>
          </cell>
        </row>
        <row r="79">
          <cell r="BP79">
            <v>10</v>
          </cell>
          <cell r="BX79">
            <v>9.8000000000000007</v>
          </cell>
          <cell r="CF79">
            <v>9.6</v>
          </cell>
          <cell r="CN79">
            <v>9.5</v>
          </cell>
          <cell r="CV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322" t="s">
        <v>128</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322"/>
      <c r="BT1" s="322"/>
      <c r="BU1" s="322"/>
      <c r="BV1" s="322"/>
      <c r="BW1" s="322"/>
      <c r="BX1" s="322"/>
      <c r="BY1" s="322"/>
      <c r="BZ1" s="322"/>
      <c r="CA1" s="322"/>
      <c r="CB1" s="322"/>
      <c r="CC1" s="322"/>
      <c r="CD1" s="322"/>
      <c r="CE1" s="322"/>
      <c r="CF1" s="322"/>
      <c r="CG1" s="322"/>
      <c r="CH1" s="322"/>
      <c r="CI1" s="322"/>
      <c r="CJ1" s="322"/>
      <c r="CK1" s="322"/>
      <c r="CL1" s="322"/>
      <c r="CM1" s="322"/>
      <c r="CN1" s="322"/>
      <c r="CO1" s="322"/>
      <c r="CP1" s="322"/>
      <c r="CQ1" s="322"/>
      <c r="CR1" s="322"/>
      <c r="CS1" s="322"/>
      <c r="CT1" s="322"/>
      <c r="CU1" s="322"/>
      <c r="CV1" s="322"/>
      <c r="CW1" s="322"/>
      <c r="CX1" s="322"/>
      <c r="CY1" s="322"/>
      <c r="CZ1" s="322"/>
      <c r="DA1" s="322"/>
      <c r="DB1" s="322"/>
      <c r="DC1" s="322"/>
      <c r="DD1" s="322"/>
      <c r="DE1" s="322"/>
      <c r="DF1" s="322"/>
      <c r="DG1" s="322"/>
      <c r="DH1" s="322"/>
      <c r="DI1" s="322"/>
      <c r="DJ1" s="2"/>
      <c r="DK1" s="2"/>
      <c r="DL1" s="2"/>
      <c r="DM1" s="2"/>
      <c r="DN1" s="2"/>
      <c r="DO1" s="2"/>
    </row>
    <row r="2" spans="1:119" ht="23.5" x14ac:dyDescent="0.2">
      <c r="B2" s="3" t="s">
        <v>130</v>
      </c>
      <c r="C2" s="3"/>
      <c r="D2" s="12"/>
    </row>
    <row r="3" spans="1:119" ht="18.75" customHeight="1" x14ac:dyDescent="0.2">
      <c r="A3" s="2"/>
      <c r="B3" s="473" t="s">
        <v>133</v>
      </c>
      <c r="C3" s="474"/>
      <c r="D3" s="474"/>
      <c r="E3" s="475"/>
      <c r="F3" s="475"/>
      <c r="G3" s="475"/>
      <c r="H3" s="475"/>
      <c r="I3" s="475"/>
      <c r="J3" s="475"/>
      <c r="K3" s="475"/>
      <c r="L3" s="475" t="s">
        <v>135</v>
      </c>
      <c r="M3" s="475"/>
      <c r="N3" s="475"/>
      <c r="O3" s="475"/>
      <c r="P3" s="475"/>
      <c r="Q3" s="475"/>
      <c r="R3" s="482"/>
      <c r="S3" s="482"/>
      <c r="T3" s="482"/>
      <c r="U3" s="482"/>
      <c r="V3" s="483"/>
      <c r="W3" s="326" t="s">
        <v>137</v>
      </c>
      <c r="X3" s="327"/>
      <c r="Y3" s="327"/>
      <c r="Z3" s="327"/>
      <c r="AA3" s="327"/>
      <c r="AB3" s="474"/>
      <c r="AC3" s="482" t="s">
        <v>139</v>
      </c>
      <c r="AD3" s="327"/>
      <c r="AE3" s="327"/>
      <c r="AF3" s="327"/>
      <c r="AG3" s="327"/>
      <c r="AH3" s="327"/>
      <c r="AI3" s="327"/>
      <c r="AJ3" s="327"/>
      <c r="AK3" s="327"/>
      <c r="AL3" s="328"/>
      <c r="AM3" s="326" t="s">
        <v>140</v>
      </c>
      <c r="AN3" s="327"/>
      <c r="AO3" s="327"/>
      <c r="AP3" s="327"/>
      <c r="AQ3" s="327"/>
      <c r="AR3" s="327"/>
      <c r="AS3" s="327"/>
      <c r="AT3" s="327"/>
      <c r="AU3" s="327"/>
      <c r="AV3" s="327"/>
      <c r="AW3" s="327"/>
      <c r="AX3" s="328"/>
      <c r="AY3" s="323" t="s">
        <v>5</v>
      </c>
      <c r="AZ3" s="324"/>
      <c r="BA3" s="324"/>
      <c r="BB3" s="324"/>
      <c r="BC3" s="324"/>
      <c r="BD3" s="324"/>
      <c r="BE3" s="324"/>
      <c r="BF3" s="324"/>
      <c r="BG3" s="324"/>
      <c r="BH3" s="324"/>
      <c r="BI3" s="324"/>
      <c r="BJ3" s="324"/>
      <c r="BK3" s="324"/>
      <c r="BL3" s="324"/>
      <c r="BM3" s="325"/>
      <c r="BN3" s="326" t="s">
        <v>108</v>
      </c>
      <c r="BO3" s="327"/>
      <c r="BP3" s="327"/>
      <c r="BQ3" s="327"/>
      <c r="BR3" s="327"/>
      <c r="BS3" s="327"/>
      <c r="BT3" s="327"/>
      <c r="BU3" s="328"/>
      <c r="BV3" s="326" t="s">
        <v>145</v>
      </c>
      <c r="BW3" s="327"/>
      <c r="BX3" s="327"/>
      <c r="BY3" s="327"/>
      <c r="BZ3" s="327"/>
      <c r="CA3" s="327"/>
      <c r="CB3" s="327"/>
      <c r="CC3" s="328"/>
      <c r="CD3" s="323" t="s">
        <v>5</v>
      </c>
      <c r="CE3" s="324"/>
      <c r="CF3" s="324"/>
      <c r="CG3" s="324"/>
      <c r="CH3" s="324"/>
      <c r="CI3" s="324"/>
      <c r="CJ3" s="324"/>
      <c r="CK3" s="324"/>
      <c r="CL3" s="324"/>
      <c r="CM3" s="324"/>
      <c r="CN3" s="324"/>
      <c r="CO3" s="324"/>
      <c r="CP3" s="324"/>
      <c r="CQ3" s="324"/>
      <c r="CR3" s="324"/>
      <c r="CS3" s="325"/>
      <c r="CT3" s="326" t="s">
        <v>146</v>
      </c>
      <c r="CU3" s="327"/>
      <c r="CV3" s="327"/>
      <c r="CW3" s="327"/>
      <c r="CX3" s="327"/>
      <c r="CY3" s="327"/>
      <c r="CZ3" s="327"/>
      <c r="DA3" s="328"/>
      <c r="DB3" s="326" t="s">
        <v>148</v>
      </c>
      <c r="DC3" s="327"/>
      <c r="DD3" s="327"/>
      <c r="DE3" s="327"/>
      <c r="DF3" s="327"/>
      <c r="DG3" s="327"/>
      <c r="DH3" s="327"/>
      <c r="DI3" s="328"/>
    </row>
    <row r="4" spans="1:119" ht="18.75" customHeight="1" x14ac:dyDescent="0.2">
      <c r="A4" s="2"/>
      <c r="B4" s="476"/>
      <c r="C4" s="477"/>
      <c r="D4" s="477"/>
      <c r="E4" s="478"/>
      <c r="F4" s="478"/>
      <c r="G4" s="478"/>
      <c r="H4" s="478"/>
      <c r="I4" s="478"/>
      <c r="J4" s="478"/>
      <c r="K4" s="478"/>
      <c r="L4" s="478"/>
      <c r="M4" s="478"/>
      <c r="N4" s="478"/>
      <c r="O4" s="478"/>
      <c r="P4" s="478"/>
      <c r="Q4" s="478"/>
      <c r="R4" s="484"/>
      <c r="S4" s="484"/>
      <c r="T4" s="484"/>
      <c r="U4" s="484"/>
      <c r="V4" s="485"/>
      <c r="W4" s="488"/>
      <c r="X4" s="459"/>
      <c r="Y4" s="459"/>
      <c r="Z4" s="459"/>
      <c r="AA4" s="459"/>
      <c r="AB4" s="477"/>
      <c r="AC4" s="484"/>
      <c r="AD4" s="459"/>
      <c r="AE4" s="459"/>
      <c r="AF4" s="459"/>
      <c r="AG4" s="459"/>
      <c r="AH4" s="459"/>
      <c r="AI4" s="459"/>
      <c r="AJ4" s="459"/>
      <c r="AK4" s="459"/>
      <c r="AL4" s="491"/>
      <c r="AM4" s="489"/>
      <c r="AN4" s="490"/>
      <c r="AO4" s="490"/>
      <c r="AP4" s="490"/>
      <c r="AQ4" s="490"/>
      <c r="AR4" s="490"/>
      <c r="AS4" s="490"/>
      <c r="AT4" s="490"/>
      <c r="AU4" s="490"/>
      <c r="AV4" s="490"/>
      <c r="AW4" s="490"/>
      <c r="AX4" s="492"/>
      <c r="AY4" s="329" t="s">
        <v>152</v>
      </c>
      <c r="AZ4" s="330"/>
      <c r="BA4" s="330"/>
      <c r="BB4" s="330"/>
      <c r="BC4" s="330"/>
      <c r="BD4" s="330"/>
      <c r="BE4" s="330"/>
      <c r="BF4" s="330"/>
      <c r="BG4" s="330"/>
      <c r="BH4" s="330"/>
      <c r="BI4" s="330"/>
      <c r="BJ4" s="330"/>
      <c r="BK4" s="330"/>
      <c r="BL4" s="330"/>
      <c r="BM4" s="331"/>
      <c r="BN4" s="332">
        <v>29834172</v>
      </c>
      <c r="BO4" s="333"/>
      <c r="BP4" s="333"/>
      <c r="BQ4" s="333"/>
      <c r="BR4" s="333"/>
      <c r="BS4" s="333"/>
      <c r="BT4" s="333"/>
      <c r="BU4" s="334"/>
      <c r="BV4" s="332">
        <v>23863993</v>
      </c>
      <c r="BW4" s="333"/>
      <c r="BX4" s="333"/>
      <c r="BY4" s="333"/>
      <c r="BZ4" s="333"/>
      <c r="CA4" s="333"/>
      <c r="CB4" s="333"/>
      <c r="CC4" s="334"/>
      <c r="CD4" s="335" t="s">
        <v>153</v>
      </c>
      <c r="CE4" s="336"/>
      <c r="CF4" s="336"/>
      <c r="CG4" s="336"/>
      <c r="CH4" s="336"/>
      <c r="CI4" s="336"/>
      <c r="CJ4" s="336"/>
      <c r="CK4" s="336"/>
      <c r="CL4" s="336"/>
      <c r="CM4" s="336"/>
      <c r="CN4" s="336"/>
      <c r="CO4" s="336"/>
      <c r="CP4" s="336"/>
      <c r="CQ4" s="336"/>
      <c r="CR4" s="336"/>
      <c r="CS4" s="337"/>
      <c r="CT4" s="338">
        <v>4.2</v>
      </c>
      <c r="CU4" s="339"/>
      <c r="CV4" s="339"/>
      <c r="CW4" s="339"/>
      <c r="CX4" s="339"/>
      <c r="CY4" s="339"/>
      <c r="CZ4" s="339"/>
      <c r="DA4" s="340"/>
      <c r="DB4" s="338">
        <v>4.4000000000000004</v>
      </c>
      <c r="DC4" s="339"/>
      <c r="DD4" s="339"/>
      <c r="DE4" s="339"/>
      <c r="DF4" s="339"/>
      <c r="DG4" s="339"/>
      <c r="DH4" s="339"/>
      <c r="DI4" s="340"/>
    </row>
    <row r="5" spans="1:119" ht="18.75" customHeight="1" x14ac:dyDescent="0.2">
      <c r="A5" s="2"/>
      <c r="B5" s="479"/>
      <c r="C5" s="480"/>
      <c r="D5" s="480"/>
      <c r="E5" s="481"/>
      <c r="F5" s="481"/>
      <c r="G5" s="481"/>
      <c r="H5" s="481"/>
      <c r="I5" s="481"/>
      <c r="J5" s="481"/>
      <c r="K5" s="481"/>
      <c r="L5" s="481"/>
      <c r="M5" s="481"/>
      <c r="N5" s="481"/>
      <c r="O5" s="481"/>
      <c r="P5" s="481"/>
      <c r="Q5" s="481"/>
      <c r="R5" s="486"/>
      <c r="S5" s="486"/>
      <c r="T5" s="486"/>
      <c r="U5" s="486"/>
      <c r="V5" s="487"/>
      <c r="W5" s="489"/>
      <c r="X5" s="490"/>
      <c r="Y5" s="490"/>
      <c r="Z5" s="490"/>
      <c r="AA5" s="490"/>
      <c r="AB5" s="480"/>
      <c r="AC5" s="486"/>
      <c r="AD5" s="490"/>
      <c r="AE5" s="490"/>
      <c r="AF5" s="490"/>
      <c r="AG5" s="490"/>
      <c r="AH5" s="490"/>
      <c r="AI5" s="490"/>
      <c r="AJ5" s="490"/>
      <c r="AK5" s="490"/>
      <c r="AL5" s="492"/>
      <c r="AM5" s="341" t="s">
        <v>155</v>
      </c>
      <c r="AN5" s="342"/>
      <c r="AO5" s="342"/>
      <c r="AP5" s="342"/>
      <c r="AQ5" s="342"/>
      <c r="AR5" s="342"/>
      <c r="AS5" s="342"/>
      <c r="AT5" s="343"/>
      <c r="AU5" s="344" t="s">
        <v>59</v>
      </c>
      <c r="AV5" s="345"/>
      <c r="AW5" s="345"/>
      <c r="AX5" s="345"/>
      <c r="AY5" s="346" t="s">
        <v>141</v>
      </c>
      <c r="AZ5" s="347"/>
      <c r="BA5" s="347"/>
      <c r="BB5" s="347"/>
      <c r="BC5" s="347"/>
      <c r="BD5" s="347"/>
      <c r="BE5" s="347"/>
      <c r="BF5" s="347"/>
      <c r="BG5" s="347"/>
      <c r="BH5" s="347"/>
      <c r="BI5" s="347"/>
      <c r="BJ5" s="347"/>
      <c r="BK5" s="347"/>
      <c r="BL5" s="347"/>
      <c r="BM5" s="348"/>
      <c r="BN5" s="349">
        <v>28749995</v>
      </c>
      <c r="BO5" s="350"/>
      <c r="BP5" s="350"/>
      <c r="BQ5" s="350"/>
      <c r="BR5" s="350"/>
      <c r="BS5" s="350"/>
      <c r="BT5" s="350"/>
      <c r="BU5" s="351"/>
      <c r="BV5" s="349">
        <v>22947901</v>
      </c>
      <c r="BW5" s="350"/>
      <c r="BX5" s="350"/>
      <c r="BY5" s="350"/>
      <c r="BZ5" s="350"/>
      <c r="CA5" s="350"/>
      <c r="CB5" s="350"/>
      <c r="CC5" s="351"/>
      <c r="CD5" s="352" t="s">
        <v>157</v>
      </c>
      <c r="CE5" s="353"/>
      <c r="CF5" s="353"/>
      <c r="CG5" s="353"/>
      <c r="CH5" s="353"/>
      <c r="CI5" s="353"/>
      <c r="CJ5" s="353"/>
      <c r="CK5" s="353"/>
      <c r="CL5" s="353"/>
      <c r="CM5" s="353"/>
      <c r="CN5" s="353"/>
      <c r="CO5" s="353"/>
      <c r="CP5" s="353"/>
      <c r="CQ5" s="353"/>
      <c r="CR5" s="353"/>
      <c r="CS5" s="354"/>
      <c r="CT5" s="355">
        <v>93.6</v>
      </c>
      <c r="CU5" s="356"/>
      <c r="CV5" s="356"/>
      <c r="CW5" s="356"/>
      <c r="CX5" s="356"/>
      <c r="CY5" s="356"/>
      <c r="CZ5" s="356"/>
      <c r="DA5" s="357"/>
      <c r="DB5" s="355">
        <v>95.9</v>
      </c>
      <c r="DC5" s="356"/>
      <c r="DD5" s="356"/>
      <c r="DE5" s="356"/>
      <c r="DF5" s="356"/>
      <c r="DG5" s="356"/>
      <c r="DH5" s="356"/>
      <c r="DI5" s="357"/>
    </row>
    <row r="6" spans="1:119" ht="18.75" customHeight="1" x14ac:dyDescent="0.2">
      <c r="A6" s="2"/>
      <c r="B6" s="493" t="s">
        <v>159</v>
      </c>
      <c r="C6" s="494"/>
      <c r="D6" s="494"/>
      <c r="E6" s="495"/>
      <c r="F6" s="495"/>
      <c r="G6" s="495"/>
      <c r="H6" s="495"/>
      <c r="I6" s="495"/>
      <c r="J6" s="495"/>
      <c r="K6" s="495"/>
      <c r="L6" s="495" t="s">
        <v>161</v>
      </c>
      <c r="M6" s="495"/>
      <c r="N6" s="495"/>
      <c r="O6" s="495"/>
      <c r="P6" s="495"/>
      <c r="Q6" s="495"/>
      <c r="R6" s="499"/>
      <c r="S6" s="499"/>
      <c r="T6" s="499"/>
      <c r="U6" s="499"/>
      <c r="V6" s="500"/>
      <c r="W6" s="503" t="s">
        <v>162</v>
      </c>
      <c r="X6" s="504"/>
      <c r="Y6" s="504"/>
      <c r="Z6" s="504"/>
      <c r="AA6" s="504"/>
      <c r="AB6" s="494"/>
      <c r="AC6" s="507" t="s">
        <v>129</v>
      </c>
      <c r="AD6" s="508"/>
      <c r="AE6" s="508"/>
      <c r="AF6" s="508"/>
      <c r="AG6" s="508"/>
      <c r="AH6" s="508"/>
      <c r="AI6" s="508"/>
      <c r="AJ6" s="508"/>
      <c r="AK6" s="508"/>
      <c r="AL6" s="509"/>
      <c r="AM6" s="341" t="s">
        <v>67</v>
      </c>
      <c r="AN6" s="342"/>
      <c r="AO6" s="342"/>
      <c r="AP6" s="342"/>
      <c r="AQ6" s="342"/>
      <c r="AR6" s="342"/>
      <c r="AS6" s="342"/>
      <c r="AT6" s="343"/>
      <c r="AU6" s="344" t="s">
        <v>59</v>
      </c>
      <c r="AV6" s="345"/>
      <c r="AW6" s="345"/>
      <c r="AX6" s="345"/>
      <c r="AY6" s="346" t="s">
        <v>165</v>
      </c>
      <c r="AZ6" s="347"/>
      <c r="BA6" s="347"/>
      <c r="BB6" s="347"/>
      <c r="BC6" s="347"/>
      <c r="BD6" s="347"/>
      <c r="BE6" s="347"/>
      <c r="BF6" s="347"/>
      <c r="BG6" s="347"/>
      <c r="BH6" s="347"/>
      <c r="BI6" s="347"/>
      <c r="BJ6" s="347"/>
      <c r="BK6" s="347"/>
      <c r="BL6" s="347"/>
      <c r="BM6" s="348"/>
      <c r="BN6" s="349">
        <v>1084177</v>
      </c>
      <c r="BO6" s="350"/>
      <c r="BP6" s="350"/>
      <c r="BQ6" s="350"/>
      <c r="BR6" s="350"/>
      <c r="BS6" s="350"/>
      <c r="BT6" s="350"/>
      <c r="BU6" s="351"/>
      <c r="BV6" s="349">
        <v>916092</v>
      </c>
      <c r="BW6" s="350"/>
      <c r="BX6" s="350"/>
      <c r="BY6" s="350"/>
      <c r="BZ6" s="350"/>
      <c r="CA6" s="350"/>
      <c r="CB6" s="350"/>
      <c r="CC6" s="351"/>
      <c r="CD6" s="352" t="s">
        <v>168</v>
      </c>
      <c r="CE6" s="353"/>
      <c r="CF6" s="353"/>
      <c r="CG6" s="353"/>
      <c r="CH6" s="353"/>
      <c r="CI6" s="353"/>
      <c r="CJ6" s="353"/>
      <c r="CK6" s="353"/>
      <c r="CL6" s="353"/>
      <c r="CM6" s="353"/>
      <c r="CN6" s="353"/>
      <c r="CO6" s="353"/>
      <c r="CP6" s="353"/>
      <c r="CQ6" s="353"/>
      <c r="CR6" s="353"/>
      <c r="CS6" s="354"/>
      <c r="CT6" s="358">
        <v>96.9</v>
      </c>
      <c r="CU6" s="359"/>
      <c r="CV6" s="359"/>
      <c r="CW6" s="359"/>
      <c r="CX6" s="359"/>
      <c r="CY6" s="359"/>
      <c r="CZ6" s="359"/>
      <c r="DA6" s="360"/>
      <c r="DB6" s="358">
        <v>99.2</v>
      </c>
      <c r="DC6" s="359"/>
      <c r="DD6" s="359"/>
      <c r="DE6" s="359"/>
      <c r="DF6" s="359"/>
      <c r="DG6" s="359"/>
      <c r="DH6" s="359"/>
      <c r="DI6" s="360"/>
    </row>
    <row r="7" spans="1:119" ht="18.75" customHeight="1" x14ac:dyDescent="0.2">
      <c r="A7" s="2"/>
      <c r="B7" s="476"/>
      <c r="C7" s="477"/>
      <c r="D7" s="477"/>
      <c r="E7" s="478"/>
      <c r="F7" s="478"/>
      <c r="G7" s="478"/>
      <c r="H7" s="478"/>
      <c r="I7" s="478"/>
      <c r="J7" s="478"/>
      <c r="K7" s="478"/>
      <c r="L7" s="478"/>
      <c r="M7" s="478"/>
      <c r="N7" s="478"/>
      <c r="O7" s="478"/>
      <c r="P7" s="478"/>
      <c r="Q7" s="478"/>
      <c r="R7" s="484"/>
      <c r="S7" s="484"/>
      <c r="T7" s="484"/>
      <c r="U7" s="484"/>
      <c r="V7" s="485"/>
      <c r="W7" s="488"/>
      <c r="X7" s="459"/>
      <c r="Y7" s="459"/>
      <c r="Z7" s="459"/>
      <c r="AA7" s="459"/>
      <c r="AB7" s="477"/>
      <c r="AC7" s="510"/>
      <c r="AD7" s="458"/>
      <c r="AE7" s="458"/>
      <c r="AF7" s="458"/>
      <c r="AG7" s="458"/>
      <c r="AH7" s="458"/>
      <c r="AI7" s="458"/>
      <c r="AJ7" s="458"/>
      <c r="AK7" s="458"/>
      <c r="AL7" s="511"/>
      <c r="AM7" s="341" t="s">
        <v>169</v>
      </c>
      <c r="AN7" s="342"/>
      <c r="AO7" s="342"/>
      <c r="AP7" s="342"/>
      <c r="AQ7" s="342"/>
      <c r="AR7" s="342"/>
      <c r="AS7" s="342"/>
      <c r="AT7" s="343"/>
      <c r="AU7" s="344" t="s">
        <v>59</v>
      </c>
      <c r="AV7" s="345"/>
      <c r="AW7" s="345"/>
      <c r="AX7" s="345"/>
      <c r="AY7" s="346" t="s">
        <v>170</v>
      </c>
      <c r="AZ7" s="347"/>
      <c r="BA7" s="347"/>
      <c r="BB7" s="347"/>
      <c r="BC7" s="347"/>
      <c r="BD7" s="347"/>
      <c r="BE7" s="347"/>
      <c r="BF7" s="347"/>
      <c r="BG7" s="347"/>
      <c r="BH7" s="347"/>
      <c r="BI7" s="347"/>
      <c r="BJ7" s="347"/>
      <c r="BK7" s="347"/>
      <c r="BL7" s="347"/>
      <c r="BM7" s="348"/>
      <c r="BN7" s="349">
        <v>490718</v>
      </c>
      <c r="BO7" s="350"/>
      <c r="BP7" s="350"/>
      <c r="BQ7" s="350"/>
      <c r="BR7" s="350"/>
      <c r="BS7" s="350"/>
      <c r="BT7" s="350"/>
      <c r="BU7" s="351"/>
      <c r="BV7" s="349">
        <v>300054</v>
      </c>
      <c r="BW7" s="350"/>
      <c r="BX7" s="350"/>
      <c r="BY7" s="350"/>
      <c r="BZ7" s="350"/>
      <c r="CA7" s="350"/>
      <c r="CB7" s="350"/>
      <c r="CC7" s="351"/>
      <c r="CD7" s="352" t="s">
        <v>171</v>
      </c>
      <c r="CE7" s="353"/>
      <c r="CF7" s="353"/>
      <c r="CG7" s="353"/>
      <c r="CH7" s="353"/>
      <c r="CI7" s="353"/>
      <c r="CJ7" s="353"/>
      <c r="CK7" s="353"/>
      <c r="CL7" s="353"/>
      <c r="CM7" s="353"/>
      <c r="CN7" s="353"/>
      <c r="CO7" s="353"/>
      <c r="CP7" s="353"/>
      <c r="CQ7" s="353"/>
      <c r="CR7" s="353"/>
      <c r="CS7" s="354"/>
      <c r="CT7" s="349">
        <v>13991176</v>
      </c>
      <c r="CU7" s="350"/>
      <c r="CV7" s="350"/>
      <c r="CW7" s="350"/>
      <c r="CX7" s="350"/>
      <c r="CY7" s="350"/>
      <c r="CZ7" s="350"/>
      <c r="DA7" s="351"/>
      <c r="DB7" s="349">
        <v>14076280</v>
      </c>
      <c r="DC7" s="350"/>
      <c r="DD7" s="350"/>
      <c r="DE7" s="350"/>
      <c r="DF7" s="350"/>
      <c r="DG7" s="350"/>
      <c r="DH7" s="350"/>
      <c r="DI7" s="351"/>
    </row>
    <row r="8" spans="1:119" ht="18.75" customHeight="1" x14ac:dyDescent="0.2">
      <c r="A8" s="2"/>
      <c r="B8" s="496"/>
      <c r="C8" s="497"/>
      <c r="D8" s="497"/>
      <c r="E8" s="498"/>
      <c r="F8" s="498"/>
      <c r="G8" s="498"/>
      <c r="H8" s="498"/>
      <c r="I8" s="498"/>
      <c r="J8" s="498"/>
      <c r="K8" s="498"/>
      <c r="L8" s="498"/>
      <c r="M8" s="498"/>
      <c r="N8" s="498"/>
      <c r="O8" s="498"/>
      <c r="P8" s="498"/>
      <c r="Q8" s="498"/>
      <c r="R8" s="501"/>
      <c r="S8" s="501"/>
      <c r="T8" s="501"/>
      <c r="U8" s="501"/>
      <c r="V8" s="502"/>
      <c r="W8" s="505"/>
      <c r="X8" s="506"/>
      <c r="Y8" s="506"/>
      <c r="Z8" s="506"/>
      <c r="AA8" s="506"/>
      <c r="AB8" s="497"/>
      <c r="AC8" s="512"/>
      <c r="AD8" s="513"/>
      <c r="AE8" s="513"/>
      <c r="AF8" s="513"/>
      <c r="AG8" s="513"/>
      <c r="AH8" s="513"/>
      <c r="AI8" s="513"/>
      <c r="AJ8" s="513"/>
      <c r="AK8" s="513"/>
      <c r="AL8" s="514"/>
      <c r="AM8" s="341" t="s">
        <v>173</v>
      </c>
      <c r="AN8" s="342"/>
      <c r="AO8" s="342"/>
      <c r="AP8" s="342"/>
      <c r="AQ8" s="342"/>
      <c r="AR8" s="342"/>
      <c r="AS8" s="342"/>
      <c r="AT8" s="343"/>
      <c r="AU8" s="344" t="s">
        <v>176</v>
      </c>
      <c r="AV8" s="345"/>
      <c r="AW8" s="345"/>
      <c r="AX8" s="345"/>
      <c r="AY8" s="346" t="s">
        <v>179</v>
      </c>
      <c r="AZ8" s="347"/>
      <c r="BA8" s="347"/>
      <c r="BB8" s="347"/>
      <c r="BC8" s="347"/>
      <c r="BD8" s="347"/>
      <c r="BE8" s="347"/>
      <c r="BF8" s="347"/>
      <c r="BG8" s="347"/>
      <c r="BH8" s="347"/>
      <c r="BI8" s="347"/>
      <c r="BJ8" s="347"/>
      <c r="BK8" s="347"/>
      <c r="BL8" s="347"/>
      <c r="BM8" s="348"/>
      <c r="BN8" s="349">
        <v>593459</v>
      </c>
      <c r="BO8" s="350"/>
      <c r="BP8" s="350"/>
      <c r="BQ8" s="350"/>
      <c r="BR8" s="350"/>
      <c r="BS8" s="350"/>
      <c r="BT8" s="350"/>
      <c r="BU8" s="351"/>
      <c r="BV8" s="349">
        <v>616038</v>
      </c>
      <c r="BW8" s="350"/>
      <c r="BX8" s="350"/>
      <c r="BY8" s="350"/>
      <c r="BZ8" s="350"/>
      <c r="CA8" s="350"/>
      <c r="CB8" s="350"/>
      <c r="CC8" s="351"/>
      <c r="CD8" s="352" t="s">
        <v>180</v>
      </c>
      <c r="CE8" s="353"/>
      <c r="CF8" s="353"/>
      <c r="CG8" s="353"/>
      <c r="CH8" s="353"/>
      <c r="CI8" s="353"/>
      <c r="CJ8" s="353"/>
      <c r="CK8" s="353"/>
      <c r="CL8" s="353"/>
      <c r="CM8" s="353"/>
      <c r="CN8" s="353"/>
      <c r="CO8" s="353"/>
      <c r="CP8" s="353"/>
      <c r="CQ8" s="353"/>
      <c r="CR8" s="353"/>
      <c r="CS8" s="354"/>
      <c r="CT8" s="361">
        <v>0.31</v>
      </c>
      <c r="CU8" s="362"/>
      <c r="CV8" s="362"/>
      <c r="CW8" s="362"/>
      <c r="CX8" s="362"/>
      <c r="CY8" s="362"/>
      <c r="CZ8" s="362"/>
      <c r="DA8" s="363"/>
      <c r="DB8" s="361">
        <v>0.32</v>
      </c>
      <c r="DC8" s="362"/>
      <c r="DD8" s="362"/>
      <c r="DE8" s="362"/>
      <c r="DF8" s="362"/>
      <c r="DG8" s="362"/>
      <c r="DH8" s="362"/>
      <c r="DI8" s="363"/>
    </row>
    <row r="9" spans="1:119" ht="18.75" customHeight="1" x14ac:dyDescent="0.2">
      <c r="A9" s="2"/>
      <c r="B9" s="323" t="s">
        <v>19</v>
      </c>
      <c r="C9" s="324"/>
      <c r="D9" s="324"/>
      <c r="E9" s="324"/>
      <c r="F9" s="324"/>
      <c r="G9" s="324"/>
      <c r="H9" s="324"/>
      <c r="I9" s="324"/>
      <c r="J9" s="324"/>
      <c r="K9" s="421"/>
      <c r="L9" s="374" t="s">
        <v>10</v>
      </c>
      <c r="M9" s="375"/>
      <c r="N9" s="375"/>
      <c r="O9" s="375"/>
      <c r="P9" s="375"/>
      <c r="Q9" s="376"/>
      <c r="R9" s="377">
        <v>31629</v>
      </c>
      <c r="S9" s="378"/>
      <c r="T9" s="378"/>
      <c r="U9" s="378"/>
      <c r="V9" s="379"/>
      <c r="W9" s="326" t="s">
        <v>181</v>
      </c>
      <c r="X9" s="327"/>
      <c r="Y9" s="327"/>
      <c r="Z9" s="327"/>
      <c r="AA9" s="327"/>
      <c r="AB9" s="327"/>
      <c r="AC9" s="327"/>
      <c r="AD9" s="327"/>
      <c r="AE9" s="327"/>
      <c r="AF9" s="327"/>
      <c r="AG9" s="327"/>
      <c r="AH9" s="327"/>
      <c r="AI9" s="327"/>
      <c r="AJ9" s="327"/>
      <c r="AK9" s="327"/>
      <c r="AL9" s="328"/>
      <c r="AM9" s="341" t="s">
        <v>183</v>
      </c>
      <c r="AN9" s="342"/>
      <c r="AO9" s="342"/>
      <c r="AP9" s="342"/>
      <c r="AQ9" s="342"/>
      <c r="AR9" s="342"/>
      <c r="AS9" s="342"/>
      <c r="AT9" s="343"/>
      <c r="AU9" s="344" t="s">
        <v>59</v>
      </c>
      <c r="AV9" s="345"/>
      <c r="AW9" s="345"/>
      <c r="AX9" s="345"/>
      <c r="AY9" s="346" t="s">
        <v>57</v>
      </c>
      <c r="AZ9" s="347"/>
      <c r="BA9" s="347"/>
      <c r="BB9" s="347"/>
      <c r="BC9" s="347"/>
      <c r="BD9" s="347"/>
      <c r="BE9" s="347"/>
      <c r="BF9" s="347"/>
      <c r="BG9" s="347"/>
      <c r="BH9" s="347"/>
      <c r="BI9" s="347"/>
      <c r="BJ9" s="347"/>
      <c r="BK9" s="347"/>
      <c r="BL9" s="347"/>
      <c r="BM9" s="348"/>
      <c r="BN9" s="349">
        <v>-22579</v>
      </c>
      <c r="BO9" s="350"/>
      <c r="BP9" s="350"/>
      <c r="BQ9" s="350"/>
      <c r="BR9" s="350"/>
      <c r="BS9" s="350"/>
      <c r="BT9" s="350"/>
      <c r="BU9" s="351"/>
      <c r="BV9" s="349">
        <v>28529</v>
      </c>
      <c r="BW9" s="350"/>
      <c r="BX9" s="350"/>
      <c r="BY9" s="350"/>
      <c r="BZ9" s="350"/>
      <c r="CA9" s="350"/>
      <c r="CB9" s="350"/>
      <c r="CC9" s="351"/>
      <c r="CD9" s="352" t="s">
        <v>61</v>
      </c>
      <c r="CE9" s="353"/>
      <c r="CF9" s="353"/>
      <c r="CG9" s="353"/>
      <c r="CH9" s="353"/>
      <c r="CI9" s="353"/>
      <c r="CJ9" s="353"/>
      <c r="CK9" s="353"/>
      <c r="CL9" s="353"/>
      <c r="CM9" s="353"/>
      <c r="CN9" s="353"/>
      <c r="CO9" s="353"/>
      <c r="CP9" s="353"/>
      <c r="CQ9" s="353"/>
      <c r="CR9" s="353"/>
      <c r="CS9" s="354"/>
      <c r="CT9" s="355">
        <v>17.5</v>
      </c>
      <c r="CU9" s="356"/>
      <c r="CV9" s="356"/>
      <c r="CW9" s="356"/>
      <c r="CX9" s="356"/>
      <c r="CY9" s="356"/>
      <c r="CZ9" s="356"/>
      <c r="DA9" s="357"/>
      <c r="DB9" s="355">
        <v>19.2</v>
      </c>
      <c r="DC9" s="356"/>
      <c r="DD9" s="356"/>
      <c r="DE9" s="356"/>
      <c r="DF9" s="356"/>
      <c r="DG9" s="356"/>
      <c r="DH9" s="356"/>
      <c r="DI9" s="357"/>
    </row>
    <row r="10" spans="1:119" ht="18.75" customHeight="1" x14ac:dyDescent="0.2">
      <c r="A10" s="2"/>
      <c r="B10" s="323"/>
      <c r="C10" s="324"/>
      <c r="D10" s="324"/>
      <c r="E10" s="324"/>
      <c r="F10" s="324"/>
      <c r="G10" s="324"/>
      <c r="H10" s="324"/>
      <c r="I10" s="324"/>
      <c r="J10" s="324"/>
      <c r="K10" s="421"/>
      <c r="L10" s="364" t="s">
        <v>185</v>
      </c>
      <c r="M10" s="342"/>
      <c r="N10" s="342"/>
      <c r="O10" s="342"/>
      <c r="P10" s="342"/>
      <c r="Q10" s="343"/>
      <c r="R10" s="365">
        <v>33145</v>
      </c>
      <c r="S10" s="366"/>
      <c r="T10" s="366"/>
      <c r="U10" s="366"/>
      <c r="V10" s="367"/>
      <c r="W10" s="488"/>
      <c r="X10" s="459"/>
      <c r="Y10" s="459"/>
      <c r="Z10" s="459"/>
      <c r="AA10" s="459"/>
      <c r="AB10" s="459"/>
      <c r="AC10" s="459"/>
      <c r="AD10" s="459"/>
      <c r="AE10" s="459"/>
      <c r="AF10" s="459"/>
      <c r="AG10" s="459"/>
      <c r="AH10" s="459"/>
      <c r="AI10" s="459"/>
      <c r="AJ10" s="459"/>
      <c r="AK10" s="459"/>
      <c r="AL10" s="491"/>
      <c r="AM10" s="341" t="s">
        <v>187</v>
      </c>
      <c r="AN10" s="342"/>
      <c r="AO10" s="342"/>
      <c r="AP10" s="342"/>
      <c r="AQ10" s="342"/>
      <c r="AR10" s="342"/>
      <c r="AS10" s="342"/>
      <c r="AT10" s="343"/>
      <c r="AU10" s="344" t="s">
        <v>176</v>
      </c>
      <c r="AV10" s="345"/>
      <c r="AW10" s="345"/>
      <c r="AX10" s="345"/>
      <c r="AY10" s="346" t="s">
        <v>189</v>
      </c>
      <c r="AZ10" s="347"/>
      <c r="BA10" s="347"/>
      <c r="BB10" s="347"/>
      <c r="BC10" s="347"/>
      <c r="BD10" s="347"/>
      <c r="BE10" s="347"/>
      <c r="BF10" s="347"/>
      <c r="BG10" s="347"/>
      <c r="BH10" s="347"/>
      <c r="BI10" s="347"/>
      <c r="BJ10" s="347"/>
      <c r="BK10" s="347"/>
      <c r="BL10" s="347"/>
      <c r="BM10" s="348"/>
      <c r="BN10" s="349">
        <v>306487</v>
      </c>
      <c r="BO10" s="350"/>
      <c r="BP10" s="350"/>
      <c r="BQ10" s="350"/>
      <c r="BR10" s="350"/>
      <c r="BS10" s="350"/>
      <c r="BT10" s="350"/>
      <c r="BU10" s="351"/>
      <c r="BV10" s="349">
        <v>292078</v>
      </c>
      <c r="BW10" s="350"/>
      <c r="BX10" s="350"/>
      <c r="BY10" s="350"/>
      <c r="BZ10" s="350"/>
      <c r="CA10" s="350"/>
      <c r="CB10" s="350"/>
      <c r="CC10" s="351"/>
      <c r="CD10" s="25" t="s">
        <v>190</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323"/>
      <c r="C11" s="324"/>
      <c r="D11" s="324"/>
      <c r="E11" s="324"/>
      <c r="F11" s="324"/>
      <c r="G11" s="324"/>
      <c r="H11" s="324"/>
      <c r="I11" s="324"/>
      <c r="J11" s="324"/>
      <c r="K11" s="421"/>
      <c r="L11" s="368" t="s">
        <v>192</v>
      </c>
      <c r="M11" s="369"/>
      <c r="N11" s="369"/>
      <c r="O11" s="369"/>
      <c r="P11" s="369"/>
      <c r="Q11" s="370"/>
      <c r="R11" s="371" t="s">
        <v>117</v>
      </c>
      <c r="S11" s="372"/>
      <c r="T11" s="372"/>
      <c r="U11" s="372"/>
      <c r="V11" s="373"/>
      <c r="W11" s="488"/>
      <c r="X11" s="459"/>
      <c r="Y11" s="459"/>
      <c r="Z11" s="459"/>
      <c r="AA11" s="459"/>
      <c r="AB11" s="459"/>
      <c r="AC11" s="459"/>
      <c r="AD11" s="459"/>
      <c r="AE11" s="459"/>
      <c r="AF11" s="459"/>
      <c r="AG11" s="459"/>
      <c r="AH11" s="459"/>
      <c r="AI11" s="459"/>
      <c r="AJ11" s="459"/>
      <c r="AK11" s="459"/>
      <c r="AL11" s="491"/>
      <c r="AM11" s="341" t="s">
        <v>194</v>
      </c>
      <c r="AN11" s="342"/>
      <c r="AO11" s="342"/>
      <c r="AP11" s="342"/>
      <c r="AQ11" s="342"/>
      <c r="AR11" s="342"/>
      <c r="AS11" s="342"/>
      <c r="AT11" s="343"/>
      <c r="AU11" s="344" t="s">
        <v>176</v>
      </c>
      <c r="AV11" s="345"/>
      <c r="AW11" s="345"/>
      <c r="AX11" s="345"/>
      <c r="AY11" s="346" t="s">
        <v>195</v>
      </c>
      <c r="AZ11" s="347"/>
      <c r="BA11" s="347"/>
      <c r="BB11" s="347"/>
      <c r="BC11" s="347"/>
      <c r="BD11" s="347"/>
      <c r="BE11" s="347"/>
      <c r="BF11" s="347"/>
      <c r="BG11" s="347"/>
      <c r="BH11" s="347"/>
      <c r="BI11" s="347"/>
      <c r="BJ11" s="347"/>
      <c r="BK11" s="347"/>
      <c r="BL11" s="347"/>
      <c r="BM11" s="348"/>
      <c r="BN11" s="349">
        <v>104268</v>
      </c>
      <c r="BO11" s="350"/>
      <c r="BP11" s="350"/>
      <c r="BQ11" s="350"/>
      <c r="BR11" s="350"/>
      <c r="BS11" s="350"/>
      <c r="BT11" s="350"/>
      <c r="BU11" s="351"/>
      <c r="BV11" s="349">
        <v>0</v>
      </c>
      <c r="BW11" s="350"/>
      <c r="BX11" s="350"/>
      <c r="BY11" s="350"/>
      <c r="BZ11" s="350"/>
      <c r="CA11" s="350"/>
      <c r="CB11" s="350"/>
      <c r="CC11" s="351"/>
      <c r="CD11" s="352" t="s">
        <v>198</v>
      </c>
      <c r="CE11" s="353"/>
      <c r="CF11" s="353"/>
      <c r="CG11" s="353"/>
      <c r="CH11" s="353"/>
      <c r="CI11" s="353"/>
      <c r="CJ11" s="353"/>
      <c r="CK11" s="353"/>
      <c r="CL11" s="353"/>
      <c r="CM11" s="353"/>
      <c r="CN11" s="353"/>
      <c r="CO11" s="353"/>
      <c r="CP11" s="353"/>
      <c r="CQ11" s="353"/>
      <c r="CR11" s="353"/>
      <c r="CS11" s="354"/>
      <c r="CT11" s="361" t="s">
        <v>199</v>
      </c>
      <c r="CU11" s="362"/>
      <c r="CV11" s="362"/>
      <c r="CW11" s="362"/>
      <c r="CX11" s="362"/>
      <c r="CY11" s="362"/>
      <c r="CZ11" s="362"/>
      <c r="DA11" s="363"/>
      <c r="DB11" s="361" t="s">
        <v>199</v>
      </c>
      <c r="DC11" s="362"/>
      <c r="DD11" s="362"/>
      <c r="DE11" s="362"/>
      <c r="DF11" s="362"/>
      <c r="DG11" s="362"/>
      <c r="DH11" s="362"/>
      <c r="DI11" s="363"/>
    </row>
    <row r="12" spans="1:119" ht="18.75" customHeight="1" x14ac:dyDescent="0.2">
      <c r="A12" s="2"/>
      <c r="B12" s="515" t="s">
        <v>201</v>
      </c>
      <c r="C12" s="516"/>
      <c r="D12" s="516"/>
      <c r="E12" s="516"/>
      <c r="F12" s="516"/>
      <c r="G12" s="516"/>
      <c r="H12" s="516"/>
      <c r="I12" s="516"/>
      <c r="J12" s="516"/>
      <c r="K12" s="517"/>
      <c r="L12" s="387" t="s">
        <v>203</v>
      </c>
      <c r="M12" s="388"/>
      <c r="N12" s="388"/>
      <c r="O12" s="388"/>
      <c r="P12" s="388"/>
      <c r="Q12" s="389"/>
      <c r="R12" s="390">
        <v>31074</v>
      </c>
      <c r="S12" s="391"/>
      <c r="T12" s="391"/>
      <c r="U12" s="391"/>
      <c r="V12" s="392"/>
      <c r="W12" s="393" t="s">
        <v>5</v>
      </c>
      <c r="X12" s="345"/>
      <c r="Y12" s="345"/>
      <c r="Z12" s="345"/>
      <c r="AA12" s="345"/>
      <c r="AB12" s="394"/>
      <c r="AC12" s="395" t="s">
        <v>204</v>
      </c>
      <c r="AD12" s="396"/>
      <c r="AE12" s="396"/>
      <c r="AF12" s="396"/>
      <c r="AG12" s="397"/>
      <c r="AH12" s="395" t="s">
        <v>206</v>
      </c>
      <c r="AI12" s="396"/>
      <c r="AJ12" s="396"/>
      <c r="AK12" s="396"/>
      <c r="AL12" s="398"/>
      <c r="AM12" s="341" t="s">
        <v>209</v>
      </c>
      <c r="AN12" s="342"/>
      <c r="AO12" s="342"/>
      <c r="AP12" s="342"/>
      <c r="AQ12" s="342"/>
      <c r="AR12" s="342"/>
      <c r="AS12" s="342"/>
      <c r="AT12" s="343"/>
      <c r="AU12" s="344" t="s">
        <v>59</v>
      </c>
      <c r="AV12" s="345"/>
      <c r="AW12" s="345"/>
      <c r="AX12" s="345"/>
      <c r="AY12" s="346" t="s">
        <v>211</v>
      </c>
      <c r="AZ12" s="347"/>
      <c r="BA12" s="347"/>
      <c r="BB12" s="347"/>
      <c r="BC12" s="347"/>
      <c r="BD12" s="347"/>
      <c r="BE12" s="347"/>
      <c r="BF12" s="347"/>
      <c r="BG12" s="347"/>
      <c r="BH12" s="347"/>
      <c r="BI12" s="347"/>
      <c r="BJ12" s="347"/>
      <c r="BK12" s="347"/>
      <c r="BL12" s="347"/>
      <c r="BM12" s="348"/>
      <c r="BN12" s="349">
        <v>517049</v>
      </c>
      <c r="BO12" s="350"/>
      <c r="BP12" s="350"/>
      <c r="BQ12" s="350"/>
      <c r="BR12" s="350"/>
      <c r="BS12" s="350"/>
      <c r="BT12" s="350"/>
      <c r="BU12" s="351"/>
      <c r="BV12" s="349">
        <v>309493</v>
      </c>
      <c r="BW12" s="350"/>
      <c r="BX12" s="350"/>
      <c r="BY12" s="350"/>
      <c r="BZ12" s="350"/>
      <c r="CA12" s="350"/>
      <c r="CB12" s="350"/>
      <c r="CC12" s="351"/>
      <c r="CD12" s="352" t="s">
        <v>213</v>
      </c>
      <c r="CE12" s="353"/>
      <c r="CF12" s="353"/>
      <c r="CG12" s="353"/>
      <c r="CH12" s="353"/>
      <c r="CI12" s="353"/>
      <c r="CJ12" s="353"/>
      <c r="CK12" s="353"/>
      <c r="CL12" s="353"/>
      <c r="CM12" s="353"/>
      <c r="CN12" s="353"/>
      <c r="CO12" s="353"/>
      <c r="CP12" s="353"/>
      <c r="CQ12" s="353"/>
      <c r="CR12" s="353"/>
      <c r="CS12" s="354"/>
      <c r="CT12" s="361" t="s">
        <v>199</v>
      </c>
      <c r="CU12" s="362"/>
      <c r="CV12" s="362"/>
      <c r="CW12" s="362"/>
      <c r="CX12" s="362"/>
      <c r="CY12" s="362"/>
      <c r="CZ12" s="362"/>
      <c r="DA12" s="363"/>
      <c r="DB12" s="361" t="s">
        <v>199</v>
      </c>
      <c r="DC12" s="362"/>
      <c r="DD12" s="362"/>
      <c r="DE12" s="362"/>
      <c r="DF12" s="362"/>
      <c r="DG12" s="362"/>
      <c r="DH12" s="362"/>
      <c r="DI12" s="363"/>
    </row>
    <row r="13" spans="1:119" ht="18.75" customHeight="1" x14ac:dyDescent="0.2">
      <c r="A13" s="2"/>
      <c r="B13" s="518"/>
      <c r="C13" s="519"/>
      <c r="D13" s="519"/>
      <c r="E13" s="519"/>
      <c r="F13" s="519"/>
      <c r="G13" s="519"/>
      <c r="H13" s="519"/>
      <c r="I13" s="519"/>
      <c r="J13" s="519"/>
      <c r="K13" s="520"/>
      <c r="L13" s="16"/>
      <c r="M13" s="380" t="s">
        <v>214</v>
      </c>
      <c r="N13" s="381"/>
      <c r="O13" s="381"/>
      <c r="P13" s="381"/>
      <c r="Q13" s="382"/>
      <c r="R13" s="383">
        <v>30694</v>
      </c>
      <c r="S13" s="384"/>
      <c r="T13" s="384"/>
      <c r="U13" s="384"/>
      <c r="V13" s="385"/>
      <c r="W13" s="503" t="s">
        <v>147</v>
      </c>
      <c r="X13" s="504"/>
      <c r="Y13" s="504"/>
      <c r="Z13" s="504"/>
      <c r="AA13" s="504"/>
      <c r="AB13" s="494"/>
      <c r="AC13" s="365">
        <v>1532</v>
      </c>
      <c r="AD13" s="366"/>
      <c r="AE13" s="366"/>
      <c r="AF13" s="366"/>
      <c r="AG13" s="386"/>
      <c r="AH13" s="365">
        <v>1743</v>
      </c>
      <c r="AI13" s="366"/>
      <c r="AJ13" s="366"/>
      <c r="AK13" s="366"/>
      <c r="AL13" s="367"/>
      <c r="AM13" s="341" t="s">
        <v>216</v>
      </c>
      <c r="AN13" s="342"/>
      <c r="AO13" s="342"/>
      <c r="AP13" s="342"/>
      <c r="AQ13" s="342"/>
      <c r="AR13" s="342"/>
      <c r="AS13" s="342"/>
      <c r="AT13" s="343"/>
      <c r="AU13" s="344" t="s">
        <v>176</v>
      </c>
      <c r="AV13" s="345"/>
      <c r="AW13" s="345"/>
      <c r="AX13" s="345"/>
      <c r="AY13" s="346" t="s">
        <v>218</v>
      </c>
      <c r="AZ13" s="347"/>
      <c r="BA13" s="347"/>
      <c r="BB13" s="347"/>
      <c r="BC13" s="347"/>
      <c r="BD13" s="347"/>
      <c r="BE13" s="347"/>
      <c r="BF13" s="347"/>
      <c r="BG13" s="347"/>
      <c r="BH13" s="347"/>
      <c r="BI13" s="347"/>
      <c r="BJ13" s="347"/>
      <c r="BK13" s="347"/>
      <c r="BL13" s="347"/>
      <c r="BM13" s="348"/>
      <c r="BN13" s="349">
        <v>-128873</v>
      </c>
      <c r="BO13" s="350"/>
      <c r="BP13" s="350"/>
      <c r="BQ13" s="350"/>
      <c r="BR13" s="350"/>
      <c r="BS13" s="350"/>
      <c r="BT13" s="350"/>
      <c r="BU13" s="351"/>
      <c r="BV13" s="349">
        <v>11114</v>
      </c>
      <c r="BW13" s="350"/>
      <c r="BX13" s="350"/>
      <c r="BY13" s="350"/>
      <c r="BZ13" s="350"/>
      <c r="CA13" s="350"/>
      <c r="CB13" s="350"/>
      <c r="CC13" s="351"/>
      <c r="CD13" s="352" t="s">
        <v>220</v>
      </c>
      <c r="CE13" s="353"/>
      <c r="CF13" s="353"/>
      <c r="CG13" s="353"/>
      <c r="CH13" s="353"/>
      <c r="CI13" s="353"/>
      <c r="CJ13" s="353"/>
      <c r="CK13" s="353"/>
      <c r="CL13" s="353"/>
      <c r="CM13" s="353"/>
      <c r="CN13" s="353"/>
      <c r="CO13" s="353"/>
      <c r="CP13" s="353"/>
      <c r="CQ13" s="353"/>
      <c r="CR13" s="353"/>
      <c r="CS13" s="354"/>
      <c r="CT13" s="355">
        <v>12.2</v>
      </c>
      <c r="CU13" s="356"/>
      <c r="CV13" s="356"/>
      <c r="CW13" s="356"/>
      <c r="CX13" s="356"/>
      <c r="CY13" s="356"/>
      <c r="CZ13" s="356"/>
      <c r="DA13" s="357"/>
      <c r="DB13" s="355">
        <v>13.4</v>
      </c>
      <c r="DC13" s="356"/>
      <c r="DD13" s="356"/>
      <c r="DE13" s="356"/>
      <c r="DF13" s="356"/>
      <c r="DG13" s="356"/>
      <c r="DH13" s="356"/>
      <c r="DI13" s="357"/>
    </row>
    <row r="14" spans="1:119" ht="18.75" customHeight="1" x14ac:dyDescent="0.2">
      <c r="A14" s="2"/>
      <c r="B14" s="518"/>
      <c r="C14" s="519"/>
      <c r="D14" s="519"/>
      <c r="E14" s="519"/>
      <c r="F14" s="519"/>
      <c r="G14" s="519"/>
      <c r="H14" s="519"/>
      <c r="I14" s="519"/>
      <c r="J14" s="519"/>
      <c r="K14" s="520"/>
      <c r="L14" s="405" t="s">
        <v>221</v>
      </c>
      <c r="M14" s="406"/>
      <c r="N14" s="406"/>
      <c r="O14" s="406"/>
      <c r="P14" s="406"/>
      <c r="Q14" s="407"/>
      <c r="R14" s="383">
        <v>31511</v>
      </c>
      <c r="S14" s="384"/>
      <c r="T14" s="384"/>
      <c r="U14" s="384"/>
      <c r="V14" s="385"/>
      <c r="W14" s="489"/>
      <c r="X14" s="490"/>
      <c r="Y14" s="490"/>
      <c r="Z14" s="490"/>
      <c r="AA14" s="490"/>
      <c r="AB14" s="480"/>
      <c r="AC14" s="408">
        <v>10.3</v>
      </c>
      <c r="AD14" s="409"/>
      <c r="AE14" s="409"/>
      <c r="AF14" s="409"/>
      <c r="AG14" s="410"/>
      <c r="AH14" s="408">
        <v>11.3</v>
      </c>
      <c r="AI14" s="409"/>
      <c r="AJ14" s="409"/>
      <c r="AK14" s="409"/>
      <c r="AL14" s="411"/>
      <c r="AM14" s="341"/>
      <c r="AN14" s="342"/>
      <c r="AO14" s="342"/>
      <c r="AP14" s="342"/>
      <c r="AQ14" s="342"/>
      <c r="AR14" s="342"/>
      <c r="AS14" s="342"/>
      <c r="AT14" s="343"/>
      <c r="AU14" s="344"/>
      <c r="AV14" s="345"/>
      <c r="AW14" s="345"/>
      <c r="AX14" s="345"/>
      <c r="AY14" s="346"/>
      <c r="AZ14" s="347"/>
      <c r="BA14" s="347"/>
      <c r="BB14" s="347"/>
      <c r="BC14" s="347"/>
      <c r="BD14" s="347"/>
      <c r="BE14" s="347"/>
      <c r="BF14" s="347"/>
      <c r="BG14" s="347"/>
      <c r="BH14" s="347"/>
      <c r="BI14" s="347"/>
      <c r="BJ14" s="347"/>
      <c r="BK14" s="347"/>
      <c r="BL14" s="347"/>
      <c r="BM14" s="348"/>
      <c r="BN14" s="349"/>
      <c r="BO14" s="350"/>
      <c r="BP14" s="350"/>
      <c r="BQ14" s="350"/>
      <c r="BR14" s="350"/>
      <c r="BS14" s="350"/>
      <c r="BT14" s="350"/>
      <c r="BU14" s="351"/>
      <c r="BV14" s="349"/>
      <c r="BW14" s="350"/>
      <c r="BX14" s="350"/>
      <c r="BY14" s="350"/>
      <c r="BZ14" s="350"/>
      <c r="CA14" s="350"/>
      <c r="CB14" s="350"/>
      <c r="CC14" s="351"/>
      <c r="CD14" s="399" t="s">
        <v>222</v>
      </c>
      <c r="CE14" s="400"/>
      <c r="CF14" s="400"/>
      <c r="CG14" s="400"/>
      <c r="CH14" s="400"/>
      <c r="CI14" s="400"/>
      <c r="CJ14" s="400"/>
      <c r="CK14" s="400"/>
      <c r="CL14" s="400"/>
      <c r="CM14" s="400"/>
      <c r="CN14" s="400"/>
      <c r="CO14" s="400"/>
      <c r="CP14" s="400"/>
      <c r="CQ14" s="400"/>
      <c r="CR14" s="400"/>
      <c r="CS14" s="401"/>
      <c r="CT14" s="402">
        <v>70.7</v>
      </c>
      <c r="CU14" s="403"/>
      <c r="CV14" s="403"/>
      <c r="CW14" s="403"/>
      <c r="CX14" s="403"/>
      <c r="CY14" s="403"/>
      <c r="CZ14" s="403"/>
      <c r="DA14" s="404"/>
      <c r="DB14" s="402">
        <v>82.7</v>
      </c>
      <c r="DC14" s="403"/>
      <c r="DD14" s="403"/>
      <c r="DE14" s="403"/>
      <c r="DF14" s="403"/>
      <c r="DG14" s="403"/>
      <c r="DH14" s="403"/>
      <c r="DI14" s="404"/>
    </row>
    <row r="15" spans="1:119" ht="18.75" customHeight="1" x14ac:dyDescent="0.2">
      <c r="A15" s="2"/>
      <c r="B15" s="518"/>
      <c r="C15" s="519"/>
      <c r="D15" s="519"/>
      <c r="E15" s="519"/>
      <c r="F15" s="519"/>
      <c r="G15" s="519"/>
      <c r="H15" s="519"/>
      <c r="I15" s="519"/>
      <c r="J15" s="519"/>
      <c r="K15" s="520"/>
      <c r="L15" s="16"/>
      <c r="M15" s="380" t="s">
        <v>214</v>
      </c>
      <c r="N15" s="381"/>
      <c r="O15" s="381"/>
      <c r="P15" s="381"/>
      <c r="Q15" s="382"/>
      <c r="R15" s="383">
        <v>31149</v>
      </c>
      <c r="S15" s="384"/>
      <c r="T15" s="384"/>
      <c r="U15" s="384"/>
      <c r="V15" s="385"/>
      <c r="W15" s="503" t="s">
        <v>7</v>
      </c>
      <c r="X15" s="504"/>
      <c r="Y15" s="504"/>
      <c r="Z15" s="504"/>
      <c r="AA15" s="504"/>
      <c r="AB15" s="494"/>
      <c r="AC15" s="365">
        <v>3734</v>
      </c>
      <c r="AD15" s="366"/>
      <c r="AE15" s="366"/>
      <c r="AF15" s="366"/>
      <c r="AG15" s="386"/>
      <c r="AH15" s="365">
        <v>3991</v>
      </c>
      <c r="AI15" s="366"/>
      <c r="AJ15" s="366"/>
      <c r="AK15" s="366"/>
      <c r="AL15" s="367"/>
      <c r="AM15" s="341"/>
      <c r="AN15" s="342"/>
      <c r="AO15" s="342"/>
      <c r="AP15" s="342"/>
      <c r="AQ15" s="342"/>
      <c r="AR15" s="342"/>
      <c r="AS15" s="342"/>
      <c r="AT15" s="343"/>
      <c r="AU15" s="344"/>
      <c r="AV15" s="345"/>
      <c r="AW15" s="345"/>
      <c r="AX15" s="345"/>
      <c r="AY15" s="329" t="s">
        <v>225</v>
      </c>
      <c r="AZ15" s="330"/>
      <c r="BA15" s="330"/>
      <c r="BB15" s="330"/>
      <c r="BC15" s="330"/>
      <c r="BD15" s="330"/>
      <c r="BE15" s="330"/>
      <c r="BF15" s="330"/>
      <c r="BG15" s="330"/>
      <c r="BH15" s="330"/>
      <c r="BI15" s="330"/>
      <c r="BJ15" s="330"/>
      <c r="BK15" s="330"/>
      <c r="BL15" s="330"/>
      <c r="BM15" s="331"/>
      <c r="BN15" s="332">
        <v>4017104</v>
      </c>
      <c r="BO15" s="333"/>
      <c r="BP15" s="333"/>
      <c r="BQ15" s="333"/>
      <c r="BR15" s="333"/>
      <c r="BS15" s="333"/>
      <c r="BT15" s="333"/>
      <c r="BU15" s="334"/>
      <c r="BV15" s="332">
        <v>3845506</v>
      </c>
      <c r="BW15" s="333"/>
      <c r="BX15" s="333"/>
      <c r="BY15" s="333"/>
      <c r="BZ15" s="333"/>
      <c r="CA15" s="333"/>
      <c r="CB15" s="333"/>
      <c r="CC15" s="334"/>
      <c r="CD15" s="335" t="s">
        <v>215</v>
      </c>
      <c r="CE15" s="336"/>
      <c r="CF15" s="336"/>
      <c r="CG15" s="336"/>
      <c r="CH15" s="336"/>
      <c r="CI15" s="336"/>
      <c r="CJ15" s="336"/>
      <c r="CK15" s="336"/>
      <c r="CL15" s="336"/>
      <c r="CM15" s="336"/>
      <c r="CN15" s="336"/>
      <c r="CO15" s="336"/>
      <c r="CP15" s="336"/>
      <c r="CQ15" s="336"/>
      <c r="CR15" s="336"/>
      <c r="CS15" s="337"/>
      <c r="CT15" s="31"/>
      <c r="CU15" s="34"/>
      <c r="CV15" s="34"/>
      <c r="CW15" s="34"/>
      <c r="CX15" s="34"/>
      <c r="CY15" s="34"/>
      <c r="CZ15" s="34"/>
      <c r="DA15" s="37"/>
      <c r="DB15" s="31"/>
      <c r="DC15" s="34"/>
      <c r="DD15" s="34"/>
      <c r="DE15" s="34"/>
      <c r="DF15" s="34"/>
      <c r="DG15" s="34"/>
      <c r="DH15" s="34"/>
      <c r="DI15" s="37"/>
    </row>
    <row r="16" spans="1:119" ht="18.75" customHeight="1" x14ac:dyDescent="0.2">
      <c r="A16" s="2"/>
      <c r="B16" s="518"/>
      <c r="C16" s="519"/>
      <c r="D16" s="519"/>
      <c r="E16" s="519"/>
      <c r="F16" s="519"/>
      <c r="G16" s="519"/>
      <c r="H16" s="519"/>
      <c r="I16" s="519"/>
      <c r="J16" s="519"/>
      <c r="K16" s="520"/>
      <c r="L16" s="405" t="s">
        <v>42</v>
      </c>
      <c r="M16" s="412"/>
      <c r="N16" s="412"/>
      <c r="O16" s="412"/>
      <c r="P16" s="412"/>
      <c r="Q16" s="413"/>
      <c r="R16" s="414" t="s">
        <v>226</v>
      </c>
      <c r="S16" s="415"/>
      <c r="T16" s="415"/>
      <c r="U16" s="415"/>
      <c r="V16" s="416"/>
      <c r="W16" s="489"/>
      <c r="X16" s="490"/>
      <c r="Y16" s="490"/>
      <c r="Z16" s="490"/>
      <c r="AA16" s="490"/>
      <c r="AB16" s="480"/>
      <c r="AC16" s="408">
        <v>25</v>
      </c>
      <c r="AD16" s="409"/>
      <c r="AE16" s="409"/>
      <c r="AF16" s="409"/>
      <c r="AG16" s="410"/>
      <c r="AH16" s="408">
        <v>25.9</v>
      </c>
      <c r="AI16" s="409"/>
      <c r="AJ16" s="409"/>
      <c r="AK16" s="409"/>
      <c r="AL16" s="411"/>
      <c r="AM16" s="341"/>
      <c r="AN16" s="342"/>
      <c r="AO16" s="342"/>
      <c r="AP16" s="342"/>
      <c r="AQ16" s="342"/>
      <c r="AR16" s="342"/>
      <c r="AS16" s="342"/>
      <c r="AT16" s="343"/>
      <c r="AU16" s="344"/>
      <c r="AV16" s="345"/>
      <c r="AW16" s="345"/>
      <c r="AX16" s="345"/>
      <c r="AY16" s="346" t="s">
        <v>105</v>
      </c>
      <c r="AZ16" s="347"/>
      <c r="BA16" s="347"/>
      <c r="BB16" s="347"/>
      <c r="BC16" s="347"/>
      <c r="BD16" s="347"/>
      <c r="BE16" s="347"/>
      <c r="BF16" s="347"/>
      <c r="BG16" s="347"/>
      <c r="BH16" s="347"/>
      <c r="BI16" s="347"/>
      <c r="BJ16" s="347"/>
      <c r="BK16" s="347"/>
      <c r="BL16" s="347"/>
      <c r="BM16" s="348"/>
      <c r="BN16" s="349">
        <v>12430189</v>
      </c>
      <c r="BO16" s="350"/>
      <c r="BP16" s="350"/>
      <c r="BQ16" s="350"/>
      <c r="BR16" s="350"/>
      <c r="BS16" s="350"/>
      <c r="BT16" s="350"/>
      <c r="BU16" s="351"/>
      <c r="BV16" s="349">
        <v>12252445</v>
      </c>
      <c r="BW16" s="350"/>
      <c r="BX16" s="350"/>
      <c r="BY16" s="350"/>
      <c r="BZ16" s="350"/>
      <c r="CA16" s="350"/>
      <c r="CB16" s="350"/>
      <c r="CC16" s="351"/>
      <c r="CD16" s="24"/>
      <c r="CE16" s="524"/>
      <c r="CF16" s="524"/>
      <c r="CG16" s="524"/>
      <c r="CH16" s="524"/>
      <c r="CI16" s="524"/>
      <c r="CJ16" s="524"/>
      <c r="CK16" s="524"/>
      <c r="CL16" s="524"/>
      <c r="CM16" s="524"/>
      <c r="CN16" s="524"/>
      <c r="CO16" s="524"/>
      <c r="CP16" s="524"/>
      <c r="CQ16" s="524"/>
      <c r="CR16" s="524"/>
      <c r="CS16" s="525"/>
      <c r="CT16" s="355"/>
      <c r="CU16" s="356"/>
      <c r="CV16" s="356"/>
      <c r="CW16" s="356"/>
      <c r="CX16" s="356"/>
      <c r="CY16" s="356"/>
      <c r="CZ16" s="356"/>
      <c r="DA16" s="357"/>
      <c r="DB16" s="355"/>
      <c r="DC16" s="356"/>
      <c r="DD16" s="356"/>
      <c r="DE16" s="356"/>
      <c r="DF16" s="356"/>
      <c r="DG16" s="356"/>
      <c r="DH16" s="356"/>
      <c r="DI16" s="357"/>
    </row>
    <row r="17" spans="1:113" ht="18.75" customHeight="1" x14ac:dyDescent="0.2">
      <c r="A17" s="2"/>
      <c r="B17" s="521"/>
      <c r="C17" s="522"/>
      <c r="D17" s="522"/>
      <c r="E17" s="522"/>
      <c r="F17" s="522"/>
      <c r="G17" s="522"/>
      <c r="H17" s="522"/>
      <c r="I17" s="522"/>
      <c r="J17" s="522"/>
      <c r="K17" s="523"/>
      <c r="L17" s="17"/>
      <c r="M17" s="417" t="s">
        <v>98</v>
      </c>
      <c r="N17" s="418"/>
      <c r="O17" s="418"/>
      <c r="P17" s="418"/>
      <c r="Q17" s="419"/>
      <c r="R17" s="414" t="s">
        <v>228</v>
      </c>
      <c r="S17" s="415"/>
      <c r="T17" s="415"/>
      <c r="U17" s="415"/>
      <c r="V17" s="416"/>
      <c r="W17" s="503" t="s">
        <v>90</v>
      </c>
      <c r="X17" s="504"/>
      <c r="Y17" s="504"/>
      <c r="Z17" s="504"/>
      <c r="AA17" s="504"/>
      <c r="AB17" s="494"/>
      <c r="AC17" s="365">
        <v>9645</v>
      </c>
      <c r="AD17" s="366"/>
      <c r="AE17" s="366"/>
      <c r="AF17" s="366"/>
      <c r="AG17" s="386"/>
      <c r="AH17" s="365">
        <v>9664</v>
      </c>
      <c r="AI17" s="366"/>
      <c r="AJ17" s="366"/>
      <c r="AK17" s="366"/>
      <c r="AL17" s="367"/>
      <c r="AM17" s="341"/>
      <c r="AN17" s="342"/>
      <c r="AO17" s="342"/>
      <c r="AP17" s="342"/>
      <c r="AQ17" s="342"/>
      <c r="AR17" s="342"/>
      <c r="AS17" s="342"/>
      <c r="AT17" s="343"/>
      <c r="AU17" s="344"/>
      <c r="AV17" s="345"/>
      <c r="AW17" s="345"/>
      <c r="AX17" s="345"/>
      <c r="AY17" s="346" t="s">
        <v>229</v>
      </c>
      <c r="AZ17" s="347"/>
      <c r="BA17" s="347"/>
      <c r="BB17" s="347"/>
      <c r="BC17" s="347"/>
      <c r="BD17" s="347"/>
      <c r="BE17" s="347"/>
      <c r="BF17" s="347"/>
      <c r="BG17" s="347"/>
      <c r="BH17" s="347"/>
      <c r="BI17" s="347"/>
      <c r="BJ17" s="347"/>
      <c r="BK17" s="347"/>
      <c r="BL17" s="347"/>
      <c r="BM17" s="348"/>
      <c r="BN17" s="349">
        <v>5038592</v>
      </c>
      <c r="BO17" s="350"/>
      <c r="BP17" s="350"/>
      <c r="BQ17" s="350"/>
      <c r="BR17" s="350"/>
      <c r="BS17" s="350"/>
      <c r="BT17" s="350"/>
      <c r="BU17" s="351"/>
      <c r="BV17" s="349">
        <v>4865227</v>
      </c>
      <c r="BW17" s="350"/>
      <c r="BX17" s="350"/>
      <c r="BY17" s="350"/>
      <c r="BZ17" s="350"/>
      <c r="CA17" s="350"/>
      <c r="CB17" s="350"/>
      <c r="CC17" s="351"/>
      <c r="CD17" s="24"/>
      <c r="CE17" s="524"/>
      <c r="CF17" s="524"/>
      <c r="CG17" s="524"/>
      <c r="CH17" s="524"/>
      <c r="CI17" s="524"/>
      <c r="CJ17" s="524"/>
      <c r="CK17" s="524"/>
      <c r="CL17" s="524"/>
      <c r="CM17" s="524"/>
      <c r="CN17" s="524"/>
      <c r="CO17" s="524"/>
      <c r="CP17" s="524"/>
      <c r="CQ17" s="524"/>
      <c r="CR17" s="524"/>
      <c r="CS17" s="525"/>
      <c r="CT17" s="355"/>
      <c r="CU17" s="356"/>
      <c r="CV17" s="356"/>
      <c r="CW17" s="356"/>
      <c r="CX17" s="356"/>
      <c r="CY17" s="356"/>
      <c r="CZ17" s="356"/>
      <c r="DA17" s="357"/>
      <c r="DB17" s="355"/>
      <c r="DC17" s="356"/>
      <c r="DD17" s="356"/>
      <c r="DE17" s="356"/>
      <c r="DF17" s="356"/>
      <c r="DG17" s="356"/>
      <c r="DH17" s="356"/>
      <c r="DI17" s="357"/>
    </row>
    <row r="18" spans="1:113" ht="18.75" customHeight="1" x14ac:dyDescent="0.2">
      <c r="A18" s="2"/>
      <c r="B18" s="420" t="s">
        <v>230</v>
      </c>
      <c r="C18" s="421"/>
      <c r="D18" s="421"/>
      <c r="E18" s="422"/>
      <c r="F18" s="422"/>
      <c r="G18" s="422"/>
      <c r="H18" s="422"/>
      <c r="I18" s="422"/>
      <c r="J18" s="422"/>
      <c r="K18" s="422"/>
      <c r="L18" s="423">
        <v>616.4</v>
      </c>
      <c r="M18" s="423"/>
      <c r="N18" s="423"/>
      <c r="O18" s="423"/>
      <c r="P18" s="423"/>
      <c r="Q18" s="423"/>
      <c r="R18" s="424"/>
      <c r="S18" s="424"/>
      <c r="T18" s="424"/>
      <c r="U18" s="424"/>
      <c r="V18" s="425"/>
      <c r="W18" s="505"/>
      <c r="X18" s="506"/>
      <c r="Y18" s="506"/>
      <c r="Z18" s="506"/>
      <c r="AA18" s="506"/>
      <c r="AB18" s="497"/>
      <c r="AC18" s="426">
        <v>64.7</v>
      </c>
      <c r="AD18" s="427"/>
      <c r="AE18" s="427"/>
      <c r="AF18" s="427"/>
      <c r="AG18" s="428"/>
      <c r="AH18" s="426">
        <v>62.8</v>
      </c>
      <c r="AI18" s="427"/>
      <c r="AJ18" s="427"/>
      <c r="AK18" s="427"/>
      <c r="AL18" s="429"/>
      <c r="AM18" s="341"/>
      <c r="AN18" s="342"/>
      <c r="AO18" s="342"/>
      <c r="AP18" s="342"/>
      <c r="AQ18" s="342"/>
      <c r="AR18" s="342"/>
      <c r="AS18" s="342"/>
      <c r="AT18" s="343"/>
      <c r="AU18" s="344"/>
      <c r="AV18" s="345"/>
      <c r="AW18" s="345"/>
      <c r="AX18" s="345"/>
      <c r="AY18" s="346" t="s">
        <v>232</v>
      </c>
      <c r="AZ18" s="347"/>
      <c r="BA18" s="347"/>
      <c r="BB18" s="347"/>
      <c r="BC18" s="347"/>
      <c r="BD18" s="347"/>
      <c r="BE18" s="347"/>
      <c r="BF18" s="347"/>
      <c r="BG18" s="347"/>
      <c r="BH18" s="347"/>
      <c r="BI18" s="347"/>
      <c r="BJ18" s="347"/>
      <c r="BK18" s="347"/>
      <c r="BL18" s="347"/>
      <c r="BM18" s="348"/>
      <c r="BN18" s="349">
        <v>13160473</v>
      </c>
      <c r="BO18" s="350"/>
      <c r="BP18" s="350"/>
      <c r="BQ18" s="350"/>
      <c r="BR18" s="350"/>
      <c r="BS18" s="350"/>
      <c r="BT18" s="350"/>
      <c r="BU18" s="351"/>
      <c r="BV18" s="349">
        <v>13769456</v>
      </c>
      <c r="BW18" s="350"/>
      <c r="BX18" s="350"/>
      <c r="BY18" s="350"/>
      <c r="BZ18" s="350"/>
      <c r="CA18" s="350"/>
      <c r="CB18" s="350"/>
      <c r="CC18" s="351"/>
      <c r="CD18" s="24"/>
      <c r="CE18" s="524"/>
      <c r="CF18" s="524"/>
      <c r="CG18" s="524"/>
      <c r="CH18" s="524"/>
      <c r="CI18" s="524"/>
      <c r="CJ18" s="524"/>
      <c r="CK18" s="524"/>
      <c r="CL18" s="524"/>
      <c r="CM18" s="524"/>
      <c r="CN18" s="524"/>
      <c r="CO18" s="524"/>
      <c r="CP18" s="524"/>
      <c r="CQ18" s="524"/>
      <c r="CR18" s="524"/>
      <c r="CS18" s="525"/>
      <c r="CT18" s="355"/>
      <c r="CU18" s="356"/>
      <c r="CV18" s="356"/>
      <c r="CW18" s="356"/>
      <c r="CX18" s="356"/>
      <c r="CY18" s="356"/>
      <c r="CZ18" s="356"/>
      <c r="DA18" s="357"/>
      <c r="DB18" s="355"/>
      <c r="DC18" s="356"/>
      <c r="DD18" s="356"/>
      <c r="DE18" s="356"/>
      <c r="DF18" s="356"/>
      <c r="DG18" s="356"/>
      <c r="DH18" s="356"/>
      <c r="DI18" s="357"/>
    </row>
    <row r="19" spans="1:113" ht="18.75" customHeight="1" x14ac:dyDescent="0.2">
      <c r="A19" s="2"/>
      <c r="B19" s="420" t="s">
        <v>65</v>
      </c>
      <c r="C19" s="421"/>
      <c r="D19" s="421"/>
      <c r="E19" s="422"/>
      <c r="F19" s="422"/>
      <c r="G19" s="422"/>
      <c r="H19" s="422"/>
      <c r="I19" s="422"/>
      <c r="J19" s="422"/>
      <c r="K19" s="422"/>
      <c r="L19" s="430">
        <v>51</v>
      </c>
      <c r="M19" s="430"/>
      <c r="N19" s="430"/>
      <c r="O19" s="430"/>
      <c r="P19" s="430"/>
      <c r="Q19" s="430"/>
      <c r="R19" s="431"/>
      <c r="S19" s="431"/>
      <c r="T19" s="431"/>
      <c r="U19" s="431"/>
      <c r="V19" s="432"/>
      <c r="W19" s="326"/>
      <c r="X19" s="327"/>
      <c r="Y19" s="327"/>
      <c r="Z19" s="327"/>
      <c r="AA19" s="327"/>
      <c r="AB19" s="327"/>
      <c r="AC19" s="433"/>
      <c r="AD19" s="433"/>
      <c r="AE19" s="433"/>
      <c r="AF19" s="433"/>
      <c r="AG19" s="433"/>
      <c r="AH19" s="433"/>
      <c r="AI19" s="433"/>
      <c r="AJ19" s="433"/>
      <c r="AK19" s="433"/>
      <c r="AL19" s="434"/>
      <c r="AM19" s="341"/>
      <c r="AN19" s="342"/>
      <c r="AO19" s="342"/>
      <c r="AP19" s="342"/>
      <c r="AQ19" s="342"/>
      <c r="AR19" s="342"/>
      <c r="AS19" s="342"/>
      <c r="AT19" s="343"/>
      <c r="AU19" s="344"/>
      <c r="AV19" s="345"/>
      <c r="AW19" s="345"/>
      <c r="AX19" s="345"/>
      <c r="AY19" s="346" t="s">
        <v>234</v>
      </c>
      <c r="AZ19" s="347"/>
      <c r="BA19" s="347"/>
      <c r="BB19" s="347"/>
      <c r="BC19" s="347"/>
      <c r="BD19" s="347"/>
      <c r="BE19" s="347"/>
      <c r="BF19" s="347"/>
      <c r="BG19" s="347"/>
      <c r="BH19" s="347"/>
      <c r="BI19" s="347"/>
      <c r="BJ19" s="347"/>
      <c r="BK19" s="347"/>
      <c r="BL19" s="347"/>
      <c r="BM19" s="348"/>
      <c r="BN19" s="349">
        <v>17461500</v>
      </c>
      <c r="BO19" s="350"/>
      <c r="BP19" s="350"/>
      <c r="BQ19" s="350"/>
      <c r="BR19" s="350"/>
      <c r="BS19" s="350"/>
      <c r="BT19" s="350"/>
      <c r="BU19" s="351"/>
      <c r="BV19" s="349">
        <v>16597283</v>
      </c>
      <c r="BW19" s="350"/>
      <c r="BX19" s="350"/>
      <c r="BY19" s="350"/>
      <c r="BZ19" s="350"/>
      <c r="CA19" s="350"/>
      <c r="CB19" s="350"/>
      <c r="CC19" s="351"/>
      <c r="CD19" s="24"/>
      <c r="CE19" s="524"/>
      <c r="CF19" s="524"/>
      <c r="CG19" s="524"/>
      <c r="CH19" s="524"/>
      <c r="CI19" s="524"/>
      <c r="CJ19" s="524"/>
      <c r="CK19" s="524"/>
      <c r="CL19" s="524"/>
      <c r="CM19" s="524"/>
      <c r="CN19" s="524"/>
      <c r="CO19" s="524"/>
      <c r="CP19" s="524"/>
      <c r="CQ19" s="524"/>
      <c r="CR19" s="524"/>
      <c r="CS19" s="525"/>
      <c r="CT19" s="355"/>
      <c r="CU19" s="356"/>
      <c r="CV19" s="356"/>
      <c r="CW19" s="356"/>
      <c r="CX19" s="356"/>
      <c r="CY19" s="356"/>
      <c r="CZ19" s="356"/>
      <c r="DA19" s="357"/>
      <c r="DB19" s="355"/>
      <c r="DC19" s="356"/>
      <c r="DD19" s="356"/>
      <c r="DE19" s="356"/>
      <c r="DF19" s="356"/>
      <c r="DG19" s="356"/>
      <c r="DH19" s="356"/>
      <c r="DI19" s="357"/>
    </row>
    <row r="20" spans="1:113" ht="18.75" customHeight="1" x14ac:dyDescent="0.2">
      <c r="A20" s="2"/>
      <c r="B20" s="420" t="s">
        <v>237</v>
      </c>
      <c r="C20" s="421"/>
      <c r="D20" s="421"/>
      <c r="E20" s="422"/>
      <c r="F20" s="422"/>
      <c r="G20" s="422"/>
      <c r="H20" s="422"/>
      <c r="I20" s="422"/>
      <c r="J20" s="422"/>
      <c r="K20" s="422"/>
      <c r="L20" s="430">
        <v>13195</v>
      </c>
      <c r="M20" s="430"/>
      <c r="N20" s="430"/>
      <c r="O20" s="430"/>
      <c r="P20" s="430"/>
      <c r="Q20" s="430"/>
      <c r="R20" s="431"/>
      <c r="S20" s="431"/>
      <c r="T20" s="431"/>
      <c r="U20" s="431"/>
      <c r="V20" s="432"/>
      <c r="W20" s="505"/>
      <c r="X20" s="506"/>
      <c r="Y20" s="506"/>
      <c r="Z20" s="506"/>
      <c r="AA20" s="506"/>
      <c r="AB20" s="506"/>
      <c r="AC20" s="435"/>
      <c r="AD20" s="435"/>
      <c r="AE20" s="435"/>
      <c r="AF20" s="435"/>
      <c r="AG20" s="435"/>
      <c r="AH20" s="435"/>
      <c r="AI20" s="435"/>
      <c r="AJ20" s="435"/>
      <c r="AK20" s="435"/>
      <c r="AL20" s="436"/>
      <c r="AM20" s="437"/>
      <c r="AN20" s="369"/>
      <c r="AO20" s="369"/>
      <c r="AP20" s="369"/>
      <c r="AQ20" s="369"/>
      <c r="AR20" s="369"/>
      <c r="AS20" s="369"/>
      <c r="AT20" s="370"/>
      <c r="AU20" s="438"/>
      <c r="AV20" s="439"/>
      <c r="AW20" s="439"/>
      <c r="AX20" s="440"/>
      <c r="AY20" s="346"/>
      <c r="AZ20" s="347"/>
      <c r="BA20" s="347"/>
      <c r="BB20" s="347"/>
      <c r="BC20" s="347"/>
      <c r="BD20" s="347"/>
      <c r="BE20" s="347"/>
      <c r="BF20" s="347"/>
      <c r="BG20" s="347"/>
      <c r="BH20" s="347"/>
      <c r="BI20" s="347"/>
      <c r="BJ20" s="347"/>
      <c r="BK20" s="347"/>
      <c r="BL20" s="347"/>
      <c r="BM20" s="348"/>
      <c r="BN20" s="349"/>
      <c r="BO20" s="350"/>
      <c r="BP20" s="350"/>
      <c r="BQ20" s="350"/>
      <c r="BR20" s="350"/>
      <c r="BS20" s="350"/>
      <c r="BT20" s="350"/>
      <c r="BU20" s="351"/>
      <c r="BV20" s="349"/>
      <c r="BW20" s="350"/>
      <c r="BX20" s="350"/>
      <c r="BY20" s="350"/>
      <c r="BZ20" s="350"/>
      <c r="CA20" s="350"/>
      <c r="CB20" s="350"/>
      <c r="CC20" s="351"/>
      <c r="CD20" s="24"/>
      <c r="CE20" s="524"/>
      <c r="CF20" s="524"/>
      <c r="CG20" s="524"/>
      <c r="CH20" s="524"/>
      <c r="CI20" s="524"/>
      <c r="CJ20" s="524"/>
      <c r="CK20" s="524"/>
      <c r="CL20" s="524"/>
      <c r="CM20" s="524"/>
      <c r="CN20" s="524"/>
      <c r="CO20" s="524"/>
      <c r="CP20" s="524"/>
      <c r="CQ20" s="524"/>
      <c r="CR20" s="524"/>
      <c r="CS20" s="525"/>
      <c r="CT20" s="355"/>
      <c r="CU20" s="356"/>
      <c r="CV20" s="356"/>
      <c r="CW20" s="356"/>
      <c r="CX20" s="356"/>
      <c r="CY20" s="356"/>
      <c r="CZ20" s="356"/>
      <c r="DA20" s="357"/>
      <c r="DB20" s="355"/>
      <c r="DC20" s="356"/>
      <c r="DD20" s="356"/>
      <c r="DE20" s="356"/>
      <c r="DF20" s="356"/>
      <c r="DG20" s="356"/>
      <c r="DH20" s="356"/>
      <c r="DI20" s="357"/>
    </row>
    <row r="21" spans="1:113" ht="18.75" customHeight="1" x14ac:dyDescent="0.2">
      <c r="A21" s="2"/>
      <c r="B21" s="441" t="s">
        <v>239</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3"/>
      <c r="AY21" s="346"/>
      <c r="AZ21" s="347"/>
      <c r="BA21" s="347"/>
      <c r="BB21" s="347"/>
      <c r="BC21" s="347"/>
      <c r="BD21" s="347"/>
      <c r="BE21" s="347"/>
      <c r="BF21" s="347"/>
      <c r="BG21" s="347"/>
      <c r="BH21" s="347"/>
      <c r="BI21" s="347"/>
      <c r="BJ21" s="347"/>
      <c r="BK21" s="347"/>
      <c r="BL21" s="347"/>
      <c r="BM21" s="348"/>
      <c r="BN21" s="349"/>
      <c r="BO21" s="350"/>
      <c r="BP21" s="350"/>
      <c r="BQ21" s="350"/>
      <c r="BR21" s="350"/>
      <c r="BS21" s="350"/>
      <c r="BT21" s="350"/>
      <c r="BU21" s="351"/>
      <c r="BV21" s="349"/>
      <c r="BW21" s="350"/>
      <c r="BX21" s="350"/>
      <c r="BY21" s="350"/>
      <c r="BZ21" s="350"/>
      <c r="CA21" s="350"/>
      <c r="CB21" s="350"/>
      <c r="CC21" s="351"/>
      <c r="CD21" s="24"/>
      <c r="CE21" s="524"/>
      <c r="CF21" s="524"/>
      <c r="CG21" s="524"/>
      <c r="CH21" s="524"/>
      <c r="CI21" s="524"/>
      <c r="CJ21" s="524"/>
      <c r="CK21" s="524"/>
      <c r="CL21" s="524"/>
      <c r="CM21" s="524"/>
      <c r="CN21" s="524"/>
      <c r="CO21" s="524"/>
      <c r="CP21" s="524"/>
      <c r="CQ21" s="524"/>
      <c r="CR21" s="524"/>
      <c r="CS21" s="525"/>
      <c r="CT21" s="355"/>
      <c r="CU21" s="356"/>
      <c r="CV21" s="356"/>
      <c r="CW21" s="356"/>
      <c r="CX21" s="356"/>
      <c r="CY21" s="356"/>
      <c r="CZ21" s="356"/>
      <c r="DA21" s="357"/>
      <c r="DB21" s="355"/>
      <c r="DC21" s="356"/>
      <c r="DD21" s="356"/>
      <c r="DE21" s="356"/>
      <c r="DF21" s="356"/>
      <c r="DG21" s="356"/>
      <c r="DH21" s="356"/>
      <c r="DI21" s="357"/>
    </row>
    <row r="22" spans="1:113" ht="18.75" customHeight="1" x14ac:dyDescent="0.2">
      <c r="A22" s="2"/>
      <c r="B22" s="460" t="s">
        <v>240</v>
      </c>
      <c r="C22" s="461"/>
      <c r="D22" s="462"/>
      <c r="E22" s="499" t="s">
        <v>5</v>
      </c>
      <c r="F22" s="504"/>
      <c r="G22" s="504"/>
      <c r="H22" s="504"/>
      <c r="I22" s="504"/>
      <c r="J22" s="504"/>
      <c r="K22" s="494"/>
      <c r="L22" s="499" t="s">
        <v>242</v>
      </c>
      <c r="M22" s="504"/>
      <c r="N22" s="504"/>
      <c r="O22" s="504"/>
      <c r="P22" s="494"/>
      <c r="Q22" s="526" t="s">
        <v>243</v>
      </c>
      <c r="R22" s="527"/>
      <c r="S22" s="527"/>
      <c r="T22" s="527"/>
      <c r="U22" s="527"/>
      <c r="V22" s="528"/>
      <c r="W22" s="540" t="s">
        <v>246</v>
      </c>
      <c r="X22" s="461"/>
      <c r="Y22" s="462"/>
      <c r="Z22" s="499" t="s">
        <v>5</v>
      </c>
      <c r="AA22" s="504"/>
      <c r="AB22" s="504"/>
      <c r="AC22" s="504"/>
      <c r="AD22" s="504"/>
      <c r="AE22" s="504"/>
      <c r="AF22" s="504"/>
      <c r="AG22" s="494"/>
      <c r="AH22" s="532" t="s">
        <v>184</v>
      </c>
      <c r="AI22" s="504"/>
      <c r="AJ22" s="504"/>
      <c r="AK22" s="504"/>
      <c r="AL22" s="494"/>
      <c r="AM22" s="532" t="s">
        <v>247</v>
      </c>
      <c r="AN22" s="533"/>
      <c r="AO22" s="533"/>
      <c r="AP22" s="533"/>
      <c r="AQ22" s="533"/>
      <c r="AR22" s="534"/>
      <c r="AS22" s="526" t="s">
        <v>243</v>
      </c>
      <c r="AT22" s="527"/>
      <c r="AU22" s="527"/>
      <c r="AV22" s="527"/>
      <c r="AW22" s="527"/>
      <c r="AX22" s="538"/>
      <c r="AY22" s="444"/>
      <c r="AZ22" s="445"/>
      <c r="BA22" s="445"/>
      <c r="BB22" s="445"/>
      <c r="BC22" s="445"/>
      <c r="BD22" s="445"/>
      <c r="BE22" s="445"/>
      <c r="BF22" s="445"/>
      <c r="BG22" s="445"/>
      <c r="BH22" s="445"/>
      <c r="BI22" s="445"/>
      <c r="BJ22" s="445"/>
      <c r="BK22" s="445"/>
      <c r="BL22" s="445"/>
      <c r="BM22" s="446"/>
      <c r="BN22" s="447"/>
      <c r="BO22" s="448"/>
      <c r="BP22" s="448"/>
      <c r="BQ22" s="448"/>
      <c r="BR22" s="448"/>
      <c r="BS22" s="448"/>
      <c r="BT22" s="448"/>
      <c r="BU22" s="449"/>
      <c r="BV22" s="447"/>
      <c r="BW22" s="448"/>
      <c r="BX22" s="448"/>
      <c r="BY22" s="448"/>
      <c r="BZ22" s="448"/>
      <c r="CA22" s="448"/>
      <c r="CB22" s="448"/>
      <c r="CC22" s="449"/>
      <c r="CD22" s="24"/>
      <c r="CE22" s="524"/>
      <c r="CF22" s="524"/>
      <c r="CG22" s="524"/>
      <c r="CH22" s="524"/>
      <c r="CI22" s="524"/>
      <c r="CJ22" s="524"/>
      <c r="CK22" s="524"/>
      <c r="CL22" s="524"/>
      <c r="CM22" s="524"/>
      <c r="CN22" s="524"/>
      <c r="CO22" s="524"/>
      <c r="CP22" s="524"/>
      <c r="CQ22" s="524"/>
      <c r="CR22" s="524"/>
      <c r="CS22" s="525"/>
      <c r="CT22" s="355"/>
      <c r="CU22" s="356"/>
      <c r="CV22" s="356"/>
      <c r="CW22" s="356"/>
      <c r="CX22" s="356"/>
      <c r="CY22" s="356"/>
      <c r="CZ22" s="356"/>
      <c r="DA22" s="357"/>
      <c r="DB22" s="355"/>
      <c r="DC22" s="356"/>
      <c r="DD22" s="356"/>
      <c r="DE22" s="356"/>
      <c r="DF22" s="356"/>
      <c r="DG22" s="356"/>
      <c r="DH22" s="356"/>
      <c r="DI22" s="357"/>
    </row>
    <row r="23" spans="1:113" ht="18.75" customHeight="1" x14ac:dyDescent="0.2">
      <c r="A23" s="2"/>
      <c r="B23" s="463"/>
      <c r="C23" s="464"/>
      <c r="D23" s="465"/>
      <c r="E23" s="486"/>
      <c r="F23" s="490"/>
      <c r="G23" s="490"/>
      <c r="H23" s="490"/>
      <c r="I23" s="490"/>
      <c r="J23" s="490"/>
      <c r="K23" s="480"/>
      <c r="L23" s="486"/>
      <c r="M23" s="490"/>
      <c r="N23" s="490"/>
      <c r="O23" s="490"/>
      <c r="P23" s="480"/>
      <c r="Q23" s="529"/>
      <c r="R23" s="530"/>
      <c r="S23" s="530"/>
      <c r="T23" s="530"/>
      <c r="U23" s="530"/>
      <c r="V23" s="531"/>
      <c r="W23" s="541"/>
      <c r="X23" s="464"/>
      <c r="Y23" s="465"/>
      <c r="Z23" s="486"/>
      <c r="AA23" s="490"/>
      <c r="AB23" s="490"/>
      <c r="AC23" s="490"/>
      <c r="AD23" s="490"/>
      <c r="AE23" s="490"/>
      <c r="AF23" s="490"/>
      <c r="AG23" s="480"/>
      <c r="AH23" s="486"/>
      <c r="AI23" s="490"/>
      <c r="AJ23" s="490"/>
      <c r="AK23" s="490"/>
      <c r="AL23" s="480"/>
      <c r="AM23" s="535"/>
      <c r="AN23" s="536"/>
      <c r="AO23" s="536"/>
      <c r="AP23" s="536"/>
      <c r="AQ23" s="536"/>
      <c r="AR23" s="537"/>
      <c r="AS23" s="529"/>
      <c r="AT23" s="530"/>
      <c r="AU23" s="530"/>
      <c r="AV23" s="530"/>
      <c r="AW23" s="530"/>
      <c r="AX23" s="539"/>
      <c r="AY23" s="329" t="s">
        <v>248</v>
      </c>
      <c r="AZ23" s="330"/>
      <c r="BA23" s="330"/>
      <c r="BB23" s="330"/>
      <c r="BC23" s="330"/>
      <c r="BD23" s="330"/>
      <c r="BE23" s="330"/>
      <c r="BF23" s="330"/>
      <c r="BG23" s="330"/>
      <c r="BH23" s="330"/>
      <c r="BI23" s="330"/>
      <c r="BJ23" s="330"/>
      <c r="BK23" s="330"/>
      <c r="BL23" s="330"/>
      <c r="BM23" s="331"/>
      <c r="BN23" s="349">
        <v>24625039</v>
      </c>
      <c r="BO23" s="350"/>
      <c r="BP23" s="350"/>
      <c r="BQ23" s="350"/>
      <c r="BR23" s="350"/>
      <c r="BS23" s="350"/>
      <c r="BT23" s="350"/>
      <c r="BU23" s="351"/>
      <c r="BV23" s="349">
        <v>24329509</v>
      </c>
      <c r="BW23" s="350"/>
      <c r="BX23" s="350"/>
      <c r="BY23" s="350"/>
      <c r="BZ23" s="350"/>
      <c r="CA23" s="350"/>
      <c r="CB23" s="350"/>
      <c r="CC23" s="351"/>
      <c r="CD23" s="24"/>
      <c r="CE23" s="524"/>
      <c r="CF23" s="524"/>
      <c r="CG23" s="524"/>
      <c r="CH23" s="524"/>
      <c r="CI23" s="524"/>
      <c r="CJ23" s="524"/>
      <c r="CK23" s="524"/>
      <c r="CL23" s="524"/>
      <c r="CM23" s="524"/>
      <c r="CN23" s="524"/>
      <c r="CO23" s="524"/>
      <c r="CP23" s="524"/>
      <c r="CQ23" s="524"/>
      <c r="CR23" s="524"/>
      <c r="CS23" s="525"/>
      <c r="CT23" s="355"/>
      <c r="CU23" s="356"/>
      <c r="CV23" s="356"/>
      <c r="CW23" s="356"/>
      <c r="CX23" s="356"/>
      <c r="CY23" s="356"/>
      <c r="CZ23" s="356"/>
      <c r="DA23" s="357"/>
      <c r="DB23" s="355"/>
      <c r="DC23" s="356"/>
      <c r="DD23" s="356"/>
      <c r="DE23" s="356"/>
      <c r="DF23" s="356"/>
      <c r="DG23" s="356"/>
      <c r="DH23" s="356"/>
      <c r="DI23" s="357"/>
    </row>
    <row r="24" spans="1:113" ht="18.75" customHeight="1" x14ac:dyDescent="0.2">
      <c r="A24" s="2"/>
      <c r="B24" s="463"/>
      <c r="C24" s="464"/>
      <c r="D24" s="465"/>
      <c r="E24" s="364" t="s">
        <v>251</v>
      </c>
      <c r="F24" s="342"/>
      <c r="G24" s="342"/>
      <c r="H24" s="342"/>
      <c r="I24" s="342"/>
      <c r="J24" s="342"/>
      <c r="K24" s="343"/>
      <c r="L24" s="365">
        <v>1</v>
      </c>
      <c r="M24" s="366"/>
      <c r="N24" s="366"/>
      <c r="O24" s="366"/>
      <c r="P24" s="386"/>
      <c r="Q24" s="365">
        <v>7360</v>
      </c>
      <c r="R24" s="366"/>
      <c r="S24" s="366"/>
      <c r="T24" s="366"/>
      <c r="U24" s="366"/>
      <c r="V24" s="386"/>
      <c r="W24" s="541"/>
      <c r="X24" s="464"/>
      <c r="Y24" s="465"/>
      <c r="Z24" s="364" t="s">
        <v>227</v>
      </c>
      <c r="AA24" s="342"/>
      <c r="AB24" s="342"/>
      <c r="AC24" s="342"/>
      <c r="AD24" s="342"/>
      <c r="AE24" s="342"/>
      <c r="AF24" s="342"/>
      <c r="AG24" s="343"/>
      <c r="AH24" s="365">
        <v>314</v>
      </c>
      <c r="AI24" s="366"/>
      <c r="AJ24" s="366"/>
      <c r="AK24" s="366"/>
      <c r="AL24" s="386"/>
      <c r="AM24" s="365">
        <v>987844</v>
      </c>
      <c r="AN24" s="366"/>
      <c r="AO24" s="366"/>
      <c r="AP24" s="366"/>
      <c r="AQ24" s="366"/>
      <c r="AR24" s="386"/>
      <c r="AS24" s="365">
        <v>3146</v>
      </c>
      <c r="AT24" s="366"/>
      <c r="AU24" s="366"/>
      <c r="AV24" s="366"/>
      <c r="AW24" s="366"/>
      <c r="AX24" s="367"/>
      <c r="AY24" s="444" t="s">
        <v>253</v>
      </c>
      <c r="AZ24" s="445"/>
      <c r="BA24" s="445"/>
      <c r="BB24" s="445"/>
      <c r="BC24" s="445"/>
      <c r="BD24" s="445"/>
      <c r="BE24" s="445"/>
      <c r="BF24" s="445"/>
      <c r="BG24" s="445"/>
      <c r="BH24" s="445"/>
      <c r="BI24" s="445"/>
      <c r="BJ24" s="445"/>
      <c r="BK24" s="445"/>
      <c r="BL24" s="445"/>
      <c r="BM24" s="446"/>
      <c r="BN24" s="349">
        <v>15578345</v>
      </c>
      <c r="BO24" s="350"/>
      <c r="BP24" s="350"/>
      <c r="BQ24" s="350"/>
      <c r="BR24" s="350"/>
      <c r="BS24" s="350"/>
      <c r="BT24" s="350"/>
      <c r="BU24" s="351"/>
      <c r="BV24" s="349">
        <v>16354602</v>
      </c>
      <c r="BW24" s="350"/>
      <c r="BX24" s="350"/>
      <c r="BY24" s="350"/>
      <c r="BZ24" s="350"/>
      <c r="CA24" s="350"/>
      <c r="CB24" s="350"/>
      <c r="CC24" s="351"/>
      <c r="CD24" s="24"/>
      <c r="CE24" s="524"/>
      <c r="CF24" s="524"/>
      <c r="CG24" s="524"/>
      <c r="CH24" s="524"/>
      <c r="CI24" s="524"/>
      <c r="CJ24" s="524"/>
      <c r="CK24" s="524"/>
      <c r="CL24" s="524"/>
      <c r="CM24" s="524"/>
      <c r="CN24" s="524"/>
      <c r="CO24" s="524"/>
      <c r="CP24" s="524"/>
      <c r="CQ24" s="524"/>
      <c r="CR24" s="524"/>
      <c r="CS24" s="525"/>
      <c r="CT24" s="355"/>
      <c r="CU24" s="356"/>
      <c r="CV24" s="356"/>
      <c r="CW24" s="356"/>
      <c r="CX24" s="356"/>
      <c r="CY24" s="356"/>
      <c r="CZ24" s="356"/>
      <c r="DA24" s="357"/>
      <c r="DB24" s="355"/>
      <c r="DC24" s="356"/>
      <c r="DD24" s="356"/>
      <c r="DE24" s="356"/>
      <c r="DF24" s="356"/>
      <c r="DG24" s="356"/>
      <c r="DH24" s="356"/>
      <c r="DI24" s="357"/>
    </row>
    <row r="25" spans="1:113" ht="18.75" customHeight="1" x14ac:dyDescent="0.2">
      <c r="A25" s="2"/>
      <c r="B25" s="463"/>
      <c r="C25" s="464"/>
      <c r="D25" s="465"/>
      <c r="E25" s="364" t="s">
        <v>254</v>
      </c>
      <c r="F25" s="342"/>
      <c r="G25" s="342"/>
      <c r="H25" s="342"/>
      <c r="I25" s="342"/>
      <c r="J25" s="342"/>
      <c r="K25" s="343"/>
      <c r="L25" s="365">
        <v>1</v>
      </c>
      <c r="M25" s="366"/>
      <c r="N25" s="366"/>
      <c r="O25" s="366"/>
      <c r="P25" s="386"/>
      <c r="Q25" s="365">
        <v>6478</v>
      </c>
      <c r="R25" s="366"/>
      <c r="S25" s="366"/>
      <c r="T25" s="366"/>
      <c r="U25" s="366"/>
      <c r="V25" s="386"/>
      <c r="W25" s="541"/>
      <c r="X25" s="464"/>
      <c r="Y25" s="465"/>
      <c r="Z25" s="364" t="s">
        <v>256</v>
      </c>
      <c r="AA25" s="342"/>
      <c r="AB25" s="342"/>
      <c r="AC25" s="342"/>
      <c r="AD25" s="342"/>
      <c r="AE25" s="342"/>
      <c r="AF25" s="342"/>
      <c r="AG25" s="343"/>
      <c r="AH25" s="365" t="s">
        <v>199</v>
      </c>
      <c r="AI25" s="366"/>
      <c r="AJ25" s="366"/>
      <c r="AK25" s="366"/>
      <c r="AL25" s="386"/>
      <c r="AM25" s="365" t="s">
        <v>199</v>
      </c>
      <c r="AN25" s="366"/>
      <c r="AO25" s="366"/>
      <c r="AP25" s="366"/>
      <c r="AQ25" s="366"/>
      <c r="AR25" s="386"/>
      <c r="AS25" s="365" t="s">
        <v>199</v>
      </c>
      <c r="AT25" s="366"/>
      <c r="AU25" s="366"/>
      <c r="AV25" s="366"/>
      <c r="AW25" s="366"/>
      <c r="AX25" s="367"/>
      <c r="AY25" s="329" t="s">
        <v>34</v>
      </c>
      <c r="AZ25" s="330"/>
      <c r="BA25" s="330"/>
      <c r="BB25" s="330"/>
      <c r="BC25" s="330"/>
      <c r="BD25" s="330"/>
      <c r="BE25" s="330"/>
      <c r="BF25" s="330"/>
      <c r="BG25" s="330"/>
      <c r="BH25" s="330"/>
      <c r="BI25" s="330"/>
      <c r="BJ25" s="330"/>
      <c r="BK25" s="330"/>
      <c r="BL25" s="330"/>
      <c r="BM25" s="331"/>
      <c r="BN25" s="332">
        <v>1466993</v>
      </c>
      <c r="BO25" s="333"/>
      <c r="BP25" s="333"/>
      <c r="BQ25" s="333"/>
      <c r="BR25" s="333"/>
      <c r="BS25" s="333"/>
      <c r="BT25" s="333"/>
      <c r="BU25" s="334"/>
      <c r="BV25" s="332">
        <v>1936978</v>
      </c>
      <c r="BW25" s="333"/>
      <c r="BX25" s="333"/>
      <c r="BY25" s="333"/>
      <c r="BZ25" s="333"/>
      <c r="CA25" s="333"/>
      <c r="CB25" s="333"/>
      <c r="CC25" s="334"/>
      <c r="CD25" s="24"/>
      <c r="CE25" s="524"/>
      <c r="CF25" s="524"/>
      <c r="CG25" s="524"/>
      <c r="CH25" s="524"/>
      <c r="CI25" s="524"/>
      <c r="CJ25" s="524"/>
      <c r="CK25" s="524"/>
      <c r="CL25" s="524"/>
      <c r="CM25" s="524"/>
      <c r="CN25" s="524"/>
      <c r="CO25" s="524"/>
      <c r="CP25" s="524"/>
      <c r="CQ25" s="524"/>
      <c r="CR25" s="524"/>
      <c r="CS25" s="525"/>
      <c r="CT25" s="355"/>
      <c r="CU25" s="356"/>
      <c r="CV25" s="356"/>
      <c r="CW25" s="356"/>
      <c r="CX25" s="356"/>
      <c r="CY25" s="356"/>
      <c r="CZ25" s="356"/>
      <c r="DA25" s="357"/>
      <c r="DB25" s="355"/>
      <c r="DC25" s="356"/>
      <c r="DD25" s="356"/>
      <c r="DE25" s="356"/>
      <c r="DF25" s="356"/>
      <c r="DG25" s="356"/>
      <c r="DH25" s="356"/>
      <c r="DI25" s="357"/>
    </row>
    <row r="26" spans="1:113" ht="18.75" customHeight="1" x14ac:dyDescent="0.2">
      <c r="A26" s="2"/>
      <c r="B26" s="463"/>
      <c r="C26" s="464"/>
      <c r="D26" s="465"/>
      <c r="E26" s="364" t="s">
        <v>257</v>
      </c>
      <c r="F26" s="342"/>
      <c r="G26" s="342"/>
      <c r="H26" s="342"/>
      <c r="I26" s="342"/>
      <c r="J26" s="342"/>
      <c r="K26" s="343"/>
      <c r="L26" s="365">
        <v>1</v>
      </c>
      <c r="M26" s="366"/>
      <c r="N26" s="366"/>
      <c r="O26" s="366"/>
      <c r="P26" s="386"/>
      <c r="Q26" s="365">
        <v>5792</v>
      </c>
      <c r="R26" s="366"/>
      <c r="S26" s="366"/>
      <c r="T26" s="366"/>
      <c r="U26" s="366"/>
      <c r="V26" s="386"/>
      <c r="W26" s="541"/>
      <c r="X26" s="464"/>
      <c r="Y26" s="465"/>
      <c r="Z26" s="364" t="s">
        <v>258</v>
      </c>
      <c r="AA26" s="450"/>
      <c r="AB26" s="450"/>
      <c r="AC26" s="450"/>
      <c r="AD26" s="450"/>
      <c r="AE26" s="450"/>
      <c r="AF26" s="450"/>
      <c r="AG26" s="451"/>
      <c r="AH26" s="365">
        <v>4</v>
      </c>
      <c r="AI26" s="366"/>
      <c r="AJ26" s="366"/>
      <c r="AK26" s="366"/>
      <c r="AL26" s="386"/>
      <c r="AM26" s="365">
        <v>11996</v>
      </c>
      <c r="AN26" s="366"/>
      <c r="AO26" s="366"/>
      <c r="AP26" s="366"/>
      <c r="AQ26" s="366"/>
      <c r="AR26" s="386"/>
      <c r="AS26" s="365">
        <v>2999</v>
      </c>
      <c r="AT26" s="366"/>
      <c r="AU26" s="366"/>
      <c r="AV26" s="366"/>
      <c r="AW26" s="366"/>
      <c r="AX26" s="367"/>
      <c r="AY26" s="352" t="s">
        <v>259</v>
      </c>
      <c r="AZ26" s="353"/>
      <c r="BA26" s="353"/>
      <c r="BB26" s="353"/>
      <c r="BC26" s="353"/>
      <c r="BD26" s="353"/>
      <c r="BE26" s="353"/>
      <c r="BF26" s="353"/>
      <c r="BG26" s="353"/>
      <c r="BH26" s="353"/>
      <c r="BI26" s="353"/>
      <c r="BJ26" s="353"/>
      <c r="BK26" s="353"/>
      <c r="BL26" s="353"/>
      <c r="BM26" s="354"/>
      <c r="BN26" s="349" t="s">
        <v>199</v>
      </c>
      <c r="BO26" s="350"/>
      <c r="BP26" s="350"/>
      <c r="BQ26" s="350"/>
      <c r="BR26" s="350"/>
      <c r="BS26" s="350"/>
      <c r="BT26" s="350"/>
      <c r="BU26" s="351"/>
      <c r="BV26" s="349" t="s">
        <v>199</v>
      </c>
      <c r="BW26" s="350"/>
      <c r="BX26" s="350"/>
      <c r="BY26" s="350"/>
      <c r="BZ26" s="350"/>
      <c r="CA26" s="350"/>
      <c r="CB26" s="350"/>
      <c r="CC26" s="351"/>
      <c r="CD26" s="24"/>
      <c r="CE26" s="524"/>
      <c r="CF26" s="524"/>
      <c r="CG26" s="524"/>
      <c r="CH26" s="524"/>
      <c r="CI26" s="524"/>
      <c r="CJ26" s="524"/>
      <c r="CK26" s="524"/>
      <c r="CL26" s="524"/>
      <c r="CM26" s="524"/>
      <c r="CN26" s="524"/>
      <c r="CO26" s="524"/>
      <c r="CP26" s="524"/>
      <c r="CQ26" s="524"/>
      <c r="CR26" s="524"/>
      <c r="CS26" s="525"/>
      <c r="CT26" s="355"/>
      <c r="CU26" s="356"/>
      <c r="CV26" s="356"/>
      <c r="CW26" s="356"/>
      <c r="CX26" s="356"/>
      <c r="CY26" s="356"/>
      <c r="CZ26" s="356"/>
      <c r="DA26" s="357"/>
      <c r="DB26" s="355"/>
      <c r="DC26" s="356"/>
      <c r="DD26" s="356"/>
      <c r="DE26" s="356"/>
      <c r="DF26" s="356"/>
      <c r="DG26" s="356"/>
      <c r="DH26" s="356"/>
      <c r="DI26" s="357"/>
    </row>
    <row r="27" spans="1:113" ht="18.75" customHeight="1" x14ac:dyDescent="0.2">
      <c r="A27" s="2"/>
      <c r="B27" s="463"/>
      <c r="C27" s="464"/>
      <c r="D27" s="465"/>
      <c r="E27" s="364" t="s">
        <v>260</v>
      </c>
      <c r="F27" s="342"/>
      <c r="G27" s="342"/>
      <c r="H27" s="342"/>
      <c r="I27" s="342"/>
      <c r="J27" s="342"/>
      <c r="K27" s="343"/>
      <c r="L27" s="365">
        <v>1</v>
      </c>
      <c r="M27" s="366"/>
      <c r="N27" s="366"/>
      <c r="O27" s="366"/>
      <c r="P27" s="386"/>
      <c r="Q27" s="365">
        <v>4700</v>
      </c>
      <c r="R27" s="366"/>
      <c r="S27" s="366"/>
      <c r="T27" s="366"/>
      <c r="U27" s="366"/>
      <c r="V27" s="386"/>
      <c r="W27" s="541"/>
      <c r="X27" s="464"/>
      <c r="Y27" s="465"/>
      <c r="Z27" s="364" t="s">
        <v>261</v>
      </c>
      <c r="AA27" s="342"/>
      <c r="AB27" s="342"/>
      <c r="AC27" s="342"/>
      <c r="AD27" s="342"/>
      <c r="AE27" s="342"/>
      <c r="AF27" s="342"/>
      <c r="AG27" s="343"/>
      <c r="AH27" s="365">
        <v>15</v>
      </c>
      <c r="AI27" s="366"/>
      <c r="AJ27" s="366"/>
      <c r="AK27" s="366"/>
      <c r="AL27" s="386"/>
      <c r="AM27" s="365">
        <v>51278</v>
      </c>
      <c r="AN27" s="366"/>
      <c r="AO27" s="366"/>
      <c r="AP27" s="366"/>
      <c r="AQ27" s="366"/>
      <c r="AR27" s="386"/>
      <c r="AS27" s="365">
        <v>3419</v>
      </c>
      <c r="AT27" s="366"/>
      <c r="AU27" s="366"/>
      <c r="AV27" s="366"/>
      <c r="AW27" s="366"/>
      <c r="AX27" s="367"/>
      <c r="AY27" s="399" t="s">
        <v>264</v>
      </c>
      <c r="AZ27" s="400"/>
      <c r="BA27" s="400"/>
      <c r="BB27" s="400"/>
      <c r="BC27" s="400"/>
      <c r="BD27" s="400"/>
      <c r="BE27" s="400"/>
      <c r="BF27" s="400"/>
      <c r="BG27" s="400"/>
      <c r="BH27" s="400"/>
      <c r="BI27" s="400"/>
      <c r="BJ27" s="400"/>
      <c r="BK27" s="400"/>
      <c r="BL27" s="400"/>
      <c r="BM27" s="401"/>
      <c r="BN27" s="447">
        <v>999147</v>
      </c>
      <c r="BO27" s="448"/>
      <c r="BP27" s="448"/>
      <c r="BQ27" s="448"/>
      <c r="BR27" s="448"/>
      <c r="BS27" s="448"/>
      <c r="BT27" s="448"/>
      <c r="BU27" s="449"/>
      <c r="BV27" s="447">
        <v>999072</v>
      </c>
      <c r="BW27" s="448"/>
      <c r="BX27" s="448"/>
      <c r="BY27" s="448"/>
      <c r="BZ27" s="448"/>
      <c r="CA27" s="448"/>
      <c r="CB27" s="448"/>
      <c r="CC27" s="449"/>
      <c r="CD27" s="19"/>
      <c r="CE27" s="524"/>
      <c r="CF27" s="524"/>
      <c r="CG27" s="524"/>
      <c r="CH27" s="524"/>
      <c r="CI27" s="524"/>
      <c r="CJ27" s="524"/>
      <c r="CK27" s="524"/>
      <c r="CL27" s="524"/>
      <c r="CM27" s="524"/>
      <c r="CN27" s="524"/>
      <c r="CO27" s="524"/>
      <c r="CP27" s="524"/>
      <c r="CQ27" s="524"/>
      <c r="CR27" s="524"/>
      <c r="CS27" s="525"/>
      <c r="CT27" s="355"/>
      <c r="CU27" s="356"/>
      <c r="CV27" s="356"/>
      <c r="CW27" s="356"/>
      <c r="CX27" s="356"/>
      <c r="CY27" s="356"/>
      <c r="CZ27" s="356"/>
      <c r="DA27" s="357"/>
      <c r="DB27" s="355"/>
      <c r="DC27" s="356"/>
      <c r="DD27" s="356"/>
      <c r="DE27" s="356"/>
      <c r="DF27" s="356"/>
      <c r="DG27" s="356"/>
      <c r="DH27" s="356"/>
      <c r="DI27" s="357"/>
    </row>
    <row r="28" spans="1:113" ht="18.75" customHeight="1" x14ac:dyDescent="0.2">
      <c r="A28" s="2"/>
      <c r="B28" s="463"/>
      <c r="C28" s="464"/>
      <c r="D28" s="465"/>
      <c r="E28" s="364" t="s">
        <v>265</v>
      </c>
      <c r="F28" s="342"/>
      <c r="G28" s="342"/>
      <c r="H28" s="342"/>
      <c r="I28" s="342"/>
      <c r="J28" s="342"/>
      <c r="K28" s="343"/>
      <c r="L28" s="365">
        <v>1</v>
      </c>
      <c r="M28" s="366"/>
      <c r="N28" s="366"/>
      <c r="O28" s="366"/>
      <c r="P28" s="386"/>
      <c r="Q28" s="365">
        <v>4150</v>
      </c>
      <c r="R28" s="366"/>
      <c r="S28" s="366"/>
      <c r="T28" s="366"/>
      <c r="U28" s="366"/>
      <c r="V28" s="386"/>
      <c r="W28" s="541"/>
      <c r="X28" s="464"/>
      <c r="Y28" s="465"/>
      <c r="Z28" s="364" t="s">
        <v>32</v>
      </c>
      <c r="AA28" s="342"/>
      <c r="AB28" s="342"/>
      <c r="AC28" s="342"/>
      <c r="AD28" s="342"/>
      <c r="AE28" s="342"/>
      <c r="AF28" s="342"/>
      <c r="AG28" s="343"/>
      <c r="AH28" s="365" t="s">
        <v>199</v>
      </c>
      <c r="AI28" s="366"/>
      <c r="AJ28" s="366"/>
      <c r="AK28" s="366"/>
      <c r="AL28" s="386"/>
      <c r="AM28" s="365" t="s">
        <v>199</v>
      </c>
      <c r="AN28" s="366"/>
      <c r="AO28" s="366"/>
      <c r="AP28" s="366"/>
      <c r="AQ28" s="366"/>
      <c r="AR28" s="386"/>
      <c r="AS28" s="365" t="s">
        <v>199</v>
      </c>
      <c r="AT28" s="366"/>
      <c r="AU28" s="366"/>
      <c r="AV28" s="366"/>
      <c r="AW28" s="366"/>
      <c r="AX28" s="367"/>
      <c r="AY28" s="545" t="s">
        <v>266</v>
      </c>
      <c r="AZ28" s="546"/>
      <c r="BA28" s="546"/>
      <c r="BB28" s="547"/>
      <c r="BC28" s="329" t="s">
        <v>97</v>
      </c>
      <c r="BD28" s="330"/>
      <c r="BE28" s="330"/>
      <c r="BF28" s="330"/>
      <c r="BG28" s="330"/>
      <c r="BH28" s="330"/>
      <c r="BI28" s="330"/>
      <c r="BJ28" s="330"/>
      <c r="BK28" s="330"/>
      <c r="BL28" s="330"/>
      <c r="BM28" s="331"/>
      <c r="BN28" s="332">
        <v>3108228</v>
      </c>
      <c r="BO28" s="333"/>
      <c r="BP28" s="333"/>
      <c r="BQ28" s="333"/>
      <c r="BR28" s="333"/>
      <c r="BS28" s="333"/>
      <c r="BT28" s="333"/>
      <c r="BU28" s="334"/>
      <c r="BV28" s="332">
        <v>3318790</v>
      </c>
      <c r="BW28" s="333"/>
      <c r="BX28" s="333"/>
      <c r="BY28" s="333"/>
      <c r="BZ28" s="333"/>
      <c r="CA28" s="333"/>
      <c r="CB28" s="333"/>
      <c r="CC28" s="334"/>
      <c r="CD28" s="24"/>
      <c r="CE28" s="524"/>
      <c r="CF28" s="524"/>
      <c r="CG28" s="524"/>
      <c r="CH28" s="524"/>
      <c r="CI28" s="524"/>
      <c r="CJ28" s="524"/>
      <c r="CK28" s="524"/>
      <c r="CL28" s="524"/>
      <c r="CM28" s="524"/>
      <c r="CN28" s="524"/>
      <c r="CO28" s="524"/>
      <c r="CP28" s="524"/>
      <c r="CQ28" s="524"/>
      <c r="CR28" s="524"/>
      <c r="CS28" s="525"/>
      <c r="CT28" s="355"/>
      <c r="CU28" s="356"/>
      <c r="CV28" s="356"/>
      <c r="CW28" s="356"/>
      <c r="CX28" s="356"/>
      <c r="CY28" s="356"/>
      <c r="CZ28" s="356"/>
      <c r="DA28" s="357"/>
      <c r="DB28" s="355"/>
      <c r="DC28" s="356"/>
      <c r="DD28" s="356"/>
      <c r="DE28" s="356"/>
      <c r="DF28" s="356"/>
      <c r="DG28" s="356"/>
      <c r="DH28" s="356"/>
      <c r="DI28" s="357"/>
    </row>
    <row r="29" spans="1:113" ht="18.75" customHeight="1" x14ac:dyDescent="0.2">
      <c r="A29" s="2"/>
      <c r="B29" s="463"/>
      <c r="C29" s="464"/>
      <c r="D29" s="465"/>
      <c r="E29" s="364" t="s">
        <v>269</v>
      </c>
      <c r="F29" s="342"/>
      <c r="G29" s="342"/>
      <c r="H29" s="342"/>
      <c r="I29" s="342"/>
      <c r="J29" s="342"/>
      <c r="K29" s="343"/>
      <c r="L29" s="365">
        <v>20</v>
      </c>
      <c r="M29" s="366"/>
      <c r="N29" s="366"/>
      <c r="O29" s="366"/>
      <c r="P29" s="386"/>
      <c r="Q29" s="365">
        <v>3800</v>
      </c>
      <c r="R29" s="366"/>
      <c r="S29" s="366"/>
      <c r="T29" s="366"/>
      <c r="U29" s="366"/>
      <c r="V29" s="386"/>
      <c r="W29" s="542"/>
      <c r="X29" s="543"/>
      <c r="Y29" s="544"/>
      <c r="Z29" s="364" t="s">
        <v>271</v>
      </c>
      <c r="AA29" s="342"/>
      <c r="AB29" s="342"/>
      <c r="AC29" s="342"/>
      <c r="AD29" s="342"/>
      <c r="AE29" s="342"/>
      <c r="AF29" s="342"/>
      <c r="AG29" s="343"/>
      <c r="AH29" s="365">
        <v>329</v>
      </c>
      <c r="AI29" s="366"/>
      <c r="AJ29" s="366"/>
      <c r="AK29" s="366"/>
      <c r="AL29" s="386"/>
      <c r="AM29" s="365">
        <v>1039122</v>
      </c>
      <c r="AN29" s="366"/>
      <c r="AO29" s="366"/>
      <c r="AP29" s="366"/>
      <c r="AQ29" s="366"/>
      <c r="AR29" s="386"/>
      <c r="AS29" s="365">
        <v>3158</v>
      </c>
      <c r="AT29" s="366"/>
      <c r="AU29" s="366"/>
      <c r="AV29" s="366"/>
      <c r="AW29" s="366"/>
      <c r="AX29" s="367"/>
      <c r="AY29" s="548"/>
      <c r="AZ29" s="549"/>
      <c r="BA29" s="549"/>
      <c r="BB29" s="550"/>
      <c r="BC29" s="346" t="s">
        <v>272</v>
      </c>
      <c r="BD29" s="347"/>
      <c r="BE29" s="347"/>
      <c r="BF29" s="347"/>
      <c r="BG29" s="347"/>
      <c r="BH29" s="347"/>
      <c r="BI29" s="347"/>
      <c r="BJ29" s="347"/>
      <c r="BK29" s="347"/>
      <c r="BL29" s="347"/>
      <c r="BM29" s="348"/>
      <c r="BN29" s="349">
        <v>842094</v>
      </c>
      <c r="BO29" s="350"/>
      <c r="BP29" s="350"/>
      <c r="BQ29" s="350"/>
      <c r="BR29" s="350"/>
      <c r="BS29" s="350"/>
      <c r="BT29" s="350"/>
      <c r="BU29" s="351"/>
      <c r="BV29" s="349">
        <v>953735</v>
      </c>
      <c r="BW29" s="350"/>
      <c r="BX29" s="350"/>
      <c r="BY29" s="350"/>
      <c r="BZ29" s="350"/>
      <c r="CA29" s="350"/>
      <c r="CB29" s="350"/>
      <c r="CC29" s="351"/>
      <c r="CD29" s="19"/>
      <c r="CE29" s="524"/>
      <c r="CF29" s="524"/>
      <c r="CG29" s="524"/>
      <c r="CH29" s="524"/>
      <c r="CI29" s="524"/>
      <c r="CJ29" s="524"/>
      <c r="CK29" s="524"/>
      <c r="CL29" s="524"/>
      <c r="CM29" s="524"/>
      <c r="CN29" s="524"/>
      <c r="CO29" s="524"/>
      <c r="CP29" s="524"/>
      <c r="CQ29" s="524"/>
      <c r="CR29" s="524"/>
      <c r="CS29" s="525"/>
      <c r="CT29" s="355"/>
      <c r="CU29" s="356"/>
      <c r="CV29" s="356"/>
      <c r="CW29" s="356"/>
      <c r="CX29" s="356"/>
      <c r="CY29" s="356"/>
      <c r="CZ29" s="356"/>
      <c r="DA29" s="357"/>
      <c r="DB29" s="355"/>
      <c r="DC29" s="356"/>
      <c r="DD29" s="356"/>
      <c r="DE29" s="356"/>
      <c r="DF29" s="356"/>
      <c r="DG29" s="356"/>
      <c r="DH29" s="356"/>
      <c r="DI29" s="357"/>
    </row>
    <row r="30" spans="1:113" ht="18.75" customHeight="1" x14ac:dyDescent="0.2">
      <c r="A30" s="2"/>
      <c r="B30" s="466"/>
      <c r="C30" s="467"/>
      <c r="D30" s="468"/>
      <c r="E30" s="368"/>
      <c r="F30" s="369"/>
      <c r="G30" s="369"/>
      <c r="H30" s="369"/>
      <c r="I30" s="369"/>
      <c r="J30" s="369"/>
      <c r="K30" s="370"/>
      <c r="L30" s="452"/>
      <c r="M30" s="453"/>
      <c r="N30" s="453"/>
      <c r="O30" s="453"/>
      <c r="P30" s="454"/>
      <c r="Q30" s="452"/>
      <c r="R30" s="453"/>
      <c r="S30" s="453"/>
      <c r="T30" s="453"/>
      <c r="U30" s="453"/>
      <c r="V30" s="454"/>
      <c r="W30" s="455" t="s">
        <v>274</v>
      </c>
      <c r="X30" s="456"/>
      <c r="Y30" s="456"/>
      <c r="Z30" s="456"/>
      <c r="AA30" s="456"/>
      <c r="AB30" s="456"/>
      <c r="AC30" s="456"/>
      <c r="AD30" s="456"/>
      <c r="AE30" s="456"/>
      <c r="AF30" s="456"/>
      <c r="AG30" s="457"/>
      <c r="AH30" s="426">
        <v>95.5</v>
      </c>
      <c r="AI30" s="427"/>
      <c r="AJ30" s="427"/>
      <c r="AK30" s="427"/>
      <c r="AL30" s="427"/>
      <c r="AM30" s="427"/>
      <c r="AN30" s="427"/>
      <c r="AO30" s="427"/>
      <c r="AP30" s="427"/>
      <c r="AQ30" s="427"/>
      <c r="AR30" s="427"/>
      <c r="AS30" s="427"/>
      <c r="AT30" s="427"/>
      <c r="AU30" s="427"/>
      <c r="AV30" s="427"/>
      <c r="AW30" s="427"/>
      <c r="AX30" s="429"/>
      <c r="AY30" s="551"/>
      <c r="AZ30" s="552"/>
      <c r="BA30" s="552"/>
      <c r="BB30" s="553"/>
      <c r="BC30" s="444" t="s">
        <v>60</v>
      </c>
      <c r="BD30" s="445"/>
      <c r="BE30" s="445"/>
      <c r="BF30" s="445"/>
      <c r="BG30" s="445"/>
      <c r="BH30" s="445"/>
      <c r="BI30" s="445"/>
      <c r="BJ30" s="445"/>
      <c r="BK30" s="445"/>
      <c r="BL30" s="445"/>
      <c r="BM30" s="446"/>
      <c r="BN30" s="447">
        <v>3393874</v>
      </c>
      <c r="BO30" s="448"/>
      <c r="BP30" s="448"/>
      <c r="BQ30" s="448"/>
      <c r="BR30" s="448"/>
      <c r="BS30" s="448"/>
      <c r="BT30" s="448"/>
      <c r="BU30" s="449"/>
      <c r="BV30" s="447">
        <v>3588794</v>
      </c>
      <c r="BW30" s="448"/>
      <c r="BX30" s="448"/>
      <c r="BY30" s="448"/>
      <c r="BZ30" s="448"/>
      <c r="CA30" s="448"/>
      <c r="CB30" s="448"/>
      <c r="CC30" s="44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188</v>
      </c>
      <c r="D32" s="9"/>
      <c r="E32" s="9"/>
      <c r="F32" s="8"/>
      <c r="G32" s="8"/>
      <c r="H32" s="8"/>
      <c r="I32" s="8"/>
      <c r="J32" s="8"/>
      <c r="K32" s="8"/>
      <c r="L32" s="8"/>
      <c r="M32" s="8"/>
      <c r="N32" s="8"/>
      <c r="O32" s="8"/>
      <c r="P32" s="8"/>
      <c r="Q32" s="8"/>
      <c r="R32" s="8"/>
      <c r="S32" s="8"/>
      <c r="T32" s="8"/>
      <c r="U32" s="8" t="s">
        <v>88</v>
      </c>
      <c r="V32" s="8"/>
      <c r="W32" s="8"/>
      <c r="X32" s="8"/>
      <c r="Y32" s="8"/>
      <c r="Z32" s="8"/>
      <c r="AA32" s="8"/>
      <c r="AB32" s="8"/>
      <c r="AC32" s="8"/>
      <c r="AD32" s="8"/>
      <c r="AE32" s="8"/>
      <c r="AF32" s="8"/>
      <c r="AG32" s="8"/>
      <c r="AH32" s="8"/>
      <c r="AI32" s="8"/>
      <c r="AJ32" s="8"/>
      <c r="AK32" s="8"/>
      <c r="AL32" s="8"/>
      <c r="AM32" s="22" t="s">
        <v>276</v>
      </c>
      <c r="AN32" s="8"/>
      <c r="AO32" s="8"/>
      <c r="AP32" s="8"/>
      <c r="AQ32" s="8"/>
      <c r="AR32" s="8"/>
      <c r="AS32" s="22"/>
      <c r="AT32" s="22"/>
      <c r="AU32" s="22"/>
      <c r="AV32" s="22"/>
      <c r="AW32" s="22"/>
      <c r="AX32" s="22"/>
      <c r="AY32" s="22"/>
      <c r="AZ32" s="22"/>
      <c r="BA32" s="22"/>
      <c r="BB32" s="8"/>
      <c r="BC32" s="22"/>
      <c r="BD32" s="8"/>
      <c r="BE32" s="22" t="s">
        <v>277</v>
      </c>
      <c r="BF32" s="8"/>
      <c r="BG32" s="8"/>
      <c r="BH32" s="8"/>
      <c r="BI32" s="8"/>
      <c r="BJ32" s="22"/>
      <c r="BK32" s="22"/>
      <c r="BL32" s="22"/>
      <c r="BM32" s="22"/>
      <c r="BN32" s="22"/>
      <c r="BO32" s="22"/>
      <c r="BP32" s="22"/>
      <c r="BQ32" s="22"/>
      <c r="BR32" s="8"/>
      <c r="BS32" s="8"/>
      <c r="BT32" s="8"/>
      <c r="BU32" s="8"/>
      <c r="BV32" s="8"/>
      <c r="BW32" s="8" t="s">
        <v>278</v>
      </c>
      <c r="BX32" s="8"/>
      <c r="BY32" s="8"/>
      <c r="BZ32" s="8"/>
      <c r="CA32" s="8"/>
      <c r="CB32" s="22"/>
      <c r="CC32" s="22"/>
      <c r="CD32" s="22"/>
      <c r="CE32" s="22"/>
      <c r="CF32" s="22"/>
      <c r="CG32" s="22"/>
      <c r="CH32" s="22"/>
      <c r="CI32" s="22"/>
      <c r="CJ32" s="22"/>
      <c r="CK32" s="22"/>
      <c r="CL32" s="22"/>
      <c r="CM32" s="22"/>
      <c r="CN32" s="22"/>
      <c r="CO32" s="22" t="s">
        <v>280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58" t="s">
        <v>115</v>
      </c>
      <c r="D33" s="458"/>
      <c r="E33" s="459" t="s">
        <v>281</v>
      </c>
      <c r="F33" s="459"/>
      <c r="G33" s="459"/>
      <c r="H33" s="459"/>
      <c r="I33" s="459"/>
      <c r="J33" s="459"/>
      <c r="K33" s="459"/>
      <c r="L33" s="459"/>
      <c r="M33" s="459"/>
      <c r="N33" s="459"/>
      <c r="O33" s="459"/>
      <c r="P33" s="459"/>
      <c r="Q33" s="459"/>
      <c r="R33" s="459"/>
      <c r="S33" s="459"/>
      <c r="T33" s="14"/>
      <c r="U33" s="458" t="s">
        <v>115</v>
      </c>
      <c r="V33" s="458"/>
      <c r="W33" s="459" t="s">
        <v>281</v>
      </c>
      <c r="X33" s="459"/>
      <c r="Y33" s="459"/>
      <c r="Z33" s="459"/>
      <c r="AA33" s="459"/>
      <c r="AB33" s="459"/>
      <c r="AC33" s="459"/>
      <c r="AD33" s="459"/>
      <c r="AE33" s="459"/>
      <c r="AF33" s="459"/>
      <c r="AG33" s="459"/>
      <c r="AH33" s="459"/>
      <c r="AI33" s="459"/>
      <c r="AJ33" s="459"/>
      <c r="AK33" s="459"/>
      <c r="AL33" s="14"/>
      <c r="AM33" s="458" t="s">
        <v>115</v>
      </c>
      <c r="AN33" s="458"/>
      <c r="AO33" s="459" t="s">
        <v>281</v>
      </c>
      <c r="AP33" s="459"/>
      <c r="AQ33" s="459"/>
      <c r="AR33" s="459"/>
      <c r="AS33" s="459"/>
      <c r="AT33" s="459"/>
      <c r="AU33" s="459"/>
      <c r="AV33" s="459"/>
      <c r="AW33" s="459"/>
      <c r="AX33" s="459"/>
      <c r="AY33" s="459"/>
      <c r="AZ33" s="459"/>
      <c r="BA33" s="459"/>
      <c r="BB33" s="459"/>
      <c r="BC33" s="459"/>
      <c r="BD33" s="10"/>
      <c r="BE33" s="459" t="s">
        <v>283</v>
      </c>
      <c r="BF33" s="459"/>
      <c r="BG33" s="459" t="s">
        <v>166</v>
      </c>
      <c r="BH33" s="459"/>
      <c r="BI33" s="459"/>
      <c r="BJ33" s="459"/>
      <c r="BK33" s="459"/>
      <c r="BL33" s="459"/>
      <c r="BM33" s="459"/>
      <c r="BN33" s="459"/>
      <c r="BO33" s="459"/>
      <c r="BP33" s="459"/>
      <c r="BQ33" s="459"/>
      <c r="BR33" s="459"/>
      <c r="BS33" s="459"/>
      <c r="BT33" s="459"/>
      <c r="BU33" s="459"/>
      <c r="BV33" s="10"/>
      <c r="BW33" s="458" t="s">
        <v>283</v>
      </c>
      <c r="BX33" s="458"/>
      <c r="BY33" s="459" t="s">
        <v>106</v>
      </c>
      <c r="BZ33" s="459"/>
      <c r="CA33" s="459"/>
      <c r="CB33" s="459"/>
      <c r="CC33" s="459"/>
      <c r="CD33" s="459"/>
      <c r="CE33" s="459"/>
      <c r="CF33" s="459"/>
      <c r="CG33" s="459"/>
      <c r="CH33" s="459"/>
      <c r="CI33" s="459"/>
      <c r="CJ33" s="459"/>
      <c r="CK33" s="459"/>
      <c r="CL33" s="459"/>
      <c r="CM33" s="459"/>
      <c r="CN33" s="14"/>
      <c r="CO33" s="458" t="s">
        <v>115</v>
      </c>
      <c r="CP33" s="458"/>
      <c r="CQ33" s="459" t="s">
        <v>285</v>
      </c>
      <c r="CR33" s="459"/>
      <c r="CS33" s="459"/>
      <c r="CT33" s="459"/>
      <c r="CU33" s="459"/>
      <c r="CV33" s="459"/>
      <c r="CW33" s="459"/>
      <c r="CX33" s="459"/>
      <c r="CY33" s="459"/>
      <c r="CZ33" s="459"/>
      <c r="DA33" s="459"/>
      <c r="DB33" s="459"/>
      <c r="DC33" s="459"/>
      <c r="DD33" s="459"/>
      <c r="DE33" s="459"/>
      <c r="DF33" s="14"/>
      <c r="DG33" s="469" t="s">
        <v>74</v>
      </c>
      <c r="DH33" s="469"/>
      <c r="DI33" s="21"/>
    </row>
    <row r="34" spans="1:113" ht="32.25" customHeight="1" x14ac:dyDescent="0.2">
      <c r="A34" s="2"/>
      <c r="B34" s="5"/>
      <c r="C34" s="470">
        <f>IF(E34="","",1)</f>
        <v>1</v>
      </c>
      <c r="D34" s="470"/>
      <c r="E34" s="471" t="str">
        <f>IF('各会計、関係団体の財政状況及び健全化判断比率'!B7="","",'各会計、関係団体の財政状況及び健全化判断比率'!B7)</f>
        <v>一般会計</v>
      </c>
      <c r="F34" s="471"/>
      <c r="G34" s="471"/>
      <c r="H34" s="471"/>
      <c r="I34" s="471"/>
      <c r="J34" s="471"/>
      <c r="K34" s="471"/>
      <c r="L34" s="471"/>
      <c r="M34" s="471"/>
      <c r="N34" s="471"/>
      <c r="O34" s="471"/>
      <c r="P34" s="471"/>
      <c r="Q34" s="471"/>
      <c r="R34" s="471"/>
      <c r="S34" s="471"/>
      <c r="T34" s="9"/>
      <c r="U34" s="470">
        <f>IF(W34="","",MAX(C34:D43)+1)</f>
        <v>4</v>
      </c>
      <c r="V34" s="470"/>
      <c r="W34" s="471" t="str">
        <f>IF('各会計、関係団体の財政状況及び健全化判断比率'!B28="","",'各会計、関係団体の財政状況及び健全化判断比率'!B28)</f>
        <v>国民健康保険事業特別会計</v>
      </c>
      <c r="X34" s="471"/>
      <c r="Y34" s="471"/>
      <c r="Z34" s="471"/>
      <c r="AA34" s="471"/>
      <c r="AB34" s="471"/>
      <c r="AC34" s="471"/>
      <c r="AD34" s="471"/>
      <c r="AE34" s="471"/>
      <c r="AF34" s="471"/>
      <c r="AG34" s="471"/>
      <c r="AH34" s="471"/>
      <c r="AI34" s="471"/>
      <c r="AJ34" s="471"/>
      <c r="AK34" s="471"/>
      <c r="AL34" s="9"/>
      <c r="AM34" s="470">
        <f>IF(AO34="","",MAX(C34:D43,U34:V43)+1)</f>
        <v>7</v>
      </c>
      <c r="AN34" s="470"/>
      <c r="AO34" s="471" t="str">
        <f>IF('各会計、関係団体の財政状況及び健全化判断比率'!B31="","",'各会計、関係団体の財政状況及び健全化判断比率'!B31)</f>
        <v>水道事業会計</v>
      </c>
      <c r="AP34" s="471"/>
      <c r="AQ34" s="471"/>
      <c r="AR34" s="471"/>
      <c r="AS34" s="471"/>
      <c r="AT34" s="471"/>
      <c r="AU34" s="471"/>
      <c r="AV34" s="471"/>
      <c r="AW34" s="471"/>
      <c r="AX34" s="471"/>
      <c r="AY34" s="471"/>
      <c r="AZ34" s="471"/>
      <c r="BA34" s="471"/>
      <c r="BB34" s="471"/>
      <c r="BC34" s="471"/>
      <c r="BD34" s="9"/>
      <c r="BE34" s="470" t="str">
        <f>IF(BG34="","",MAX(C34:D43,U34:V43,AM34:AN43)+1)</f>
        <v/>
      </c>
      <c r="BF34" s="470"/>
      <c r="BG34" s="471"/>
      <c r="BH34" s="471"/>
      <c r="BI34" s="471"/>
      <c r="BJ34" s="471"/>
      <c r="BK34" s="471"/>
      <c r="BL34" s="471"/>
      <c r="BM34" s="471"/>
      <c r="BN34" s="471"/>
      <c r="BO34" s="471"/>
      <c r="BP34" s="471"/>
      <c r="BQ34" s="471"/>
      <c r="BR34" s="471"/>
      <c r="BS34" s="471"/>
      <c r="BT34" s="471"/>
      <c r="BU34" s="471"/>
      <c r="BV34" s="9"/>
      <c r="BW34" s="470">
        <f>IF(BY34="","",MAX(C34:D43,U34:V43,AM34:AN43,BE34:BF43)+1)</f>
        <v>9</v>
      </c>
      <c r="BX34" s="470"/>
      <c r="BY34" s="471" t="str">
        <f>IF('各会計、関係団体の財政状況及び健全化判断比率'!B68="","",'各会計、関係団体の財政状況及び健全化判断比率'!B68)</f>
        <v>船井郡衛生管理組合(一般会計)</v>
      </c>
      <c r="BZ34" s="471"/>
      <c r="CA34" s="471"/>
      <c r="CB34" s="471"/>
      <c r="CC34" s="471"/>
      <c r="CD34" s="471"/>
      <c r="CE34" s="471"/>
      <c r="CF34" s="471"/>
      <c r="CG34" s="471"/>
      <c r="CH34" s="471"/>
      <c r="CI34" s="471"/>
      <c r="CJ34" s="471"/>
      <c r="CK34" s="471"/>
      <c r="CL34" s="471"/>
      <c r="CM34" s="471"/>
      <c r="CN34" s="9"/>
      <c r="CO34" s="470">
        <f>IF(CQ34="","",MAX(C34:D43,U34:V43,AM34:AN43,BE34:BF43,BW34:BX43)+1)</f>
        <v>19</v>
      </c>
      <c r="CP34" s="470"/>
      <c r="CQ34" s="471" t="str">
        <f>IF('各会計、関係団体の財政状況及び健全化判断比率'!BS7="","",'各会計、関係団体の財政状況及び健全化判断比率'!BS7)</f>
        <v>南丹市福祉シルバー人材センター</v>
      </c>
      <c r="CR34" s="471"/>
      <c r="CS34" s="471"/>
      <c r="CT34" s="471"/>
      <c r="CU34" s="471"/>
      <c r="CV34" s="471"/>
      <c r="CW34" s="471"/>
      <c r="CX34" s="471"/>
      <c r="CY34" s="471"/>
      <c r="CZ34" s="471"/>
      <c r="DA34" s="471"/>
      <c r="DB34" s="471"/>
      <c r="DC34" s="471"/>
      <c r="DD34" s="471"/>
      <c r="DE34" s="471"/>
      <c r="DF34" s="8"/>
      <c r="DG34" s="472" t="str">
        <f>IF('各会計、関係団体の財政状況及び健全化判断比率'!BR7="","",'各会計、関係団体の財政状況及び健全化判断比率'!BR7)</f>
        <v/>
      </c>
      <c r="DH34" s="472"/>
      <c r="DI34" s="21"/>
    </row>
    <row r="35" spans="1:113" ht="32.25" customHeight="1" x14ac:dyDescent="0.2">
      <c r="A35" s="2"/>
      <c r="B35" s="5"/>
      <c r="C35" s="470">
        <f t="shared" ref="C35:C43" si="0">IF(E35="","",C34+1)</f>
        <v>2</v>
      </c>
      <c r="D35" s="470"/>
      <c r="E35" s="471" t="str">
        <f>IF('各会計、関係団体の財政状況及び健全化判断比率'!B8="","",'各会計、関係団体の財政状況及び健全化判断比率'!B8)</f>
        <v>市営バス運行事業特別会計</v>
      </c>
      <c r="F35" s="471"/>
      <c r="G35" s="471"/>
      <c r="H35" s="471"/>
      <c r="I35" s="471"/>
      <c r="J35" s="471"/>
      <c r="K35" s="471"/>
      <c r="L35" s="471"/>
      <c r="M35" s="471"/>
      <c r="N35" s="471"/>
      <c r="O35" s="471"/>
      <c r="P35" s="471"/>
      <c r="Q35" s="471"/>
      <c r="R35" s="471"/>
      <c r="S35" s="471"/>
      <c r="T35" s="9"/>
      <c r="U35" s="470">
        <f t="shared" ref="U35:U43" si="1">IF(W35="","",U34+1)</f>
        <v>5</v>
      </c>
      <c r="V35" s="470"/>
      <c r="W35" s="471" t="str">
        <f>IF('各会計、関係団体の財政状況及び健全化判断比率'!B29="","",'各会計、関係団体の財政状況及び健全化判断比率'!B29)</f>
        <v>介護保険事業特別会計</v>
      </c>
      <c r="X35" s="471"/>
      <c r="Y35" s="471"/>
      <c r="Z35" s="471"/>
      <c r="AA35" s="471"/>
      <c r="AB35" s="471"/>
      <c r="AC35" s="471"/>
      <c r="AD35" s="471"/>
      <c r="AE35" s="471"/>
      <c r="AF35" s="471"/>
      <c r="AG35" s="471"/>
      <c r="AH35" s="471"/>
      <c r="AI35" s="471"/>
      <c r="AJ35" s="471"/>
      <c r="AK35" s="471"/>
      <c r="AL35" s="9"/>
      <c r="AM35" s="470">
        <f t="shared" ref="AM35:AM43" si="2">IF(AO35="","",AM34+1)</f>
        <v>8</v>
      </c>
      <c r="AN35" s="470"/>
      <c r="AO35" s="471" t="str">
        <f>IF('各会計、関係団体の財政状況及び健全化判断比率'!B32="","",'各会計、関係団体の財政状況及び健全化判断比率'!B32)</f>
        <v>下水道事業会計</v>
      </c>
      <c r="AP35" s="471"/>
      <c r="AQ35" s="471"/>
      <c r="AR35" s="471"/>
      <c r="AS35" s="471"/>
      <c r="AT35" s="471"/>
      <c r="AU35" s="471"/>
      <c r="AV35" s="471"/>
      <c r="AW35" s="471"/>
      <c r="AX35" s="471"/>
      <c r="AY35" s="471"/>
      <c r="AZ35" s="471"/>
      <c r="BA35" s="471"/>
      <c r="BB35" s="471"/>
      <c r="BC35" s="471"/>
      <c r="BD35" s="9"/>
      <c r="BE35" s="470" t="str">
        <f t="shared" ref="BE35:BE43" si="3">IF(BG35="","",BE34+1)</f>
        <v/>
      </c>
      <c r="BF35" s="470"/>
      <c r="BG35" s="471"/>
      <c r="BH35" s="471"/>
      <c r="BI35" s="471"/>
      <c r="BJ35" s="471"/>
      <c r="BK35" s="471"/>
      <c r="BL35" s="471"/>
      <c r="BM35" s="471"/>
      <c r="BN35" s="471"/>
      <c r="BO35" s="471"/>
      <c r="BP35" s="471"/>
      <c r="BQ35" s="471"/>
      <c r="BR35" s="471"/>
      <c r="BS35" s="471"/>
      <c r="BT35" s="471"/>
      <c r="BU35" s="471"/>
      <c r="BV35" s="9"/>
      <c r="BW35" s="470">
        <f t="shared" ref="BW35:BW43" si="4">IF(BY35="","",BW34+1)</f>
        <v>10</v>
      </c>
      <c r="BX35" s="470"/>
      <c r="BY35" s="471" t="str">
        <f>IF('各会計、関係団体の財政状況及び健全化判断比率'!B69="","",'各会計、関係団体の財政状況及び健全化判断比率'!B69)</f>
        <v>国民健康保険南丹病院組合(病院事業会計)</v>
      </c>
      <c r="BZ35" s="471"/>
      <c r="CA35" s="471"/>
      <c r="CB35" s="471"/>
      <c r="CC35" s="471"/>
      <c r="CD35" s="471"/>
      <c r="CE35" s="471"/>
      <c r="CF35" s="471"/>
      <c r="CG35" s="471"/>
      <c r="CH35" s="471"/>
      <c r="CI35" s="471"/>
      <c r="CJ35" s="471"/>
      <c r="CK35" s="471"/>
      <c r="CL35" s="471"/>
      <c r="CM35" s="471"/>
      <c r="CN35" s="9"/>
      <c r="CO35" s="470">
        <f t="shared" ref="CO35:CO43" si="5">IF(CQ35="","",CO34+1)</f>
        <v>20</v>
      </c>
      <c r="CP35" s="470"/>
      <c r="CQ35" s="471" t="str">
        <f>IF('各会計、関係団体の財政状況及び健全化判断比率'!BS8="","",'各会計、関係団体の財政状況及び健全化判断比率'!BS8)</f>
        <v>南丹市情報センター</v>
      </c>
      <c r="CR35" s="471"/>
      <c r="CS35" s="471"/>
      <c r="CT35" s="471"/>
      <c r="CU35" s="471"/>
      <c r="CV35" s="471"/>
      <c r="CW35" s="471"/>
      <c r="CX35" s="471"/>
      <c r="CY35" s="471"/>
      <c r="CZ35" s="471"/>
      <c r="DA35" s="471"/>
      <c r="DB35" s="471"/>
      <c r="DC35" s="471"/>
      <c r="DD35" s="471"/>
      <c r="DE35" s="471"/>
      <c r="DF35" s="8"/>
      <c r="DG35" s="472" t="str">
        <f>IF('各会計、関係団体の財政状況及び健全化判断比率'!BR8="","",'各会計、関係団体の財政状況及び健全化判断比率'!BR8)</f>
        <v/>
      </c>
      <c r="DH35" s="472"/>
      <c r="DI35" s="21"/>
    </row>
    <row r="36" spans="1:113" ht="32.25" customHeight="1" x14ac:dyDescent="0.2">
      <c r="A36" s="2"/>
      <c r="B36" s="5"/>
      <c r="C36" s="470">
        <f t="shared" si="0"/>
        <v>3</v>
      </c>
      <c r="D36" s="470"/>
      <c r="E36" s="471" t="str">
        <f>IF('各会計、関係団体の財政状況及び健全化判断比率'!B9="","",'各会計、関係団体の財政状況及び健全化判断比率'!B9)</f>
        <v>土地取得事業特別会計</v>
      </c>
      <c r="F36" s="471"/>
      <c r="G36" s="471"/>
      <c r="H36" s="471"/>
      <c r="I36" s="471"/>
      <c r="J36" s="471"/>
      <c r="K36" s="471"/>
      <c r="L36" s="471"/>
      <c r="M36" s="471"/>
      <c r="N36" s="471"/>
      <c r="O36" s="471"/>
      <c r="P36" s="471"/>
      <c r="Q36" s="471"/>
      <c r="R36" s="471"/>
      <c r="S36" s="471"/>
      <c r="T36" s="9"/>
      <c r="U36" s="470">
        <f t="shared" si="1"/>
        <v>6</v>
      </c>
      <c r="V36" s="470"/>
      <c r="W36" s="471" t="str">
        <f>IF('各会計、関係団体の財政状況及び健全化判断比率'!B30="","",'各会計、関係団体の財政状況及び健全化判断比率'!B30)</f>
        <v>後期高齢者医療事業特別会計</v>
      </c>
      <c r="X36" s="471"/>
      <c r="Y36" s="471"/>
      <c r="Z36" s="471"/>
      <c r="AA36" s="471"/>
      <c r="AB36" s="471"/>
      <c r="AC36" s="471"/>
      <c r="AD36" s="471"/>
      <c r="AE36" s="471"/>
      <c r="AF36" s="471"/>
      <c r="AG36" s="471"/>
      <c r="AH36" s="471"/>
      <c r="AI36" s="471"/>
      <c r="AJ36" s="471"/>
      <c r="AK36" s="471"/>
      <c r="AL36" s="9"/>
      <c r="AM36" s="470" t="str">
        <f t="shared" si="2"/>
        <v/>
      </c>
      <c r="AN36" s="470"/>
      <c r="AO36" s="471"/>
      <c r="AP36" s="471"/>
      <c r="AQ36" s="471"/>
      <c r="AR36" s="471"/>
      <c r="AS36" s="471"/>
      <c r="AT36" s="471"/>
      <c r="AU36" s="471"/>
      <c r="AV36" s="471"/>
      <c r="AW36" s="471"/>
      <c r="AX36" s="471"/>
      <c r="AY36" s="471"/>
      <c r="AZ36" s="471"/>
      <c r="BA36" s="471"/>
      <c r="BB36" s="471"/>
      <c r="BC36" s="471"/>
      <c r="BD36" s="9"/>
      <c r="BE36" s="470" t="str">
        <f t="shared" si="3"/>
        <v/>
      </c>
      <c r="BF36" s="470"/>
      <c r="BG36" s="471"/>
      <c r="BH36" s="471"/>
      <c r="BI36" s="471"/>
      <c r="BJ36" s="471"/>
      <c r="BK36" s="471"/>
      <c r="BL36" s="471"/>
      <c r="BM36" s="471"/>
      <c r="BN36" s="471"/>
      <c r="BO36" s="471"/>
      <c r="BP36" s="471"/>
      <c r="BQ36" s="471"/>
      <c r="BR36" s="471"/>
      <c r="BS36" s="471"/>
      <c r="BT36" s="471"/>
      <c r="BU36" s="471"/>
      <c r="BV36" s="9"/>
      <c r="BW36" s="470">
        <f t="shared" si="4"/>
        <v>11</v>
      </c>
      <c r="BX36" s="470"/>
      <c r="BY36" s="471" t="str">
        <f>IF('各会計、関係団体の財政状況及び健全化判断比率'!B70="","",'各会計、関係団体の財政状況及び健全化判断比率'!B70)</f>
        <v>京都中部広域消防組合(一般会計)</v>
      </c>
      <c r="BZ36" s="471"/>
      <c r="CA36" s="471"/>
      <c r="CB36" s="471"/>
      <c r="CC36" s="471"/>
      <c r="CD36" s="471"/>
      <c r="CE36" s="471"/>
      <c r="CF36" s="471"/>
      <c r="CG36" s="471"/>
      <c r="CH36" s="471"/>
      <c r="CI36" s="471"/>
      <c r="CJ36" s="471"/>
      <c r="CK36" s="471"/>
      <c r="CL36" s="471"/>
      <c r="CM36" s="471"/>
      <c r="CN36" s="9"/>
      <c r="CO36" s="470">
        <f t="shared" si="5"/>
        <v>21</v>
      </c>
      <c r="CP36" s="470"/>
      <c r="CQ36" s="471" t="str">
        <f>IF('各会計、関係団体の財政状況及び健全化判断比率'!BS9="","",'各会計、関係団体の財政状況及び健全化判断比率'!BS9)</f>
        <v>園部町振興公社</v>
      </c>
      <c r="CR36" s="471"/>
      <c r="CS36" s="471"/>
      <c r="CT36" s="471"/>
      <c r="CU36" s="471"/>
      <c r="CV36" s="471"/>
      <c r="CW36" s="471"/>
      <c r="CX36" s="471"/>
      <c r="CY36" s="471"/>
      <c r="CZ36" s="471"/>
      <c r="DA36" s="471"/>
      <c r="DB36" s="471"/>
      <c r="DC36" s="471"/>
      <c r="DD36" s="471"/>
      <c r="DE36" s="471"/>
      <c r="DF36" s="8"/>
      <c r="DG36" s="472" t="str">
        <f>IF('各会計、関係団体の財政状況及び健全化判断比率'!BR9="","",'各会計、関係団体の財政状況及び健全化判断比率'!BR9)</f>
        <v/>
      </c>
      <c r="DH36" s="472"/>
      <c r="DI36" s="21"/>
    </row>
    <row r="37" spans="1:113" ht="32.25" customHeight="1" x14ac:dyDescent="0.2">
      <c r="A37" s="2"/>
      <c r="B37" s="5"/>
      <c r="C37" s="470" t="str">
        <f t="shared" si="0"/>
        <v/>
      </c>
      <c r="D37" s="470"/>
      <c r="E37" s="471" t="str">
        <f>IF('各会計、関係団体の財政状況及び健全化判断比率'!B10="","",'各会計、関係団体の財政状況及び健全化判断比率'!B10)</f>
        <v/>
      </c>
      <c r="F37" s="471"/>
      <c r="G37" s="471"/>
      <c r="H37" s="471"/>
      <c r="I37" s="471"/>
      <c r="J37" s="471"/>
      <c r="K37" s="471"/>
      <c r="L37" s="471"/>
      <c r="M37" s="471"/>
      <c r="N37" s="471"/>
      <c r="O37" s="471"/>
      <c r="P37" s="471"/>
      <c r="Q37" s="471"/>
      <c r="R37" s="471"/>
      <c r="S37" s="471"/>
      <c r="T37" s="9"/>
      <c r="U37" s="470" t="str">
        <f t="shared" si="1"/>
        <v/>
      </c>
      <c r="V37" s="470"/>
      <c r="W37" s="471"/>
      <c r="X37" s="471"/>
      <c r="Y37" s="471"/>
      <c r="Z37" s="471"/>
      <c r="AA37" s="471"/>
      <c r="AB37" s="471"/>
      <c r="AC37" s="471"/>
      <c r="AD37" s="471"/>
      <c r="AE37" s="471"/>
      <c r="AF37" s="471"/>
      <c r="AG37" s="471"/>
      <c r="AH37" s="471"/>
      <c r="AI37" s="471"/>
      <c r="AJ37" s="471"/>
      <c r="AK37" s="471"/>
      <c r="AL37" s="9"/>
      <c r="AM37" s="470" t="str">
        <f t="shared" si="2"/>
        <v/>
      </c>
      <c r="AN37" s="470"/>
      <c r="AO37" s="471"/>
      <c r="AP37" s="471"/>
      <c r="AQ37" s="471"/>
      <c r="AR37" s="471"/>
      <c r="AS37" s="471"/>
      <c r="AT37" s="471"/>
      <c r="AU37" s="471"/>
      <c r="AV37" s="471"/>
      <c r="AW37" s="471"/>
      <c r="AX37" s="471"/>
      <c r="AY37" s="471"/>
      <c r="AZ37" s="471"/>
      <c r="BA37" s="471"/>
      <c r="BB37" s="471"/>
      <c r="BC37" s="471"/>
      <c r="BD37" s="9"/>
      <c r="BE37" s="470" t="str">
        <f t="shared" si="3"/>
        <v/>
      </c>
      <c r="BF37" s="470"/>
      <c r="BG37" s="471"/>
      <c r="BH37" s="471"/>
      <c r="BI37" s="471"/>
      <c r="BJ37" s="471"/>
      <c r="BK37" s="471"/>
      <c r="BL37" s="471"/>
      <c r="BM37" s="471"/>
      <c r="BN37" s="471"/>
      <c r="BO37" s="471"/>
      <c r="BP37" s="471"/>
      <c r="BQ37" s="471"/>
      <c r="BR37" s="471"/>
      <c r="BS37" s="471"/>
      <c r="BT37" s="471"/>
      <c r="BU37" s="471"/>
      <c r="BV37" s="9"/>
      <c r="BW37" s="470">
        <f t="shared" si="4"/>
        <v>12</v>
      </c>
      <c r="BX37" s="470"/>
      <c r="BY37" s="471" t="str">
        <f>IF('各会計、関係団体の財政状況及び健全化判断比率'!B71="","",'各会計、関係団体の財政状況及び健全化判断比率'!B71)</f>
        <v>京都府市町村議会議員公務災害補償等組合(一般会計)</v>
      </c>
      <c r="BZ37" s="471"/>
      <c r="CA37" s="471"/>
      <c r="CB37" s="471"/>
      <c r="CC37" s="471"/>
      <c r="CD37" s="471"/>
      <c r="CE37" s="471"/>
      <c r="CF37" s="471"/>
      <c r="CG37" s="471"/>
      <c r="CH37" s="471"/>
      <c r="CI37" s="471"/>
      <c r="CJ37" s="471"/>
      <c r="CK37" s="471"/>
      <c r="CL37" s="471"/>
      <c r="CM37" s="471"/>
      <c r="CN37" s="9"/>
      <c r="CO37" s="470">
        <f t="shared" si="5"/>
        <v>22</v>
      </c>
      <c r="CP37" s="470"/>
      <c r="CQ37" s="471" t="str">
        <f>IF('各会計、関係団体の財政状況及び健全化判断比率'!BS10="","",'各会計、関係団体の財政状況及び健全化判断比率'!BS10)</f>
        <v>園部町農業公社</v>
      </c>
      <c r="CR37" s="471"/>
      <c r="CS37" s="471"/>
      <c r="CT37" s="471"/>
      <c r="CU37" s="471"/>
      <c r="CV37" s="471"/>
      <c r="CW37" s="471"/>
      <c r="CX37" s="471"/>
      <c r="CY37" s="471"/>
      <c r="CZ37" s="471"/>
      <c r="DA37" s="471"/>
      <c r="DB37" s="471"/>
      <c r="DC37" s="471"/>
      <c r="DD37" s="471"/>
      <c r="DE37" s="471"/>
      <c r="DF37" s="8"/>
      <c r="DG37" s="472" t="str">
        <f>IF('各会計、関係団体の財政状況及び健全化判断比率'!BR10="","",'各会計、関係団体の財政状況及び健全化判断比率'!BR10)</f>
        <v/>
      </c>
      <c r="DH37" s="472"/>
      <c r="DI37" s="21"/>
    </row>
    <row r="38" spans="1:113" ht="32.25" customHeight="1" x14ac:dyDescent="0.2">
      <c r="A38" s="2"/>
      <c r="B38" s="5"/>
      <c r="C38" s="470" t="str">
        <f t="shared" si="0"/>
        <v/>
      </c>
      <c r="D38" s="470"/>
      <c r="E38" s="471" t="str">
        <f>IF('各会計、関係団体の財政状況及び健全化判断比率'!B11="","",'各会計、関係団体の財政状況及び健全化判断比率'!B11)</f>
        <v/>
      </c>
      <c r="F38" s="471"/>
      <c r="G38" s="471"/>
      <c r="H38" s="471"/>
      <c r="I38" s="471"/>
      <c r="J38" s="471"/>
      <c r="K38" s="471"/>
      <c r="L38" s="471"/>
      <c r="M38" s="471"/>
      <c r="N38" s="471"/>
      <c r="O38" s="471"/>
      <c r="P38" s="471"/>
      <c r="Q38" s="471"/>
      <c r="R38" s="471"/>
      <c r="S38" s="471"/>
      <c r="T38" s="9"/>
      <c r="U38" s="470" t="str">
        <f t="shared" si="1"/>
        <v/>
      </c>
      <c r="V38" s="470"/>
      <c r="W38" s="471"/>
      <c r="X38" s="471"/>
      <c r="Y38" s="471"/>
      <c r="Z38" s="471"/>
      <c r="AA38" s="471"/>
      <c r="AB38" s="471"/>
      <c r="AC38" s="471"/>
      <c r="AD38" s="471"/>
      <c r="AE38" s="471"/>
      <c r="AF38" s="471"/>
      <c r="AG38" s="471"/>
      <c r="AH38" s="471"/>
      <c r="AI38" s="471"/>
      <c r="AJ38" s="471"/>
      <c r="AK38" s="471"/>
      <c r="AL38" s="9"/>
      <c r="AM38" s="470" t="str">
        <f t="shared" si="2"/>
        <v/>
      </c>
      <c r="AN38" s="470"/>
      <c r="AO38" s="471"/>
      <c r="AP38" s="471"/>
      <c r="AQ38" s="471"/>
      <c r="AR38" s="471"/>
      <c r="AS38" s="471"/>
      <c r="AT38" s="471"/>
      <c r="AU38" s="471"/>
      <c r="AV38" s="471"/>
      <c r="AW38" s="471"/>
      <c r="AX38" s="471"/>
      <c r="AY38" s="471"/>
      <c r="AZ38" s="471"/>
      <c r="BA38" s="471"/>
      <c r="BB38" s="471"/>
      <c r="BC38" s="471"/>
      <c r="BD38" s="9"/>
      <c r="BE38" s="470" t="str">
        <f t="shared" si="3"/>
        <v/>
      </c>
      <c r="BF38" s="470"/>
      <c r="BG38" s="471"/>
      <c r="BH38" s="471"/>
      <c r="BI38" s="471"/>
      <c r="BJ38" s="471"/>
      <c r="BK38" s="471"/>
      <c r="BL38" s="471"/>
      <c r="BM38" s="471"/>
      <c r="BN38" s="471"/>
      <c r="BO38" s="471"/>
      <c r="BP38" s="471"/>
      <c r="BQ38" s="471"/>
      <c r="BR38" s="471"/>
      <c r="BS38" s="471"/>
      <c r="BT38" s="471"/>
      <c r="BU38" s="471"/>
      <c r="BV38" s="9"/>
      <c r="BW38" s="470">
        <f t="shared" si="4"/>
        <v>13</v>
      </c>
      <c r="BX38" s="470"/>
      <c r="BY38" s="471" t="str">
        <f>IF('各会計、関係団体の財政状況及び健全化判断比率'!B72="","",'各会計、関係団体の財政状況及び健全化判断比率'!B72)</f>
        <v>京都府市町村職員退職手当組合（一般会計）</v>
      </c>
      <c r="BZ38" s="471"/>
      <c r="CA38" s="471"/>
      <c r="CB38" s="471"/>
      <c r="CC38" s="471"/>
      <c r="CD38" s="471"/>
      <c r="CE38" s="471"/>
      <c r="CF38" s="471"/>
      <c r="CG38" s="471"/>
      <c r="CH38" s="471"/>
      <c r="CI38" s="471"/>
      <c r="CJ38" s="471"/>
      <c r="CK38" s="471"/>
      <c r="CL38" s="471"/>
      <c r="CM38" s="471"/>
      <c r="CN38" s="9"/>
      <c r="CO38" s="470">
        <f t="shared" si="5"/>
        <v>23</v>
      </c>
      <c r="CP38" s="470"/>
      <c r="CQ38" s="471" t="str">
        <f>IF('各会計、関係団体の財政状況及び健全化判断比率'!BS11="","",'各会計、関係団体の財政状況及び健全化判断比率'!BS11)</f>
        <v>そのべまちづくり工房</v>
      </c>
      <c r="CR38" s="471"/>
      <c r="CS38" s="471"/>
      <c r="CT38" s="471"/>
      <c r="CU38" s="471"/>
      <c r="CV38" s="471"/>
      <c r="CW38" s="471"/>
      <c r="CX38" s="471"/>
      <c r="CY38" s="471"/>
      <c r="CZ38" s="471"/>
      <c r="DA38" s="471"/>
      <c r="DB38" s="471"/>
      <c r="DC38" s="471"/>
      <c r="DD38" s="471"/>
      <c r="DE38" s="471"/>
      <c r="DF38" s="8"/>
      <c r="DG38" s="472" t="str">
        <f>IF('各会計、関係団体の財政状況及び健全化判断比率'!BR11="","",'各会計、関係団体の財政状況及び健全化判断比率'!BR11)</f>
        <v/>
      </c>
      <c r="DH38" s="472"/>
      <c r="DI38" s="21"/>
    </row>
    <row r="39" spans="1:113" ht="32.25" customHeight="1" x14ac:dyDescent="0.2">
      <c r="A39" s="2"/>
      <c r="B39" s="5"/>
      <c r="C39" s="470" t="str">
        <f t="shared" si="0"/>
        <v/>
      </c>
      <c r="D39" s="470"/>
      <c r="E39" s="471" t="str">
        <f>IF('各会計、関係団体の財政状況及び健全化判断比率'!B12="","",'各会計、関係団体の財政状況及び健全化判断比率'!B12)</f>
        <v/>
      </c>
      <c r="F39" s="471"/>
      <c r="G39" s="471"/>
      <c r="H39" s="471"/>
      <c r="I39" s="471"/>
      <c r="J39" s="471"/>
      <c r="K39" s="471"/>
      <c r="L39" s="471"/>
      <c r="M39" s="471"/>
      <c r="N39" s="471"/>
      <c r="O39" s="471"/>
      <c r="P39" s="471"/>
      <c r="Q39" s="471"/>
      <c r="R39" s="471"/>
      <c r="S39" s="471"/>
      <c r="T39" s="9"/>
      <c r="U39" s="470" t="str">
        <f t="shared" si="1"/>
        <v/>
      </c>
      <c r="V39" s="470"/>
      <c r="W39" s="471"/>
      <c r="X39" s="471"/>
      <c r="Y39" s="471"/>
      <c r="Z39" s="471"/>
      <c r="AA39" s="471"/>
      <c r="AB39" s="471"/>
      <c r="AC39" s="471"/>
      <c r="AD39" s="471"/>
      <c r="AE39" s="471"/>
      <c r="AF39" s="471"/>
      <c r="AG39" s="471"/>
      <c r="AH39" s="471"/>
      <c r="AI39" s="471"/>
      <c r="AJ39" s="471"/>
      <c r="AK39" s="471"/>
      <c r="AL39" s="9"/>
      <c r="AM39" s="470" t="str">
        <f t="shared" si="2"/>
        <v/>
      </c>
      <c r="AN39" s="470"/>
      <c r="AO39" s="471"/>
      <c r="AP39" s="471"/>
      <c r="AQ39" s="471"/>
      <c r="AR39" s="471"/>
      <c r="AS39" s="471"/>
      <c r="AT39" s="471"/>
      <c r="AU39" s="471"/>
      <c r="AV39" s="471"/>
      <c r="AW39" s="471"/>
      <c r="AX39" s="471"/>
      <c r="AY39" s="471"/>
      <c r="AZ39" s="471"/>
      <c r="BA39" s="471"/>
      <c r="BB39" s="471"/>
      <c r="BC39" s="471"/>
      <c r="BD39" s="9"/>
      <c r="BE39" s="470" t="str">
        <f t="shared" si="3"/>
        <v/>
      </c>
      <c r="BF39" s="470"/>
      <c r="BG39" s="471"/>
      <c r="BH39" s="471"/>
      <c r="BI39" s="471"/>
      <c r="BJ39" s="471"/>
      <c r="BK39" s="471"/>
      <c r="BL39" s="471"/>
      <c r="BM39" s="471"/>
      <c r="BN39" s="471"/>
      <c r="BO39" s="471"/>
      <c r="BP39" s="471"/>
      <c r="BQ39" s="471"/>
      <c r="BR39" s="471"/>
      <c r="BS39" s="471"/>
      <c r="BT39" s="471"/>
      <c r="BU39" s="471"/>
      <c r="BV39" s="9"/>
      <c r="BW39" s="470">
        <f t="shared" si="4"/>
        <v>14</v>
      </c>
      <c r="BX39" s="470"/>
      <c r="BY39" s="471" t="str">
        <f>IF('各会計、関係団体の財政状況及び健全化判断比率'!B73="","",'各会計、関係団体の財政状況及び健全化判断比率'!B73)</f>
        <v>京都府自治会館管理組合(一般会計)</v>
      </c>
      <c r="BZ39" s="471"/>
      <c r="CA39" s="471"/>
      <c r="CB39" s="471"/>
      <c r="CC39" s="471"/>
      <c r="CD39" s="471"/>
      <c r="CE39" s="471"/>
      <c r="CF39" s="471"/>
      <c r="CG39" s="471"/>
      <c r="CH39" s="471"/>
      <c r="CI39" s="471"/>
      <c r="CJ39" s="471"/>
      <c r="CK39" s="471"/>
      <c r="CL39" s="471"/>
      <c r="CM39" s="471"/>
      <c r="CN39" s="9"/>
      <c r="CO39" s="470">
        <f t="shared" si="5"/>
        <v>24</v>
      </c>
      <c r="CP39" s="470"/>
      <c r="CQ39" s="471" t="str">
        <f>IF('各会計、関係団体の財政状況及び健全化判断比率'!BS12="","",'各会計、関係団体の財政状況及び健全化判断比率'!BS12)</f>
        <v>八木町農業公社</v>
      </c>
      <c r="CR39" s="471"/>
      <c r="CS39" s="471"/>
      <c r="CT39" s="471"/>
      <c r="CU39" s="471"/>
      <c r="CV39" s="471"/>
      <c r="CW39" s="471"/>
      <c r="CX39" s="471"/>
      <c r="CY39" s="471"/>
      <c r="CZ39" s="471"/>
      <c r="DA39" s="471"/>
      <c r="DB39" s="471"/>
      <c r="DC39" s="471"/>
      <c r="DD39" s="471"/>
      <c r="DE39" s="471"/>
      <c r="DF39" s="8"/>
      <c r="DG39" s="472" t="str">
        <f>IF('各会計、関係団体の財政状況及び健全化判断比率'!BR12="","",'各会計、関係団体の財政状況及び健全化判断比率'!BR12)</f>
        <v/>
      </c>
      <c r="DH39" s="472"/>
      <c r="DI39" s="21"/>
    </row>
    <row r="40" spans="1:113" ht="32.25" customHeight="1" x14ac:dyDescent="0.2">
      <c r="A40" s="2"/>
      <c r="B40" s="5"/>
      <c r="C40" s="470" t="str">
        <f t="shared" si="0"/>
        <v/>
      </c>
      <c r="D40" s="470"/>
      <c r="E40" s="471" t="str">
        <f>IF('各会計、関係団体の財政状況及び健全化判断比率'!B13="","",'各会計、関係団体の財政状況及び健全化判断比率'!B13)</f>
        <v/>
      </c>
      <c r="F40" s="471"/>
      <c r="G40" s="471"/>
      <c r="H40" s="471"/>
      <c r="I40" s="471"/>
      <c r="J40" s="471"/>
      <c r="K40" s="471"/>
      <c r="L40" s="471"/>
      <c r="M40" s="471"/>
      <c r="N40" s="471"/>
      <c r="O40" s="471"/>
      <c r="P40" s="471"/>
      <c r="Q40" s="471"/>
      <c r="R40" s="471"/>
      <c r="S40" s="471"/>
      <c r="T40" s="9"/>
      <c r="U40" s="470" t="str">
        <f t="shared" si="1"/>
        <v/>
      </c>
      <c r="V40" s="470"/>
      <c r="W40" s="471"/>
      <c r="X40" s="471"/>
      <c r="Y40" s="471"/>
      <c r="Z40" s="471"/>
      <c r="AA40" s="471"/>
      <c r="AB40" s="471"/>
      <c r="AC40" s="471"/>
      <c r="AD40" s="471"/>
      <c r="AE40" s="471"/>
      <c r="AF40" s="471"/>
      <c r="AG40" s="471"/>
      <c r="AH40" s="471"/>
      <c r="AI40" s="471"/>
      <c r="AJ40" s="471"/>
      <c r="AK40" s="471"/>
      <c r="AL40" s="9"/>
      <c r="AM40" s="470" t="str">
        <f t="shared" si="2"/>
        <v/>
      </c>
      <c r="AN40" s="470"/>
      <c r="AO40" s="471"/>
      <c r="AP40" s="471"/>
      <c r="AQ40" s="471"/>
      <c r="AR40" s="471"/>
      <c r="AS40" s="471"/>
      <c r="AT40" s="471"/>
      <c r="AU40" s="471"/>
      <c r="AV40" s="471"/>
      <c r="AW40" s="471"/>
      <c r="AX40" s="471"/>
      <c r="AY40" s="471"/>
      <c r="AZ40" s="471"/>
      <c r="BA40" s="471"/>
      <c r="BB40" s="471"/>
      <c r="BC40" s="471"/>
      <c r="BD40" s="9"/>
      <c r="BE40" s="470" t="str">
        <f t="shared" si="3"/>
        <v/>
      </c>
      <c r="BF40" s="470"/>
      <c r="BG40" s="471"/>
      <c r="BH40" s="471"/>
      <c r="BI40" s="471"/>
      <c r="BJ40" s="471"/>
      <c r="BK40" s="471"/>
      <c r="BL40" s="471"/>
      <c r="BM40" s="471"/>
      <c r="BN40" s="471"/>
      <c r="BO40" s="471"/>
      <c r="BP40" s="471"/>
      <c r="BQ40" s="471"/>
      <c r="BR40" s="471"/>
      <c r="BS40" s="471"/>
      <c r="BT40" s="471"/>
      <c r="BU40" s="471"/>
      <c r="BV40" s="9"/>
      <c r="BW40" s="470">
        <f t="shared" si="4"/>
        <v>15</v>
      </c>
      <c r="BX40" s="470"/>
      <c r="BY40" s="471" t="str">
        <f>IF('各会計、関係団体の財政状況及び健全化判断比率'!B74="","",'各会計、関係団体の財政状況及び健全化判断比率'!B74)</f>
        <v>京都府後期高齢者医療広域連合（一般会計）</v>
      </c>
      <c r="BZ40" s="471"/>
      <c r="CA40" s="471"/>
      <c r="CB40" s="471"/>
      <c r="CC40" s="471"/>
      <c r="CD40" s="471"/>
      <c r="CE40" s="471"/>
      <c r="CF40" s="471"/>
      <c r="CG40" s="471"/>
      <c r="CH40" s="471"/>
      <c r="CI40" s="471"/>
      <c r="CJ40" s="471"/>
      <c r="CK40" s="471"/>
      <c r="CL40" s="471"/>
      <c r="CM40" s="471"/>
      <c r="CN40" s="9"/>
      <c r="CO40" s="470">
        <f t="shared" si="5"/>
        <v>25</v>
      </c>
      <c r="CP40" s="470"/>
      <c r="CQ40" s="471" t="str">
        <f>IF('各会計、関係団体の財政状況及び健全化判断比率'!BS13="","",'各会計、関係団体の財政状況及び健全化判断比率'!BS13)</f>
        <v>日吉ふるさと</v>
      </c>
      <c r="CR40" s="471"/>
      <c r="CS40" s="471"/>
      <c r="CT40" s="471"/>
      <c r="CU40" s="471"/>
      <c r="CV40" s="471"/>
      <c r="CW40" s="471"/>
      <c r="CX40" s="471"/>
      <c r="CY40" s="471"/>
      <c r="CZ40" s="471"/>
      <c r="DA40" s="471"/>
      <c r="DB40" s="471"/>
      <c r="DC40" s="471"/>
      <c r="DD40" s="471"/>
      <c r="DE40" s="471"/>
      <c r="DF40" s="8"/>
      <c r="DG40" s="472" t="str">
        <f>IF('各会計、関係団体の財政状況及び健全化判断比率'!BR13="","",'各会計、関係団体の財政状況及び健全化判断比率'!BR13)</f>
        <v/>
      </c>
      <c r="DH40" s="472"/>
      <c r="DI40" s="21"/>
    </row>
    <row r="41" spans="1:113" ht="32.25" customHeight="1" x14ac:dyDescent="0.2">
      <c r="A41" s="2"/>
      <c r="B41" s="5"/>
      <c r="C41" s="470" t="str">
        <f t="shared" si="0"/>
        <v/>
      </c>
      <c r="D41" s="470"/>
      <c r="E41" s="471" t="str">
        <f>IF('各会計、関係団体の財政状況及び健全化判断比率'!B14="","",'各会計、関係団体の財政状況及び健全化判断比率'!B14)</f>
        <v/>
      </c>
      <c r="F41" s="471"/>
      <c r="G41" s="471"/>
      <c r="H41" s="471"/>
      <c r="I41" s="471"/>
      <c r="J41" s="471"/>
      <c r="K41" s="471"/>
      <c r="L41" s="471"/>
      <c r="M41" s="471"/>
      <c r="N41" s="471"/>
      <c r="O41" s="471"/>
      <c r="P41" s="471"/>
      <c r="Q41" s="471"/>
      <c r="R41" s="471"/>
      <c r="S41" s="471"/>
      <c r="T41" s="9"/>
      <c r="U41" s="470" t="str">
        <f t="shared" si="1"/>
        <v/>
      </c>
      <c r="V41" s="470"/>
      <c r="W41" s="471"/>
      <c r="X41" s="471"/>
      <c r="Y41" s="471"/>
      <c r="Z41" s="471"/>
      <c r="AA41" s="471"/>
      <c r="AB41" s="471"/>
      <c r="AC41" s="471"/>
      <c r="AD41" s="471"/>
      <c r="AE41" s="471"/>
      <c r="AF41" s="471"/>
      <c r="AG41" s="471"/>
      <c r="AH41" s="471"/>
      <c r="AI41" s="471"/>
      <c r="AJ41" s="471"/>
      <c r="AK41" s="471"/>
      <c r="AL41" s="9"/>
      <c r="AM41" s="470" t="str">
        <f t="shared" si="2"/>
        <v/>
      </c>
      <c r="AN41" s="470"/>
      <c r="AO41" s="471"/>
      <c r="AP41" s="471"/>
      <c r="AQ41" s="471"/>
      <c r="AR41" s="471"/>
      <c r="AS41" s="471"/>
      <c r="AT41" s="471"/>
      <c r="AU41" s="471"/>
      <c r="AV41" s="471"/>
      <c r="AW41" s="471"/>
      <c r="AX41" s="471"/>
      <c r="AY41" s="471"/>
      <c r="AZ41" s="471"/>
      <c r="BA41" s="471"/>
      <c r="BB41" s="471"/>
      <c r="BC41" s="471"/>
      <c r="BD41" s="9"/>
      <c r="BE41" s="470" t="str">
        <f t="shared" si="3"/>
        <v/>
      </c>
      <c r="BF41" s="470"/>
      <c r="BG41" s="471"/>
      <c r="BH41" s="471"/>
      <c r="BI41" s="471"/>
      <c r="BJ41" s="471"/>
      <c r="BK41" s="471"/>
      <c r="BL41" s="471"/>
      <c r="BM41" s="471"/>
      <c r="BN41" s="471"/>
      <c r="BO41" s="471"/>
      <c r="BP41" s="471"/>
      <c r="BQ41" s="471"/>
      <c r="BR41" s="471"/>
      <c r="BS41" s="471"/>
      <c r="BT41" s="471"/>
      <c r="BU41" s="471"/>
      <c r="BV41" s="9"/>
      <c r="BW41" s="470">
        <f t="shared" si="4"/>
        <v>16</v>
      </c>
      <c r="BX41" s="470"/>
      <c r="BY41" s="471" t="str">
        <f>IF('各会計、関係団体の財政状況及び健全化判断比率'!B75="","",'各会計、関係団体の財政状況及び健全化判断比率'!B75)</f>
        <v>京都府後期高齢者医療広域連合（後期高齢者医療特別会計）</v>
      </c>
      <c r="BZ41" s="471"/>
      <c r="CA41" s="471"/>
      <c r="CB41" s="471"/>
      <c r="CC41" s="471"/>
      <c r="CD41" s="471"/>
      <c r="CE41" s="471"/>
      <c r="CF41" s="471"/>
      <c r="CG41" s="471"/>
      <c r="CH41" s="471"/>
      <c r="CI41" s="471"/>
      <c r="CJ41" s="471"/>
      <c r="CK41" s="471"/>
      <c r="CL41" s="471"/>
      <c r="CM41" s="471"/>
      <c r="CN41" s="9"/>
      <c r="CO41" s="470">
        <f t="shared" si="5"/>
        <v>26</v>
      </c>
      <c r="CP41" s="470"/>
      <c r="CQ41" s="471" t="str">
        <f>IF('各会計、関係団体の財政状況及び健全化判断比率'!BS14="","",'各会計、関係団体の財政状況及び健全化判断比率'!BS14)</f>
        <v>美山ふるさと</v>
      </c>
      <c r="CR41" s="471"/>
      <c r="CS41" s="471"/>
      <c r="CT41" s="471"/>
      <c r="CU41" s="471"/>
      <c r="CV41" s="471"/>
      <c r="CW41" s="471"/>
      <c r="CX41" s="471"/>
      <c r="CY41" s="471"/>
      <c r="CZ41" s="471"/>
      <c r="DA41" s="471"/>
      <c r="DB41" s="471"/>
      <c r="DC41" s="471"/>
      <c r="DD41" s="471"/>
      <c r="DE41" s="471"/>
      <c r="DF41" s="8"/>
      <c r="DG41" s="472" t="str">
        <f>IF('各会計、関係団体の財政状況及び健全化判断比率'!BR14="","",'各会計、関係団体の財政状況及び健全化判断比率'!BR14)</f>
        <v/>
      </c>
      <c r="DH41" s="472"/>
      <c r="DI41" s="21"/>
    </row>
    <row r="42" spans="1:113" ht="32.25" customHeight="1" x14ac:dyDescent="0.2">
      <c r="B42" s="5"/>
      <c r="C42" s="470" t="str">
        <f t="shared" si="0"/>
        <v/>
      </c>
      <c r="D42" s="470"/>
      <c r="E42" s="471" t="str">
        <f>IF('各会計、関係団体の財政状況及び健全化判断比率'!B15="","",'各会計、関係団体の財政状況及び健全化判断比率'!B15)</f>
        <v/>
      </c>
      <c r="F42" s="471"/>
      <c r="G42" s="471"/>
      <c r="H42" s="471"/>
      <c r="I42" s="471"/>
      <c r="J42" s="471"/>
      <c r="K42" s="471"/>
      <c r="L42" s="471"/>
      <c r="M42" s="471"/>
      <c r="N42" s="471"/>
      <c r="O42" s="471"/>
      <c r="P42" s="471"/>
      <c r="Q42" s="471"/>
      <c r="R42" s="471"/>
      <c r="S42" s="471"/>
      <c r="T42" s="9"/>
      <c r="U42" s="470" t="str">
        <f t="shared" si="1"/>
        <v/>
      </c>
      <c r="V42" s="470"/>
      <c r="W42" s="471"/>
      <c r="X42" s="471"/>
      <c r="Y42" s="471"/>
      <c r="Z42" s="471"/>
      <c r="AA42" s="471"/>
      <c r="AB42" s="471"/>
      <c r="AC42" s="471"/>
      <c r="AD42" s="471"/>
      <c r="AE42" s="471"/>
      <c r="AF42" s="471"/>
      <c r="AG42" s="471"/>
      <c r="AH42" s="471"/>
      <c r="AI42" s="471"/>
      <c r="AJ42" s="471"/>
      <c r="AK42" s="471"/>
      <c r="AL42" s="9"/>
      <c r="AM42" s="470" t="str">
        <f t="shared" si="2"/>
        <v/>
      </c>
      <c r="AN42" s="470"/>
      <c r="AO42" s="471"/>
      <c r="AP42" s="471"/>
      <c r="AQ42" s="471"/>
      <c r="AR42" s="471"/>
      <c r="AS42" s="471"/>
      <c r="AT42" s="471"/>
      <c r="AU42" s="471"/>
      <c r="AV42" s="471"/>
      <c r="AW42" s="471"/>
      <c r="AX42" s="471"/>
      <c r="AY42" s="471"/>
      <c r="AZ42" s="471"/>
      <c r="BA42" s="471"/>
      <c r="BB42" s="471"/>
      <c r="BC42" s="471"/>
      <c r="BD42" s="9"/>
      <c r="BE42" s="470" t="str">
        <f t="shared" si="3"/>
        <v/>
      </c>
      <c r="BF42" s="470"/>
      <c r="BG42" s="471"/>
      <c r="BH42" s="471"/>
      <c r="BI42" s="471"/>
      <c r="BJ42" s="471"/>
      <c r="BK42" s="471"/>
      <c r="BL42" s="471"/>
      <c r="BM42" s="471"/>
      <c r="BN42" s="471"/>
      <c r="BO42" s="471"/>
      <c r="BP42" s="471"/>
      <c r="BQ42" s="471"/>
      <c r="BR42" s="471"/>
      <c r="BS42" s="471"/>
      <c r="BT42" s="471"/>
      <c r="BU42" s="471"/>
      <c r="BV42" s="9"/>
      <c r="BW42" s="470">
        <f t="shared" si="4"/>
        <v>17</v>
      </c>
      <c r="BX42" s="470"/>
      <c r="BY42" s="471" t="str">
        <f>IF('各会計、関係団体の財政状況及び健全化判断比率'!B76="","",'各会計、関係団体の財政状況及び健全化判断比率'!B76)</f>
        <v>京都府住宅新築資金等貸付事業管理組合（一般会計）</v>
      </c>
      <c r="BZ42" s="471"/>
      <c r="CA42" s="471"/>
      <c r="CB42" s="471"/>
      <c r="CC42" s="471"/>
      <c r="CD42" s="471"/>
      <c r="CE42" s="471"/>
      <c r="CF42" s="471"/>
      <c r="CG42" s="471"/>
      <c r="CH42" s="471"/>
      <c r="CI42" s="471"/>
      <c r="CJ42" s="471"/>
      <c r="CK42" s="471"/>
      <c r="CL42" s="471"/>
      <c r="CM42" s="471"/>
      <c r="CN42" s="9"/>
      <c r="CO42" s="470" t="str">
        <f t="shared" si="5"/>
        <v/>
      </c>
      <c r="CP42" s="470"/>
      <c r="CQ42" s="471" t="str">
        <f>IF('各会計、関係団体の財政状況及び健全化判断比率'!BS15="","",'各会計、関係団体の財政状況及び健全化判断比率'!BS15)</f>
        <v/>
      </c>
      <c r="CR42" s="471"/>
      <c r="CS42" s="471"/>
      <c r="CT42" s="471"/>
      <c r="CU42" s="471"/>
      <c r="CV42" s="471"/>
      <c r="CW42" s="471"/>
      <c r="CX42" s="471"/>
      <c r="CY42" s="471"/>
      <c r="CZ42" s="471"/>
      <c r="DA42" s="471"/>
      <c r="DB42" s="471"/>
      <c r="DC42" s="471"/>
      <c r="DD42" s="471"/>
      <c r="DE42" s="471"/>
      <c r="DF42" s="8"/>
      <c r="DG42" s="472" t="str">
        <f>IF('各会計、関係団体の財政状況及び健全化判断比率'!BR15="","",'各会計、関係団体の財政状況及び健全化判断比率'!BR15)</f>
        <v/>
      </c>
      <c r="DH42" s="472"/>
      <c r="DI42" s="21"/>
    </row>
    <row r="43" spans="1:113" ht="32.25" customHeight="1" x14ac:dyDescent="0.2">
      <c r="B43" s="5"/>
      <c r="C43" s="470" t="str">
        <f t="shared" si="0"/>
        <v/>
      </c>
      <c r="D43" s="470"/>
      <c r="E43" s="471" t="str">
        <f>IF('各会計、関係団体の財政状況及び健全化判断比率'!B16="","",'各会計、関係団体の財政状況及び健全化判断比率'!B16)</f>
        <v/>
      </c>
      <c r="F43" s="471"/>
      <c r="G43" s="471"/>
      <c r="H43" s="471"/>
      <c r="I43" s="471"/>
      <c r="J43" s="471"/>
      <c r="K43" s="471"/>
      <c r="L43" s="471"/>
      <c r="M43" s="471"/>
      <c r="N43" s="471"/>
      <c r="O43" s="471"/>
      <c r="P43" s="471"/>
      <c r="Q43" s="471"/>
      <c r="R43" s="471"/>
      <c r="S43" s="471"/>
      <c r="T43" s="9"/>
      <c r="U43" s="470" t="str">
        <f t="shared" si="1"/>
        <v/>
      </c>
      <c r="V43" s="470"/>
      <c r="W43" s="471"/>
      <c r="X43" s="471"/>
      <c r="Y43" s="471"/>
      <c r="Z43" s="471"/>
      <c r="AA43" s="471"/>
      <c r="AB43" s="471"/>
      <c r="AC43" s="471"/>
      <c r="AD43" s="471"/>
      <c r="AE43" s="471"/>
      <c r="AF43" s="471"/>
      <c r="AG43" s="471"/>
      <c r="AH43" s="471"/>
      <c r="AI43" s="471"/>
      <c r="AJ43" s="471"/>
      <c r="AK43" s="471"/>
      <c r="AL43" s="9"/>
      <c r="AM43" s="470" t="str">
        <f t="shared" si="2"/>
        <v/>
      </c>
      <c r="AN43" s="470"/>
      <c r="AO43" s="471"/>
      <c r="AP43" s="471"/>
      <c r="AQ43" s="471"/>
      <c r="AR43" s="471"/>
      <c r="AS43" s="471"/>
      <c r="AT43" s="471"/>
      <c r="AU43" s="471"/>
      <c r="AV43" s="471"/>
      <c r="AW43" s="471"/>
      <c r="AX43" s="471"/>
      <c r="AY43" s="471"/>
      <c r="AZ43" s="471"/>
      <c r="BA43" s="471"/>
      <c r="BB43" s="471"/>
      <c r="BC43" s="471"/>
      <c r="BD43" s="9"/>
      <c r="BE43" s="470" t="str">
        <f t="shared" si="3"/>
        <v/>
      </c>
      <c r="BF43" s="470"/>
      <c r="BG43" s="471"/>
      <c r="BH43" s="471"/>
      <c r="BI43" s="471"/>
      <c r="BJ43" s="471"/>
      <c r="BK43" s="471"/>
      <c r="BL43" s="471"/>
      <c r="BM43" s="471"/>
      <c r="BN43" s="471"/>
      <c r="BO43" s="471"/>
      <c r="BP43" s="471"/>
      <c r="BQ43" s="471"/>
      <c r="BR43" s="471"/>
      <c r="BS43" s="471"/>
      <c r="BT43" s="471"/>
      <c r="BU43" s="471"/>
      <c r="BV43" s="9"/>
      <c r="BW43" s="470">
        <f t="shared" si="4"/>
        <v>18</v>
      </c>
      <c r="BX43" s="470"/>
      <c r="BY43" s="471" t="str">
        <f>IF('各会計、関係団体の財政状況及び健全化判断比率'!B77="","",'各会計、関係団体の財政状況及び健全化判断比率'!B77)</f>
        <v>京都府住宅新築資金等貸付事業管理組合（特別会計）</v>
      </c>
      <c r="BZ43" s="471"/>
      <c r="CA43" s="471"/>
      <c r="CB43" s="471"/>
      <c r="CC43" s="471"/>
      <c r="CD43" s="471"/>
      <c r="CE43" s="471"/>
      <c r="CF43" s="471"/>
      <c r="CG43" s="471"/>
      <c r="CH43" s="471"/>
      <c r="CI43" s="471"/>
      <c r="CJ43" s="471"/>
      <c r="CK43" s="471"/>
      <c r="CL43" s="471"/>
      <c r="CM43" s="471"/>
      <c r="CN43" s="9"/>
      <c r="CO43" s="470" t="str">
        <f t="shared" si="5"/>
        <v/>
      </c>
      <c r="CP43" s="470"/>
      <c r="CQ43" s="471" t="str">
        <f>IF('各会計、関係団体の財政状況及び健全化判断比率'!BS16="","",'各会計、関係団体の財政状況及び健全化判断比率'!BS16)</f>
        <v/>
      </c>
      <c r="CR43" s="471"/>
      <c r="CS43" s="471"/>
      <c r="CT43" s="471"/>
      <c r="CU43" s="471"/>
      <c r="CV43" s="471"/>
      <c r="CW43" s="471"/>
      <c r="CX43" s="471"/>
      <c r="CY43" s="471"/>
      <c r="CZ43" s="471"/>
      <c r="DA43" s="471"/>
      <c r="DB43" s="471"/>
      <c r="DC43" s="471"/>
      <c r="DD43" s="471"/>
      <c r="DE43" s="471"/>
      <c r="DF43" s="8"/>
      <c r="DG43" s="472" t="str">
        <f>IF('各会計、関係団体の財政状況及び健全化判断比率'!BR16="","",'各会計、関係団体の財政状況及び健全化判断比率'!BR16)</f>
        <v/>
      </c>
      <c r="DH43" s="472"/>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286</v>
      </c>
      <c r="E46" s="1" t="s">
        <v>150</v>
      </c>
    </row>
    <row r="47" spans="1:113" x14ac:dyDescent="0.2">
      <c r="E47" s="1" t="s">
        <v>288</v>
      </c>
    </row>
    <row r="48" spans="1:113" x14ac:dyDescent="0.2">
      <c r="E48" s="1" t="s">
        <v>290</v>
      </c>
    </row>
    <row r="49" spans="5:5" x14ac:dyDescent="0.2">
      <c r="E49" s="1" t="s">
        <v>292</v>
      </c>
    </row>
    <row r="50" spans="5:5" x14ac:dyDescent="0.2">
      <c r="E50" s="1" t="s">
        <v>196</v>
      </c>
    </row>
    <row r="51" spans="5:5" x14ac:dyDescent="0.2">
      <c r="E51" s="1" t="s">
        <v>294</v>
      </c>
    </row>
    <row r="52" spans="5:5" x14ac:dyDescent="0.2">
      <c r="E52" s="1" t="s">
        <v>149</v>
      </c>
    </row>
    <row r="53" spans="5:5" x14ac:dyDescent="0.2"/>
    <row r="54" spans="5:5" x14ac:dyDescent="0.2"/>
    <row r="55" spans="5:5" x14ac:dyDescent="0.2"/>
    <row r="56" spans="5:5" x14ac:dyDescent="0.2"/>
  </sheetData>
  <sheetProtection algorithmName="SHA-512" hashValue="WVDCX9mG+lBQoRoDphHHHuTWUlqfGYjbfIDwCe+6rnd9+OsCyFlVW0vg5omJtAvhHQgNDS5FxIvBsvnCt45g8Q==" saltValue="KpFFi5zEc+lUgp6v9XGeo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51" customWidth="1"/>
    <col min="2" max="2" width="11" style="51" customWidth="1"/>
    <col min="3" max="3" width="17" style="51" customWidth="1"/>
    <col min="4" max="5" width="16.6328125" style="51" customWidth="1"/>
    <col min="6" max="15" width="15" style="51" customWidth="1"/>
    <col min="16" max="16" width="24" style="51" customWidth="1"/>
    <col min="17" max="17" width="0" style="51" hidden="1" customWidth="1"/>
    <col min="18" max="16384" width="0" style="51" hidden="1"/>
  </cols>
  <sheetData>
    <row r="1" spans="1:16" ht="16.5" customHeight="1" x14ac:dyDescent="0.2">
      <c r="A1" s="204"/>
      <c r="B1" s="204"/>
      <c r="C1" s="204"/>
      <c r="D1" s="204"/>
      <c r="E1" s="204"/>
      <c r="F1" s="204"/>
      <c r="G1" s="204"/>
      <c r="H1" s="204"/>
      <c r="I1" s="204"/>
      <c r="J1" s="204"/>
      <c r="K1" s="204"/>
      <c r="L1" s="204"/>
      <c r="M1" s="204"/>
      <c r="N1" s="204"/>
      <c r="O1" s="204"/>
      <c r="P1" s="204"/>
    </row>
    <row r="2" spans="1:16" ht="16.5" customHeight="1" x14ac:dyDescent="0.2">
      <c r="A2" s="204"/>
      <c r="B2" s="204"/>
      <c r="C2" s="204"/>
      <c r="D2" s="204"/>
      <c r="E2" s="204"/>
      <c r="F2" s="204"/>
      <c r="G2" s="204"/>
      <c r="H2" s="204"/>
      <c r="I2" s="204"/>
      <c r="J2" s="204"/>
      <c r="K2" s="204"/>
      <c r="L2" s="204"/>
      <c r="M2" s="204"/>
      <c r="N2" s="204"/>
      <c r="O2" s="204"/>
      <c r="P2" s="204"/>
    </row>
    <row r="3" spans="1:16" ht="16.5" customHeight="1" x14ac:dyDescent="0.2">
      <c r="A3" s="204"/>
      <c r="B3" s="204"/>
      <c r="C3" s="204"/>
      <c r="D3" s="204"/>
      <c r="E3" s="204"/>
      <c r="F3" s="204"/>
      <c r="G3" s="204"/>
      <c r="H3" s="204"/>
      <c r="I3" s="204"/>
      <c r="J3" s="204"/>
      <c r="K3" s="204"/>
      <c r="L3" s="204"/>
      <c r="M3" s="204"/>
      <c r="N3" s="204"/>
      <c r="O3" s="204"/>
      <c r="P3" s="204"/>
    </row>
    <row r="4" spans="1:16" ht="16.5" customHeight="1" x14ac:dyDescent="0.2">
      <c r="A4" s="204"/>
      <c r="B4" s="204"/>
      <c r="C4" s="204"/>
      <c r="D4" s="204"/>
      <c r="E4" s="204"/>
      <c r="F4" s="204"/>
      <c r="G4" s="204"/>
      <c r="H4" s="204"/>
      <c r="I4" s="204"/>
      <c r="J4" s="204"/>
      <c r="K4" s="204"/>
      <c r="L4" s="204"/>
      <c r="M4" s="204"/>
      <c r="N4" s="204"/>
      <c r="O4" s="204"/>
      <c r="P4" s="204"/>
    </row>
    <row r="5" spans="1:16" ht="16.5" customHeight="1" x14ac:dyDescent="0.2">
      <c r="A5" s="204"/>
      <c r="B5" s="204"/>
      <c r="C5" s="204"/>
      <c r="D5" s="204"/>
      <c r="E5" s="204"/>
      <c r="F5" s="204"/>
      <c r="G5" s="204"/>
      <c r="H5" s="204"/>
      <c r="I5" s="204"/>
      <c r="J5" s="204"/>
      <c r="K5" s="204"/>
      <c r="L5" s="204"/>
      <c r="M5" s="204"/>
      <c r="N5" s="204"/>
      <c r="O5" s="204"/>
      <c r="P5" s="204"/>
    </row>
    <row r="6" spans="1:16" ht="16.5" customHeight="1" x14ac:dyDescent="0.2">
      <c r="A6" s="204"/>
      <c r="B6" s="204"/>
      <c r="C6" s="204"/>
      <c r="D6" s="204"/>
      <c r="E6" s="204"/>
      <c r="F6" s="204"/>
      <c r="G6" s="204"/>
      <c r="H6" s="204"/>
      <c r="I6" s="204"/>
      <c r="J6" s="204"/>
      <c r="K6" s="204"/>
      <c r="L6" s="204"/>
      <c r="M6" s="204"/>
      <c r="N6" s="204"/>
      <c r="O6" s="204"/>
      <c r="P6" s="204"/>
    </row>
    <row r="7" spans="1:16" ht="16.5" customHeight="1" x14ac:dyDescent="0.2">
      <c r="A7" s="204"/>
      <c r="B7" s="204"/>
      <c r="C7" s="204"/>
      <c r="D7" s="204"/>
      <c r="E7" s="204"/>
      <c r="F7" s="204"/>
      <c r="G7" s="204"/>
      <c r="H7" s="204"/>
      <c r="I7" s="204"/>
      <c r="J7" s="204"/>
      <c r="K7" s="204"/>
      <c r="L7" s="204"/>
      <c r="M7" s="204"/>
      <c r="N7" s="204"/>
      <c r="O7" s="204"/>
      <c r="P7" s="204"/>
    </row>
    <row r="8" spans="1:16" ht="16.5" customHeight="1" x14ac:dyDescent="0.2">
      <c r="A8" s="204"/>
      <c r="B8" s="204"/>
      <c r="C8" s="204"/>
      <c r="D8" s="204"/>
      <c r="E8" s="204"/>
      <c r="F8" s="204"/>
      <c r="G8" s="204"/>
      <c r="H8" s="204"/>
      <c r="I8" s="204"/>
      <c r="J8" s="204"/>
      <c r="K8" s="204"/>
      <c r="L8" s="204"/>
      <c r="M8" s="204"/>
      <c r="N8" s="204"/>
      <c r="O8" s="204"/>
      <c r="P8" s="204"/>
    </row>
    <row r="9" spans="1:16" ht="16.5" customHeight="1" x14ac:dyDescent="0.2">
      <c r="A9" s="204"/>
      <c r="B9" s="204"/>
      <c r="C9" s="204"/>
      <c r="D9" s="204"/>
      <c r="E9" s="204"/>
      <c r="F9" s="204"/>
      <c r="G9" s="204"/>
      <c r="H9" s="204"/>
      <c r="I9" s="204"/>
      <c r="J9" s="204"/>
      <c r="K9" s="204"/>
      <c r="L9" s="204"/>
      <c r="M9" s="204"/>
      <c r="N9" s="204"/>
      <c r="O9" s="204"/>
      <c r="P9" s="204"/>
    </row>
    <row r="10" spans="1:16" ht="16.5" customHeight="1" x14ac:dyDescent="0.2">
      <c r="A10" s="204"/>
      <c r="B10" s="204"/>
      <c r="C10" s="204"/>
      <c r="D10" s="204"/>
      <c r="E10" s="204"/>
      <c r="F10" s="204"/>
      <c r="G10" s="204"/>
      <c r="H10" s="204"/>
      <c r="I10" s="204"/>
      <c r="J10" s="204"/>
      <c r="K10" s="204"/>
      <c r="L10" s="204"/>
      <c r="M10" s="204"/>
      <c r="N10" s="204"/>
      <c r="O10" s="204"/>
      <c r="P10" s="204"/>
    </row>
    <row r="11" spans="1:16" ht="16.5" customHeight="1" x14ac:dyDescent="0.2">
      <c r="A11" s="204"/>
      <c r="B11" s="204"/>
      <c r="C11" s="204"/>
      <c r="D11" s="204"/>
      <c r="E11" s="204"/>
      <c r="F11" s="204"/>
      <c r="G11" s="204"/>
      <c r="H11" s="204"/>
      <c r="I11" s="204"/>
      <c r="J11" s="204"/>
      <c r="K11" s="204"/>
      <c r="L11" s="204"/>
      <c r="M11" s="204"/>
      <c r="N11" s="204"/>
      <c r="O11" s="204"/>
      <c r="P11" s="204"/>
    </row>
    <row r="12" spans="1:16" ht="16.5" customHeight="1" x14ac:dyDescent="0.2">
      <c r="A12" s="204"/>
      <c r="B12" s="204"/>
      <c r="C12" s="204"/>
      <c r="D12" s="204"/>
      <c r="E12" s="204"/>
      <c r="F12" s="204"/>
      <c r="G12" s="204"/>
      <c r="H12" s="204"/>
      <c r="I12" s="204"/>
      <c r="J12" s="204"/>
      <c r="K12" s="204"/>
      <c r="L12" s="204"/>
      <c r="M12" s="204"/>
      <c r="N12" s="204"/>
      <c r="O12" s="204"/>
      <c r="P12" s="204"/>
    </row>
    <row r="13" spans="1:16" ht="16.5" customHeight="1" x14ac:dyDescent="0.2">
      <c r="A13" s="204"/>
      <c r="B13" s="204"/>
      <c r="C13" s="204"/>
      <c r="D13" s="204"/>
      <c r="E13" s="204"/>
      <c r="F13" s="204"/>
      <c r="G13" s="204"/>
      <c r="H13" s="204"/>
      <c r="I13" s="204"/>
      <c r="J13" s="204"/>
      <c r="K13" s="204"/>
      <c r="L13" s="204"/>
      <c r="M13" s="204"/>
      <c r="N13" s="204"/>
      <c r="O13" s="204"/>
      <c r="P13" s="204"/>
    </row>
    <row r="14" spans="1:16" ht="16.5" customHeight="1" x14ac:dyDescent="0.2">
      <c r="A14" s="204"/>
      <c r="B14" s="204"/>
      <c r="C14" s="204"/>
      <c r="D14" s="204"/>
      <c r="E14" s="204"/>
      <c r="F14" s="204"/>
      <c r="G14" s="204"/>
      <c r="H14" s="204"/>
      <c r="I14" s="204"/>
      <c r="J14" s="204"/>
      <c r="K14" s="204"/>
      <c r="L14" s="204"/>
      <c r="M14" s="204"/>
      <c r="N14" s="204"/>
      <c r="O14" s="204"/>
      <c r="P14" s="204"/>
    </row>
    <row r="15" spans="1:16" ht="16.5" customHeight="1" x14ac:dyDescent="0.2">
      <c r="A15" s="204"/>
      <c r="B15" s="204"/>
      <c r="C15" s="204"/>
      <c r="D15" s="204"/>
      <c r="E15" s="204"/>
      <c r="F15" s="204"/>
      <c r="G15" s="204"/>
      <c r="H15" s="204"/>
      <c r="I15" s="204"/>
      <c r="J15" s="204"/>
      <c r="K15" s="204"/>
      <c r="L15" s="204"/>
      <c r="M15" s="204"/>
      <c r="N15" s="204"/>
      <c r="O15" s="204"/>
      <c r="P15" s="204"/>
    </row>
    <row r="16" spans="1:16" ht="16.5" customHeight="1" x14ac:dyDescent="0.2">
      <c r="A16" s="204"/>
      <c r="B16" s="204"/>
      <c r="C16" s="204"/>
      <c r="D16" s="204"/>
      <c r="E16" s="204"/>
      <c r="F16" s="204"/>
      <c r="G16" s="204"/>
      <c r="H16" s="204"/>
      <c r="I16" s="204"/>
      <c r="J16" s="204"/>
      <c r="K16" s="204"/>
      <c r="L16" s="204"/>
      <c r="M16" s="204"/>
      <c r="N16" s="204"/>
      <c r="O16" s="204"/>
      <c r="P16" s="204"/>
    </row>
    <row r="17" spans="1:16" ht="16.5" customHeight="1" x14ac:dyDescent="0.2">
      <c r="A17" s="204"/>
      <c r="B17" s="204"/>
      <c r="C17" s="204"/>
      <c r="D17" s="204"/>
      <c r="E17" s="204"/>
      <c r="F17" s="204"/>
      <c r="G17" s="204"/>
      <c r="H17" s="204"/>
      <c r="I17" s="204"/>
      <c r="J17" s="204"/>
      <c r="K17" s="204"/>
      <c r="L17" s="204"/>
      <c r="M17" s="204"/>
      <c r="N17" s="204"/>
      <c r="O17" s="204"/>
      <c r="P17" s="204"/>
    </row>
    <row r="18" spans="1:16" ht="16.5" customHeight="1" x14ac:dyDescent="0.2">
      <c r="A18" s="204"/>
      <c r="B18" s="204"/>
      <c r="C18" s="204"/>
      <c r="D18" s="204"/>
      <c r="E18" s="204"/>
      <c r="F18" s="204"/>
      <c r="G18" s="204"/>
      <c r="H18" s="204"/>
      <c r="I18" s="204"/>
      <c r="J18" s="204"/>
      <c r="K18" s="204"/>
      <c r="L18" s="204"/>
      <c r="M18" s="204"/>
      <c r="N18" s="204"/>
      <c r="O18" s="204"/>
      <c r="P18" s="204"/>
    </row>
    <row r="19" spans="1:16" ht="16.5" customHeight="1" x14ac:dyDescent="0.2">
      <c r="A19" s="204"/>
      <c r="B19" s="204"/>
      <c r="C19" s="204"/>
      <c r="D19" s="204"/>
      <c r="E19" s="204"/>
      <c r="F19" s="204"/>
      <c r="G19" s="204"/>
      <c r="H19" s="204"/>
      <c r="I19" s="204"/>
      <c r="J19" s="204"/>
      <c r="K19" s="204"/>
      <c r="L19" s="204"/>
      <c r="M19" s="204"/>
      <c r="N19" s="204"/>
      <c r="O19" s="204"/>
      <c r="P19" s="204"/>
    </row>
    <row r="20" spans="1:16" ht="16.5" customHeight="1" x14ac:dyDescent="0.2">
      <c r="A20" s="204"/>
      <c r="B20" s="204"/>
      <c r="C20" s="204"/>
      <c r="D20" s="204"/>
      <c r="E20" s="204"/>
      <c r="F20" s="204"/>
      <c r="G20" s="204"/>
      <c r="H20" s="204"/>
      <c r="I20" s="204"/>
      <c r="J20" s="204"/>
      <c r="K20" s="204"/>
      <c r="L20" s="204"/>
      <c r="M20" s="204"/>
      <c r="N20" s="204"/>
      <c r="O20" s="204"/>
      <c r="P20" s="204"/>
    </row>
    <row r="21" spans="1:16" ht="16.5" customHeight="1" x14ac:dyDescent="0.2">
      <c r="A21" s="204"/>
      <c r="B21" s="204"/>
      <c r="C21" s="204"/>
      <c r="D21" s="204"/>
      <c r="E21" s="204"/>
      <c r="F21" s="204"/>
      <c r="G21" s="204"/>
      <c r="H21" s="204"/>
      <c r="I21" s="204"/>
      <c r="J21" s="204"/>
      <c r="K21" s="204"/>
      <c r="L21" s="204"/>
      <c r="M21" s="204"/>
      <c r="N21" s="204"/>
      <c r="O21" s="204"/>
      <c r="P21" s="204"/>
    </row>
    <row r="22" spans="1:16" ht="16.5" customHeight="1" x14ac:dyDescent="0.2">
      <c r="A22" s="204"/>
      <c r="B22" s="204"/>
      <c r="C22" s="204"/>
      <c r="D22" s="204"/>
      <c r="E22" s="204"/>
      <c r="F22" s="204"/>
      <c r="G22" s="204"/>
      <c r="H22" s="204"/>
      <c r="I22" s="204"/>
      <c r="J22" s="204"/>
      <c r="K22" s="204"/>
      <c r="L22" s="204"/>
      <c r="M22" s="204"/>
      <c r="N22" s="204"/>
      <c r="O22" s="204"/>
      <c r="P22" s="204"/>
    </row>
    <row r="23" spans="1:16" ht="16.5" customHeight="1" x14ac:dyDescent="0.2">
      <c r="A23" s="204"/>
      <c r="B23" s="204"/>
      <c r="C23" s="204"/>
      <c r="D23" s="204"/>
      <c r="E23" s="204"/>
      <c r="F23" s="204"/>
      <c r="G23" s="204"/>
      <c r="H23" s="204"/>
      <c r="I23" s="204"/>
      <c r="J23" s="204"/>
      <c r="K23" s="204"/>
      <c r="L23" s="204"/>
      <c r="M23" s="204"/>
      <c r="N23" s="204"/>
      <c r="O23" s="204"/>
      <c r="P23" s="204"/>
    </row>
    <row r="24" spans="1:16" ht="16.5" customHeight="1" x14ac:dyDescent="0.2">
      <c r="A24" s="204"/>
      <c r="B24" s="204"/>
      <c r="C24" s="204"/>
      <c r="D24" s="204"/>
      <c r="E24" s="204"/>
      <c r="F24" s="204"/>
      <c r="G24" s="204"/>
      <c r="H24" s="204"/>
      <c r="I24" s="204"/>
      <c r="J24" s="204"/>
      <c r="K24" s="204"/>
      <c r="L24" s="204"/>
      <c r="M24" s="204"/>
      <c r="N24" s="204"/>
      <c r="O24" s="204"/>
      <c r="P24" s="204"/>
    </row>
    <row r="25" spans="1:16" ht="16.5" customHeight="1" x14ac:dyDescent="0.2">
      <c r="A25" s="204"/>
      <c r="B25" s="204"/>
      <c r="C25" s="204"/>
      <c r="D25" s="204"/>
      <c r="E25" s="204"/>
      <c r="F25" s="204"/>
      <c r="G25" s="204"/>
      <c r="H25" s="204"/>
      <c r="I25" s="204"/>
      <c r="J25" s="204"/>
      <c r="K25" s="204"/>
      <c r="L25" s="204"/>
      <c r="M25" s="204"/>
      <c r="N25" s="204"/>
      <c r="O25" s="204"/>
      <c r="P25" s="204"/>
    </row>
    <row r="26" spans="1:16" ht="16.5" customHeight="1" x14ac:dyDescent="0.2">
      <c r="A26" s="204"/>
      <c r="B26" s="204"/>
      <c r="C26" s="204"/>
      <c r="D26" s="204"/>
      <c r="E26" s="204"/>
      <c r="F26" s="204"/>
      <c r="G26" s="204"/>
      <c r="H26" s="204"/>
      <c r="I26" s="204"/>
      <c r="J26" s="204"/>
      <c r="K26" s="204"/>
      <c r="L26" s="204"/>
      <c r="M26" s="204"/>
      <c r="N26" s="204"/>
      <c r="O26" s="204"/>
      <c r="P26" s="204"/>
    </row>
    <row r="27" spans="1:16" ht="16.5" customHeight="1" x14ac:dyDescent="0.2">
      <c r="A27" s="204"/>
      <c r="B27" s="204"/>
      <c r="C27" s="204"/>
      <c r="D27" s="204"/>
      <c r="E27" s="204"/>
      <c r="F27" s="204"/>
      <c r="G27" s="204"/>
      <c r="H27" s="204"/>
      <c r="I27" s="204"/>
      <c r="J27" s="204"/>
      <c r="K27" s="204"/>
      <c r="L27" s="204"/>
      <c r="M27" s="204"/>
      <c r="N27" s="204"/>
      <c r="O27" s="204"/>
      <c r="P27" s="204"/>
    </row>
    <row r="28" spans="1:16" ht="16.5" customHeight="1" x14ac:dyDescent="0.2">
      <c r="A28" s="204"/>
      <c r="B28" s="204"/>
      <c r="C28" s="204"/>
      <c r="D28" s="204"/>
      <c r="E28" s="204"/>
      <c r="F28" s="204"/>
      <c r="G28" s="204"/>
      <c r="H28" s="204"/>
      <c r="I28" s="204"/>
      <c r="J28" s="204"/>
      <c r="K28" s="204"/>
      <c r="L28" s="204"/>
      <c r="M28" s="204"/>
      <c r="N28" s="204"/>
      <c r="O28" s="204"/>
      <c r="P28" s="204"/>
    </row>
    <row r="29" spans="1:16" ht="16.5" customHeight="1" x14ac:dyDescent="0.2">
      <c r="A29" s="204"/>
      <c r="B29" s="204"/>
      <c r="C29" s="204"/>
      <c r="D29" s="204"/>
      <c r="E29" s="204"/>
      <c r="F29" s="204"/>
      <c r="G29" s="204"/>
      <c r="H29" s="204"/>
      <c r="I29" s="204"/>
      <c r="J29" s="204"/>
      <c r="K29" s="204"/>
      <c r="L29" s="204"/>
      <c r="M29" s="204"/>
      <c r="N29" s="204"/>
      <c r="O29" s="204"/>
      <c r="P29" s="204"/>
    </row>
    <row r="30" spans="1:16" ht="16.5" customHeight="1" x14ac:dyDescent="0.2">
      <c r="A30" s="204"/>
      <c r="B30" s="204"/>
      <c r="C30" s="204"/>
      <c r="D30" s="204"/>
      <c r="E30" s="204"/>
      <c r="F30" s="204"/>
      <c r="G30" s="204"/>
      <c r="H30" s="204"/>
      <c r="I30" s="204"/>
      <c r="J30" s="204"/>
      <c r="K30" s="204"/>
      <c r="L30" s="204"/>
      <c r="M30" s="204"/>
      <c r="N30" s="204"/>
      <c r="O30" s="204"/>
      <c r="P30" s="204"/>
    </row>
    <row r="31" spans="1:16" ht="16.5" customHeight="1" x14ac:dyDescent="0.2">
      <c r="A31" s="204"/>
      <c r="B31" s="204"/>
      <c r="C31" s="204"/>
      <c r="D31" s="204"/>
      <c r="E31" s="204"/>
      <c r="F31" s="204"/>
      <c r="G31" s="204"/>
      <c r="H31" s="204"/>
      <c r="I31" s="204"/>
      <c r="J31" s="204"/>
      <c r="K31" s="204"/>
      <c r="L31" s="204"/>
      <c r="M31" s="204"/>
      <c r="N31" s="204"/>
      <c r="O31" s="204"/>
      <c r="P31" s="204"/>
    </row>
    <row r="32" spans="1:16" ht="31.5" customHeight="1" x14ac:dyDescent="0.2">
      <c r="A32" s="204"/>
      <c r="B32" s="204"/>
      <c r="C32" s="204"/>
      <c r="D32" s="204"/>
      <c r="E32" s="204"/>
      <c r="F32" s="204"/>
      <c r="G32" s="204"/>
      <c r="H32" s="204"/>
      <c r="I32" s="204"/>
      <c r="J32" s="199" t="s">
        <v>2</v>
      </c>
      <c r="K32" s="204"/>
      <c r="L32" s="204"/>
      <c r="M32" s="204"/>
      <c r="N32" s="204"/>
      <c r="O32" s="204"/>
      <c r="P32" s="204"/>
    </row>
    <row r="33" spans="1:16" ht="39" customHeight="1" x14ac:dyDescent="0.25">
      <c r="A33" s="204"/>
      <c r="B33" s="205" t="s">
        <v>11</v>
      </c>
      <c r="C33" s="211"/>
      <c r="D33" s="211"/>
      <c r="E33" s="213" t="s">
        <v>14</v>
      </c>
      <c r="F33" s="214" t="s">
        <v>525</v>
      </c>
      <c r="G33" s="219" t="s">
        <v>406</v>
      </c>
      <c r="H33" s="219" t="s">
        <v>526</v>
      </c>
      <c r="I33" s="219" t="s">
        <v>527</v>
      </c>
      <c r="J33" s="223" t="s">
        <v>528</v>
      </c>
      <c r="K33" s="204"/>
      <c r="L33" s="204"/>
      <c r="M33" s="204"/>
      <c r="N33" s="204"/>
      <c r="O33" s="204"/>
      <c r="P33" s="204"/>
    </row>
    <row r="34" spans="1:16" ht="39" customHeight="1" x14ac:dyDescent="0.2">
      <c r="A34" s="204"/>
      <c r="B34" s="206"/>
      <c r="C34" s="1035" t="s">
        <v>457</v>
      </c>
      <c r="D34" s="1035"/>
      <c r="E34" s="1036"/>
      <c r="F34" s="215" t="s">
        <v>199</v>
      </c>
      <c r="G34" s="220" t="s">
        <v>199</v>
      </c>
      <c r="H34" s="220" t="s">
        <v>199</v>
      </c>
      <c r="I34" s="220" t="s">
        <v>199</v>
      </c>
      <c r="J34" s="224">
        <v>22.06</v>
      </c>
      <c r="K34" s="204"/>
      <c r="L34" s="204"/>
      <c r="M34" s="204"/>
      <c r="N34" s="204"/>
      <c r="O34" s="204"/>
      <c r="P34" s="204"/>
    </row>
    <row r="35" spans="1:16" ht="39" customHeight="1" x14ac:dyDescent="0.2">
      <c r="A35" s="204"/>
      <c r="B35" s="207"/>
      <c r="C35" s="1037" t="s">
        <v>346</v>
      </c>
      <c r="D35" s="1037"/>
      <c r="E35" s="1038"/>
      <c r="F35" s="216" t="s">
        <v>199</v>
      </c>
      <c r="G35" s="221" t="s">
        <v>199</v>
      </c>
      <c r="H35" s="221" t="s">
        <v>199</v>
      </c>
      <c r="I35" s="221" t="s">
        <v>199</v>
      </c>
      <c r="J35" s="225">
        <v>6.29</v>
      </c>
      <c r="K35" s="204"/>
      <c r="L35" s="204"/>
      <c r="M35" s="204"/>
      <c r="N35" s="204"/>
      <c r="O35" s="204"/>
      <c r="P35" s="204"/>
    </row>
    <row r="36" spans="1:16" ht="39" customHeight="1" x14ac:dyDescent="0.2">
      <c r="A36" s="204"/>
      <c r="B36" s="207"/>
      <c r="C36" s="1037" t="s">
        <v>445</v>
      </c>
      <c r="D36" s="1037"/>
      <c r="E36" s="1038"/>
      <c r="F36" s="216">
        <v>3.29</v>
      </c>
      <c r="G36" s="221">
        <v>3.62</v>
      </c>
      <c r="H36" s="221">
        <v>4.16</v>
      </c>
      <c r="I36" s="221">
        <v>4.3499999999999996</v>
      </c>
      <c r="J36" s="225">
        <v>4.2</v>
      </c>
      <c r="K36" s="204"/>
      <c r="L36" s="204"/>
      <c r="M36" s="204"/>
      <c r="N36" s="204"/>
      <c r="O36" s="204"/>
      <c r="P36" s="204"/>
    </row>
    <row r="37" spans="1:16" ht="39" customHeight="1" x14ac:dyDescent="0.2">
      <c r="A37" s="204"/>
      <c r="B37" s="207"/>
      <c r="C37" s="1037" t="s">
        <v>282</v>
      </c>
      <c r="D37" s="1037"/>
      <c r="E37" s="1038"/>
      <c r="F37" s="216">
        <v>0.81</v>
      </c>
      <c r="G37" s="221">
        <v>1.17</v>
      </c>
      <c r="H37" s="221">
        <v>1.02</v>
      </c>
      <c r="I37" s="221">
        <v>0.87</v>
      </c>
      <c r="J37" s="225">
        <v>0.68</v>
      </c>
      <c r="K37" s="204"/>
      <c r="L37" s="204"/>
      <c r="M37" s="204"/>
      <c r="N37" s="204"/>
      <c r="O37" s="204"/>
      <c r="P37" s="204"/>
    </row>
    <row r="38" spans="1:16" ht="39" customHeight="1" x14ac:dyDescent="0.2">
      <c r="A38" s="204"/>
      <c r="B38" s="207"/>
      <c r="C38" s="1037" t="s">
        <v>455</v>
      </c>
      <c r="D38" s="1037"/>
      <c r="E38" s="1038"/>
      <c r="F38" s="216">
        <v>0.48</v>
      </c>
      <c r="G38" s="221">
        <v>0.83</v>
      </c>
      <c r="H38" s="221">
        <v>0.25</v>
      </c>
      <c r="I38" s="221">
        <v>0.1</v>
      </c>
      <c r="J38" s="225">
        <v>0.17</v>
      </c>
      <c r="K38" s="204"/>
      <c r="L38" s="204"/>
      <c r="M38" s="204"/>
      <c r="N38" s="204"/>
      <c r="O38" s="204"/>
      <c r="P38" s="204"/>
    </row>
    <row r="39" spans="1:16" ht="39" customHeight="1" x14ac:dyDescent="0.2">
      <c r="A39" s="204"/>
      <c r="B39" s="207"/>
      <c r="C39" s="1037" t="s">
        <v>456</v>
      </c>
      <c r="D39" s="1037"/>
      <c r="E39" s="1038"/>
      <c r="F39" s="216">
        <v>0.05</v>
      </c>
      <c r="G39" s="221">
        <v>0.06</v>
      </c>
      <c r="H39" s="221">
        <v>0.05</v>
      </c>
      <c r="I39" s="221">
        <v>0.06</v>
      </c>
      <c r="J39" s="225">
        <v>0.06</v>
      </c>
      <c r="K39" s="204"/>
      <c r="L39" s="204"/>
      <c r="M39" s="204"/>
      <c r="N39" s="204"/>
      <c r="O39" s="204"/>
      <c r="P39" s="204"/>
    </row>
    <row r="40" spans="1:16" ht="39" customHeight="1" x14ac:dyDescent="0.2">
      <c r="A40" s="204"/>
      <c r="B40" s="207"/>
      <c r="C40" s="1037" t="s">
        <v>174</v>
      </c>
      <c r="D40" s="1037"/>
      <c r="E40" s="1038"/>
      <c r="F40" s="216">
        <v>0.01</v>
      </c>
      <c r="G40" s="221">
        <v>0.04</v>
      </c>
      <c r="H40" s="221">
        <v>0.03</v>
      </c>
      <c r="I40" s="221">
        <v>0.02</v>
      </c>
      <c r="J40" s="225">
        <v>0.03</v>
      </c>
      <c r="K40" s="204"/>
      <c r="L40" s="204"/>
      <c r="M40" s="204"/>
      <c r="N40" s="204"/>
      <c r="O40" s="204"/>
      <c r="P40" s="204"/>
    </row>
    <row r="41" spans="1:16" ht="39" customHeight="1" x14ac:dyDescent="0.2">
      <c r="A41" s="204"/>
      <c r="B41" s="207"/>
      <c r="C41" s="1037" t="s">
        <v>447</v>
      </c>
      <c r="D41" s="1037"/>
      <c r="E41" s="1038"/>
      <c r="F41" s="216">
        <v>0</v>
      </c>
      <c r="G41" s="221">
        <v>0</v>
      </c>
      <c r="H41" s="221">
        <v>0</v>
      </c>
      <c r="I41" s="221">
        <v>0</v>
      </c>
      <c r="J41" s="225">
        <v>0</v>
      </c>
      <c r="K41" s="204"/>
      <c r="L41" s="204"/>
      <c r="M41" s="204"/>
      <c r="N41" s="204"/>
      <c r="O41" s="204"/>
      <c r="P41" s="204"/>
    </row>
    <row r="42" spans="1:16" ht="39" customHeight="1" x14ac:dyDescent="0.2">
      <c r="A42" s="204"/>
      <c r="B42" s="208"/>
      <c r="C42" s="1037" t="s">
        <v>530</v>
      </c>
      <c r="D42" s="1037"/>
      <c r="E42" s="1038"/>
      <c r="F42" s="216" t="s">
        <v>199</v>
      </c>
      <c r="G42" s="221" t="s">
        <v>199</v>
      </c>
      <c r="H42" s="221" t="s">
        <v>199</v>
      </c>
      <c r="I42" s="221" t="s">
        <v>199</v>
      </c>
      <c r="J42" s="225" t="s">
        <v>199</v>
      </c>
      <c r="K42" s="204"/>
      <c r="L42" s="204"/>
      <c r="M42" s="204"/>
      <c r="N42" s="204"/>
      <c r="O42" s="204"/>
      <c r="P42" s="204"/>
    </row>
    <row r="43" spans="1:16" ht="39" customHeight="1" x14ac:dyDescent="0.2">
      <c r="A43" s="204"/>
      <c r="B43" s="209"/>
      <c r="C43" s="1039" t="s">
        <v>486</v>
      </c>
      <c r="D43" s="1039"/>
      <c r="E43" s="1040"/>
      <c r="F43" s="217">
        <v>17.59</v>
      </c>
      <c r="G43" s="222">
        <v>18.78</v>
      </c>
      <c r="H43" s="222">
        <v>21.47</v>
      </c>
      <c r="I43" s="222">
        <v>22.26</v>
      </c>
      <c r="J43" s="226" t="s">
        <v>199</v>
      </c>
      <c r="K43" s="204"/>
      <c r="L43" s="204"/>
      <c r="M43" s="204"/>
      <c r="N43" s="204"/>
      <c r="O43" s="204"/>
      <c r="P43" s="204"/>
    </row>
    <row r="44" spans="1:16" ht="39" customHeight="1" x14ac:dyDescent="0.2">
      <c r="A44" s="204"/>
      <c r="B44" s="210" t="s">
        <v>15</v>
      </c>
      <c r="C44" s="212"/>
      <c r="D44" s="212"/>
      <c r="E44" s="212"/>
      <c r="F44" s="218"/>
      <c r="G44" s="218"/>
      <c r="H44" s="218"/>
      <c r="I44" s="218"/>
      <c r="J44" s="218"/>
      <c r="K44" s="204"/>
      <c r="L44" s="204"/>
      <c r="M44" s="204"/>
      <c r="N44" s="204"/>
      <c r="O44" s="204"/>
      <c r="P44" s="204"/>
    </row>
    <row r="45" spans="1:16" ht="18" customHeight="1" x14ac:dyDescent="0.2">
      <c r="A45" s="204"/>
      <c r="B45" s="204"/>
      <c r="C45" s="204"/>
      <c r="D45" s="204"/>
      <c r="E45" s="204"/>
      <c r="F45" s="204"/>
      <c r="G45" s="204"/>
      <c r="H45" s="204"/>
      <c r="I45" s="204"/>
      <c r="J45" s="204"/>
      <c r="K45" s="204"/>
      <c r="L45" s="204"/>
      <c r="M45" s="204"/>
      <c r="N45" s="204"/>
      <c r="O45" s="204"/>
      <c r="P45" s="204"/>
    </row>
  </sheetData>
  <sheetProtection algorithmName="SHA-512" hashValue="9Hob3GNpStKXIQMqGQu3uXDQAdsPOveoeoQItwXaDEQmfO3X2zVJSbVCVsp65lEsfJm+yE7/joKax1U+nrCimQ==" saltValue="3FRRdINDASn+V+5l2Ynkp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51" customWidth="1"/>
    <col min="2" max="3" width="10.90625" style="51" customWidth="1"/>
    <col min="4" max="4" width="10" style="51" customWidth="1"/>
    <col min="5" max="10" width="11" style="51" customWidth="1"/>
    <col min="11" max="15" width="13.08984375" style="51" customWidth="1"/>
    <col min="16" max="21" width="11.453125" style="51" customWidth="1"/>
    <col min="22" max="22" width="0" style="51" hidden="1" customWidth="1"/>
    <col min="23" max="16384" width="0" style="51" hidden="1"/>
  </cols>
  <sheetData>
    <row r="1" spans="1:21" ht="13.5" customHeight="1" x14ac:dyDescent="0.2">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2">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2">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2">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2">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2">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2">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2">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2">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2">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2">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2">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2">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2">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2">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2">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2">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2">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2">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2">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2">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2">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2">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2">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2">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2">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2">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2">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2">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2">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2">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2">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2">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2">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2">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2">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2">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2">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2">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2">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2">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2">
      <c r="A43" s="104"/>
      <c r="B43" s="104"/>
      <c r="C43" s="104"/>
      <c r="D43" s="104"/>
      <c r="E43" s="104"/>
      <c r="F43" s="104"/>
      <c r="G43" s="104"/>
      <c r="H43" s="104"/>
      <c r="I43" s="104"/>
      <c r="J43" s="104"/>
      <c r="K43" s="104"/>
      <c r="L43" s="104"/>
      <c r="M43" s="104"/>
      <c r="N43" s="104"/>
      <c r="O43" s="261" t="s">
        <v>20</v>
      </c>
      <c r="P43" s="104"/>
      <c r="Q43" s="104"/>
      <c r="R43" s="104"/>
      <c r="S43" s="104"/>
      <c r="T43" s="104"/>
      <c r="U43" s="104"/>
    </row>
    <row r="44" spans="1:21" ht="30.75" customHeight="1" x14ac:dyDescent="0.25">
      <c r="A44" s="104"/>
      <c r="B44" s="227" t="s">
        <v>21</v>
      </c>
      <c r="C44" s="233"/>
      <c r="D44" s="233"/>
      <c r="E44" s="241"/>
      <c r="F44" s="241"/>
      <c r="G44" s="241"/>
      <c r="H44" s="241"/>
      <c r="I44" s="241"/>
      <c r="J44" s="244" t="s">
        <v>14</v>
      </c>
      <c r="K44" s="246" t="s">
        <v>525</v>
      </c>
      <c r="L44" s="254" t="s">
        <v>406</v>
      </c>
      <c r="M44" s="254" t="s">
        <v>526</v>
      </c>
      <c r="N44" s="254" t="s">
        <v>527</v>
      </c>
      <c r="O44" s="262" t="s">
        <v>528</v>
      </c>
      <c r="P44" s="104"/>
      <c r="Q44" s="104"/>
      <c r="R44" s="104"/>
      <c r="S44" s="104"/>
      <c r="T44" s="104"/>
      <c r="U44" s="104"/>
    </row>
    <row r="45" spans="1:21" ht="30.75" customHeight="1" x14ac:dyDescent="0.2">
      <c r="A45" s="104"/>
      <c r="B45" s="1051" t="s">
        <v>24</v>
      </c>
      <c r="C45" s="1052"/>
      <c r="D45" s="236"/>
      <c r="E45" s="1065" t="s">
        <v>22</v>
      </c>
      <c r="F45" s="1065"/>
      <c r="G45" s="1065"/>
      <c r="H45" s="1065"/>
      <c r="I45" s="1065"/>
      <c r="J45" s="1066"/>
      <c r="K45" s="247">
        <v>3246</v>
      </c>
      <c r="L45" s="255">
        <v>3265</v>
      </c>
      <c r="M45" s="255">
        <v>3209</v>
      </c>
      <c r="N45" s="255">
        <v>3278</v>
      </c>
      <c r="O45" s="263">
        <v>3041</v>
      </c>
      <c r="P45" s="104"/>
      <c r="Q45" s="104"/>
      <c r="R45" s="104"/>
      <c r="S45" s="104"/>
      <c r="T45" s="104"/>
      <c r="U45" s="104"/>
    </row>
    <row r="46" spans="1:21" ht="30.75" customHeight="1" x14ac:dyDescent="0.2">
      <c r="A46" s="104"/>
      <c r="B46" s="1053"/>
      <c r="C46" s="1054"/>
      <c r="D46" s="237"/>
      <c r="E46" s="1057" t="s">
        <v>26</v>
      </c>
      <c r="F46" s="1057"/>
      <c r="G46" s="1057"/>
      <c r="H46" s="1057"/>
      <c r="I46" s="1057"/>
      <c r="J46" s="1058"/>
      <c r="K46" s="248" t="s">
        <v>199</v>
      </c>
      <c r="L46" s="256" t="s">
        <v>199</v>
      </c>
      <c r="M46" s="256" t="s">
        <v>199</v>
      </c>
      <c r="N46" s="256" t="s">
        <v>199</v>
      </c>
      <c r="O46" s="264" t="s">
        <v>199</v>
      </c>
      <c r="P46" s="104"/>
      <c r="Q46" s="104"/>
      <c r="R46" s="104"/>
      <c r="S46" s="104"/>
      <c r="T46" s="104"/>
      <c r="U46" s="104"/>
    </row>
    <row r="47" spans="1:21" ht="30.75" customHeight="1" x14ac:dyDescent="0.2">
      <c r="A47" s="104"/>
      <c r="B47" s="1053"/>
      <c r="C47" s="1054"/>
      <c r="D47" s="237"/>
      <c r="E47" s="1057" t="s">
        <v>30</v>
      </c>
      <c r="F47" s="1057"/>
      <c r="G47" s="1057"/>
      <c r="H47" s="1057"/>
      <c r="I47" s="1057"/>
      <c r="J47" s="1058"/>
      <c r="K47" s="248" t="s">
        <v>199</v>
      </c>
      <c r="L47" s="256" t="s">
        <v>199</v>
      </c>
      <c r="M47" s="256" t="s">
        <v>199</v>
      </c>
      <c r="N47" s="256" t="s">
        <v>199</v>
      </c>
      <c r="O47" s="264" t="s">
        <v>199</v>
      </c>
      <c r="P47" s="104"/>
      <c r="Q47" s="104"/>
      <c r="R47" s="104"/>
      <c r="S47" s="104"/>
      <c r="T47" s="104"/>
      <c r="U47" s="104"/>
    </row>
    <row r="48" spans="1:21" ht="30.75" customHeight="1" x14ac:dyDescent="0.2">
      <c r="A48" s="104"/>
      <c r="B48" s="1053"/>
      <c r="C48" s="1054"/>
      <c r="D48" s="237"/>
      <c r="E48" s="1057" t="s">
        <v>33</v>
      </c>
      <c r="F48" s="1057"/>
      <c r="G48" s="1057"/>
      <c r="H48" s="1057"/>
      <c r="I48" s="1057"/>
      <c r="J48" s="1058"/>
      <c r="K48" s="248">
        <v>1349</v>
      </c>
      <c r="L48" s="256">
        <v>1393</v>
      </c>
      <c r="M48" s="256">
        <v>1374</v>
      </c>
      <c r="N48" s="256">
        <v>1411</v>
      </c>
      <c r="O48" s="264">
        <v>1229</v>
      </c>
      <c r="P48" s="104"/>
      <c r="Q48" s="104"/>
      <c r="R48" s="104"/>
      <c r="S48" s="104"/>
      <c r="T48" s="104"/>
      <c r="U48" s="104"/>
    </row>
    <row r="49" spans="1:21" ht="30.75" customHeight="1" x14ac:dyDescent="0.2">
      <c r="A49" s="104"/>
      <c r="B49" s="1053"/>
      <c r="C49" s="1054"/>
      <c r="D49" s="237"/>
      <c r="E49" s="1057" t="s">
        <v>0</v>
      </c>
      <c r="F49" s="1057"/>
      <c r="G49" s="1057"/>
      <c r="H49" s="1057"/>
      <c r="I49" s="1057"/>
      <c r="J49" s="1058"/>
      <c r="K49" s="248">
        <v>341</v>
      </c>
      <c r="L49" s="256">
        <v>363</v>
      </c>
      <c r="M49" s="256">
        <v>382</v>
      </c>
      <c r="N49" s="256">
        <v>259</v>
      </c>
      <c r="O49" s="264">
        <v>224</v>
      </c>
      <c r="P49" s="104"/>
      <c r="Q49" s="104"/>
      <c r="R49" s="104"/>
      <c r="S49" s="104"/>
      <c r="T49" s="104"/>
      <c r="U49" s="104"/>
    </row>
    <row r="50" spans="1:21" ht="30.75" customHeight="1" x14ac:dyDescent="0.2">
      <c r="A50" s="104"/>
      <c r="B50" s="1053"/>
      <c r="C50" s="1054"/>
      <c r="D50" s="237"/>
      <c r="E50" s="1057" t="s">
        <v>38</v>
      </c>
      <c r="F50" s="1057"/>
      <c r="G50" s="1057"/>
      <c r="H50" s="1057"/>
      <c r="I50" s="1057"/>
      <c r="J50" s="1058"/>
      <c r="K50" s="248" t="s">
        <v>199</v>
      </c>
      <c r="L50" s="256" t="s">
        <v>199</v>
      </c>
      <c r="M50" s="256" t="s">
        <v>199</v>
      </c>
      <c r="N50" s="256" t="s">
        <v>199</v>
      </c>
      <c r="O50" s="264" t="s">
        <v>199</v>
      </c>
      <c r="P50" s="104"/>
      <c r="Q50" s="104"/>
      <c r="R50" s="104"/>
      <c r="S50" s="104"/>
      <c r="T50" s="104"/>
      <c r="U50" s="104"/>
    </row>
    <row r="51" spans="1:21" ht="30.75" customHeight="1" x14ac:dyDescent="0.2">
      <c r="A51" s="104"/>
      <c r="B51" s="1055"/>
      <c r="C51" s="1056"/>
      <c r="D51" s="238"/>
      <c r="E51" s="1057" t="s">
        <v>40</v>
      </c>
      <c r="F51" s="1057"/>
      <c r="G51" s="1057"/>
      <c r="H51" s="1057"/>
      <c r="I51" s="1057"/>
      <c r="J51" s="1058"/>
      <c r="K51" s="248">
        <v>0</v>
      </c>
      <c r="L51" s="256">
        <v>0</v>
      </c>
      <c r="M51" s="256">
        <v>0</v>
      </c>
      <c r="N51" s="256">
        <v>0</v>
      </c>
      <c r="O51" s="264">
        <v>0</v>
      </c>
      <c r="P51" s="104"/>
      <c r="Q51" s="104"/>
      <c r="R51" s="104"/>
      <c r="S51" s="104"/>
      <c r="T51" s="104"/>
      <c r="U51" s="104"/>
    </row>
    <row r="52" spans="1:21" ht="30.75" customHeight="1" x14ac:dyDescent="0.2">
      <c r="A52" s="104"/>
      <c r="B52" s="1059" t="s">
        <v>46</v>
      </c>
      <c r="C52" s="1060"/>
      <c r="D52" s="238"/>
      <c r="E52" s="1057" t="s">
        <v>48</v>
      </c>
      <c r="F52" s="1057"/>
      <c r="G52" s="1057"/>
      <c r="H52" s="1057"/>
      <c r="I52" s="1057"/>
      <c r="J52" s="1058"/>
      <c r="K52" s="248">
        <v>3475</v>
      </c>
      <c r="L52" s="256">
        <v>3495</v>
      </c>
      <c r="M52" s="256">
        <v>3537</v>
      </c>
      <c r="N52" s="256">
        <v>3604</v>
      </c>
      <c r="O52" s="264">
        <v>3333</v>
      </c>
      <c r="P52" s="104"/>
      <c r="Q52" s="104"/>
      <c r="R52" s="104"/>
      <c r="S52" s="104"/>
      <c r="T52" s="104"/>
      <c r="U52" s="104"/>
    </row>
    <row r="53" spans="1:21" ht="30.75" customHeight="1" x14ac:dyDescent="0.2">
      <c r="A53" s="104"/>
      <c r="B53" s="1061" t="s">
        <v>50</v>
      </c>
      <c r="C53" s="1062"/>
      <c r="D53" s="239"/>
      <c r="E53" s="1063" t="s">
        <v>53</v>
      </c>
      <c r="F53" s="1063"/>
      <c r="G53" s="1063"/>
      <c r="H53" s="1063"/>
      <c r="I53" s="1063"/>
      <c r="J53" s="1064"/>
      <c r="K53" s="249">
        <v>1461</v>
      </c>
      <c r="L53" s="257">
        <v>1526</v>
      </c>
      <c r="M53" s="257">
        <v>1428</v>
      </c>
      <c r="N53" s="257">
        <v>1344</v>
      </c>
      <c r="O53" s="265">
        <v>1161</v>
      </c>
      <c r="P53" s="104"/>
      <c r="Q53" s="104"/>
      <c r="R53" s="104"/>
      <c r="S53" s="104"/>
      <c r="T53" s="104"/>
      <c r="U53" s="104"/>
    </row>
    <row r="54" spans="1:21" ht="24" customHeight="1" x14ac:dyDescent="0.25">
      <c r="A54" s="104"/>
      <c r="B54" s="228" t="s">
        <v>55</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25">
      <c r="A55" s="104"/>
      <c r="B55" s="229" t="s">
        <v>6</v>
      </c>
      <c r="C55" s="234"/>
      <c r="D55" s="234"/>
      <c r="E55" s="234"/>
      <c r="F55" s="234"/>
      <c r="G55" s="234"/>
      <c r="H55" s="234"/>
      <c r="I55" s="234"/>
      <c r="J55" s="234"/>
      <c r="K55" s="250"/>
      <c r="L55" s="250"/>
      <c r="M55" s="250"/>
      <c r="N55" s="250"/>
      <c r="O55" s="266" t="s">
        <v>531</v>
      </c>
      <c r="P55" s="104"/>
      <c r="Q55" s="104"/>
      <c r="R55" s="104"/>
      <c r="S55" s="104"/>
      <c r="T55" s="104"/>
      <c r="U55" s="104"/>
    </row>
    <row r="56" spans="1:21" ht="31.5" customHeight="1" x14ac:dyDescent="0.25">
      <c r="A56" s="104"/>
      <c r="B56" s="230"/>
      <c r="C56" s="235"/>
      <c r="D56" s="235"/>
      <c r="E56" s="242"/>
      <c r="F56" s="242"/>
      <c r="G56" s="242"/>
      <c r="H56" s="242"/>
      <c r="I56" s="242"/>
      <c r="J56" s="245" t="s">
        <v>14</v>
      </c>
      <c r="K56" s="251" t="s">
        <v>532</v>
      </c>
      <c r="L56" s="258" t="s">
        <v>533</v>
      </c>
      <c r="M56" s="258" t="s">
        <v>535</v>
      </c>
      <c r="N56" s="258" t="s">
        <v>536</v>
      </c>
      <c r="O56" s="267" t="s">
        <v>537</v>
      </c>
      <c r="P56" s="104"/>
      <c r="Q56" s="104"/>
      <c r="R56" s="104"/>
      <c r="S56" s="104"/>
      <c r="T56" s="104"/>
      <c r="U56" s="104"/>
    </row>
    <row r="57" spans="1:21" ht="31.5" customHeight="1" x14ac:dyDescent="0.2">
      <c r="B57" s="1047" t="s">
        <v>47</v>
      </c>
      <c r="C57" s="1048"/>
      <c r="D57" s="1041" t="s">
        <v>63</v>
      </c>
      <c r="E57" s="1042"/>
      <c r="F57" s="1042"/>
      <c r="G57" s="1042"/>
      <c r="H57" s="1042"/>
      <c r="I57" s="1042"/>
      <c r="J57" s="1043"/>
      <c r="K57" s="252"/>
      <c r="L57" s="259"/>
      <c r="M57" s="259"/>
      <c r="N57" s="259"/>
      <c r="O57" s="268"/>
    </row>
    <row r="58" spans="1:21" ht="31.5" customHeight="1" x14ac:dyDescent="0.2">
      <c r="B58" s="1049"/>
      <c r="C58" s="1050"/>
      <c r="D58" s="1044" t="s">
        <v>17</v>
      </c>
      <c r="E58" s="1045"/>
      <c r="F58" s="1045"/>
      <c r="G58" s="1045"/>
      <c r="H58" s="1045"/>
      <c r="I58" s="1045"/>
      <c r="J58" s="1046"/>
      <c r="K58" s="253"/>
      <c r="L58" s="260"/>
      <c r="M58" s="260"/>
      <c r="N58" s="260"/>
      <c r="O58" s="269"/>
    </row>
    <row r="59" spans="1:21" ht="24" customHeight="1" x14ac:dyDescent="0.2">
      <c r="B59" s="231"/>
      <c r="C59" s="231"/>
      <c r="D59" s="240" t="s">
        <v>43</v>
      </c>
      <c r="E59" s="243"/>
      <c r="F59" s="243"/>
      <c r="G59" s="243"/>
      <c r="H59" s="243"/>
      <c r="I59" s="243"/>
      <c r="J59" s="243"/>
      <c r="K59" s="243"/>
      <c r="L59" s="243"/>
      <c r="M59" s="243"/>
      <c r="N59" s="243"/>
      <c r="O59" s="243"/>
    </row>
    <row r="60" spans="1:21" ht="24" customHeight="1" x14ac:dyDescent="0.2">
      <c r="B60" s="232"/>
      <c r="C60" s="232"/>
      <c r="D60" s="240" t="s">
        <v>39</v>
      </c>
      <c r="E60" s="243"/>
      <c r="F60" s="243"/>
      <c r="G60" s="243"/>
      <c r="H60" s="243"/>
      <c r="I60" s="243"/>
      <c r="J60" s="243"/>
      <c r="K60" s="243"/>
      <c r="L60" s="243"/>
      <c r="M60" s="243"/>
      <c r="N60" s="243"/>
      <c r="O60" s="243"/>
    </row>
    <row r="61" spans="1:21" ht="24" customHeight="1" x14ac:dyDescent="0.2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2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7NPPolkyY+sZREl6NE907XKQijR592aSnf+e+xYH3hLCZ07/UzcwnDGbSfTMU2j6VzyQrF2sM2aGNB/fNdxHlA==" saltValue="cM3nzBxEr2ur94mvvXlz6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51" customWidth="1"/>
    <col min="2" max="3" width="12.6328125" style="51" customWidth="1"/>
    <col min="4" max="4" width="11.6328125" style="51" customWidth="1"/>
    <col min="5" max="8" width="10.36328125" style="51" customWidth="1"/>
    <col min="9" max="13" width="16.36328125" style="51" customWidth="1"/>
    <col min="14" max="19" width="12.6328125" style="51" customWidth="1"/>
    <col min="20" max="20" width="0" style="51" hidden="1" customWidth="1"/>
    <col min="21" max="16384" width="0" style="5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1" t="s">
        <v>20</v>
      </c>
    </row>
    <row r="40" spans="2:13" ht="27.75" customHeight="1" x14ac:dyDescent="0.25">
      <c r="B40" s="227" t="s">
        <v>21</v>
      </c>
      <c r="C40" s="233"/>
      <c r="D40" s="233"/>
      <c r="E40" s="241"/>
      <c r="F40" s="241"/>
      <c r="G40" s="241"/>
      <c r="H40" s="244" t="s">
        <v>14</v>
      </c>
      <c r="I40" s="246" t="s">
        <v>525</v>
      </c>
      <c r="J40" s="254" t="s">
        <v>406</v>
      </c>
      <c r="K40" s="254" t="s">
        <v>526</v>
      </c>
      <c r="L40" s="254" t="s">
        <v>527</v>
      </c>
      <c r="M40" s="275" t="s">
        <v>528</v>
      </c>
    </row>
    <row r="41" spans="2:13" ht="27.75" customHeight="1" x14ac:dyDescent="0.2">
      <c r="B41" s="1051" t="s">
        <v>35</v>
      </c>
      <c r="C41" s="1052"/>
      <c r="D41" s="236"/>
      <c r="E41" s="1076" t="s">
        <v>64</v>
      </c>
      <c r="F41" s="1076"/>
      <c r="G41" s="1076"/>
      <c r="H41" s="1077"/>
      <c r="I41" s="247">
        <v>26549</v>
      </c>
      <c r="J41" s="255">
        <v>26158</v>
      </c>
      <c r="K41" s="255">
        <v>25159</v>
      </c>
      <c r="L41" s="255">
        <v>24330</v>
      </c>
      <c r="M41" s="263">
        <v>24625</v>
      </c>
    </row>
    <row r="42" spans="2:13" ht="27.75" customHeight="1" x14ac:dyDescent="0.2">
      <c r="B42" s="1053"/>
      <c r="C42" s="1054"/>
      <c r="D42" s="237"/>
      <c r="E42" s="1067" t="s">
        <v>58</v>
      </c>
      <c r="F42" s="1067"/>
      <c r="G42" s="1067"/>
      <c r="H42" s="1068"/>
      <c r="I42" s="248" t="s">
        <v>199</v>
      </c>
      <c r="J42" s="256" t="s">
        <v>199</v>
      </c>
      <c r="K42" s="256" t="s">
        <v>199</v>
      </c>
      <c r="L42" s="256" t="s">
        <v>199</v>
      </c>
      <c r="M42" s="264" t="s">
        <v>199</v>
      </c>
    </row>
    <row r="43" spans="2:13" ht="27.75" customHeight="1" x14ac:dyDescent="0.2">
      <c r="B43" s="1053"/>
      <c r="C43" s="1054"/>
      <c r="D43" s="237"/>
      <c r="E43" s="1067" t="s">
        <v>66</v>
      </c>
      <c r="F43" s="1067"/>
      <c r="G43" s="1067"/>
      <c r="H43" s="1068"/>
      <c r="I43" s="248">
        <v>21708</v>
      </c>
      <c r="J43" s="256">
        <v>20598</v>
      </c>
      <c r="K43" s="256">
        <v>18903</v>
      </c>
      <c r="L43" s="256">
        <v>17565</v>
      </c>
      <c r="M43" s="264">
        <v>16053</v>
      </c>
    </row>
    <row r="44" spans="2:13" ht="27.75" customHeight="1" x14ac:dyDescent="0.2">
      <c r="B44" s="1053"/>
      <c r="C44" s="1054"/>
      <c r="D44" s="237"/>
      <c r="E44" s="1067" t="s">
        <v>68</v>
      </c>
      <c r="F44" s="1067"/>
      <c r="G44" s="1067"/>
      <c r="H44" s="1068"/>
      <c r="I44" s="248">
        <v>2710</v>
      </c>
      <c r="J44" s="256">
        <v>2415</v>
      </c>
      <c r="K44" s="256">
        <v>2164</v>
      </c>
      <c r="L44" s="256">
        <v>1925</v>
      </c>
      <c r="M44" s="264">
        <v>1955</v>
      </c>
    </row>
    <row r="45" spans="2:13" ht="27.75" customHeight="1" x14ac:dyDescent="0.2">
      <c r="B45" s="1053"/>
      <c r="C45" s="1054"/>
      <c r="D45" s="237"/>
      <c r="E45" s="1067" t="s">
        <v>70</v>
      </c>
      <c r="F45" s="1067"/>
      <c r="G45" s="1067"/>
      <c r="H45" s="1068"/>
      <c r="I45" s="248">
        <v>2873</v>
      </c>
      <c r="J45" s="256">
        <v>2909</v>
      </c>
      <c r="K45" s="256">
        <v>2888</v>
      </c>
      <c r="L45" s="256">
        <v>2925</v>
      </c>
      <c r="M45" s="264">
        <v>2780</v>
      </c>
    </row>
    <row r="46" spans="2:13" ht="27.75" customHeight="1" x14ac:dyDescent="0.2">
      <c r="B46" s="1053"/>
      <c r="C46" s="1054"/>
      <c r="D46" s="238"/>
      <c r="E46" s="1067" t="s">
        <v>69</v>
      </c>
      <c r="F46" s="1067"/>
      <c r="G46" s="1067"/>
      <c r="H46" s="1068"/>
      <c r="I46" s="248" t="s">
        <v>199</v>
      </c>
      <c r="J46" s="256" t="s">
        <v>199</v>
      </c>
      <c r="K46" s="256" t="s">
        <v>199</v>
      </c>
      <c r="L46" s="256" t="s">
        <v>199</v>
      </c>
      <c r="M46" s="264" t="s">
        <v>199</v>
      </c>
    </row>
    <row r="47" spans="2:13" ht="27.75" customHeight="1" x14ac:dyDescent="0.2">
      <c r="B47" s="1053"/>
      <c r="C47" s="1054"/>
      <c r="D47" s="271"/>
      <c r="E47" s="1073" t="s">
        <v>73</v>
      </c>
      <c r="F47" s="1074"/>
      <c r="G47" s="1074"/>
      <c r="H47" s="1075"/>
      <c r="I47" s="248" t="s">
        <v>199</v>
      </c>
      <c r="J47" s="256" t="s">
        <v>199</v>
      </c>
      <c r="K47" s="256" t="s">
        <v>199</v>
      </c>
      <c r="L47" s="256" t="s">
        <v>199</v>
      </c>
      <c r="M47" s="264" t="s">
        <v>199</v>
      </c>
    </row>
    <row r="48" spans="2:13" ht="27.75" customHeight="1" x14ac:dyDescent="0.2">
      <c r="B48" s="1053"/>
      <c r="C48" s="1054"/>
      <c r="D48" s="237"/>
      <c r="E48" s="1067" t="s">
        <v>80</v>
      </c>
      <c r="F48" s="1067"/>
      <c r="G48" s="1067"/>
      <c r="H48" s="1068"/>
      <c r="I48" s="248" t="s">
        <v>199</v>
      </c>
      <c r="J48" s="256" t="s">
        <v>199</v>
      </c>
      <c r="K48" s="256" t="s">
        <v>199</v>
      </c>
      <c r="L48" s="256" t="s">
        <v>199</v>
      </c>
      <c r="M48" s="264" t="s">
        <v>199</v>
      </c>
    </row>
    <row r="49" spans="2:13" ht="27.75" customHeight="1" x14ac:dyDescent="0.2">
      <c r="B49" s="1055"/>
      <c r="C49" s="1056"/>
      <c r="D49" s="237"/>
      <c r="E49" s="1067" t="s">
        <v>84</v>
      </c>
      <c r="F49" s="1067"/>
      <c r="G49" s="1067"/>
      <c r="H49" s="1068"/>
      <c r="I49" s="248" t="s">
        <v>199</v>
      </c>
      <c r="J49" s="256" t="s">
        <v>199</v>
      </c>
      <c r="K49" s="256" t="s">
        <v>199</v>
      </c>
      <c r="L49" s="256" t="s">
        <v>199</v>
      </c>
      <c r="M49" s="264" t="s">
        <v>199</v>
      </c>
    </row>
    <row r="50" spans="2:13" ht="27.75" customHeight="1" x14ac:dyDescent="0.2">
      <c r="B50" s="1071" t="s">
        <v>86</v>
      </c>
      <c r="C50" s="1072"/>
      <c r="D50" s="272"/>
      <c r="E50" s="1067" t="s">
        <v>87</v>
      </c>
      <c r="F50" s="1067"/>
      <c r="G50" s="1067"/>
      <c r="H50" s="1068"/>
      <c r="I50" s="248">
        <v>6490</v>
      </c>
      <c r="J50" s="256">
        <v>6204</v>
      </c>
      <c r="K50" s="256">
        <v>5737</v>
      </c>
      <c r="L50" s="256">
        <v>6029</v>
      </c>
      <c r="M50" s="264">
        <v>6186</v>
      </c>
    </row>
    <row r="51" spans="2:13" ht="27.75" customHeight="1" x14ac:dyDescent="0.2">
      <c r="B51" s="1053"/>
      <c r="C51" s="1054"/>
      <c r="D51" s="237"/>
      <c r="E51" s="1067" t="s">
        <v>89</v>
      </c>
      <c r="F51" s="1067"/>
      <c r="G51" s="1067"/>
      <c r="H51" s="1068"/>
      <c r="I51" s="248">
        <v>1337</v>
      </c>
      <c r="J51" s="256">
        <v>1233</v>
      </c>
      <c r="K51" s="256">
        <v>1173</v>
      </c>
      <c r="L51" s="256">
        <v>1115</v>
      </c>
      <c r="M51" s="264">
        <v>1087</v>
      </c>
    </row>
    <row r="52" spans="2:13" ht="27.75" customHeight="1" x14ac:dyDescent="0.2">
      <c r="B52" s="1055"/>
      <c r="C52" s="1056"/>
      <c r="D52" s="237"/>
      <c r="E52" s="1067" t="s">
        <v>45</v>
      </c>
      <c r="F52" s="1067"/>
      <c r="G52" s="1067"/>
      <c r="H52" s="1068"/>
      <c r="I52" s="248">
        <v>34282</v>
      </c>
      <c r="J52" s="256">
        <v>33600</v>
      </c>
      <c r="K52" s="256">
        <v>32378</v>
      </c>
      <c r="L52" s="256">
        <v>30773</v>
      </c>
      <c r="M52" s="264">
        <v>30473</v>
      </c>
    </row>
    <row r="53" spans="2:13" ht="27.75" customHeight="1" x14ac:dyDescent="0.2">
      <c r="B53" s="1061" t="s">
        <v>50</v>
      </c>
      <c r="C53" s="1062"/>
      <c r="D53" s="239"/>
      <c r="E53" s="1069" t="s">
        <v>93</v>
      </c>
      <c r="F53" s="1069"/>
      <c r="G53" s="1069"/>
      <c r="H53" s="1070"/>
      <c r="I53" s="249">
        <v>11731</v>
      </c>
      <c r="J53" s="257">
        <v>11044</v>
      </c>
      <c r="K53" s="257">
        <v>9825</v>
      </c>
      <c r="L53" s="257">
        <v>8828</v>
      </c>
      <c r="M53" s="265">
        <v>7668</v>
      </c>
    </row>
    <row r="54" spans="2:13" ht="27.75" customHeight="1" x14ac:dyDescent="0.25">
      <c r="B54" s="270" t="s">
        <v>76</v>
      </c>
      <c r="C54" s="210"/>
      <c r="D54" s="210"/>
      <c r="E54" s="273"/>
      <c r="F54" s="273"/>
      <c r="G54" s="273"/>
      <c r="H54" s="273"/>
      <c r="I54" s="274"/>
      <c r="J54" s="274"/>
      <c r="K54" s="274"/>
      <c r="L54" s="274"/>
      <c r="M54" s="274"/>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YEL1hNEGBSXgWa5bO7JV9vzfAYghX8PVsQPUw2xAI5j6rrBQU0UulEC5bITnxVcJksVXX9h7RgB/31/3n/VkA==" saltValue="AEKU4C7RtVlAlLk9iAvfG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51" customWidth="1"/>
    <col min="2" max="2" width="16.36328125" style="51" customWidth="1"/>
    <col min="3" max="5" width="26.26953125" style="51" customWidth="1"/>
    <col min="6" max="8" width="24.26953125" style="51" customWidth="1"/>
    <col min="9" max="14" width="26" style="51" customWidth="1"/>
    <col min="15" max="15" width="6.0898437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104"/>
      <c r="C53" s="104"/>
      <c r="D53" s="104"/>
      <c r="E53" s="104"/>
      <c r="F53" s="104"/>
      <c r="G53" s="104"/>
      <c r="H53" s="291" t="s">
        <v>91</v>
      </c>
    </row>
    <row r="54" spans="2:8" ht="29.25" customHeight="1" x14ac:dyDescent="0.3">
      <c r="B54" s="276" t="s">
        <v>5</v>
      </c>
      <c r="C54" s="282"/>
      <c r="D54" s="282"/>
      <c r="E54" s="283" t="s">
        <v>14</v>
      </c>
      <c r="F54" s="284" t="s">
        <v>526</v>
      </c>
      <c r="G54" s="284" t="s">
        <v>527</v>
      </c>
      <c r="H54" s="292" t="s">
        <v>528</v>
      </c>
    </row>
    <row r="55" spans="2:8" ht="52.5" customHeight="1" x14ac:dyDescent="0.2">
      <c r="B55" s="277"/>
      <c r="C55" s="1086" t="s">
        <v>97</v>
      </c>
      <c r="D55" s="1086"/>
      <c r="E55" s="1087"/>
      <c r="F55" s="285">
        <v>3336</v>
      </c>
      <c r="G55" s="285">
        <v>3319</v>
      </c>
      <c r="H55" s="293">
        <v>3108</v>
      </c>
    </row>
    <row r="56" spans="2:8" ht="52.5" customHeight="1" x14ac:dyDescent="0.2">
      <c r="B56" s="278"/>
      <c r="C56" s="1088" t="s">
        <v>100</v>
      </c>
      <c r="D56" s="1088"/>
      <c r="E56" s="1089"/>
      <c r="F56" s="286">
        <v>961</v>
      </c>
      <c r="G56" s="286">
        <v>954</v>
      </c>
      <c r="H56" s="294">
        <v>842</v>
      </c>
    </row>
    <row r="57" spans="2:8" ht="53.25" customHeight="1" x14ac:dyDescent="0.2">
      <c r="B57" s="278"/>
      <c r="C57" s="1090" t="s">
        <v>60</v>
      </c>
      <c r="D57" s="1090"/>
      <c r="E57" s="1091"/>
      <c r="F57" s="287">
        <v>3641</v>
      </c>
      <c r="G57" s="287">
        <v>3589</v>
      </c>
      <c r="H57" s="295">
        <v>3394</v>
      </c>
    </row>
    <row r="58" spans="2:8" ht="45.75" customHeight="1" x14ac:dyDescent="0.2">
      <c r="B58" s="279"/>
      <c r="C58" s="1078" t="s">
        <v>549</v>
      </c>
      <c r="D58" s="1079"/>
      <c r="E58" s="1080"/>
      <c r="F58" s="288">
        <v>2366</v>
      </c>
      <c r="G58" s="288">
        <v>2237</v>
      </c>
      <c r="H58" s="296">
        <v>1855</v>
      </c>
    </row>
    <row r="59" spans="2:8" ht="45.75" customHeight="1" x14ac:dyDescent="0.2">
      <c r="B59" s="279"/>
      <c r="C59" s="1078" t="s">
        <v>550</v>
      </c>
      <c r="D59" s="1079"/>
      <c r="E59" s="1080"/>
      <c r="F59" s="288">
        <v>560</v>
      </c>
      <c r="G59" s="288">
        <v>591</v>
      </c>
      <c r="H59" s="296">
        <v>654</v>
      </c>
    </row>
    <row r="60" spans="2:8" ht="45.75" customHeight="1" x14ac:dyDescent="0.2">
      <c r="B60" s="279"/>
      <c r="C60" s="1078" t="s">
        <v>551</v>
      </c>
      <c r="D60" s="1079"/>
      <c r="E60" s="1080"/>
      <c r="F60" s="288">
        <v>298</v>
      </c>
      <c r="G60" s="288">
        <v>262</v>
      </c>
      <c r="H60" s="296">
        <v>227</v>
      </c>
    </row>
    <row r="61" spans="2:8" ht="45.75" customHeight="1" x14ac:dyDescent="0.2">
      <c r="B61" s="279"/>
      <c r="C61" s="1078" t="s">
        <v>200</v>
      </c>
      <c r="D61" s="1079"/>
      <c r="E61" s="1080"/>
      <c r="F61" s="288">
        <v>222</v>
      </c>
      <c r="G61" s="288">
        <v>222</v>
      </c>
      <c r="H61" s="296">
        <v>222</v>
      </c>
    </row>
    <row r="62" spans="2:8" ht="45.75" customHeight="1" x14ac:dyDescent="0.2">
      <c r="B62" s="280"/>
      <c r="C62" s="1081" t="s">
        <v>552</v>
      </c>
      <c r="D62" s="1082"/>
      <c r="E62" s="1083"/>
      <c r="F62" s="289">
        <v>17</v>
      </c>
      <c r="G62" s="289">
        <v>76</v>
      </c>
      <c r="H62" s="297">
        <v>196</v>
      </c>
    </row>
    <row r="63" spans="2:8" ht="52.5" customHeight="1" x14ac:dyDescent="0.2">
      <c r="B63" s="281"/>
      <c r="C63" s="1084" t="s">
        <v>104</v>
      </c>
      <c r="D63" s="1084"/>
      <c r="E63" s="1085"/>
      <c r="F63" s="290">
        <v>7938</v>
      </c>
      <c r="G63" s="290">
        <v>7861</v>
      </c>
      <c r="H63" s="298">
        <v>7344</v>
      </c>
    </row>
    <row r="64" spans="2:8" ht="15" customHeight="1" x14ac:dyDescent="0.2"/>
  </sheetData>
  <sheetProtection algorithmName="SHA-512" hashValue="nA+wGV2ERPl6wwmCmzVMv0fAYiTacs983H4XAjOrk4XwgveI7rmzGjTbCCnXw/4rlrgMXyEWijjCxtaLf4bIuQ==" saltValue="GdxgLRpjnhkTdwBthkDvy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D1FDE-8290-4F9A-AD80-3B2B305022A1}">
  <sheetPr>
    <pageSetUpPr fitToPage="1"/>
  </sheetPr>
  <dimension ref="A1:WZM160"/>
  <sheetViews>
    <sheetView showGridLines="0" zoomScale="70" zoomScaleNormal="70" zoomScaleSheetLayoutView="55" workbookViewId="0"/>
  </sheetViews>
  <sheetFormatPr defaultColWidth="0" defaultRowHeight="13.5" customHeight="1" zeroHeight="1" x14ac:dyDescent="0.2"/>
  <cols>
    <col min="1" max="1" width="6.36328125" style="1094" customWidth="1"/>
    <col min="2" max="107" width="2.453125" style="1094" customWidth="1"/>
    <col min="108" max="108" width="6.08984375" style="1102" customWidth="1"/>
    <col min="109" max="109" width="5.90625" style="1101" customWidth="1"/>
    <col min="110" max="110" width="19.08984375" style="1094" hidden="1" customWidth="1"/>
    <col min="111" max="115" width="12.6328125" style="1094" hidden="1" customWidth="1"/>
    <col min="116" max="349" width="8.6328125" style="1094" hidden="1" customWidth="1"/>
    <col min="350" max="355" width="14.90625" style="1094" hidden="1" customWidth="1"/>
    <col min="356" max="357" width="15.90625" style="1094" hidden="1" customWidth="1"/>
    <col min="358" max="363" width="16.08984375" style="1094" hidden="1" customWidth="1"/>
    <col min="364" max="364" width="6.08984375" style="1094" hidden="1" customWidth="1"/>
    <col min="365" max="365" width="3" style="1094" hidden="1" customWidth="1"/>
    <col min="366" max="605" width="8.6328125" style="1094" hidden="1" customWidth="1"/>
    <col min="606" max="611" width="14.90625" style="1094" hidden="1" customWidth="1"/>
    <col min="612" max="613" width="15.90625" style="1094" hidden="1" customWidth="1"/>
    <col min="614" max="619" width="16.08984375" style="1094" hidden="1" customWidth="1"/>
    <col min="620" max="620" width="6.08984375" style="1094" hidden="1" customWidth="1"/>
    <col min="621" max="621" width="3" style="1094" hidden="1" customWidth="1"/>
    <col min="622" max="861" width="8.6328125" style="1094" hidden="1" customWidth="1"/>
    <col min="862" max="867" width="14.90625" style="1094" hidden="1" customWidth="1"/>
    <col min="868" max="869" width="15.90625" style="1094" hidden="1" customWidth="1"/>
    <col min="870" max="875" width="16.08984375" style="1094" hidden="1" customWidth="1"/>
    <col min="876" max="876" width="6.08984375" style="1094" hidden="1" customWidth="1"/>
    <col min="877" max="877" width="3" style="1094" hidden="1" customWidth="1"/>
    <col min="878" max="1117" width="8.6328125" style="1094" hidden="1" customWidth="1"/>
    <col min="1118" max="1123" width="14.90625" style="1094" hidden="1" customWidth="1"/>
    <col min="1124" max="1125" width="15.90625" style="1094" hidden="1" customWidth="1"/>
    <col min="1126" max="1131" width="16.08984375" style="1094" hidden="1" customWidth="1"/>
    <col min="1132" max="1132" width="6.08984375" style="1094" hidden="1" customWidth="1"/>
    <col min="1133" max="1133" width="3" style="1094" hidden="1" customWidth="1"/>
    <col min="1134" max="1373" width="8.6328125" style="1094" hidden="1" customWidth="1"/>
    <col min="1374" max="1379" width="14.90625" style="1094" hidden="1" customWidth="1"/>
    <col min="1380" max="1381" width="15.90625" style="1094" hidden="1" customWidth="1"/>
    <col min="1382" max="1387" width="16.08984375" style="1094" hidden="1" customWidth="1"/>
    <col min="1388" max="1388" width="6.08984375" style="1094" hidden="1" customWidth="1"/>
    <col min="1389" max="1389" width="3" style="1094" hidden="1" customWidth="1"/>
    <col min="1390" max="1629" width="8.6328125" style="1094" hidden="1" customWidth="1"/>
    <col min="1630" max="1635" width="14.90625" style="1094" hidden="1" customWidth="1"/>
    <col min="1636" max="1637" width="15.90625" style="1094" hidden="1" customWidth="1"/>
    <col min="1638" max="1643" width="16.08984375" style="1094" hidden="1" customWidth="1"/>
    <col min="1644" max="1644" width="6.08984375" style="1094" hidden="1" customWidth="1"/>
    <col min="1645" max="1645" width="3" style="1094" hidden="1" customWidth="1"/>
    <col min="1646" max="1885" width="8.6328125" style="1094" hidden="1" customWidth="1"/>
    <col min="1886" max="1891" width="14.90625" style="1094" hidden="1" customWidth="1"/>
    <col min="1892" max="1893" width="15.90625" style="1094" hidden="1" customWidth="1"/>
    <col min="1894" max="1899" width="16.08984375" style="1094" hidden="1" customWidth="1"/>
    <col min="1900" max="1900" width="6.08984375" style="1094" hidden="1" customWidth="1"/>
    <col min="1901" max="1901" width="3" style="1094" hidden="1" customWidth="1"/>
    <col min="1902" max="2141" width="8.6328125" style="1094" hidden="1" customWidth="1"/>
    <col min="2142" max="2147" width="14.90625" style="1094" hidden="1" customWidth="1"/>
    <col min="2148" max="2149" width="15.90625" style="1094" hidden="1" customWidth="1"/>
    <col min="2150" max="2155" width="16.08984375" style="1094" hidden="1" customWidth="1"/>
    <col min="2156" max="2156" width="6.08984375" style="1094" hidden="1" customWidth="1"/>
    <col min="2157" max="2157" width="3" style="1094" hidden="1" customWidth="1"/>
    <col min="2158" max="2397" width="8.6328125" style="1094" hidden="1" customWidth="1"/>
    <col min="2398" max="2403" width="14.90625" style="1094" hidden="1" customWidth="1"/>
    <col min="2404" max="2405" width="15.90625" style="1094" hidden="1" customWidth="1"/>
    <col min="2406" max="2411" width="16.08984375" style="1094" hidden="1" customWidth="1"/>
    <col min="2412" max="2412" width="6.08984375" style="1094" hidden="1" customWidth="1"/>
    <col min="2413" max="2413" width="3" style="1094" hidden="1" customWidth="1"/>
    <col min="2414" max="2653" width="8.6328125" style="1094" hidden="1" customWidth="1"/>
    <col min="2654" max="2659" width="14.90625" style="1094" hidden="1" customWidth="1"/>
    <col min="2660" max="2661" width="15.90625" style="1094" hidden="1" customWidth="1"/>
    <col min="2662" max="2667" width="16.08984375" style="1094" hidden="1" customWidth="1"/>
    <col min="2668" max="2668" width="6.08984375" style="1094" hidden="1" customWidth="1"/>
    <col min="2669" max="2669" width="3" style="1094" hidden="1" customWidth="1"/>
    <col min="2670" max="2909" width="8.6328125" style="1094" hidden="1" customWidth="1"/>
    <col min="2910" max="2915" width="14.90625" style="1094" hidden="1" customWidth="1"/>
    <col min="2916" max="2917" width="15.90625" style="1094" hidden="1" customWidth="1"/>
    <col min="2918" max="2923" width="16.08984375" style="1094" hidden="1" customWidth="1"/>
    <col min="2924" max="2924" width="6.08984375" style="1094" hidden="1" customWidth="1"/>
    <col min="2925" max="2925" width="3" style="1094" hidden="1" customWidth="1"/>
    <col min="2926" max="3165" width="8.6328125" style="1094" hidden="1" customWidth="1"/>
    <col min="3166" max="3171" width="14.90625" style="1094" hidden="1" customWidth="1"/>
    <col min="3172" max="3173" width="15.90625" style="1094" hidden="1" customWidth="1"/>
    <col min="3174" max="3179" width="16.08984375" style="1094" hidden="1" customWidth="1"/>
    <col min="3180" max="3180" width="6.08984375" style="1094" hidden="1" customWidth="1"/>
    <col min="3181" max="3181" width="3" style="1094" hidden="1" customWidth="1"/>
    <col min="3182" max="3421" width="8.6328125" style="1094" hidden="1" customWidth="1"/>
    <col min="3422" max="3427" width="14.90625" style="1094" hidden="1" customWidth="1"/>
    <col min="3428" max="3429" width="15.90625" style="1094" hidden="1" customWidth="1"/>
    <col min="3430" max="3435" width="16.08984375" style="1094" hidden="1" customWidth="1"/>
    <col min="3436" max="3436" width="6.08984375" style="1094" hidden="1" customWidth="1"/>
    <col min="3437" max="3437" width="3" style="1094" hidden="1" customWidth="1"/>
    <col min="3438" max="3677" width="8.6328125" style="1094" hidden="1" customWidth="1"/>
    <col min="3678" max="3683" width="14.90625" style="1094" hidden="1" customWidth="1"/>
    <col min="3684" max="3685" width="15.90625" style="1094" hidden="1" customWidth="1"/>
    <col min="3686" max="3691" width="16.08984375" style="1094" hidden="1" customWidth="1"/>
    <col min="3692" max="3692" width="6.08984375" style="1094" hidden="1" customWidth="1"/>
    <col min="3693" max="3693" width="3" style="1094" hidden="1" customWidth="1"/>
    <col min="3694" max="3933" width="8.6328125" style="1094" hidden="1" customWidth="1"/>
    <col min="3934" max="3939" width="14.90625" style="1094" hidden="1" customWidth="1"/>
    <col min="3940" max="3941" width="15.90625" style="1094" hidden="1" customWidth="1"/>
    <col min="3942" max="3947" width="16.08984375" style="1094" hidden="1" customWidth="1"/>
    <col min="3948" max="3948" width="6.08984375" style="1094" hidden="1" customWidth="1"/>
    <col min="3949" max="3949" width="3" style="1094" hidden="1" customWidth="1"/>
    <col min="3950" max="4189" width="8.6328125" style="1094" hidden="1" customWidth="1"/>
    <col min="4190" max="4195" width="14.90625" style="1094" hidden="1" customWidth="1"/>
    <col min="4196" max="4197" width="15.90625" style="1094" hidden="1" customWidth="1"/>
    <col min="4198" max="4203" width="16.08984375" style="1094" hidden="1" customWidth="1"/>
    <col min="4204" max="4204" width="6.08984375" style="1094" hidden="1" customWidth="1"/>
    <col min="4205" max="4205" width="3" style="1094" hidden="1" customWidth="1"/>
    <col min="4206" max="4445" width="8.6328125" style="1094" hidden="1" customWidth="1"/>
    <col min="4446" max="4451" width="14.90625" style="1094" hidden="1" customWidth="1"/>
    <col min="4452" max="4453" width="15.90625" style="1094" hidden="1" customWidth="1"/>
    <col min="4454" max="4459" width="16.08984375" style="1094" hidden="1" customWidth="1"/>
    <col min="4460" max="4460" width="6.08984375" style="1094" hidden="1" customWidth="1"/>
    <col min="4461" max="4461" width="3" style="1094" hidden="1" customWidth="1"/>
    <col min="4462" max="4701" width="8.6328125" style="1094" hidden="1" customWidth="1"/>
    <col min="4702" max="4707" width="14.90625" style="1094" hidden="1" customWidth="1"/>
    <col min="4708" max="4709" width="15.90625" style="1094" hidden="1" customWidth="1"/>
    <col min="4710" max="4715" width="16.08984375" style="1094" hidden="1" customWidth="1"/>
    <col min="4716" max="4716" width="6.08984375" style="1094" hidden="1" customWidth="1"/>
    <col min="4717" max="4717" width="3" style="1094" hidden="1" customWidth="1"/>
    <col min="4718" max="4957" width="8.6328125" style="1094" hidden="1" customWidth="1"/>
    <col min="4958" max="4963" width="14.90625" style="1094" hidden="1" customWidth="1"/>
    <col min="4964" max="4965" width="15.90625" style="1094" hidden="1" customWidth="1"/>
    <col min="4966" max="4971" width="16.08984375" style="1094" hidden="1" customWidth="1"/>
    <col min="4972" max="4972" width="6.08984375" style="1094" hidden="1" customWidth="1"/>
    <col min="4973" max="4973" width="3" style="1094" hidden="1" customWidth="1"/>
    <col min="4974" max="5213" width="8.6328125" style="1094" hidden="1" customWidth="1"/>
    <col min="5214" max="5219" width="14.90625" style="1094" hidden="1" customWidth="1"/>
    <col min="5220" max="5221" width="15.90625" style="1094" hidden="1" customWidth="1"/>
    <col min="5222" max="5227" width="16.08984375" style="1094" hidden="1" customWidth="1"/>
    <col min="5228" max="5228" width="6.08984375" style="1094" hidden="1" customWidth="1"/>
    <col min="5229" max="5229" width="3" style="1094" hidden="1" customWidth="1"/>
    <col min="5230" max="5469" width="8.6328125" style="1094" hidden="1" customWidth="1"/>
    <col min="5470" max="5475" width="14.90625" style="1094" hidden="1" customWidth="1"/>
    <col min="5476" max="5477" width="15.90625" style="1094" hidden="1" customWidth="1"/>
    <col min="5478" max="5483" width="16.08984375" style="1094" hidden="1" customWidth="1"/>
    <col min="5484" max="5484" width="6.08984375" style="1094" hidden="1" customWidth="1"/>
    <col min="5485" max="5485" width="3" style="1094" hidden="1" customWidth="1"/>
    <col min="5486" max="5725" width="8.6328125" style="1094" hidden="1" customWidth="1"/>
    <col min="5726" max="5731" width="14.90625" style="1094" hidden="1" customWidth="1"/>
    <col min="5732" max="5733" width="15.90625" style="1094" hidden="1" customWidth="1"/>
    <col min="5734" max="5739" width="16.08984375" style="1094" hidden="1" customWidth="1"/>
    <col min="5740" max="5740" width="6.08984375" style="1094" hidden="1" customWidth="1"/>
    <col min="5741" max="5741" width="3" style="1094" hidden="1" customWidth="1"/>
    <col min="5742" max="5981" width="8.6328125" style="1094" hidden="1" customWidth="1"/>
    <col min="5982" max="5987" width="14.90625" style="1094" hidden="1" customWidth="1"/>
    <col min="5988" max="5989" width="15.90625" style="1094" hidden="1" customWidth="1"/>
    <col min="5990" max="5995" width="16.08984375" style="1094" hidden="1" customWidth="1"/>
    <col min="5996" max="5996" width="6.08984375" style="1094" hidden="1" customWidth="1"/>
    <col min="5997" max="5997" width="3" style="1094" hidden="1" customWidth="1"/>
    <col min="5998" max="6237" width="8.6328125" style="1094" hidden="1" customWidth="1"/>
    <col min="6238" max="6243" width="14.90625" style="1094" hidden="1" customWidth="1"/>
    <col min="6244" max="6245" width="15.90625" style="1094" hidden="1" customWidth="1"/>
    <col min="6246" max="6251" width="16.08984375" style="1094" hidden="1" customWidth="1"/>
    <col min="6252" max="6252" width="6.08984375" style="1094" hidden="1" customWidth="1"/>
    <col min="6253" max="6253" width="3" style="1094" hidden="1" customWidth="1"/>
    <col min="6254" max="6493" width="8.6328125" style="1094" hidden="1" customWidth="1"/>
    <col min="6494" max="6499" width="14.90625" style="1094" hidden="1" customWidth="1"/>
    <col min="6500" max="6501" width="15.90625" style="1094" hidden="1" customWidth="1"/>
    <col min="6502" max="6507" width="16.08984375" style="1094" hidden="1" customWidth="1"/>
    <col min="6508" max="6508" width="6.08984375" style="1094" hidden="1" customWidth="1"/>
    <col min="6509" max="6509" width="3" style="1094" hidden="1" customWidth="1"/>
    <col min="6510" max="6749" width="8.6328125" style="1094" hidden="1" customWidth="1"/>
    <col min="6750" max="6755" width="14.90625" style="1094" hidden="1" customWidth="1"/>
    <col min="6756" max="6757" width="15.90625" style="1094" hidden="1" customWidth="1"/>
    <col min="6758" max="6763" width="16.08984375" style="1094" hidden="1" customWidth="1"/>
    <col min="6764" max="6764" width="6.08984375" style="1094" hidden="1" customWidth="1"/>
    <col min="6765" max="6765" width="3" style="1094" hidden="1" customWidth="1"/>
    <col min="6766" max="7005" width="8.6328125" style="1094" hidden="1" customWidth="1"/>
    <col min="7006" max="7011" width="14.90625" style="1094" hidden="1" customWidth="1"/>
    <col min="7012" max="7013" width="15.90625" style="1094" hidden="1" customWidth="1"/>
    <col min="7014" max="7019" width="16.08984375" style="1094" hidden="1" customWidth="1"/>
    <col min="7020" max="7020" width="6.08984375" style="1094" hidden="1" customWidth="1"/>
    <col min="7021" max="7021" width="3" style="1094" hidden="1" customWidth="1"/>
    <col min="7022" max="7261" width="8.6328125" style="1094" hidden="1" customWidth="1"/>
    <col min="7262" max="7267" width="14.90625" style="1094" hidden="1" customWidth="1"/>
    <col min="7268" max="7269" width="15.90625" style="1094" hidden="1" customWidth="1"/>
    <col min="7270" max="7275" width="16.08984375" style="1094" hidden="1" customWidth="1"/>
    <col min="7276" max="7276" width="6.08984375" style="1094" hidden="1" customWidth="1"/>
    <col min="7277" max="7277" width="3" style="1094" hidden="1" customWidth="1"/>
    <col min="7278" max="7517" width="8.6328125" style="1094" hidden="1" customWidth="1"/>
    <col min="7518" max="7523" width="14.90625" style="1094" hidden="1" customWidth="1"/>
    <col min="7524" max="7525" width="15.90625" style="1094" hidden="1" customWidth="1"/>
    <col min="7526" max="7531" width="16.08984375" style="1094" hidden="1" customWidth="1"/>
    <col min="7532" max="7532" width="6.08984375" style="1094" hidden="1" customWidth="1"/>
    <col min="7533" max="7533" width="3" style="1094" hidden="1" customWidth="1"/>
    <col min="7534" max="7773" width="8.6328125" style="1094" hidden="1" customWidth="1"/>
    <col min="7774" max="7779" width="14.90625" style="1094" hidden="1" customWidth="1"/>
    <col min="7780" max="7781" width="15.90625" style="1094" hidden="1" customWidth="1"/>
    <col min="7782" max="7787" width="16.08984375" style="1094" hidden="1" customWidth="1"/>
    <col min="7788" max="7788" width="6.08984375" style="1094" hidden="1" customWidth="1"/>
    <col min="7789" max="7789" width="3" style="1094" hidden="1" customWidth="1"/>
    <col min="7790" max="8029" width="8.6328125" style="1094" hidden="1" customWidth="1"/>
    <col min="8030" max="8035" width="14.90625" style="1094" hidden="1" customWidth="1"/>
    <col min="8036" max="8037" width="15.90625" style="1094" hidden="1" customWidth="1"/>
    <col min="8038" max="8043" width="16.08984375" style="1094" hidden="1" customWidth="1"/>
    <col min="8044" max="8044" width="6.08984375" style="1094" hidden="1" customWidth="1"/>
    <col min="8045" max="8045" width="3" style="1094" hidden="1" customWidth="1"/>
    <col min="8046" max="8285" width="8.6328125" style="1094" hidden="1" customWidth="1"/>
    <col min="8286" max="8291" width="14.90625" style="1094" hidden="1" customWidth="1"/>
    <col min="8292" max="8293" width="15.90625" style="1094" hidden="1" customWidth="1"/>
    <col min="8294" max="8299" width="16.08984375" style="1094" hidden="1" customWidth="1"/>
    <col min="8300" max="8300" width="6.08984375" style="1094" hidden="1" customWidth="1"/>
    <col min="8301" max="8301" width="3" style="1094" hidden="1" customWidth="1"/>
    <col min="8302" max="8541" width="8.6328125" style="1094" hidden="1" customWidth="1"/>
    <col min="8542" max="8547" width="14.90625" style="1094" hidden="1" customWidth="1"/>
    <col min="8548" max="8549" width="15.90625" style="1094" hidden="1" customWidth="1"/>
    <col min="8550" max="8555" width="16.08984375" style="1094" hidden="1" customWidth="1"/>
    <col min="8556" max="8556" width="6.08984375" style="1094" hidden="1" customWidth="1"/>
    <col min="8557" max="8557" width="3" style="1094" hidden="1" customWidth="1"/>
    <col min="8558" max="8797" width="8.6328125" style="1094" hidden="1" customWidth="1"/>
    <col min="8798" max="8803" width="14.90625" style="1094" hidden="1" customWidth="1"/>
    <col min="8804" max="8805" width="15.90625" style="1094" hidden="1" customWidth="1"/>
    <col min="8806" max="8811" width="16.08984375" style="1094" hidden="1" customWidth="1"/>
    <col min="8812" max="8812" width="6.08984375" style="1094" hidden="1" customWidth="1"/>
    <col min="8813" max="8813" width="3" style="1094" hidden="1" customWidth="1"/>
    <col min="8814" max="9053" width="8.6328125" style="1094" hidden="1" customWidth="1"/>
    <col min="9054" max="9059" width="14.90625" style="1094" hidden="1" customWidth="1"/>
    <col min="9060" max="9061" width="15.90625" style="1094" hidden="1" customWidth="1"/>
    <col min="9062" max="9067" width="16.08984375" style="1094" hidden="1" customWidth="1"/>
    <col min="9068" max="9068" width="6.08984375" style="1094" hidden="1" customWidth="1"/>
    <col min="9069" max="9069" width="3" style="1094" hidden="1" customWidth="1"/>
    <col min="9070" max="9309" width="8.6328125" style="1094" hidden="1" customWidth="1"/>
    <col min="9310" max="9315" width="14.90625" style="1094" hidden="1" customWidth="1"/>
    <col min="9316" max="9317" width="15.90625" style="1094" hidden="1" customWidth="1"/>
    <col min="9318" max="9323" width="16.08984375" style="1094" hidden="1" customWidth="1"/>
    <col min="9324" max="9324" width="6.08984375" style="1094" hidden="1" customWidth="1"/>
    <col min="9325" max="9325" width="3" style="1094" hidden="1" customWidth="1"/>
    <col min="9326" max="9565" width="8.6328125" style="1094" hidden="1" customWidth="1"/>
    <col min="9566" max="9571" width="14.90625" style="1094" hidden="1" customWidth="1"/>
    <col min="9572" max="9573" width="15.90625" style="1094" hidden="1" customWidth="1"/>
    <col min="9574" max="9579" width="16.08984375" style="1094" hidden="1" customWidth="1"/>
    <col min="9580" max="9580" width="6.08984375" style="1094" hidden="1" customWidth="1"/>
    <col min="9581" max="9581" width="3" style="1094" hidden="1" customWidth="1"/>
    <col min="9582" max="9821" width="8.6328125" style="1094" hidden="1" customWidth="1"/>
    <col min="9822" max="9827" width="14.90625" style="1094" hidden="1" customWidth="1"/>
    <col min="9828" max="9829" width="15.90625" style="1094" hidden="1" customWidth="1"/>
    <col min="9830" max="9835" width="16.08984375" style="1094" hidden="1" customWidth="1"/>
    <col min="9836" max="9836" width="6.08984375" style="1094" hidden="1" customWidth="1"/>
    <col min="9837" max="9837" width="3" style="1094" hidden="1" customWidth="1"/>
    <col min="9838" max="10077" width="8.6328125" style="1094" hidden="1" customWidth="1"/>
    <col min="10078" max="10083" width="14.90625" style="1094" hidden="1" customWidth="1"/>
    <col min="10084" max="10085" width="15.90625" style="1094" hidden="1" customWidth="1"/>
    <col min="10086" max="10091" width="16.08984375" style="1094" hidden="1" customWidth="1"/>
    <col min="10092" max="10092" width="6.08984375" style="1094" hidden="1" customWidth="1"/>
    <col min="10093" max="10093" width="3" style="1094" hidden="1" customWidth="1"/>
    <col min="10094" max="10333" width="8.6328125" style="1094" hidden="1" customWidth="1"/>
    <col min="10334" max="10339" width="14.90625" style="1094" hidden="1" customWidth="1"/>
    <col min="10340" max="10341" width="15.90625" style="1094" hidden="1" customWidth="1"/>
    <col min="10342" max="10347" width="16.08984375" style="1094" hidden="1" customWidth="1"/>
    <col min="10348" max="10348" width="6.08984375" style="1094" hidden="1" customWidth="1"/>
    <col min="10349" max="10349" width="3" style="1094" hidden="1" customWidth="1"/>
    <col min="10350" max="10589" width="8.6328125" style="1094" hidden="1" customWidth="1"/>
    <col min="10590" max="10595" width="14.90625" style="1094" hidden="1" customWidth="1"/>
    <col min="10596" max="10597" width="15.90625" style="1094" hidden="1" customWidth="1"/>
    <col min="10598" max="10603" width="16.08984375" style="1094" hidden="1" customWidth="1"/>
    <col min="10604" max="10604" width="6.08984375" style="1094" hidden="1" customWidth="1"/>
    <col min="10605" max="10605" width="3" style="1094" hidden="1" customWidth="1"/>
    <col min="10606" max="10845" width="8.6328125" style="1094" hidden="1" customWidth="1"/>
    <col min="10846" max="10851" width="14.90625" style="1094" hidden="1" customWidth="1"/>
    <col min="10852" max="10853" width="15.90625" style="1094" hidden="1" customWidth="1"/>
    <col min="10854" max="10859" width="16.08984375" style="1094" hidden="1" customWidth="1"/>
    <col min="10860" max="10860" width="6.08984375" style="1094" hidden="1" customWidth="1"/>
    <col min="10861" max="10861" width="3" style="1094" hidden="1" customWidth="1"/>
    <col min="10862" max="11101" width="8.6328125" style="1094" hidden="1" customWidth="1"/>
    <col min="11102" max="11107" width="14.90625" style="1094" hidden="1" customWidth="1"/>
    <col min="11108" max="11109" width="15.90625" style="1094" hidden="1" customWidth="1"/>
    <col min="11110" max="11115" width="16.08984375" style="1094" hidden="1" customWidth="1"/>
    <col min="11116" max="11116" width="6.08984375" style="1094" hidden="1" customWidth="1"/>
    <col min="11117" max="11117" width="3" style="1094" hidden="1" customWidth="1"/>
    <col min="11118" max="11357" width="8.6328125" style="1094" hidden="1" customWidth="1"/>
    <col min="11358" max="11363" width="14.90625" style="1094" hidden="1" customWidth="1"/>
    <col min="11364" max="11365" width="15.90625" style="1094" hidden="1" customWidth="1"/>
    <col min="11366" max="11371" width="16.08984375" style="1094" hidden="1" customWidth="1"/>
    <col min="11372" max="11372" width="6.08984375" style="1094" hidden="1" customWidth="1"/>
    <col min="11373" max="11373" width="3" style="1094" hidden="1" customWidth="1"/>
    <col min="11374" max="11613" width="8.6328125" style="1094" hidden="1" customWidth="1"/>
    <col min="11614" max="11619" width="14.90625" style="1094" hidden="1" customWidth="1"/>
    <col min="11620" max="11621" width="15.90625" style="1094" hidden="1" customWidth="1"/>
    <col min="11622" max="11627" width="16.08984375" style="1094" hidden="1" customWidth="1"/>
    <col min="11628" max="11628" width="6.08984375" style="1094" hidden="1" customWidth="1"/>
    <col min="11629" max="11629" width="3" style="1094" hidden="1" customWidth="1"/>
    <col min="11630" max="11869" width="8.6328125" style="1094" hidden="1" customWidth="1"/>
    <col min="11870" max="11875" width="14.90625" style="1094" hidden="1" customWidth="1"/>
    <col min="11876" max="11877" width="15.90625" style="1094" hidden="1" customWidth="1"/>
    <col min="11878" max="11883" width="16.08984375" style="1094" hidden="1" customWidth="1"/>
    <col min="11884" max="11884" width="6.08984375" style="1094" hidden="1" customWidth="1"/>
    <col min="11885" max="11885" width="3" style="1094" hidden="1" customWidth="1"/>
    <col min="11886" max="12125" width="8.6328125" style="1094" hidden="1" customWidth="1"/>
    <col min="12126" max="12131" width="14.90625" style="1094" hidden="1" customWidth="1"/>
    <col min="12132" max="12133" width="15.90625" style="1094" hidden="1" customWidth="1"/>
    <col min="12134" max="12139" width="16.08984375" style="1094" hidden="1" customWidth="1"/>
    <col min="12140" max="12140" width="6.08984375" style="1094" hidden="1" customWidth="1"/>
    <col min="12141" max="12141" width="3" style="1094" hidden="1" customWidth="1"/>
    <col min="12142" max="12381" width="8.6328125" style="1094" hidden="1" customWidth="1"/>
    <col min="12382" max="12387" width="14.90625" style="1094" hidden="1" customWidth="1"/>
    <col min="12388" max="12389" width="15.90625" style="1094" hidden="1" customWidth="1"/>
    <col min="12390" max="12395" width="16.08984375" style="1094" hidden="1" customWidth="1"/>
    <col min="12396" max="12396" width="6.08984375" style="1094" hidden="1" customWidth="1"/>
    <col min="12397" max="12397" width="3" style="1094" hidden="1" customWidth="1"/>
    <col min="12398" max="12637" width="8.6328125" style="1094" hidden="1" customWidth="1"/>
    <col min="12638" max="12643" width="14.90625" style="1094" hidden="1" customWidth="1"/>
    <col min="12644" max="12645" width="15.90625" style="1094" hidden="1" customWidth="1"/>
    <col min="12646" max="12651" width="16.08984375" style="1094" hidden="1" customWidth="1"/>
    <col min="12652" max="12652" width="6.08984375" style="1094" hidden="1" customWidth="1"/>
    <col min="12653" max="12653" width="3" style="1094" hidden="1" customWidth="1"/>
    <col min="12654" max="12893" width="8.6328125" style="1094" hidden="1" customWidth="1"/>
    <col min="12894" max="12899" width="14.90625" style="1094" hidden="1" customWidth="1"/>
    <col min="12900" max="12901" width="15.90625" style="1094" hidden="1" customWidth="1"/>
    <col min="12902" max="12907" width="16.08984375" style="1094" hidden="1" customWidth="1"/>
    <col min="12908" max="12908" width="6.08984375" style="1094" hidden="1" customWidth="1"/>
    <col min="12909" max="12909" width="3" style="1094" hidden="1" customWidth="1"/>
    <col min="12910" max="13149" width="8.6328125" style="1094" hidden="1" customWidth="1"/>
    <col min="13150" max="13155" width="14.90625" style="1094" hidden="1" customWidth="1"/>
    <col min="13156" max="13157" width="15.90625" style="1094" hidden="1" customWidth="1"/>
    <col min="13158" max="13163" width="16.08984375" style="1094" hidden="1" customWidth="1"/>
    <col min="13164" max="13164" width="6.08984375" style="1094" hidden="1" customWidth="1"/>
    <col min="13165" max="13165" width="3" style="1094" hidden="1" customWidth="1"/>
    <col min="13166" max="13405" width="8.6328125" style="1094" hidden="1" customWidth="1"/>
    <col min="13406" max="13411" width="14.90625" style="1094" hidden="1" customWidth="1"/>
    <col min="13412" max="13413" width="15.90625" style="1094" hidden="1" customWidth="1"/>
    <col min="13414" max="13419" width="16.08984375" style="1094" hidden="1" customWidth="1"/>
    <col min="13420" max="13420" width="6.08984375" style="1094" hidden="1" customWidth="1"/>
    <col min="13421" max="13421" width="3" style="1094" hidden="1" customWidth="1"/>
    <col min="13422" max="13661" width="8.6328125" style="1094" hidden="1" customWidth="1"/>
    <col min="13662" max="13667" width="14.90625" style="1094" hidden="1" customWidth="1"/>
    <col min="13668" max="13669" width="15.90625" style="1094" hidden="1" customWidth="1"/>
    <col min="13670" max="13675" width="16.08984375" style="1094" hidden="1" customWidth="1"/>
    <col min="13676" max="13676" width="6.08984375" style="1094" hidden="1" customWidth="1"/>
    <col min="13677" max="13677" width="3" style="1094" hidden="1" customWidth="1"/>
    <col min="13678" max="13917" width="8.6328125" style="1094" hidden="1" customWidth="1"/>
    <col min="13918" max="13923" width="14.90625" style="1094" hidden="1" customWidth="1"/>
    <col min="13924" max="13925" width="15.90625" style="1094" hidden="1" customWidth="1"/>
    <col min="13926" max="13931" width="16.08984375" style="1094" hidden="1" customWidth="1"/>
    <col min="13932" max="13932" width="6.08984375" style="1094" hidden="1" customWidth="1"/>
    <col min="13933" max="13933" width="3" style="1094" hidden="1" customWidth="1"/>
    <col min="13934" max="14173" width="8.6328125" style="1094" hidden="1" customWidth="1"/>
    <col min="14174" max="14179" width="14.90625" style="1094" hidden="1" customWidth="1"/>
    <col min="14180" max="14181" width="15.90625" style="1094" hidden="1" customWidth="1"/>
    <col min="14182" max="14187" width="16.08984375" style="1094" hidden="1" customWidth="1"/>
    <col min="14188" max="14188" width="6.08984375" style="1094" hidden="1" customWidth="1"/>
    <col min="14189" max="14189" width="3" style="1094" hidden="1" customWidth="1"/>
    <col min="14190" max="14429" width="8.6328125" style="1094" hidden="1" customWidth="1"/>
    <col min="14430" max="14435" width="14.90625" style="1094" hidden="1" customWidth="1"/>
    <col min="14436" max="14437" width="15.90625" style="1094" hidden="1" customWidth="1"/>
    <col min="14438" max="14443" width="16.08984375" style="1094" hidden="1" customWidth="1"/>
    <col min="14444" max="14444" width="6.08984375" style="1094" hidden="1" customWidth="1"/>
    <col min="14445" max="14445" width="3" style="1094" hidden="1" customWidth="1"/>
    <col min="14446" max="14685" width="8.6328125" style="1094" hidden="1" customWidth="1"/>
    <col min="14686" max="14691" width="14.90625" style="1094" hidden="1" customWidth="1"/>
    <col min="14692" max="14693" width="15.90625" style="1094" hidden="1" customWidth="1"/>
    <col min="14694" max="14699" width="16.08984375" style="1094" hidden="1" customWidth="1"/>
    <col min="14700" max="14700" width="6.08984375" style="1094" hidden="1" customWidth="1"/>
    <col min="14701" max="14701" width="3" style="1094" hidden="1" customWidth="1"/>
    <col min="14702" max="14941" width="8.6328125" style="1094" hidden="1" customWidth="1"/>
    <col min="14942" max="14947" width="14.90625" style="1094" hidden="1" customWidth="1"/>
    <col min="14948" max="14949" width="15.90625" style="1094" hidden="1" customWidth="1"/>
    <col min="14950" max="14955" width="16.08984375" style="1094" hidden="1" customWidth="1"/>
    <col min="14956" max="14956" width="6.08984375" style="1094" hidden="1" customWidth="1"/>
    <col min="14957" max="14957" width="3" style="1094" hidden="1" customWidth="1"/>
    <col min="14958" max="15197" width="8.6328125" style="1094" hidden="1" customWidth="1"/>
    <col min="15198" max="15203" width="14.90625" style="1094" hidden="1" customWidth="1"/>
    <col min="15204" max="15205" width="15.90625" style="1094" hidden="1" customWidth="1"/>
    <col min="15206" max="15211" width="16.08984375" style="1094" hidden="1" customWidth="1"/>
    <col min="15212" max="15212" width="6.08984375" style="1094" hidden="1" customWidth="1"/>
    <col min="15213" max="15213" width="3" style="1094" hidden="1" customWidth="1"/>
    <col min="15214" max="15453" width="8.6328125" style="1094" hidden="1" customWidth="1"/>
    <col min="15454" max="15459" width="14.90625" style="1094" hidden="1" customWidth="1"/>
    <col min="15460" max="15461" width="15.90625" style="1094" hidden="1" customWidth="1"/>
    <col min="15462" max="15467" width="16.08984375" style="1094" hidden="1" customWidth="1"/>
    <col min="15468" max="15468" width="6.08984375" style="1094" hidden="1" customWidth="1"/>
    <col min="15469" max="15469" width="3" style="1094" hidden="1" customWidth="1"/>
    <col min="15470" max="15709" width="8.6328125" style="1094" hidden="1" customWidth="1"/>
    <col min="15710" max="15715" width="14.90625" style="1094" hidden="1" customWidth="1"/>
    <col min="15716" max="15717" width="15.90625" style="1094" hidden="1" customWidth="1"/>
    <col min="15718" max="15723" width="16.08984375" style="1094" hidden="1" customWidth="1"/>
    <col min="15724" max="15724" width="6.08984375" style="1094" hidden="1" customWidth="1"/>
    <col min="15725" max="15725" width="3" style="1094" hidden="1" customWidth="1"/>
    <col min="15726" max="15965" width="8.6328125" style="1094" hidden="1" customWidth="1"/>
    <col min="15966" max="15971" width="14.90625" style="1094" hidden="1" customWidth="1"/>
    <col min="15972" max="15973" width="15.90625" style="1094" hidden="1" customWidth="1"/>
    <col min="15974" max="15979" width="16.08984375" style="1094" hidden="1" customWidth="1"/>
    <col min="15980" max="15980" width="6.08984375" style="1094" hidden="1" customWidth="1"/>
    <col min="15981" max="15981" width="3" style="1094" hidden="1" customWidth="1"/>
    <col min="15982" max="16221" width="8.6328125" style="1094" hidden="1" customWidth="1"/>
    <col min="16222" max="16227" width="14.90625" style="1094" hidden="1" customWidth="1"/>
    <col min="16228" max="16229" width="15.90625" style="1094" hidden="1" customWidth="1"/>
    <col min="16230" max="16235" width="16.08984375" style="1094" hidden="1" customWidth="1"/>
    <col min="16236" max="16236" width="6.08984375" style="1094" hidden="1" customWidth="1"/>
    <col min="16237" max="16237" width="3" style="1094" hidden="1" customWidth="1"/>
    <col min="16238" max="16384" width="8.6328125" style="1094" hidden="1" customWidth="1"/>
  </cols>
  <sheetData>
    <row r="1" spans="1:143" ht="42.75" customHeight="1" x14ac:dyDescent="0.2">
      <c r="A1" s="1092"/>
      <c r="B1" s="1093"/>
      <c r="DD1" s="1094"/>
      <c r="DE1" s="1094"/>
    </row>
    <row r="2" spans="1:143" ht="25.5" customHeight="1" x14ac:dyDescent="0.2">
      <c r="A2" s="1095"/>
      <c r="C2" s="1095"/>
      <c r="O2" s="1095"/>
      <c r="P2" s="1095"/>
      <c r="Q2" s="1095"/>
      <c r="R2" s="1095"/>
      <c r="S2" s="1095"/>
      <c r="T2" s="1095"/>
      <c r="U2" s="1095"/>
      <c r="V2" s="1095"/>
      <c r="W2" s="1095"/>
      <c r="X2" s="1095"/>
      <c r="Y2" s="1095"/>
      <c r="Z2" s="1095"/>
      <c r="AA2" s="1095"/>
      <c r="AB2" s="1095"/>
      <c r="AC2" s="1095"/>
      <c r="AD2" s="1095"/>
      <c r="AE2" s="1095"/>
      <c r="AF2" s="1095"/>
      <c r="AG2" s="1095"/>
      <c r="AH2" s="1095"/>
      <c r="AI2" s="1095"/>
      <c r="AU2" s="1095"/>
      <c r="BG2" s="1095"/>
      <c r="BS2" s="1095"/>
      <c r="CE2" s="1095"/>
      <c r="CQ2" s="1095"/>
      <c r="DD2" s="1094"/>
      <c r="DE2" s="1094"/>
    </row>
    <row r="3" spans="1:143" ht="25.5" customHeight="1" x14ac:dyDescent="0.2">
      <c r="A3" s="1095"/>
      <c r="C3" s="1095"/>
      <c r="O3" s="1095"/>
      <c r="P3" s="1095"/>
      <c r="Q3" s="1095"/>
      <c r="R3" s="1095"/>
      <c r="S3" s="1095"/>
      <c r="T3" s="1095"/>
      <c r="U3" s="1095"/>
      <c r="V3" s="1095"/>
      <c r="W3" s="1095"/>
      <c r="X3" s="1095"/>
      <c r="Y3" s="1095"/>
      <c r="Z3" s="1095"/>
      <c r="AA3" s="1095"/>
      <c r="AB3" s="1095"/>
      <c r="AC3" s="1095"/>
      <c r="AD3" s="1095"/>
      <c r="AE3" s="1095"/>
      <c r="AF3" s="1095"/>
      <c r="AG3" s="1095"/>
      <c r="AH3" s="1095"/>
      <c r="AI3" s="1095"/>
      <c r="AU3" s="1095"/>
      <c r="BG3" s="1095"/>
      <c r="BS3" s="1095"/>
      <c r="CE3" s="1095"/>
      <c r="CQ3" s="1095"/>
      <c r="DD3" s="1094"/>
      <c r="DE3" s="1094"/>
    </row>
    <row r="4" spans="1:143" s="96" customFormat="1" ht="13" x14ac:dyDescent="0.2">
      <c r="A4" s="1095"/>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1095"/>
      <c r="BA4" s="1095"/>
      <c r="BB4" s="1095"/>
      <c r="BC4" s="1095"/>
      <c r="BD4" s="1095"/>
      <c r="BE4" s="1095"/>
      <c r="BF4" s="1095"/>
      <c r="BG4" s="1095"/>
      <c r="BH4" s="1095"/>
      <c r="BI4" s="1095"/>
      <c r="BJ4" s="1095"/>
      <c r="BK4" s="1095"/>
      <c r="BL4" s="1095"/>
      <c r="BM4" s="1095"/>
      <c r="BN4" s="1095"/>
      <c r="BO4" s="1095"/>
      <c r="BP4" s="1095"/>
      <c r="BQ4" s="1095"/>
      <c r="BR4" s="1095"/>
      <c r="BS4" s="1095"/>
      <c r="BT4" s="1095"/>
      <c r="BU4" s="1095"/>
      <c r="BV4" s="1095"/>
      <c r="BW4" s="1095"/>
      <c r="BX4" s="1095"/>
      <c r="BY4" s="1095"/>
      <c r="BZ4" s="1095"/>
      <c r="CA4" s="1095"/>
      <c r="CB4" s="1095"/>
      <c r="CC4" s="1095"/>
      <c r="CD4" s="1095"/>
      <c r="CE4" s="1095"/>
      <c r="CF4" s="1095"/>
      <c r="CG4" s="1095"/>
      <c r="CH4" s="1095"/>
      <c r="CI4" s="1095"/>
      <c r="CJ4" s="1095"/>
      <c r="CK4" s="1095"/>
      <c r="CL4" s="1095"/>
      <c r="CM4" s="1095"/>
      <c r="CN4" s="1095"/>
      <c r="CO4" s="1095"/>
      <c r="CP4" s="1095"/>
      <c r="CQ4" s="1095"/>
      <c r="CR4" s="1095"/>
      <c r="CS4" s="1095"/>
      <c r="CT4" s="1095"/>
      <c r="CU4" s="1095"/>
      <c r="CV4" s="1095"/>
      <c r="CW4" s="1095"/>
      <c r="CX4" s="1095"/>
      <c r="CY4" s="1095"/>
      <c r="CZ4" s="1095"/>
      <c r="DA4" s="1095"/>
      <c r="DB4" s="1095"/>
      <c r="DC4" s="1095"/>
      <c r="DD4" s="1095"/>
      <c r="DE4" s="1095"/>
      <c r="DF4" s="95"/>
      <c r="DG4" s="95"/>
      <c r="DH4" s="95"/>
      <c r="DI4" s="95"/>
      <c r="DJ4" s="95"/>
      <c r="DK4" s="95"/>
      <c r="DL4" s="95"/>
      <c r="DM4" s="95"/>
      <c r="DN4" s="95"/>
      <c r="DO4" s="95"/>
      <c r="DP4" s="95"/>
      <c r="DQ4" s="95"/>
      <c r="DR4" s="95"/>
      <c r="DS4" s="95"/>
      <c r="DT4" s="95"/>
      <c r="DU4" s="95"/>
      <c r="DV4" s="95"/>
      <c r="DW4" s="95"/>
    </row>
    <row r="5" spans="1:143" s="96" customFormat="1" ht="13" x14ac:dyDescent="0.2">
      <c r="A5" s="1095"/>
      <c r="B5" s="1095"/>
      <c r="C5" s="1095"/>
      <c r="D5" s="1095"/>
      <c r="E5" s="1095"/>
      <c r="F5" s="1095"/>
      <c r="G5" s="1095"/>
      <c r="H5" s="1095"/>
      <c r="I5" s="1095"/>
      <c r="J5" s="1095"/>
      <c r="K5" s="1095"/>
      <c r="L5" s="1095"/>
      <c r="M5" s="1095"/>
      <c r="N5" s="1095"/>
      <c r="O5" s="1095"/>
      <c r="P5" s="1095"/>
      <c r="Q5" s="1095"/>
      <c r="R5" s="1095"/>
      <c r="S5" s="1095"/>
      <c r="T5" s="1095"/>
      <c r="U5" s="1095"/>
      <c r="V5" s="1095"/>
      <c r="W5" s="1095"/>
      <c r="X5" s="1095"/>
      <c r="Y5" s="1095"/>
      <c r="Z5" s="1095"/>
      <c r="AA5" s="1095"/>
      <c r="AB5" s="1095"/>
      <c r="AC5" s="1095"/>
      <c r="AD5" s="1095"/>
      <c r="AE5" s="1095"/>
      <c r="AF5" s="1095"/>
      <c r="AG5" s="1095"/>
      <c r="AH5" s="1095"/>
      <c r="AI5" s="1095"/>
      <c r="AJ5" s="1095"/>
      <c r="AK5" s="1095"/>
      <c r="AL5" s="1095"/>
      <c r="AM5" s="1095"/>
      <c r="AN5" s="1095"/>
      <c r="AO5" s="1095"/>
      <c r="AP5" s="1095"/>
      <c r="AQ5" s="1095"/>
      <c r="AR5" s="1095"/>
      <c r="AS5" s="1095"/>
      <c r="AT5" s="1095"/>
      <c r="AU5" s="1095"/>
      <c r="AV5" s="1095"/>
      <c r="AW5" s="1095"/>
      <c r="AX5" s="1095"/>
      <c r="AY5" s="1095"/>
      <c r="AZ5" s="1095"/>
      <c r="BA5" s="1095"/>
      <c r="BB5" s="1095"/>
      <c r="BC5" s="1095"/>
      <c r="BD5" s="1095"/>
      <c r="BE5" s="1095"/>
      <c r="BF5" s="1095"/>
      <c r="BG5" s="1095"/>
      <c r="BH5" s="1095"/>
      <c r="BI5" s="1095"/>
      <c r="BJ5" s="1095"/>
      <c r="BK5" s="1095"/>
      <c r="BL5" s="1095"/>
      <c r="BM5" s="1095"/>
      <c r="BN5" s="1095"/>
      <c r="BO5" s="1095"/>
      <c r="BP5" s="1095"/>
      <c r="BQ5" s="1095"/>
      <c r="BR5" s="1095"/>
      <c r="BS5" s="1095"/>
      <c r="BT5" s="1095"/>
      <c r="BU5" s="1095"/>
      <c r="BV5" s="1095"/>
      <c r="BW5" s="1095"/>
      <c r="BX5" s="1095"/>
      <c r="BY5" s="1095"/>
      <c r="BZ5" s="1095"/>
      <c r="CA5" s="1095"/>
      <c r="CB5" s="1095"/>
      <c r="CC5" s="1095"/>
      <c r="CD5" s="1095"/>
      <c r="CE5" s="1095"/>
      <c r="CF5" s="1095"/>
      <c r="CG5" s="1095"/>
      <c r="CH5" s="1095"/>
      <c r="CI5" s="1095"/>
      <c r="CJ5" s="1095"/>
      <c r="CK5" s="1095"/>
      <c r="CL5" s="1095"/>
      <c r="CM5" s="1095"/>
      <c r="CN5" s="1095"/>
      <c r="CO5" s="1095"/>
      <c r="CP5" s="1095"/>
      <c r="CQ5" s="1095"/>
      <c r="CR5" s="1095"/>
      <c r="CS5" s="1095"/>
      <c r="CT5" s="1095"/>
      <c r="CU5" s="1095"/>
      <c r="CV5" s="1095"/>
      <c r="CW5" s="1095"/>
      <c r="CX5" s="1095"/>
      <c r="CY5" s="1095"/>
      <c r="CZ5" s="1095"/>
      <c r="DA5" s="1095"/>
      <c r="DB5" s="1095"/>
      <c r="DC5" s="1095"/>
      <c r="DD5" s="1095"/>
      <c r="DE5" s="1095"/>
      <c r="DF5" s="95"/>
      <c r="DG5" s="95"/>
      <c r="DH5" s="95"/>
      <c r="DI5" s="95"/>
      <c r="DJ5" s="95"/>
      <c r="DK5" s="95"/>
      <c r="DL5" s="95"/>
      <c r="DM5" s="95"/>
      <c r="DN5" s="95"/>
      <c r="DO5" s="95"/>
      <c r="DP5" s="95"/>
      <c r="DQ5" s="95"/>
      <c r="DR5" s="95"/>
      <c r="DS5" s="95"/>
      <c r="DT5" s="95"/>
      <c r="DU5" s="95"/>
      <c r="DV5" s="95"/>
      <c r="DW5" s="95"/>
    </row>
    <row r="6" spans="1:143" s="96" customFormat="1" ht="13" x14ac:dyDescent="0.2">
      <c r="A6" s="1095"/>
      <c r="B6" s="1095"/>
      <c r="C6" s="1095"/>
      <c r="D6" s="1095"/>
      <c r="E6" s="1095"/>
      <c r="F6" s="1095"/>
      <c r="G6" s="1095"/>
      <c r="H6" s="1095"/>
      <c r="I6" s="1095"/>
      <c r="J6" s="1095"/>
      <c r="K6" s="1095"/>
      <c r="L6" s="1095"/>
      <c r="M6" s="1095"/>
      <c r="N6" s="1095"/>
      <c r="O6" s="1095"/>
      <c r="P6" s="1095"/>
      <c r="Q6" s="1095"/>
      <c r="R6" s="1095"/>
      <c r="S6" s="1095"/>
      <c r="T6" s="1095"/>
      <c r="U6" s="1095"/>
      <c r="V6" s="1095"/>
      <c r="W6" s="1095"/>
      <c r="X6" s="1095"/>
      <c r="Y6" s="1095"/>
      <c r="Z6" s="1095"/>
      <c r="AA6" s="1095"/>
      <c r="AB6" s="1095"/>
      <c r="AC6" s="1095"/>
      <c r="AD6" s="1095"/>
      <c r="AE6" s="1095"/>
      <c r="AF6" s="1095"/>
      <c r="AG6" s="1095"/>
      <c r="AH6" s="1095"/>
      <c r="AI6" s="1095"/>
      <c r="AJ6" s="1095"/>
      <c r="AK6" s="1095"/>
      <c r="AL6" s="1095"/>
      <c r="AM6" s="1095"/>
      <c r="AN6" s="1095"/>
      <c r="AO6" s="1095"/>
      <c r="AP6" s="1095"/>
      <c r="AQ6" s="1095"/>
      <c r="AR6" s="1095"/>
      <c r="AS6" s="1095"/>
      <c r="AT6" s="1095"/>
      <c r="AU6" s="1095"/>
      <c r="AV6" s="1095"/>
      <c r="AW6" s="1095"/>
      <c r="AX6" s="1095"/>
      <c r="AY6" s="1095"/>
      <c r="AZ6" s="1095"/>
      <c r="BA6" s="1095"/>
      <c r="BB6" s="1095"/>
      <c r="BC6" s="1095"/>
      <c r="BD6" s="1095"/>
      <c r="BE6" s="1095"/>
      <c r="BF6" s="1095"/>
      <c r="BG6" s="1095"/>
      <c r="BH6" s="1095"/>
      <c r="BI6" s="1095"/>
      <c r="BJ6" s="1095"/>
      <c r="BK6" s="1095"/>
      <c r="BL6" s="1095"/>
      <c r="BM6" s="1095"/>
      <c r="BN6" s="1095"/>
      <c r="BO6" s="1095"/>
      <c r="BP6" s="1095"/>
      <c r="BQ6" s="1095"/>
      <c r="BR6" s="1095"/>
      <c r="BS6" s="1095"/>
      <c r="BT6" s="1095"/>
      <c r="BU6" s="1095"/>
      <c r="BV6" s="1095"/>
      <c r="BW6" s="1095"/>
      <c r="BX6" s="1095"/>
      <c r="BY6" s="1095"/>
      <c r="BZ6" s="1095"/>
      <c r="CA6" s="1095"/>
      <c r="CB6" s="1095"/>
      <c r="CC6" s="1095"/>
      <c r="CD6" s="1095"/>
      <c r="CE6" s="1095"/>
      <c r="CF6" s="1095"/>
      <c r="CG6" s="1095"/>
      <c r="CH6" s="1095"/>
      <c r="CI6" s="1095"/>
      <c r="CJ6" s="1095"/>
      <c r="CK6" s="1095"/>
      <c r="CL6" s="1095"/>
      <c r="CM6" s="1095"/>
      <c r="CN6" s="1095"/>
      <c r="CO6" s="1095"/>
      <c r="CP6" s="1095"/>
      <c r="CQ6" s="1095"/>
      <c r="CR6" s="1095"/>
      <c r="CS6" s="1095"/>
      <c r="CT6" s="1095"/>
      <c r="CU6" s="1095"/>
      <c r="CV6" s="1095"/>
      <c r="CW6" s="1095"/>
      <c r="CX6" s="1095"/>
      <c r="CY6" s="1095"/>
      <c r="CZ6" s="1095"/>
      <c r="DA6" s="1095"/>
      <c r="DB6" s="1095"/>
      <c r="DC6" s="1095"/>
      <c r="DD6" s="1095"/>
      <c r="DE6" s="1095"/>
      <c r="DF6" s="95"/>
      <c r="DG6" s="95"/>
      <c r="DH6" s="95"/>
      <c r="DI6" s="95"/>
      <c r="DJ6" s="95"/>
      <c r="DK6" s="95"/>
      <c r="DL6" s="95"/>
      <c r="DM6" s="95"/>
      <c r="DN6" s="95"/>
      <c r="DO6" s="95"/>
      <c r="DP6" s="95"/>
      <c r="DQ6" s="95"/>
      <c r="DR6" s="95"/>
      <c r="DS6" s="95"/>
      <c r="DT6" s="95"/>
      <c r="DU6" s="95"/>
      <c r="DV6" s="95"/>
      <c r="DW6" s="95"/>
    </row>
    <row r="7" spans="1:143" s="96" customFormat="1" ht="13" x14ac:dyDescent="0.2">
      <c r="A7" s="1095"/>
      <c r="B7" s="1095"/>
      <c r="C7" s="1095"/>
      <c r="D7" s="1095"/>
      <c r="E7" s="1095"/>
      <c r="F7" s="1095"/>
      <c r="G7" s="1095"/>
      <c r="H7" s="1095"/>
      <c r="I7" s="1095"/>
      <c r="J7" s="1095"/>
      <c r="K7" s="1095"/>
      <c r="L7" s="1095"/>
      <c r="M7" s="1095"/>
      <c r="N7" s="1095"/>
      <c r="O7" s="1095"/>
      <c r="P7" s="1095"/>
      <c r="Q7" s="1095"/>
      <c r="R7" s="1095"/>
      <c r="S7" s="1095"/>
      <c r="T7" s="1095"/>
      <c r="U7" s="1095"/>
      <c r="V7" s="1095"/>
      <c r="W7" s="1095"/>
      <c r="X7" s="1095"/>
      <c r="Y7" s="1095"/>
      <c r="Z7" s="1095"/>
      <c r="AA7" s="1095"/>
      <c r="AB7" s="1095"/>
      <c r="AC7" s="1095"/>
      <c r="AD7" s="1095"/>
      <c r="AE7" s="1095"/>
      <c r="AF7" s="1095"/>
      <c r="AG7" s="1095"/>
      <c r="AH7" s="1095"/>
      <c r="AI7" s="1095"/>
      <c r="AJ7" s="1095"/>
      <c r="AK7" s="1095"/>
      <c r="AL7" s="1095"/>
      <c r="AM7" s="1095"/>
      <c r="AN7" s="1095"/>
      <c r="AO7" s="1095"/>
      <c r="AP7" s="1095"/>
      <c r="AQ7" s="1095"/>
      <c r="AR7" s="1095"/>
      <c r="AS7" s="1095"/>
      <c r="AT7" s="1095"/>
      <c r="AU7" s="1095"/>
      <c r="AV7" s="1095"/>
      <c r="AW7" s="1095"/>
      <c r="AX7" s="1095"/>
      <c r="AY7" s="1095"/>
      <c r="AZ7" s="1095"/>
      <c r="BA7" s="1095"/>
      <c r="BB7" s="1095"/>
      <c r="BC7" s="1095"/>
      <c r="BD7" s="1095"/>
      <c r="BE7" s="1095"/>
      <c r="BF7" s="1095"/>
      <c r="BG7" s="1095"/>
      <c r="BH7" s="1095"/>
      <c r="BI7" s="1095"/>
      <c r="BJ7" s="1095"/>
      <c r="BK7" s="1095"/>
      <c r="BL7" s="1095"/>
      <c r="BM7" s="1095"/>
      <c r="BN7" s="1095"/>
      <c r="BO7" s="1095"/>
      <c r="BP7" s="1095"/>
      <c r="BQ7" s="1095"/>
      <c r="BR7" s="1095"/>
      <c r="BS7" s="1095"/>
      <c r="BT7" s="1095"/>
      <c r="BU7" s="1095"/>
      <c r="BV7" s="1095"/>
      <c r="BW7" s="1095"/>
      <c r="BX7" s="1095"/>
      <c r="BY7" s="1095"/>
      <c r="BZ7" s="1095"/>
      <c r="CA7" s="1095"/>
      <c r="CB7" s="1095"/>
      <c r="CC7" s="1095"/>
      <c r="CD7" s="1095"/>
      <c r="CE7" s="1095"/>
      <c r="CF7" s="1095"/>
      <c r="CG7" s="1095"/>
      <c r="CH7" s="1095"/>
      <c r="CI7" s="1095"/>
      <c r="CJ7" s="1095"/>
      <c r="CK7" s="1095"/>
      <c r="CL7" s="1095"/>
      <c r="CM7" s="1095"/>
      <c r="CN7" s="1095"/>
      <c r="CO7" s="1095"/>
      <c r="CP7" s="1095"/>
      <c r="CQ7" s="1095"/>
      <c r="CR7" s="1095"/>
      <c r="CS7" s="1095"/>
      <c r="CT7" s="1095"/>
      <c r="CU7" s="1095"/>
      <c r="CV7" s="1095"/>
      <c r="CW7" s="1095"/>
      <c r="CX7" s="1095"/>
      <c r="CY7" s="1095"/>
      <c r="CZ7" s="1095"/>
      <c r="DA7" s="1095"/>
      <c r="DB7" s="1095"/>
      <c r="DC7" s="1095"/>
      <c r="DD7" s="1095"/>
      <c r="DE7" s="1095"/>
      <c r="DF7" s="95"/>
      <c r="DG7" s="95"/>
      <c r="DH7" s="95"/>
      <c r="DI7" s="95"/>
      <c r="DJ7" s="95"/>
      <c r="DK7" s="95"/>
      <c r="DL7" s="95"/>
      <c r="DM7" s="95"/>
      <c r="DN7" s="95"/>
      <c r="DO7" s="95"/>
      <c r="DP7" s="95"/>
      <c r="DQ7" s="95"/>
      <c r="DR7" s="95"/>
      <c r="DS7" s="95"/>
      <c r="DT7" s="95"/>
      <c r="DU7" s="95"/>
      <c r="DV7" s="95"/>
      <c r="DW7" s="95"/>
    </row>
    <row r="8" spans="1:143" s="96" customFormat="1" ht="13" x14ac:dyDescent="0.2">
      <c r="A8" s="1095"/>
      <c r="B8" s="1095"/>
      <c r="C8" s="1095"/>
      <c r="D8" s="1095"/>
      <c r="E8" s="1095"/>
      <c r="F8" s="1095"/>
      <c r="G8" s="1095"/>
      <c r="H8" s="1095"/>
      <c r="I8" s="1095"/>
      <c r="J8" s="1095"/>
      <c r="K8" s="1095"/>
      <c r="L8" s="1095"/>
      <c r="M8" s="1095"/>
      <c r="N8" s="1095"/>
      <c r="O8" s="1095"/>
      <c r="P8" s="1095"/>
      <c r="Q8" s="1095"/>
      <c r="R8" s="1095"/>
      <c r="S8" s="1095"/>
      <c r="T8" s="1095"/>
      <c r="U8" s="1095"/>
      <c r="V8" s="1095"/>
      <c r="W8" s="1095"/>
      <c r="X8" s="1095"/>
      <c r="Y8" s="1095"/>
      <c r="Z8" s="1095"/>
      <c r="AA8" s="1095"/>
      <c r="AB8" s="1095"/>
      <c r="AC8" s="1095"/>
      <c r="AD8" s="1095"/>
      <c r="AE8" s="1095"/>
      <c r="AF8" s="1095"/>
      <c r="AG8" s="1095"/>
      <c r="AH8" s="1095"/>
      <c r="AI8" s="1095"/>
      <c r="AJ8" s="1095"/>
      <c r="AK8" s="1095"/>
      <c r="AL8" s="1095"/>
      <c r="AM8" s="1095"/>
      <c r="AN8" s="1095"/>
      <c r="AO8" s="1095"/>
      <c r="AP8" s="1095"/>
      <c r="AQ8" s="1095"/>
      <c r="AR8" s="1095"/>
      <c r="AS8" s="1095"/>
      <c r="AT8" s="1095"/>
      <c r="AU8" s="1095"/>
      <c r="AV8" s="1095"/>
      <c r="AW8" s="1095"/>
      <c r="AX8" s="1095"/>
      <c r="AY8" s="1095"/>
      <c r="AZ8" s="1095"/>
      <c r="BA8" s="1095"/>
      <c r="BB8" s="1095"/>
      <c r="BC8" s="1095"/>
      <c r="BD8" s="1095"/>
      <c r="BE8" s="1095"/>
      <c r="BF8" s="1095"/>
      <c r="BG8" s="1095"/>
      <c r="BH8" s="1095"/>
      <c r="BI8" s="1095"/>
      <c r="BJ8" s="1095"/>
      <c r="BK8" s="1095"/>
      <c r="BL8" s="1095"/>
      <c r="BM8" s="1095"/>
      <c r="BN8" s="1095"/>
      <c r="BO8" s="1095"/>
      <c r="BP8" s="1095"/>
      <c r="BQ8" s="1095"/>
      <c r="BR8" s="1095"/>
      <c r="BS8" s="1095"/>
      <c r="BT8" s="1095"/>
      <c r="BU8" s="1095"/>
      <c r="BV8" s="1095"/>
      <c r="BW8" s="1095"/>
      <c r="BX8" s="1095"/>
      <c r="BY8" s="1095"/>
      <c r="BZ8" s="1095"/>
      <c r="CA8" s="1095"/>
      <c r="CB8" s="1095"/>
      <c r="CC8" s="1095"/>
      <c r="CD8" s="1095"/>
      <c r="CE8" s="1095"/>
      <c r="CF8" s="1095"/>
      <c r="CG8" s="1095"/>
      <c r="CH8" s="1095"/>
      <c r="CI8" s="1095"/>
      <c r="CJ8" s="1095"/>
      <c r="CK8" s="1095"/>
      <c r="CL8" s="1095"/>
      <c r="CM8" s="1095"/>
      <c r="CN8" s="1095"/>
      <c r="CO8" s="1095"/>
      <c r="CP8" s="1095"/>
      <c r="CQ8" s="1095"/>
      <c r="CR8" s="1095"/>
      <c r="CS8" s="1095"/>
      <c r="CT8" s="1095"/>
      <c r="CU8" s="1095"/>
      <c r="CV8" s="1095"/>
      <c r="CW8" s="1095"/>
      <c r="CX8" s="1095"/>
      <c r="CY8" s="1095"/>
      <c r="CZ8" s="1095"/>
      <c r="DA8" s="1095"/>
      <c r="DB8" s="1095"/>
      <c r="DC8" s="1095"/>
      <c r="DD8" s="1095"/>
      <c r="DE8" s="1095"/>
      <c r="DF8" s="95"/>
      <c r="DG8" s="95"/>
      <c r="DH8" s="95"/>
      <c r="DI8" s="95"/>
      <c r="DJ8" s="95"/>
      <c r="DK8" s="95"/>
      <c r="DL8" s="95"/>
      <c r="DM8" s="95"/>
      <c r="DN8" s="95"/>
      <c r="DO8" s="95"/>
      <c r="DP8" s="95"/>
      <c r="DQ8" s="95"/>
      <c r="DR8" s="95"/>
      <c r="DS8" s="95"/>
      <c r="DT8" s="95"/>
      <c r="DU8" s="95"/>
      <c r="DV8" s="95"/>
      <c r="DW8" s="95"/>
    </row>
    <row r="9" spans="1:143" s="96" customFormat="1" ht="13" x14ac:dyDescent="0.2">
      <c r="A9" s="1095"/>
      <c r="B9" s="1095"/>
      <c r="C9" s="1095"/>
      <c r="D9" s="1095"/>
      <c r="E9" s="1095"/>
      <c r="F9" s="1095"/>
      <c r="G9" s="1095"/>
      <c r="H9" s="1095"/>
      <c r="I9" s="1095"/>
      <c r="J9" s="1095"/>
      <c r="K9" s="1095"/>
      <c r="L9" s="1095"/>
      <c r="M9" s="1095"/>
      <c r="N9" s="1095"/>
      <c r="O9" s="1095"/>
      <c r="P9" s="1095"/>
      <c r="Q9" s="1095"/>
      <c r="R9" s="1095"/>
      <c r="S9" s="1095"/>
      <c r="T9" s="1095"/>
      <c r="U9" s="1095"/>
      <c r="V9" s="1095"/>
      <c r="W9" s="1095"/>
      <c r="X9" s="1095"/>
      <c r="Y9" s="1095"/>
      <c r="Z9" s="1095"/>
      <c r="AA9" s="1095"/>
      <c r="AB9" s="1095"/>
      <c r="AC9" s="1095"/>
      <c r="AD9" s="1095"/>
      <c r="AE9" s="1095"/>
      <c r="AF9" s="1095"/>
      <c r="AG9" s="1095"/>
      <c r="AH9" s="1095"/>
      <c r="AI9" s="1095"/>
      <c r="AJ9" s="1095"/>
      <c r="AK9" s="1095"/>
      <c r="AL9" s="1095"/>
      <c r="AM9" s="1095"/>
      <c r="AN9" s="1095"/>
      <c r="AO9" s="1095"/>
      <c r="AP9" s="1095"/>
      <c r="AQ9" s="1095"/>
      <c r="AR9" s="1095"/>
      <c r="AS9" s="1095"/>
      <c r="AT9" s="1095"/>
      <c r="AU9" s="1095"/>
      <c r="AV9" s="1095"/>
      <c r="AW9" s="1095"/>
      <c r="AX9" s="1095"/>
      <c r="AY9" s="1095"/>
      <c r="AZ9" s="1095"/>
      <c r="BA9" s="1095"/>
      <c r="BB9" s="1095"/>
      <c r="BC9" s="1095"/>
      <c r="BD9" s="1095"/>
      <c r="BE9" s="1095"/>
      <c r="BF9" s="1095"/>
      <c r="BG9" s="1095"/>
      <c r="BH9" s="1095"/>
      <c r="BI9" s="1095"/>
      <c r="BJ9" s="1095"/>
      <c r="BK9" s="1095"/>
      <c r="BL9" s="1095"/>
      <c r="BM9" s="1095"/>
      <c r="BN9" s="1095"/>
      <c r="BO9" s="1095"/>
      <c r="BP9" s="1095"/>
      <c r="BQ9" s="1095"/>
      <c r="BR9" s="1095"/>
      <c r="BS9" s="1095"/>
      <c r="BT9" s="1095"/>
      <c r="BU9" s="1095"/>
      <c r="BV9" s="1095"/>
      <c r="BW9" s="1095"/>
      <c r="BX9" s="1095"/>
      <c r="BY9" s="1095"/>
      <c r="BZ9" s="1095"/>
      <c r="CA9" s="1095"/>
      <c r="CB9" s="1095"/>
      <c r="CC9" s="1095"/>
      <c r="CD9" s="1095"/>
      <c r="CE9" s="1095"/>
      <c r="CF9" s="1095"/>
      <c r="CG9" s="1095"/>
      <c r="CH9" s="1095"/>
      <c r="CI9" s="1095"/>
      <c r="CJ9" s="1095"/>
      <c r="CK9" s="1095"/>
      <c r="CL9" s="1095"/>
      <c r="CM9" s="1095"/>
      <c r="CN9" s="1095"/>
      <c r="CO9" s="1095"/>
      <c r="CP9" s="1095"/>
      <c r="CQ9" s="1095"/>
      <c r="CR9" s="1095"/>
      <c r="CS9" s="1095"/>
      <c r="CT9" s="1095"/>
      <c r="CU9" s="1095"/>
      <c r="CV9" s="1095"/>
      <c r="CW9" s="1095"/>
      <c r="CX9" s="1095"/>
      <c r="CY9" s="1095"/>
      <c r="CZ9" s="1095"/>
      <c r="DA9" s="1095"/>
      <c r="DB9" s="1095"/>
      <c r="DC9" s="1095"/>
      <c r="DD9" s="1095"/>
      <c r="DE9" s="1095"/>
      <c r="DF9" s="95"/>
      <c r="DG9" s="95"/>
      <c r="DH9" s="95"/>
      <c r="DI9" s="95"/>
      <c r="DJ9" s="95"/>
      <c r="DK9" s="95"/>
      <c r="DL9" s="95"/>
      <c r="DM9" s="95"/>
      <c r="DN9" s="95"/>
      <c r="DO9" s="95"/>
      <c r="DP9" s="95"/>
      <c r="DQ9" s="95"/>
      <c r="DR9" s="95"/>
      <c r="DS9" s="95"/>
      <c r="DT9" s="95"/>
      <c r="DU9" s="95"/>
      <c r="DV9" s="95"/>
      <c r="DW9" s="95"/>
    </row>
    <row r="10" spans="1:143" s="96" customFormat="1" ht="13" x14ac:dyDescent="0.2">
      <c r="A10" s="1095"/>
      <c r="B10" s="1095"/>
      <c r="C10" s="1095"/>
      <c r="D10" s="1095"/>
      <c r="E10" s="1095"/>
      <c r="F10" s="1095"/>
      <c r="G10" s="1095"/>
      <c r="H10" s="1095"/>
      <c r="I10" s="1095"/>
      <c r="J10" s="1095"/>
      <c r="K10" s="1095"/>
      <c r="L10" s="1095"/>
      <c r="M10" s="1095"/>
      <c r="N10" s="1095"/>
      <c r="O10" s="1095"/>
      <c r="P10" s="1095"/>
      <c r="Q10" s="1095"/>
      <c r="R10" s="1095"/>
      <c r="S10" s="1095"/>
      <c r="T10" s="1095"/>
      <c r="U10" s="1095"/>
      <c r="V10" s="1095"/>
      <c r="W10" s="1095"/>
      <c r="X10" s="1095"/>
      <c r="Y10" s="1095"/>
      <c r="Z10" s="1095"/>
      <c r="AA10" s="1095"/>
      <c r="AB10" s="1095"/>
      <c r="AC10" s="1095"/>
      <c r="AD10" s="1095"/>
      <c r="AE10" s="1095"/>
      <c r="AF10" s="1095"/>
      <c r="AG10" s="1095"/>
      <c r="AH10" s="1095"/>
      <c r="AI10" s="1095"/>
      <c r="AJ10" s="1095"/>
      <c r="AK10" s="1095"/>
      <c r="AL10" s="1095"/>
      <c r="AM10" s="1095"/>
      <c r="AN10" s="1095"/>
      <c r="AO10" s="1095"/>
      <c r="AP10" s="1095"/>
      <c r="AQ10" s="1095"/>
      <c r="AR10" s="1095"/>
      <c r="AS10" s="1095"/>
      <c r="AT10" s="1095"/>
      <c r="AU10" s="1095"/>
      <c r="AV10" s="1095"/>
      <c r="AW10" s="1095"/>
      <c r="AX10" s="1095"/>
      <c r="AY10" s="1095"/>
      <c r="AZ10" s="1095"/>
      <c r="BA10" s="1095"/>
      <c r="BB10" s="1095"/>
      <c r="BC10" s="1095"/>
      <c r="BD10" s="1095"/>
      <c r="BE10" s="1095"/>
      <c r="BF10" s="1095"/>
      <c r="BG10" s="1095"/>
      <c r="BH10" s="1095"/>
      <c r="BI10" s="1095"/>
      <c r="BJ10" s="1095"/>
      <c r="BK10" s="1095"/>
      <c r="BL10" s="1095"/>
      <c r="BM10" s="1095"/>
      <c r="BN10" s="1095"/>
      <c r="BO10" s="1095"/>
      <c r="BP10" s="1095"/>
      <c r="BQ10" s="1095"/>
      <c r="BR10" s="1095"/>
      <c r="BS10" s="1095"/>
      <c r="BT10" s="1095"/>
      <c r="BU10" s="1095"/>
      <c r="BV10" s="1095"/>
      <c r="BW10" s="1095"/>
      <c r="BX10" s="1095"/>
      <c r="BY10" s="1095"/>
      <c r="BZ10" s="1095"/>
      <c r="CA10" s="1095"/>
      <c r="CB10" s="1095"/>
      <c r="CC10" s="1095"/>
      <c r="CD10" s="1095"/>
      <c r="CE10" s="1095"/>
      <c r="CF10" s="1095"/>
      <c r="CG10" s="1095"/>
      <c r="CH10" s="1095"/>
      <c r="CI10" s="1095"/>
      <c r="CJ10" s="1095"/>
      <c r="CK10" s="1095"/>
      <c r="CL10" s="1095"/>
      <c r="CM10" s="1095"/>
      <c r="CN10" s="1095"/>
      <c r="CO10" s="1095"/>
      <c r="CP10" s="1095"/>
      <c r="CQ10" s="1095"/>
      <c r="CR10" s="1095"/>
      <c r="CS10" s="1095"/>
      <c r="CT10" s="1095"/>
      <c r="CU10" s="1095"/>
      <c r="CV10" s="1095"/>
      <c r="CW10" s="1095"/>
      <c r="CX10" s="1095"/>
      <c r="CY10" s="1095"/>
      <c r="CZ10" s="1095"/>
      <c r="DA10" s="1095"/>
      <c r="DB10" s="1095"/>
      <c r="DC10" s="1095"/>
      <c r="DD10" s="1095"/>
      <c r="DE10" s="1095"/>
      <c r="DF10" s="95"/>
      <c r="DG10" s="95"/>
      <c r="DH10" s="95"/>
      <c r="DI10" s="95"/>
      <c r="DJ10" s="95"/>
      <c r="DK10" s="95"/>
      <c r="DL10" s="95"/>
      <c r="DM10" s="95"/>
      <c r="DN10" s="95"/>
      <c r="DO10" s="95"/>
      <c r="DP10" s="95"/>
      <c r="DQ10" s="95"/>
      <c r="DR10" s="95"/>
      <c r="DS10" s="95"/>
      <c r="DT10" s="95"/>
      <c r="DU10" s="95"/>
      <c r="DV10" s="95"/>
      <c r="DW10" s="95"/>
      <c r="EM10" s="96" t="s">
        <v>553</v>
      </c>
    </row>
    <row r="11" spans="1:143" s="96" customFormat="1" ht="13" x14ac:dyDescent="0.2">
      <c r="A11" s="1095"/>
      <c r="B11" s="1095"/>
      <c r="C11" s="1095"/>
      <c r="D11" s="1095"/>
      <c r="E11" s="1095"/>
      <c r="F11" s="1095"/>
      <c r="G11" s="1095"/>
      <c r="H11" s="1095"/>
      <c r="I11" s="1095"/>
      <c r="J11" s="1095"/>
      <c r="K11" s="1095"/>
      <c r="L11" s="1095"/>
      <c r="M11" s="1095"/>
      <c r="N11" s="1095"/>
      <c r="O11" s="1095"/>
      <c r="P11" s="1095"/>
      <c r="Q11" s="1095"/>
      <c r="R11" s="1095"/>
      <c r="S11" s="1095"/>
      <c r="T11" s="1095"/>
      <c r="U11" s="1095"/>
      <c r="V11" s="1095"/>
      <c r="W11" s="1095"/>
      <c r="X11" s="1095"/>
      <c r="Y11" s="1095"/>
      <c r="Z11" s="1095"/>
      <c r="AA11" s="1095"/>
      <c r="AB11" s="1095"/>
      <c r="AC11" s="1095"/>
      <c r="AD11" s="1095"/>
      <c r="AE11" s="1095"/>
      <c r="AF11" s="1095"/>
      <c r="AG11" s="1095"/>
      <c r="AH11" s="1095"/>
      <c r="AI11" s="1095"/>
      <c r="AJ11" s="1095"/>
      <c r="AK11" s="1095"/>
      <c r="AL11" s="1095"/>
      <c r="AM11" s="1095"/>
      <c r="AN11" s="1095"/>
      <c r="AO11" s="1095"/>
      <c r="AP11" s="1095"/>
      <c r="AQ11" s="1095"/>
      <c r="AR11" s="1095"/>
      <c r="AS11" s="1095"/>
      <c r="AT11" s="1095"/>
      <c r="AU11" s="1095"/>
      <c r="AV11" s="1095"/>
      <c r="AW11" s="1095"/>
      <c r="AX11" s="1095"/>
      <c r="AY11" s="1095"/>
      <c r="AZ11" s="1095"/>
      <c r="BA11" s="1095"/>
      <c r="BB11" s="1095"/>
      <c r="BC11" s="1095"/>
      <c r="BD11" s="1095"/>
      <c r="BE11" s="1095"/>
      <c r="BF11" s="1095"/>
      <c r="BG11" s="1095"/>
      <c r="BH11" s="1095"/>
      <c r="BI11" s="1095"/>
      <c r="BJ11" s="1095"/>
      <c r="BK11" s="1095"/>
      <c r="BL11" s="1095"/>
      <c r="BM11" s="1095"/>
      <c r="BN11" s="1095"/>
      <c r="BO11" s="1095"/>
      <c r="BP11" s="1095"/>
      <c r="BQ11" s="1095"/>
      <c r="BR11" s="1095"/>
      <c r="BS11" s="1095"/>
      <c r="BT11" s="1095"/>
      <c r="BU11" s="1095"/>
      <c r="BV11" s="1095"/>
      <c r="BW11" s="1095"/>
      <c r="BX11" s="1095"/>
      <c r="BY11" s="1095"/>
      <c r="BZ11" s="1095"/>
      <c r="CA11" s="1095"/>
      <c r="CB11" s="1095"/>
      <c r="CC11" s="1095"/>
      <c r="CD11" s="1095"/>
      <c r="CE11" s="1095"/>
      <c r="CF11" s="1095"/>
      <c r="CG11" s="1095"/>
      <c r="CH11" s="1095"/>
      <c r="CI11" s="1095"/>
      <c r="CJ11" s="1095"/>
      <c r="CK11" s="1095"/>
      <c r="CL11" s="1095"/>
      <c r="CM11" s="1095"/>
      <c r="CN11" s="1095"/>
      <c r="CO11" s="1095"/>
      <c r="CP11" s="1095"/>
      <c r="CQ11" s="1095"/>
      <c r="CR11" s="1095"/>
      <c r="CS11" s="1095"/>
      <c r="CT11" s="1095"/>
      <c r="CU11" s="1095"/>
      <c r="CV11" s="1095"/>
      <c r="CW11" s="1095"/>
      <c r="CX11" s="1095"/>
      <c r="CY11" s="1095"/>
      <c r="CZ11" s="1095"/>
      <c r="DA11" s="1095"/>
      <c r="DB11" s="1095"/>
      <c r="DC11" s="1095"/>
      <c r="DD11" s="1095"/>
      <c r="DE11" s="1095"/>
      <c r="DF11" s="95"/>
      <c r="DG11" s="95"/>
      <c r="DH11" s="95"/>
      <c r="DI11" s="95"/>
      <c r="DJ11" s="95"/>
      <c r="DK11" s="95"/>
      <c r="DL11" s="95"/>
      <c r="DM11" s="95"/>
      <c r="DN11" s="95"/>
      <c r="DO11" s="95"/>
      <c r="DP11" s="95"/>
      <c r="DQ11" s="95"/>
      <c r="DR11" s="95"/>
      <c r="DS11" s="95"/>
      <c r="DT11" s="95"/>
      <c r="DU11" s="95"/>
      <c r="DV11" s="95"/>
      <c r="DW11" s="95"/>
    </row>
    <row r="12" spans="1:143" s="96" customFormat="1" ht="13" x14ac:dyDescent="0.2">
      <c r="A12" s="1095"/>
      <c r="B12" s="1095"/>
      <c r="C12" s="1095"/>
      <c r="D12" s="1095"/>
      <c r="E12" s="1095"/>
      <c r="F12" s="1095"/>
      <c r="G12" s="1095"/>
      <c r="H12" s="1095"/>
      <c r="I12" s="1095"/>
      <c r="J12" s="1095"/>
      <c r="K12" s="1095"/>
      <c r="L12" s="1095"/>
      <c r="M12" s="1095"/>
      <c r="N12" s="1095"/>
      <c r="O12" s="1095"/>
      <c r="P12" s="1095"/>
      <c r="Q12" s="1095"/>
      <c r="R12" s="1095"/>
      <c r="S12" s="1095"/>
      <c r="T12" s="1095"/>
      <c r="U12" s="1095"/>
      <c r="V12" s="1095"/>
      <c r="W12" s="1095"/>
      <c r="X12" s="1095"/>
      <c r="Y12" s="1095"/>
      <c r="Z12" s="1095"/>
      <c r="AA12" s="1095"/>
      <c r="AB12" s="1095"/>
      <c r="AC12" s="1095"/>
      <c r="AD12" s="1095"/>
      <c r="AE12" s="1095"/>
      <c r="AF12" s="1095"/>
      <c r="AG12" s="1095"/>
      <c r="AH12" s="1095"/>
      <c r="AI12" s="1095"/>
      <c r="AJ12" s="1095"/>
      <c r="AK12" s="1095"/>
      <c r="AL12" s="1095"/>
      <c r="AM12" s="1095"/>
      <c r="AN12" s="1095"/>
      <c r="AO12" s="1095"/>
      <c r="AP12" s="1095"/>
      <c r="AQ12" s="1095"/>
      <c r="AR12" s="1095"/>
      <c r="AS12" s="1095"/>
      <c r="AT12" s="1095"/>
      <c r="AU12" s="1095"/>
      <c r="AV12" s="1095"/>
      <c r="AW12" s="1095"/>
      <c r="AX12" s="1095"/>
      <c r="AY12" s="1095"/>
      <c r="AZ12" s="1095"/>
      <c r="BA12" s="1095"/>
      <c r="BB12" s="1095"/>
      <c r="BC12" s="1095"/>
      <c r="BD12" s="1095"/>
      <c r="BE12" s="1095"/>
      <c r="BF12" s="1095"/>
      <c r="BG12" s="1095"/>
      <c r="BH12" s="1095"/>
      <c r="BI12" s="1095"/>
      <c r="BJ12" s="1095"/>
      <c r="BK12" s="1095"/>
      <c r="BL12" s="1095"/>
      <c r="BM12" s="1095"/>
      <c r="BN12" s="1095"/>
      <c r="BO12" s="1095"/>
      <c r="BP12" s="1095"/>
      <c r="BQ12" s="1095"/>
      <c r="BR12" s="1095"/>
      <c r="BS12" s="1095"/>
      <c r="BT12" s="1095"/>
      <c r="BU12" s="1095"/>
      <c r="BV12" s="1095"/>
      <c r="BW12" s="1095"/>
      <c r="BX12" s="1095"/>
      <c r="BY12" s="1095"/>
      <c r="BZ12" s="1095"/>
      <c r="CA12" s="1095"/>
      <c r="CB12" s="1095"/>
      <c r="CC12" s="1095"/>
      <c r="CD12" s="1095"/>
      <c r="CE12" s="1095"/>
      <c r="CF12" s="1095"/>
      <c r="CG12" s="1095"/>
      <c r="CH12" s="1095"/>
      <c r="CI12" s="1095"/>
      <c r="CJ12" s="1095"/>
      <c r="CK12" s="1095"/>
      <c r="CL12" s="1095"/>
      <c r="CM12" s="1095"/>
      <c r="CN12" s="1095"/>
      <c r="CO12" s="1095"/>
      <c r="CP12" s="1095"/>
      <c r="CQ12" s="1095"/>
      <c r="CR12" s="1095"/>
      <c r="CS12" s="1095"/>
      <c r="CT12" s="1095"/>
      <c r="CU12" s="1095"/>
      <c r="CV12" s="1095"/>
      <c r="CW12" s="1095"/>
      <c r="CX12" s="1095"/>
      <c r="CY12" s="1095"/>
      <c r="CZ12" s="1095"/>
      <c r="DA12" s="1095"/>
      <c r="DB12" s="1095"/>
      <c r="DC12" s="1095"/>
      <c r="DD12" s="1095"/>
      <c r="DE12" s="1095"/>
      <c r="DF12" s="95"/>
      <c r="DG12" s="95"/>
      <c r="DH12" s="95"/>
      <c r="DI12" s="95"/>
      <c r="DJ12" s="95"/>
      <c r="DK12" s="95"/>
      <c r="DL12" s="95"/>
      <c r="DM12" s="95"/>
      <c r="DN12" s="95"/>
      <c r="DO12" s="95"/>
      <c r="DP12" s="95"/>
      <c r="DQ12" s="95"/>
      <c r="DR12" s="95"/>
      <c r="DS12" s="95"/>
      <c r="DT12" s="95"/>
      <c r="DU12" s="95"/>
      <c r="DV12" s="95"/>
      <c r="DW12" s="95"/>
      <c r="EM12" s="96" t="s">
        <v>553</v>
      </c>
    </row>
    <row r="13" spans="1:143" s="96" customFormat="1" ht="13" x14ac:dyDescent="0.2">
      <c r="A13" s="1095"/>
      <c r="B13" s="1095"/>
      <c r="C13" s="1095"/>
      <c r="D13" s="1095"/>
      <c r="E13" s="1095"/>
      <c r="F13" s="1095"/>
      <c r="G13" s="1095"/>
      <c r="H13" s="1095"/>
      <c r="I13" s="1095"/>
      <c r="J13" s="1095"/>
      <c r="K13" s="1095"/>
      <c r="L13" s="1095"/>
      <c r="M13" s="1095"/>
      <c r="N13" s="1095"/>
      <c r="O13" s="1095"/>
      <c r="P13" s="1095"/>
      <c r="Q13" s="1095"/>
      <c r="R13" s="1095"/>
      <c r="S13" s="1095"/>
      <c r="T13" s="1095"/>
      <c r="U13" s="1095"/>
      <c r="V13" s="1095"/>
      <c r="W13" s="1095"/>
      <c r="X13" s="1095"/>
      <c r="Y13" s="1095"/>
      <c r="Z13" s="1095"/>
      <c r="AA13" s="1095"/>
      <c r="AB13" s="1095"/>
      <c r="AC13" s="1095"/>
      <c r="AD13" s="1095"/>
      <c r="AE13" s="1095"/>
      <c r="AF13" s="1095"/>
      <c r="AG13" s="1095"/>
      <c r="AH13" s="1095"/>
      <c r="AI13" s="1095"/>
      <c r="AJ13" s="1095"/>
      <c r="AK13" s="1095"/>
      <c r="AL13" s="1095"/>
      <c r="AM13" s="1095"/>
      <c r="AN13" s="1095"/>
      <c r="AO13" s="1095"/>
      <c r="AP13" s="1095"/>
      <c r="AQ13" s="1095"/>
      <c r="AR13" s="1095"/>
      <c r="AS13" s="1095"/>
      <c r="AT13" s="1095"/>
      <c r="AU13" s="1095"/>
      <c r="AV13" s="1095"/>
      <c r="AW13" s="1095"/>
      <c r="AX13" s="1095"/>
      <c r="AY13" s="1095"/>
      <c r="AZ13" s="1095"/>
      <c r="BA13" s="1095"/>
      <c r="BB13" s="1095"/>
      <c r="BC13" s="1095"/>
      <c r="BD13" s="1095"/>
      <c r="BE13" s="1095"/>
      <c r="BF13" s="1095"/>
      <c r="BG13" s="1095"/>
      <c r="BH13" s="1095"/>
      <c r="BI13" s="1095"/>
      <c r="BJ13" s="1095"/>
      <c r="BK13" s="1095"/>
      <c r="BL13" s="1095"/>
      <c r="BM13" s="1095"/>
      <c r="BN13" s="1095"/>
      <c r="BO13" s="1095"/>
      <c r="BP13" s="1095"/>
      <c r="BQ13" s="1095"/>
      <c r="BR13" s="1095"/>
      <c r="BS13" s="1095"/>
      <c r="BT13" s="1095"/>
      <c r="BU13" s="1095"/>
      <c r="BV13" s="1095"/>
      <c r="BW13" s="1095"/>
      <c r="BX13" s="1095"/>
      <c r="BY13" s="1095"/>
      <c r="BZ13" s="1095"/>
      <c r="CA13" s="1095"/>
      <c r="CB13" s="1095"/>
      <c r="CC13" s="1095"/>
      <c r="CD13" s="1095"/>
      <c r="CE13" s="1095"/>
      <c r="CF13" s="1095"/>
      <c r="CG13" s="1095"/>
      <c r="CH13" s="1095"/>
      <c r="CI13" s="1095"/>
      <c r="CJ13" s="1095"/>
      <c r="CK13" s="1095"/>
      <c r="CL13" s="1095"/>
      <c r="CM13" s="1095"/>
      <c r="CN13" s="1095"/>
      <c r="CO13" s="1095"/>
      <c r="CP13" s="1095"/>
      <c r="CQ13" s="1095"/>
      <c r="CR13" s="1095"/>
      <c r="CS13" s="1095"/>
      <c r="CT13" s="1095"/>
      <c r="CU13" s="1095"/>
      <c r="CV13" s="1095"/>
      <c r="CW13" s="1095"/>
      <c r="CX13" s="1095"/>
      <c r="CY13" s="1095"/>
      <c r="CZ13" s="1095"/>
      <c r="DA13" s="1095"/>
      <c r="DB13" s="1095"/>
      <c r="DC13" s="1095"/>
      <c r="DD13" s="1095"/>
      <c r="DE13" s="1095"/>
      <c r="DF13" s="95"/>
      <c r="DG13" s="95"/>
      <c r="DH13" s="95"/>
      <c r="DI13" s="95"/>
      <c r="DJ13" s="95"/>
      <c r="DK13" s="95"/>
      <c r="DL13" s="95"/>
      <c r="DM13" s="95"/>
      <c r="DN13" s="95"/>
      <c r="DO13" s="95"/>
      <c r="DP13" s="95"/>
      <c r="DQ13" s="95"/>
      <c r="DR13" s="95"/>
      <c r="DS13" s="95"/>
      <c r="DT13" s="95"/>
      <c r="DU13" s="95"/>
      <c r="DV13" s="95"/>
      <c r="DW13" s="95"/>
    </row>
    <row r="14" spans="1:143" s="96" customFormat="1" ht="13" x14ac:dyDescent="0.2">
      <c r="A14" s="1095"/>
      <c r="B14" s="1095"/>
      <c r="C14" s="1095"/>
      <c r="D14" s="1095"/>
      <c r="E14" s="1095"/>
      <c r="F14" s="1095"/>
      <c r="G14" s="1095"/>
      <c r="H14" s="1095"/>
      <c r="I14" s="1095"/>
      <c r="J14" s="1095"/>
      <c r="K14" s="1095"/>
      <c r="L14" s="1095"/>
      <c r="M14" s="1095"/>
      <c r="N14" s="1095"/>
      <c r="O14" s="1095"/>
      <c r="P14" s="1095"/>
      <c r="Q14" s="1095"/>
      <c r="R14" s="1095"/>
      <c r="S14" s="1095"/>
      <c r="T14" s="1095"/>
      <c r="U14" s="1095"/>
      <c r="V14" s="1095"/>
      <c r="W14" s="1095"/>
      <c r="X14" s="1095"/>
      <c r="Y14" s="1095"/>
      <c r="Z14" s="1095"/>
      <c r="AA14" s="1095"/>
      <c r="AB14" s="1095"/>
      <c r="AC14" s="1095"/>
      <c r="AD14" s="1095"/>
      <c r="AE14" s="1095"/>
      <c r="AF14" s="1095"/>
      <c r="AG14" s="1095"/>
      <c r="AH14" s="1095"/>
      <c r="AI14" s="1095"/>
      <c r="AJ14" s="1095"/>
      <c r="AK14" s="1095"/>
      <c r="AL14" s="1095"/>
      <c r="AM14" s="1095"/>
      <c r="AN14" s="1095"/>
      <c r="AO14" s="1095"/>
      <c r="AP14" s="1095"/>
      <c r="AQ14" s="1095"/>
      <c r="AR14" s="1095"/>
      <c r="AS14" s="1095"/>
      <c r="AT14" s="1095"/>
      <c r="AU14" s="1095"/>
      <c r="AV14" s="1095"/>
      <c r="AW14" s="1095"/>
      <c r="AX14" s="1095"/>
      <c r="AY14" s="1095"/>
      <c r="AZ14" s="1095"/>
      <c r="BA14" s="1095"/>
      <c r="BB14" s="1095"/>
      <c r="BC14" s="1095"/>
      <c r="BD14" s="1095"/>
      <c r="BE14" s="1095"/>
      <c r="BF14" s="1095"/>
      <c r="BG14" s="1095"/>
      <c r="BH14" s="1095"/>
      <c r="BI14" s="1095"/>
      <c r="BJ14" s="1095"/>
      <c r="BK14" s="1095"/>
      <c r="BL14" s="1095"/>
      <c r="BM14" s="1095"/>
      <c r="BN14" s="1095"/>
      <c r="BO14" s="1095"/>
      <c r="BP14" s="1095"/>
      <c r="BQ14" s="1095"/>
      <c r="BR14" s="1095"/>
      <c r="BS14" s="1095"/>
      <c r="BT14" s="1095"/>
      <c r="BU14" s="1095"/>
      <c r="BV14" s="1095"/>
      <c r="BW14" s="1095"/>
      <c r="BX14" s="1095"/>
      <c r="BY14" s="1095"/>
      <c r="BZ14" s="1095"/>
      <c r="CA14" s="1095"/>
      <c r="CB14" s="1095"/>
      <c r="CC14" s="1095"/>
      <c r="CD14" s="1095"/>
      <c r="CE14" s="1095"/>
      <c r="CF14" s="1095"/>
      <c r="CG14" s="1095"/>
      <c r="CH14" s="1095"/>
      <c r="CI14" s="1095"/>
      <c r="CJ14" s="1095"/>
      <c r="CK14" s="1095"/>
      <c r="CL14" s="1095"/>
      <c r="CM14" s="1095"/>
      <c r="CN14" s="1095"/>
      <c r="CO14" s="1095"/>
      <c r="CP14" s="1095"/>
      <c r="CQ14" s="1095"/>
      <c r="CR14" s="1095"/>
      <c r="CS14" s="1095"/>
      <c r="CT14" s="1095"/>
      <c r="CU14" s="1095"/>
      <c r="CV14" s="1095"/>
      <c r="CW14" s="1095"/>
      <c r="CX14" s="1095"/>
      <c r="CY14" s="1095"/>
      <c r="CZ14" s="1095"/>
      <c r="DA14" s="1095"/>
      <c r="DB14" s="1095"/>
      <c r="DC14" s="1095"/>
      <c r="DD14" s="1095"/>
      <c r="DE14" s="1095"/>
      <c r="DF14" s="95"/>
      <c r="DG14" s="95"/>
      <c r="DH14" s="95"/>
      <c r="DI14" s="95"/>
      <c r="DJ14" s="95"/>
      <c r="DK14" s="95"/>
      <c r="DL14" s="95"/>
      <c r="DM14" s="95"/>
      <c r="DN14" s="95"/>
      <c r="DO14" s="95"/>
      <c r="DP14" s="95"/>
      <c r="DQ14" s="95"/>
      <c r="DR14" s="95"/>
      <c r="DS14" s="95"/>
      <c r="DT14" s="95"/>
      <c r="DU14" s="95"/>
      <c r="DV14" s="95"/>
      <c r="DW14" s="95"/>
    </row>
    <row r="15" spans="1:143" s="96" customFormat="1" ht="13" x14ac:dyDescent="0.2">
      <c r="A15" s="1094"/>
      <c r="B15" s="1095"/>
      <c r="C15" s="1095"/>
      <c r="D15" s="1095"/>
      <c r="E15" s="1095"/>
      <c r="F15" s="1095"/>
      <c r="G15" s="1095"/>
      <c r="H15" s="1095"/>
      <c r="I15" s="1095"/>
      <c r="J15" s="1095"/>
      <c r="K15" s="1095"/>
      <c r="L15" s="1095"/>
      <c r="M15" s="1095"/>
      <c r="N15" s="1095"/>
      <c r="O15" s="1095"/>
      <c r="P15" s="1095"/>
      <c r="Q15" s="1095"/>
      <c r="R15" s="1095"/>
      <c r="S15" s="1095"/>
      <c r="T15" s="1095"/>
      <c r="U15" s="1095"/>
      <c r="V15" s="1095"/>
      <c r="W15" s="1095"/>
      <c r="X15" s="1095"/>
      <c r="Y15" s="1095"/>
      <c r="Z15" s="1095"/>
      <c r="AA15" s="1095"/>
      <c r="AB15" s="1095"/>
      <c r="AC15" s="1095"/>
      <c r="AD15" s="1095"/>
      <c r="AE15" s="1095"/>
      <c r="AF15" s="1095"/>
      <c r="AG15" s="1095"/>
      <c r="AH15" s="1095"/>
      <c r="AI15" s="1095"/>
      <c r="AJ15" s="1095"/>
      <c r="AK15" s="1095"/>
      <c r="AL15" s="1095"/>
      <c r="AM15" s="1095"/>
      <c r="AN15" s="1095"/>
      <c r="AO15" s="1095"/>
      <c r="AP15" s="1095"/>
      <c r="AQ15" s="1095"/>
      <c r="AR15" s="1095"/>
      <c r="AS15" s="1095"/>
      <c r="AT15" s="1095"/>
      <c r="AU15" s="1095"/>
      <c r="AV15" s="1095"/>
      <c r="AW15" s="1095"/>
      <c r="AX15" s="1095"/>
      <c r="AY15" s="1095"/>
      <c r="AZ15" s="1095"/>
      <c r="BA15" s="1095"/>
      <c r="BB15" s="1095"/>
      <c r="BC15" s="1095"/>
      <c r="BD15" s="1095"/>
      <c r="BE15" s="1095"/>
      <c r="BF15" s="1095"/>
      <c r="BG15" s="1095"/>
      <c r="BH15" s="1095"/>
      <c r="BI15" s="1095"/>
      <c r="BJ15" s="1095"/>
      <c r="BK15" s="1095"/>
      <c r="BL15" s="1095"/>
      <c r="BM15" s="1095"/>
      <c r="BN15" s="1095"/>
      <c r="BO15" s="1095"/>
      <c r="BP15" s="1095"/>
      <c r="BQ15" s="1095"/>
      <c r="BR15" s="1095"/>
      <c r="BS15" s="1095"/>
      <c r="BT15" s="1095"/>
      <c r="BU15" s="1095"/>
      <c r="BV15" s="1095"/>
      <c r="BW15" s="1095"/>
      <c r="BX15" s="1095"/>
      <c r="BY15" s="1095"/>
      <c r="BZ15" s="1095"/>
      <c r="CA15" s="1095"/>
      <c r="CB15" s="1095"/>
      <c r="CC15" s="1095"/>
      <c r="CD15" s="1095"/>
      <c r="CE15" s="1095"/>
      <c r="CF15" s="1095"/>
      <c r="CG15" s="1095"/>
      <c r="CH15" s="1095"/>
      <c r="CI15" s="1095"/>
      <c r="CJ15" s="1095"/>
      <c r="CK15" s="1095"/>
      <c r="CL15" s="1095"/>
      <c r="CM15" s="1095"/>
      <c r="CN15" s="1095"/>
      <c r="CO15" s="1095"/>
      <c r="CP15" s="1095"/>
      <c r="CQ15" s="1095"/>
      <c r="CR15" s="1095"/>
      <c r="CS15" s="1095"/>
      <c r="CT15" s="1095"/>
      <c r="CU15" s="1095"/>
      <c r="CV15" s="1095"/>
      <c r="CW15" s="1095"/>
      <c r="CX15" s="1095"/>
      <c r="CY15" s="1095"/>
      <c r="CZ15" s="1095"/>
      <c r="DA15" s="1095"/>
      <c r="DB15" s="1095"/>
      <c r="DC15" s="1095"/>
      <c r="DD15" s="1095"/>
      <c r="DE15" s="1095"/>
      <c r="DF15" s="95"/>
      <c r="DG15" s="95"/>
      <c r="DH15" s="95"/>
      <c r="DI15" s="95"/>
      <c r="DJ15" s="95"/>
      <c r="DK15" s="95"/>
      <c r="DL15" s="95"/>
      <c r="DM15" s="95"/>
      <c r="DN15" s="95"/>
      <c r="DO15" s="95"/>
      <c r="DP15" s="95"/>
      <c r="DQ15" s="95"/>
      <c r="DR15" s="95"/>
      <c r="DS15" s="95"/>
      <c r="DT15" s="95"/>
      <c r="DU15" s="95"/>
      <c r="DV15" s="95"/>
      <c r="DW15" s="95"/>
    </row>
    <row r="16" spans="1:143" s="96" customFormat="1" ht="13" x14ac:dyDescent="0.2">
      <c r="A16" s="1094"/>
      <c r="B16" s="1095"/>
      <c r="C16" s="1095"/>
      <c r="D16" s="1095"/>
      <c r="E16" s="1095"/>
      <c r="F16" s="1095"/>
      <c r="G16" s="1095"/>
      <c r="H16" s="1095"/>
      <c r="I16" s="1095"/>
      <c r="J16" s="1095"/>
      <c r="K16" s="1095"/>
      <c r="L16" s="1095"/>
      <c r="M16" s="1095"/>
      <c r="N16" s="1095"/>
      <c r="O16" s="1095"/>
      <c r="P16" s="1095"/>
      <c r="Q16" s="1095"/>
      <c r="R16" s="1095"/>
      <c r="S16" s="1095"/>
      <c r="T16" s="1095"/>
      <c r="U16" s="1095"/>
      <c r="V16" s="1095"/>
      <c r="W16" s="1095"/>
      <c r="X16" s="1095"/>
      <c r="Y16" s="1095"/>
      <c r="Z16" s="1095"/>
      <c r="AA16" s="1095"/>
      <c r="AB16" s="1095"/>
      <c r="AC16" s="1095"/>
      <c r="AD16" s="1095"/>
      <c r="AE16" s="1095"/>
      <c r="AF16" s="1095"/>
      <c r="AG16" s="1095"/>
      <c r="AH16" s="1095"/>
      <c r="AI16" s="1095"/>
      <c r="AJ16" s="1095"/>
      <c r="AK16" s="1095"/>
      <c r="AL16" s="1095"/>
      <c r="AM16" s="1095"/>
      <c r="AN16" s="1095"/>
      <c r="AO16" s="1095"/>
      <c r="AP16" s="1095"/>
      <c r="AQ16" s="1095"/>
      <c r="AR16" s="1095"/>
      <c r="AS16" s="1095"/>
      <c r="AT16" s="1095"/>
      <c r="AU16" s="1095"/>
      <c r="AV16" s="1095"/>
      <c r="AW16" s="1095"/>
      <c r="AX16" s="1095"/>
      <c r="AY16" s="1095"/>
      <c r="AZ16" s="1095"/>
      <c r="BA16" s="1095"/>
      <c r="BB16" s="1095"/>
      <c r="BC16" s="1095"/>
      <c r="BD16" s="1095"/>
      <c r="BE16" s="1095"/>
      <c r="BF16" s="1095"/>
      <c r="BG16" s="1095"/>
      <c r="BH16" s="1095"/>
      <c r="BI16" s="1095"/>
      <c r="BJ16" s="1095"/>
      <c r="BK16" s="1095"/>
      <c r="BL16" s="1095"/>
      <c r="BM16" s="1095"/>
      <c r="BN16" s="1095"/>
      <c r="BO16" s="1095"/>
      <c r="BP16" s="1095"/>
      <c r="BQ16" s="1095"/>
      <c r="BR16" s="1095"/>
      <c r="BS16" s="1095"/>
      <c r="BT16" s="1095"/>
      <c r="BU16" s="1095"/>
      <c r="BV16" s="1095"/>
      <c r="BW16" s="1095"/>
      <c r="BX16" s="1095"/>
      <c r="BY16" s="1095"/>
      <c r="BZ16" s="1095"/>
      <c r="CA16" s="1095"/>
      <c r="CB16" s="1095"/>
      <c r="CC16" s="1095"/>
      <c r="CD16" s="1095"/>
      <c r="CE16" s="1095"/>
      <c r="CF16" s="1095"/>
      <c r="CG16" s="1095"/>
      <c r="CH16" s="1095"/>
      <c r="CI16" s="1095"/>
      <c r="CJ16" s="1095"/>
      <c r="CK16" s="1095"/>
      <c r="CL16" s="1095"/>
      <c r="CM16" s="1095"/>
      <c r="CN16" s="1095"/>
      <c r="CO16" s="1095"/>
      <c r="CP16" s="1095"/>
      <c r="CQ16" s="1095"/>
      <c r="CR16" s="1095"/>
      <c r="CS16" s="1095"/>
      <c r="CT16" s="1095"/>
      <c r="CU16" s="1095"/>
      <c r="CV16" s="1095"/>
      <c r="CW16" s="1095"/>
      <c r="CX16" s="1095"/>
      <c r="CY16" s="1095"/>
      <c r="CZ16" s="1095"/>
      <c r="DA16" s="1095"/>
      <c r="DB16" s="1095"/>
      <c r="DC16" s="1095"/>
      <c r="DD16" s="1095"/>
      <c r="DE16" s="1095"/>
      <c r="DF16" s="95"/>
      <c r="DG16" s="95"/>
      <c r="DH16" s="95"/>
      <c r="DI16" s="95"/>
      <c r="DJ16" s="95"/>
      <c r="DK16" s="95"/>
      <c r="DL16" s="95"/>
      <c r="DM16" s="95"/>
      <c r="DN16" s="95"/>
      <c r="DO16" s="95"/>
      <c r="DP16" s="95"/>
      <c r="DQ16" s="95"/>
      <c r="DR16" s="95"/>
      <c r="DS16" s="95"/>
      <c r="DT16" s="95"/>
      <c r="DU16" s="95"/>
      <c r="DV16" s="95"/>
      <c r="DW16" s="95"/>
    </row>
    <row r="17" spans="1:351" s="96" customFormat="1" ht="13" x14ac:dyDescent="0.2">
      <c r="A17" s="1094"/>
      <c r="B17" s="1095"/>
      <c r="C17" s="1095"/>
      <c r="D17" s="1095"/>
      <c r="E17" s="1095"/>
      <c r="F17" s="1095"/>
      <c r="G17" s="1095"/>
      <c r="H17" s="1095"/>
      <c r="I17" s="1095"/>
      <c r="J17" s="1095"/>
      <c r="K17" s="1095"/>
      <c r="L17" s="1095"/>
      <c r="M17" s="1095"/>
      <c r="N17" s="1095"/>
      <c r="O17" s="1095"/>
      <c r="P17" s="1095"/>
      <c r="Q17" s="1095"/>
      <c r="R17" s="1095"/>
      <c r="S17" s="1095"/>
      <c r="T17" s="1095"/>
      <c r="U17" s="1095"/>
      <c r="V17" s="1095"/>
      <c r="W17" s="1095"/>
      <c r="X17" s="1095"/>
      <c r="Y17" s="1095"/>
      <c r="Z17" s="1095"/>
      <c r="AA17" s="1095"/>
      <c r="AB17" s="1095"/>
      <c r="AC17" s="1095"/>
      <c r="AD17" s="1095"/>
      <c r="AE17" s="1095"/>
      <c r="AF17" s="1095"/>
      <c r="AG17" s="1095"/>
      <c r="AH17" s="1095"/>
      <c r="AI17" s="1095"/>
      <c r="AJ17" s="1095"/>
      <c r="AK17" s="1095"/>
      <c r="AL17" s="1095"/>
      <c r="AM17" s="1095"/>
      <c r="AN17" s="1095"/>
      <c r="AO17" s="1095"/>
      <c r="AP17" s="1095"/>
      <c r="AQ17" s="1095"/>
      <c r="AR17" s="1095"/>
      <c r="AS17" s="1095"/>
      <c r="AT17" s="1095"/>
      <c r="AU17" s="1095"/>
      <c r="AV17" s="1095"/>
      <c r="AW17" s="1095"/>
      <c r="AX17" s="1095"/>
      <c r="AY17" s="1095"/>
      <c r="AZ17" s="1095"/>
      <c r="BA17" s="1095"/>
      <c r="BB17" s="1095"/>
      <c r="BC17" s="1095"/>
      <c r="BD17" s="1095"/>
      <c r="BE17" s="1095"/>
      <c r="BF17" s="1095"/>
      <c r="BG17" s="1095"/>
      <c r="BH17" s="1095"/>
      <c r="BI17" s="1095"/>
      <c r="BJ17" s="1095"/>
      <c r="BK17" s="1095"/>
      <c r="BL17" s="1095"/>
      <c r="BM17" s="1095"/>
      <c r="BN17" s="1095"/>
      <c r="BO17" s="1095"/>
      <c r="BP17" s="1095"/>
      <c r="BQ17" s="1095"/>
      <c r="BR17" s="1095"/>
      <c r="BS17" s="1095"/>
      <c r="BT17" s="1095"/>
      <c r="BU17" s="1095"/>
      <c r="BV17" s="1095"/>
      <c r="BW17" s="1095"/>
      <c r="BX17" s="1095"/>
      <c r="BY17" s="1095"/>
      <c r="BZ17" s="1095"/>
      <c r="CA17" s="1095"/>
      <c r="CB17" s="1095"/>
      <c r="CC17" s="1095"/>
      <c r="CD17" s="1095"/>
      <c r="CE17" s="1095"/>
      <c r="CF17" s="1095"/>
      <c r="CG17" s="1095"/>
      <c r="CH17" s="1095"/>
      <c r="CI17" s="1095"/>
      <c r="CJ17" s="1095"/>
      <c r="CK17" s="1095"/>
      <c r="CL17" s="1095"/>
      <c r="CM17" s="1095"/>
      <c r="CN17" s="1095"/>
      <c r="CO17" s="1095"/>
      <c r="CP17" s="1095"/>
      <c r="CQ17" s="1095"/>
      <c r="CR17" s="1095"/>
      <c r="CS17" s="1095"/>
      <c r="CT17" s="1095"/>
      <c r="CU17" s="1095"/>
      <c r="CV17" s="1095"/>
      <c r="CW17" s="1095"/>
      <c r="CX17" s="1095"/>
      <c r="CY17" s="1095"/>
      <c r="CZ17" s="1095"/>
      <c r="DA17" s="1095"/>
      <c r="DB17" s="1095"/>
      <c r="DC17" s="1095"/>
      <c r="DD17" s="1095"/>
      <c r="DE17" s="1095"/>
      <c r="DF17" s="95"/>
      <c r="DG17" s="95"/>
      <c r="DH17" s="95"/>
      <c r="DI17" s="95"/>
      <c r="DJ17" s="95"/>
      <c r="DK17" s="95"/>
      <c r="DL17" s="95"/>
      <c r="DM17" s="95"/>
      <c r="DN17" s="95"/>
      <c r="DO17" s="95"/>
      <c r="DP17" s="95"/>
      <c r="DQ17" s="95"/>
      <c r="DR17" s="95"/>
      <c r="DS17" s="95"/>
      <c r="DT17" s="95"/>
      <c r="DU17" s="95"/>
      <c r="DV17" s="95"/>
      <c r="DW17" s="95"/>
    </row>
    <row r="18" spans="1:351" s="96" customFormat="1" ht="13" x14ac:dyDescent="0.2">
      <c r="A18" s="1094"/>
      <c r="B18" s="1095"/>
      <c r="C18" s="1095"/>
      <c r="D18" s="1095"/>
      <c r="E18" s="1095"/>
      <c r="F18" s="1095"/>
      <c r="G18" s="1095"/>
      <c r="H18" s="1095"/>
      <c r="I18" s="1095"/>
      <c r="J18" s="1095"/>
      <c r="K18" s="1095"/>
      <c r="L18" s="1095"/>
      <c r="M18" s="1095"/>
      <c r="N18" s="1095"/>
      <c r="O18" s="1095"/>
      <c r="P18" s="1095"/>
      <c r="Q18" s="1095"/>
      <c r="R18" s="1095"/>
      <c r="S18" s="1095"/>
      <c r="T18" s="1095"/>
      <c r="U18" s="1095"/>
      <c r="V18" s="1095"/>
      <c r="W18" s="1095"/>
      <c r="X18" s="1095"/>
      <c r="Y18" s="1095"/>
      <c r="Z18" s="1095"/>
      <c r="AA18" s="1095"/>
      <c r="AB18" s="1095"/>
      <c r="AC18" s="1095"/>
      <c r="AD18" s="1095"/>
      <c r="AE18" s="1095"/>
      <c r="AF18" s="1095"/>
      <c r="AG18" s="1095"/>
      <c r="AH18" s="1095"/>
      <c r="AI18" s="1095"/>
      <c r="AJ18" s="1095"/>
      <c r="AK18" s="1095"/>
      <c r="AL18" s="1095"/>
      <c r="AM18" s="1095"/>
      <c r="AN18" s="1095"/>
      <c r="AO18" s="1095"/>
      <c r="AP18" s="1095"/>
      <c r="AQ18" s="1095"/>
      <c r="AR18" s="1095"/>
      <c r="AS18" s="1095"/>
      <c r="AT18" s="1095"/>
      <c r="AU18" s="1095"/>
      <c r="AV18" s="1095"/>
      <c r="AW18" s="1095"/>
      <c r="AX18" s="1095"/>
      <c r="AY18" s="1095"/>
      <c r="AZ18" s="1095"/>
      <c r="BA18" s="1095"/>
      <c r="BB18" s="1095"/>
      <c r="BC18" s="1095"/>
      <c r="BD18" s="1095"/>
      <c r="BE18" s="1095"/>
      <c r="BF18" s="1095"/>
      <c r="BG18" s="1095"/>
      <c r="BH18" s="1095"/>
      <c r="BI18" s="1095"/>
      <c r="BJ18" s="1095"/>
      <c r="BK18" s="1095"/>
      <c r="BL18" s="1095"/>
      <c r="BM18" s="1095"/>
      <c r="BN18" s="1095"/>
      <c r="BO18" s="1095"/>
      <c r="BP18" s="1095"/>
      <c r="BQ18" s="1095"/>
      <c r="BR18" s="1095"/>
      <c r="BS18" s="1095"/>
      <c r="BT18" s="1095"/>
      <c r="BU18" s="1095"/>
      <c r="BV18" s="1095"/>
      <c r="BW18" s="1095"/>
      <c r="BX18" s="1095"/>
      <c r="BY18" s="1095"/>
      <c r="BZ18" s="1095"/>
      <c r="CA18" s="1095"/>
      <c r="CB18" s="1095"/>
      <c r="CC18" s="1095"/>
      <c r="CD18" s="1095"/>
      <c r="CE18" s="1095"/>
      <c r="CF18" s="1095"/>
      <c r="CG18" s="1095"/>
      <c r="CH18" s="1095"/>
      <c r="CI18" s="1095"/>
      <c r="CJ18" s="1095"/>
      <c r="CK18" s="1095"/>
      <c r="CL18" s="1095"/>
      <c r="CM18" s="1095"/>
      <c r="CN18" s="1095"/>
      <c r="CO18" s="1095"/>
      <c r="CP18" s="1095"/>
      <c r="CQ18" s="1095"/>
      <c r="CR18" s="1095"/>
      <c r="CS18" s="1095"/>
      <c r="CT18" s="1095"/>
      <c r="CU18" s="1095"/>
      <c r="CV18" s="1095"/>
      <c r="CW18" s="1095"/>
      <c r="CX18" s="1095"/>
      <c r="CY18" s="1095"/>
      <c r="CZ18" s="1095"/>
      <c r="DA18" s="1095"/>
      <c r="DB18" s="1095"/>
      <c r="DC18" s="1095"/>
      <c r="DD18" s="1095"/>
      <c r="DE18" s="1095"/>
      <c r="DF18" s="95"/>
      <c r="DG18" s="95"/>
      <c r="DH18" s="95"/>
      <c r="DI18" s="95"/>
      <c r="DJ18" s="95"/>
      <c r="DK18" s="95"/>
      <c r="DL18" s="95"/>
      <c r="DM18" s="95"/>
      <c r="DN18" s="95"/>
      <c r="DO18" s="95"/>
      <c r="DP18" s="95"/>
      <c r="DQ18" s="95"/>
      <c r="DR18" s="95"/>
      <c r="DS18" s="95"/>
      <c r="DT18" s="95"/>
      <c r="DU18" s="95"/>
      <c r="DV18" s="95"/>
      <c r="DW18" s="95"/>
    </row>
    <row r="19" spans="1:351" ht="13" x14ac:dyDescent="0.2">
      <c r="DD19" s="1094"/>
      <c r="DE19" s="1094"/>
    </row>
    <row r="20" spans="1:351" ht="13" x14ac:dyDescent="0.2">
      <c r="DD20" s="1094"/>
      <c r="DE20" s="1094"/>
    </row>
    <row r="21" spans="1:351" ht="16.5" x14ac:dyDescent="0.2">
      <c r="B21" s="1096"/>
      <c r="C21" s="1097"/>
      <c r="D21" s="1097"/>
      <c r="E21" s="1097"/>
      <c r="F21" s="1097"/>
      <c r="G21" s="1097"/>
      <c r="H21" s="1097"/>
      <c r="I21" s="1097"/>
      <c r="J21" s="1097"/>
      <c r="K21" s="1097"/>
      <c r="L21" s="1097"/>
      <c r="M21" s="1097"/>
      <c r="N21" s="1098"/>
      <c r="O21" s="1097"/>
      <c r="P21" s="1097"/>
      <c r="Q21" s="1097"/>
      <c r="R21" s="1097"/>
      <c r="S21" s="1097"/>
      <c r="T21" s="1097"/>
      <c r="U21" s="1097"/>
      <c r="V21" s="1097"/>
      <c r="W21" s="1097"/>
      <c r="X21" s="1097"/>
      <c r="Y21" s="1097"/>
      <c r="Z21" s="1097"/>
      <c r="AA21" s="1097"/>
      <c r="AB21" s="1097"/>
      <c r="AC21" s="1097"/>
      <c r="AD21" s="1097"/>
      <c r="AE21" s="1097"/>
      <c r="AF21" s="1097"/>
      <c r="AG21" s="1097"/>
      <c r="AH21" s="1097"/>
      <c r="AI21" s="1097"/>
      <c r="AJ21" s="1097"/>
      <c r="AK21" s="1097"/>
      <c r="AL21" s="1097"/>
      <c r="AM21" s="1097"/>
      <c r="AN21" s="1097"/>
      <c r="AO21" s="1097"/>
      <c r="AP21" s="1097"/>
      <c r="AQ21" s="1097"/>
      <c r="AR21" s="1097"/>
      <c r="AS21" s="1097"/>
      <c r="AT21" s="1098"/>
      <c r="AU21" s="1097"/>
      <c r="AV21" s="1097"/>
      <c r="AW21" s="1097"/>
      <c r="AX21" s="1097"/>
      <c r="AY21" s="1097"/>
      <c r="AZ21" s="1097"/>
      <c r="BA21" s="1097"/>
      <c r="BB21" s="1097"/>
      <c r="BC21" s="1097"/>
      <c r="BD21" s="1097"/>
      <c r="BE21" s="1097"/>
      <c r="BF21" s="1098"/>
      <c r="BG21" s="1097"/>
      <c r="BH21" s="1097"/>
      <c r="BI21" s="1097"/>
      <c r="BJ21" s="1097"/>
      <c r="BK21" s="1097"/>
      <c r="BL21" s="1097"/>
      <c r="BM21" s="1097"/>
      <c r="BN21" s="1097"/>
      <c r="BO21" s="1097"/>
      <c r="BP21" s="1097"/>
      <c r="BQ21" s="1097"/>
      <c r="BR21" s="1098"/>
      <c r="BS21" s="1097"/>
      <c r="BT21" s="1097"/>
      <c r="BU21" s="1097"/>
      <c r="BV21" s="1097"/>
      <c r="BW21" s="1097"/>
      <c r="BX21" s="1097"/>
      <c r="BY21" s="1097"/>
      <c r="BZ21" s="1097"/>
      <c r="CA21" s="1097"/>
      <c r="CB21" s="1097"/>
      <c r="CC21" s="1097"/>
      <c r="CD21" s="1098"/>
      <c r="CE21" s="1097"/>
      <c r="CF21" s="1097"/>
      <c r="CG21" s="1097"/>
      <c r="CH21" s="1097"/>
      <c r="CI21" s="1097"/>
      <c r="CJ21" s="1097"/>
      <c r="CK21" s="1097"/>
      <c r="CL21" s="1097"/>
      <c r="CM21" s="1097"/>
      <c r="CN21" s="1097"/>
      <c r="CO21" s="1097"/>
      <c r="CP21" s="1098"/>
      <c r="CQ21" s="1097"/>
      <c r="CR21" s="1097"/>
      <c r="CS21" s="1097"/>
      <c r="CT21" s="1097"/>
      <c r="CU21" s="1097"/>
      <c r="CV21" s="1097"/>
      <c r="CW21" s="1097"/>
      <c r="CX21" s="1097"/>
      <c r="CY21" s="1097"/>
      <c r="CZ21" s="1097"/>
      <c r="DA21" s="1097"/>
      <c r="DB21" s="1098"/>
      <c r="DC21" s="1097"/>
      <c r="DD21" s="1099"/>
      <c r="DE21" s="1094"/>
      <c r="MM21" s="1100"/>
    </row>
    <row r="22" spans="1:351" ht="16.5" x14ac:dyDescent="0.2">
      <c r="B22" s="1101"/>
      <c r="MM22" s="1100"/>
    </row>
    <row r="23" spans="1:351" ht="13" x14ac:dyDescent="0.2">
      <c r="B23" s="1101"/>
    </row>
    <row r="24" spans="1:351" ht="13" x14ac:dyDescent="0.2">
      <c r="B24" s="1101"/>
    </row>
    <row r="25" spans="1:351" ht="13" x14ac:dyDescent="0.2">
      <c r="B25" s="1101"/>
    </row>
    <row r="26" spans="1:351" ht="13" x14ac:dyDescent="0.2">
      <c r="B26" s="1101"/>
    </row>
    <row r="27" spans="1:351" ht="13" x14ac:dyDescent="0.2">
      <c r="B27" s="1101"/>
    </row>
    <row r="28" spans="1:351" ht="13" x14ac:dyDescent="0.2">
      <c r="B28" s="1101"/>
    </row>
    <row r="29" spans="1:351" ht="13" x14ac:dyDescent="0.2">
      <c r="B29" s="1101"/>
    </row>
    <row r="30" spans="1:351" ht="13" x14ac:dyDescent="0.2">
      <c r="B30" s="1101"/>
    </row>
    <row r="31" spans="1:351" ht="13" x14ac:dyDescent="0.2">
      <c r="B31" s="1101"/>
    </row>
    <row r="32" spans="1:351" ht="13" x14ac:dyDescent="0.2">
      <c r="B32" s="1101"/>
    </row>
    <row r="33" spans="2:109" ht="13" x14ac:dyDescent="0.2">
      <c r="B33" s="1101"/>
    </row>
    <row r="34" spans="2:109" ht="13" x14ac:dyDescent="0.2">
      <c r="B34" s="1101"/>
    </row>
    <row r="35" spans="2:109" ht="13" x14ac:dyDescent="0.2">
      <c r="B35" s="1101"/>
    </row>
    <row r="36" spans="2:109" ht="13" x14ac:dyDescent="0.2">
      <c r="B36" s="1101"/>
    </row>
    <row r="37" spans="2:109" ht="13" x14ac:dyDescent="0.2">
      <c r="B37" s="1101"/>
    </row>
    <row r="38" spans="2:109" ht="13" x14ac:dyDescent="0.2">
      <c r="B38" s="1101"/>
    </row>
    <row r="39" spans="2:109" ht="13" x14ac:dyDescent="0.2">
      <c r="B39" s="1103"/>
      <c r="C39" s="1104"/>
      <c r="D39" s="1104"/>
      <c r="E39" s="1104"/>
      <c r="F39" s="1104"/>
      <c r="G39" s="1104"/>
      <c r="H39" s="1104"/>
      <c r="I39" s="1104"/>
      <c r="J39" s="1104"/>
      <c r="K39" s="1104"/>
      <c r="L39" s="1104"/>
      <c r="M39" s="1104"/>
      <c r="N39" s="1104"/>
      <c r="O39" s="1104"/>
      <c r="P39" s="1104"/>
      <c r="Q39" s="1104"/>
      <c r="R39" s="1104"/>
      <c r="S39" s="1104"/>
      <c r="T39" s="1104"/>
      <c r="U39" s="1104"/>
      <c r="V39" s="1104"/>
      <c r="W39" s="1104"/>
      <c r="X39" s="1104"/>
      <c r="Y39" s="1104"/>
      <c r="Z39" s="1104"/>
      <c r="AA39" s="1104"/>
      <c r="AB39" s="1104"/>
      <c r="AC39" s="1104"/>
      <c r="AD39" s="1104"/>
      <c r="AE39" s="1104"/>
      <c r="AF39" s="1104"/>
      <c r="AG39" s="1104"/>
      <c r="AH39" s="1104"/>
      <c r="AI39" s="1104"/>
      <c r="AJ39" s="1104"/>
      <c r="AK39" s="1104"/>
      <c r="AL39" s="1104"/>
      <c r="AM39" s="1104"/>
      <c r="AN39" s="1104"/>
      <c r="AO39" s="1104"/>
      <c r="AP39" s="1104"/>
      <c r="AQ39" s="1104"/>
      <c r="AR39" s="1104"/>
      <c r="AS39" s="1104"/>
      <c r="AT39" s="1104"/>
      <c r="AU39" s="1104"/>
      <c r="AV39" s="1104"/>
      <c r="AW39" s="1104"/>
      <c r="AX39" s="1104"/>
      <c r="AY39" s="1104"/>
      <c r="AZ39" s="1104"/>
      <c r="BA39" s="1104"/>
      <c r="BB39" s="1104"/>
      <c r="BC39" s="1104"/>
      <c r="BD39" s="1104"/>
      <c r="BE39" s="1104"/>
      <c r="BF39" s="1104"/>
      <c r="BG39" s="1104"/>
      <c r="BH39" s="1104"/>
      <c r="BI39" s="1104"/>
      <c r="BJ39" s="1104"/>
      <c r="BK39" s="1104"/>
      <c r="BL39" s="1104"/>
      <c r="BM39" s="1104"/>
      <c r="BN39" s="1104"/>
      <c r="BO39" s="1104"/>
      <c r="BP39" s="1104"/>
      <c r="BQ39" s="1104"/>
      <c r="BR39" s="1104"/>
      <c r="BS39" s="1104"/>
      <c r="BT39" s="1104"/>
      <c r="BU39" s="1104"/>
      <c r="BV39" s="1104"/>
      <c r="BW39" s="1104"/>
      <c r="BX39" s="1104"/>
      <c r="BY39" s="1104"/>
      <c r="BZ39" s="1104"/>
      <c r="CA39" s="1104"/>
      <c r="CB39" s="1104"/>
      <c r="CC39" s="1104"/>
      <c r="CD39" s="1104"/>
      <c r="CE39" s="1104"/>
      <c r="CF39" s="1104"/>
      <c r="CG39" s="1104"/>
      <c r="CH39" s="1104"/>
      <c r="CI39" s="1104"/>
      <c r="CJ39" s="1104"/>
      <c r="CK39" s="1104"/>
      <c r="CL39" s="1104"/>
      <c r="CM39" s="1104"/>
      <c r="CN39" s="1104"/>
      <c r="CO39" s="1104"/>
      <c r="CP39" s="1104"/>
      <c r="CQ39" s="1104"/>
      <c r="CR39" s="1104"/>
      <c r="CS39" s="1104"/>
      <c r="CT39" s="1104"/>
      <c r="CU39" s="1104"/>
      <c r="CV39" s="1104"/>
      <c r="CW39" s="1104"/>
      <c r="CX39" s="1104"/>
      <c r="CY39" s="1104"/>
      <c r="CZ39" s="1104"/>
      <c r="DA39" s="1104"/>
      <c r="DB39" s="1104"/>
      <c r="DC39" s="1104"/>
      <c r="DD39" s="1105"/>
    </row>
    <row r="40" spans="2:109" ht="13" x14ac:dyDescent="0.2">
      <c r="B40" s="1106"/>
      <c r="DD40" s="1106"/>
      <c r="DE40" s="1094"/>
    </row>
    <row r="41" spans="2:109" ht="16.5" x14ac:dyDescent="0.2">
      <c r="B41" s="1107" t="s">
        <v>554</v>
      </c>
      <c r="C41" s="1097"/>
      <c r="D41" s="1097"/>
      <c r="E41" s="1097"/>
      <c r="F41" s="1097"/>
      <c r="G41" s="1097"/>
      <c r="H41" s="1097"/>
      <c r="I41" s="1097"/>
      <c r="J41" s="1097"/>
      <c r="K41" s="1097"/>
      <c r="L41" s="1097"/>
      <c r="M41" s="1097"/>
      <c r="N41" s="1097"/>
      <c r="O41" s="1097"/>
      <c r="P41" s="1097"/>
      <c r="Q41" s="1097"/>
      <c r="R41" s="1097"/>
      <c r="S41" s="1097"/>
      <c r="T41" s="1097"/>
      <c r="U41" s="1097"/>
      <c r="V41" s="1097"/>
      <c r="W41" s="1097"/>
      <c r="X41" s="1097"/>
      <c r="Y41" s="1097"/>
      <c r="Z41" s="1097"/>
      <c r="AA41" s="1097"/>
      <c r="AB41" s="1097"/>
      <c r="AC41" s="1097"/>
      <c r="AD41" s="1097"/>
      <c r="AE41" s="1097"/>
      <c r="AF41" s="1097"/>
      <c r="AG41" s="1097"/>
      <c r="AH41" s="1097"/>
      <c r="AI41" s="1097"/>
      <c r="AJ41" s="1097"/>
      <c r="AK41" s="1097"/>
      <c r="AL41" s="1097"/>
      <c r="AM41" s="1097"/>
      <c r="AN41" s="1097"/>
      <c r="AO41" s="1097"/>
      <c r="AP41" s="1097"/>
      <c r="AQ41" s="1097"/>
      <c r="AR41" s="1097"/>
      <c r="AS41" s="1097"/>
      <c r="AT41" s="1097"/>
      <c r="AU41" s="1097"/>
      <c r="AV41" s="1097"/>
      <c r="AW41" s="1097"/>
      <c r="AX41" s="1097"/>
      <c r="AY41" s="1097"/>
      <c r="AZ41" s="1097"/>
      <c r="BA41" s="1097"/>
      <c r="BB41" s="1097"/>
      <c r="BC41" s="1097"/>
      <c r="BD41" s="1097"/>
      <c r="BE41" s="1097"/>
      <c r="BF41" s="1097"/>
      <c r="BG41" s="1097"/>
      <c r="BH41" s="1097"/>
      <c r="BI41" s="1097"/>
      <c r="BJ41" s="1097"/>
      <c r="BK41" s="1097"/>
      <c r="BL41" s="1097"/>
      <c r="BM41" s="1097"/>
      <c r="BN41" s="1097"/>
      <c r="BO41" s="1097"/>
      <c r="BP41" s="1097"/>
      <c r="BQ41" s="1097"/>
      <c r="BR41" s="1097"/>
      <c r="BS41" s="1097"/>
      <c r="BT41" s="1097"/>
      <c r="BU41" s="1097"/>
      <c r="BV41" s="1097"/>
      <c r="BW41" s="1097"/>
      <c r="BX41" s="1097"/>
      <c r="BY41" s="1097"/>
      <c r="BZ41" s="1097"/>
      <c r="CA41" s="1097"/>
      <c r="CB41" s="1097"/>
      <c r="CC41" s="1097"/>
      <c r="CD41" s="1097"/>
      <c r="CE41" s="1097"/>
      <c r="CF41" s="1097"/>
      <c r="CG41" s="1097"/>
      <c r="CH41" s="1097"/>
      <c r="CI41" s="1097"/>
      <c r="CJ41" s="1097"/>
      <c r="CK41" s="1097"/>
      <c r="CL41" s="1097"/>
      <c r="CM41" s="1097"/>
      <c r="CN41" s="1097"/>
      <c r="CO41" s="1097"/>
      <c r="CP41" s="1097"/>
      <c r="CQ41" s="1097"/>
      <c r="CR41" s="1097"/>
      <c r="CS41" s="1097"/>
      <c r="CT41" s="1097"/>
      <c r="CU41" s="1097"/>
      <c r="CV41" s="1097"/>
      <c r="CW41" s="1097"/>
      <c r="CX41" s="1097"/>
      <c r="CY41" s="1097"/>
      <c r="CZ41" s="1097"/>
      <c r="DA41" s="1097"/>
      <c r="DB41" s="1097"/>
      <c r="DC41" s="1097"/>
      <c r="DD41" s="1099"/>
    </row>
    <row r="42" spans="2:109" ht="13" x14ac:dyDescent="0.2">
      <c r="B42" s="1101"/>
      <c r="G42" s="1108"/>
      <c r="I42" s="1109"/>
      <c r="J42" s="1109"/>
      <c r="K42" s="1109"/>
      <c r="AM42" s="1108"/>
      <c r="AN42" s="1108" t="s">
        <v>555</v>
      </c>
      <c r="AP42" s="1109"/>
      <c r="AQ42" s="1109"/>
      <c r="AR42" s="1109"/>
      <c r="AY42" s="1108"/>
      <c r="BA42" s="1109"/>
      <c r="BB42" s="1109"/>
      <c r="BC42" s="1109"/>
      <c r="BK42" s="1108"/>
      <c r="BM42" s="1109"/>
      <c r="BN42" s="1109"/>
      <c r="BO42" s="1109"/>
      <c r="BW42" s="1108"/>
      <c r="BY42" s="1109"/>
      <c r="BZ42" s="1109"/>
      <c r="CA42" s="1109"/>
      <c r="CI42" s="1108"/>
      <c r="CK42" s="1109"/>
      <c r="CL42" s="1109"/>
      <c r="CM42" s="1109"/>
      <c r="CU42" s="1108"/>
      <c r="CW42" s="1109"/>
      <c r="CX42" s="1109"/>
      <c r="CY42" s="1109"/>
    </row>
    <row r="43" spans="2:109" ht="13.5" customHeight="1" x14ac:dyDescent="0.2">
      <c r="B43" s="1101"/>
      <c r="AN43" s="1110" t="s">
        <v>556</v>
      </c>
      <c r="AO43" s="1111"/>
      <c r="AP43" s="1111"/>
      <c r="AQ43" s="1111"/>
      <c r="AR43" s="1111"/>
      <c r="AS43" s="1111"/>
      <c r="AT43" s="1111"/>
      <c r="AU43" s="1111"/>
      <c r="AV43" s="1111"/>
      <c r="AW43" s="1111"/>
      <c r="AX43" s="1111"/>
      <c r="AY43" s="1111"/>
      <c r="AZ43" s="1111"/>
      <c r="BA43" s="1111"/>
      <c r="BB43" s="1111"/>
      <c r="BC43" s="1111"/>
      <c r="BD43" s="1111"/>
      <c r="BE43" s="1111"/>
      <c r="BF43" s="1111"/>
      <c r="BG43" s="1111"/>
      <c r="BH43" s="1111"/>
      <c r="BI43" s="1111"/>
      <c r="BJ43" s="1111"/>
      <c r="BK43" s="1111"/>
      <c r="BL43" s="1111"/>
      <c r="BM43" s="1111"/>
      <c r="BN43" s="1111"/>
      <c r="BO43" s="1111"/>
      <c r="BP43" s="1111"/>
      <c r="BQ43" s="1111"/>
      <c r="BR43" s="1111"/>
      <c r="BS43" s="1111"/>
      <c r="BT43" s="1111"/>
      <c r="BU43" s="1111"/>
      <c r="BV43" s="1111"/>
      <c r="BW43" s="1111"/>
      <c r="BX43" s="1111"/>
      <c r="BY43" s="1111"/>
      <c r="BZ43" s="1111"/>
      <c r="CA43" s="1111"/>
      <c r="CB43" s="1111"/>
      <c r="CC43" s="1111"/>
      <c r="CD43" s="1111"/>
      <c r="CE43" s="1111"/>
      <c r="CF43" s="1111"/>
      <c r="CG43" s="1111"/>
      <c r="CH43" s="1111"/>
      <c r="CI43" s="1111"/>
      <c r="CJ43" s="1111"/>
      <c r="CK43" s="1111"/>
      <c r="CL43" s="1111"/>
      <c r="CM43" s="1111"/>
      <c r="CN43" s="1111"/>
      <c r="CO43" s="1111"/>
      <c r="CP43" s="1111"/>
      <c r="CQ43" s="1111"/>
      <c r="CR43" s="1111"/>
      <c r="CS43" s="1111"/>
      <c r="CT43" s="1111"/>
      <c r="CU43" s="1111"/>
      <c r="CV43" s="1111"/>
      <c r="CW43" s="1111"/>
      <c r="CX43" s="1111"/>
      <c r="CY43" s="1111"/>
      <c r="CZ43" s="1111"/>
      <c r="DA43" s="1111"/>
      <c r="DB43" s="1111"/>
      <c r="DC43" s="1112"/>
    </row>
    <row r="44" spans="2:109" ht="13" x14ac:dyDescent="0.2">
      <c r="B44" s="1101"/>
      <c r="AN44" s="1113"/>
      <c r="AO44" s="1114"/>
      <c r="AP44" s="1114"/>
      <c r="AQ44" s="1114"/>
      <c r="AR44" s="1114"/>
      <c r="AS44" s="1114"/>
      <c r="AT44" s="1114"/>
      <c r="AU44" s="1114"/>
      <c r="AV44" s="1114"/>
      <c r="AW44" s="1114"/>
      <c r="AX44" s="1114"/>
      <c r="AY44" s="1114"/>
      <c r="AZ44" s="1114"/>
      <c r="BA44" s="1114"/>
      <c r="BB44" s="1114"/>
      <c r="BC44" s="1114"/>
      <c r="BD44" s="1114"/>
      <c r="BE44" s="1114"/>
      <c r="BF44" s="1114"/>
      <c r="BG44" s="1114"/>
      <c r="BH44" s="1114"/>
      <c r="BI44" s="1114"/>
      <c r="BJ44" s="1114"/>
      <c r="BK44" s="1114"/>
      <c r="BL44" s="1114"/>
      <c r="BM44" s="1114"/>
      <c r="BN44" s="1114"/>
      <c r="BO44" s="1114"/>
      <c r="BP44" s="1114"/>
      <c r="BQ44" s="1114"/>
      <c r="BR44" s="1114"/>
      <c r="BS44" s="1114"/>
      <c r="BT44" s="1114"/>
      <c r="BU44" s="1114"/>
      <c r="BV44" s="1114"/>
      <c r="BW44" s="1114"/>
      <c r="BX44" s="1114"/>
      <c r="BY44" s="1114"/>
      <c r="BZ44" s="1114"/>
      <c r="CA44" s="1114"/>
      <c r="CB44" s="1114"/>
      <c r="CC44" s="1114"/>
      <c r="CD44" s="1114"/>
      <c r="CE44" s="1114"/>
      <c r="CF44" s="1114"/>
      <c r="CG44" s="1114"/>
      <c r="CH44" s="1114"/>
      <c r="CI44" s="1114"/>
      <c r="CJ44" s="1114"/>
      <c r="CK44" s="1114"/>
      <c r="CL44" s="1114"/>
      <c r="CM44" s="1114"/>
      <c r="CN44" s="1114"/>
      <c r="CO44" s="1114"/>
      <c r="CP44" s="1114"/>
      <c r="CQ44" s="1114"/>
      <c r="CR44" s="1114"/>
      <c r="CS44" s="1114"/>
      <c r="CT44" s="1114"/>
      <c r="CU44" s="1114"/>
      <c r="CV44" s="1114"/>
      <c r="CW44" s="1114"/>
      <c r="CX44" s="1114"/>
      <c r="CY44" s="1114"/>
      <c r="CZ44" s="1114"/>
      <c r="DA44" s="1114"/>
      <c r="DB44" s="1114"/>
      <c r="DC44" s="1115"/>
    </row>
    <row r="45" spans="2:109" ht="13" x14ac:dyDescent="0.2">
      <c r="B45" s="1101"/>
      <c r="AN45" s="1113"/>
      <c r="AO45" s="1114"/>
      <c r="AP45" s="1114"/>
      <c r="AQ45" s="1114"/>
      <c r="AR45" s="1114"/>
      <c r="AS45" s="1114"/>
      <c r="AT45" s="1114"/>
      <c r="AU45" s="1114"/>
      <c r="AV45" s="1114"/>
      <c r="AW45" s="1114"/>
      <c r="AX45" s="1114"/>
      <c r="AY45" s="1114"/>
      <c r="AZ45" s="1114"/>
      <c r="BA45" s="1114"/>
      <c r="BB45" s="1114"/>
      <c r="BC45" s="1114"/>
      <c r="BD45" s="1114"/>
      <c r="BE45" s="1114"/>
      <c r="BF45" s="1114"/>
      <c r="BG45" s="1114"/>
      <c r="BH45" s="1114"/>
      <c r="BI45" s="1114"/>
      <c r="BJ45" s="1114"/>
      <c r="BK45" s="1114"/>
      <c r="BL45" s="1114"/>
      <c r="BM45" s="1114"/>
      <c r="BN45" s="1114"/>
      <c r="BO45" s="1114"/>
      <c r="BP45" s="1114"/>
      <c r="BQ45" s="1114"/>
      <c r="BR45" s="1114"/>
      <c r="BS45" s="1114"/>
      <c r="BT45" s="1114"/>
      <c r="BU45" s="1114"/>
      <c r="BV45" s="1114"/>
      <c r="BW45" s="1114"/>
      <c r="BX45" s="1114"/>
      <c r="BY45" s="1114"/>
      <c r="BZ45" s="1114"/>
      <c r="CA45" s="1114"/>
      <c r="CB45" s="1114"/>
      <c r="CC45" s="1114"/>
      <c r="CD45" s="1114"/>
      <c r="CE45" s="1114"/>
      <c r="CF45" s="1114"/>
      <c r="CG45" s="1114"/>
      <c r="CH45" s="1114"/>
      <c r="CI45" s="1114"/>
      <c r="CJ45" s="1114"/>
      <c r="CK45" s="1114"/>
      <c r="CL45" s="1114"/>
      <c r="CM45" s="1114"/>
      <c r="CN45" s="1114"/>
      <c r="CO45" s="1114"/>
      <c r="CP45" s="1114"/>
      <c r="CQ45" s="1114"/>
      <c r="CR45" s="1114"/>
      <c r="CS45" s="1114"/>
      <c r="CT45" s="1114"/>
      <c r="CU45" s="1114"/>
      <c r="CV45" s="1114"/>
      <c r="CW45" s="1114"/>
      <c r="CX45" s="1114"/>
      <c r="CY45" s="1114"/>
      <c r="CZ45" s="1114"/>
      <c r="DA45" s="1114"/>
      <c r="DB45" s="1114"/>
      <c r="DC45" s="1115"/>
    </row>
    <row r="46" spans="2:109" ht="13" x14ac:dyDescent="0.2">
      <c r="B46" s="1101"/>
      <c r="AN46" s="1113"/>
      <c r="AO46" s="1114"/>
      <c r="AP46" s="1114"/>
      <c r="AQ46" s="1114"/>
      <c r="AR46" s="1114"/>
      <c r="AS46" s="1114"/>
      <c r="AT46" s="1114"/>
      <c r="AU46" s="1114"/>
      <c r="AV46" s="1114"/>
      <c r="AW46" s="1114"/>
      <c r="AX46" s="1114"/>
      <c r="AY46" s="1114"/>
      <c r="AZ46" s="1114"/>
      <c r="BA46" s="1114"/>
      <c r="BB46" s="1114"/>
      <c r="BC46" s="1114"/>
      <c r="BD46" s="1114"/>
      <c r="BE46" s="1114"/>
      <c r="BF46" s="1114"/>
      <c r="BG46" s="1114"/>
      <c r="BH46" s="1114"/>
      <c r="BI46" s="1114"/>
      <c r="BJ46" s="1114"/>
      <c r="BK46" s="1114"/>
      <c r="BL46" s="1114"/>
      <c r="BM46" s="1114"/>
      <c r="BN46" s="1114"/>
      <c r="BO46" s="1114"/>
      <c r="BP46" s="1114"/>
      <c r="BQ46" s="1114"/>
      <c r="BR46" s="1114"/>
      <c r="BS46" s="1114"/>
      <c r="BT46" s="1114"/>
      <c r="BU46" s="1114"/>
      <c r="BV46" s="1114"/>
      <c r="BW46" s="1114"/>
      <c r="BX46" s="1114"/>
      <c r="BY46" s="1114"/>
      <c r="BZ46" s="1114"/>
      <c r="CA46" s="1114"/>
      <c r="CB46" s="1114"/>
      <c r="CC46" s="1114"/>
      <c r="CD46" s="1114"/>
      <c r="CE46" s="1114"/>
      <c r="CF46" s="1114"/>
      <c r="CG46" s="1114"/>
      <c r="CH46" s="1114"/>
      <c r="CI46" s="1114"/>
      <c r="CJ46" s="1114"/>
      <c r="CK46" s="1114"/>
      <c r="CL46" s="1114"/>
      <c r="CM46" s="1114"/>
      <c r="CN46" s="1114"/>
      <c r="CO46" s="1114"/>
      <c r="CP46" s="1114"/>
      <c r="CQ46" s="1114"/>
      <c r="CR46" s="1114"/>
      <c r="CS46" s="1114"/>
      <c r="CT46" s="1114"/>
      <c r="CU46" s="1114"/>
      <c r="CV46" s="1114"/>
      <c r="CW46" s="1114"/>
      <c r="CX46" s="1114"/>
      <c r="CY46" s="1114"/>
      <c r="CZ46" s="1114"/>
      <c r="DA46" s="1114"/>
      <c r="DB46" s="1114"/>
      <c r="DC46" s="1115"/>
    </row>
    <row r="47" spans="2:109" ht="13" x14ac:dyDescent="0.2">
      <c r="B47" s="1101"/>
      <c r="AN47" s="1116"/>
      <c r="AO47" s="1117"/>
      <c r="AP47" s="1117"/>
      <c r="AQ47" s="1117"/>
      <c r="AR47" s="1117"/>
      <c r="AS47" s="1117"/>
      <c r="AT47" s="1117"/>
      <c r="AU47" s="1117"/>
      <c r="AV47" s="1117"/>
      <c r="AW47" s="1117"/>
      <c r="AX47" s="1117"/>
      <c r="AY47" s="1117"/>
      <c r="AZ47" s="1117"/>
      <c r="BA47" s="1117"/>
      <c r="BB47" s="1117"/>
      <c r="BC47" s="1117"/>
      <c r="BD47" s="1117"/>
      <c r="BE47" s="1117"/>
      <c r="BF47" s="1117"/>
      <c r="BG47" s="1117"/>
      <c r="BH47" s="1117"/>
      <c r="BI47" s="1117"/>
      <c r="BJ47" s="1117"/>
      <c r="BK47" s="1117"/>
      <c r="BL47" s="1117"/>
      <c r="BM47" s="1117"/>
      <c r="BN47" s="1117"/>
      <c r="BO47" s="1117"/>
      <c r="BP47" s="1117"/>
      <c r="BQ47" s="1117"/>
      <c r="BR47" s="1117"/>
      <c r="BS47" s="1117"/>
      <c r="BT47" s="1117"/>
      <c r="BU47" s="1117"/>
      <c r="BV47" s="1117"/>
      <c r="BW47" s="1117"/>
      <c r="BX47" s="1117"/>
      <c r="BY47" s="1117"/>
      <c r="BZ47" s="1117"/>
      <c r="CA47" s="1117"/>
      <c r="CB47" s="1117"/>
      <c r="CC47" s="1117"/>
      <c r="CD47" s="1117"/>
      <c r="CE47" s="1117"/>
      <c r="CF47" s="1117"/>
      <c r="CG47" s="1117"/>
      <c r="CH47" s="1117"/>
      <c r="CI47" s="1117"/>
      <c r="CJ47" s="1117"/>
      <c r="CK47" s="1117"/>
      <c r="CL47" s="1117"/>
      <c r="CM47" s="1117"/>
      <c r="CN47" s="1117"/>
      <c r="CO47" s="1117"/>
      <c r="CP47" s="1117"/>
      <c r="CQ47" s="1117"/>
      <c r="CR47" s="1117"/>
      <c r="CS47" s="1117"/>
      <c r="CT47" s="1117"/>
      <c r="CU47" s="1117"/>
      <c r="CV47" s="1117"/>
      <c r="CW47" s="1117"/>
      <c r="CX47" s="1117"/>
      <c r="CY47" s="1117"/>
      <c r="CZ47" s="1117"/>
      <c r="DA47" s="1117"/>
      <c r="DB47" s="1117"/>
      <c r="DC47" s="1118"/>
    </row>
    <row r="48" spans="2:109" ht="13" x14ac:dyDescent="0.2">
      <c r="B48" s="1101"/>
      <c r="H48" s="1119"/>
      <c r="I48" s="1119"/>
      <c r="J48" s="1119"/>
      <c r="AN48" s="1119"/>
      <c r="AO48" s="1119"/>
      <c r="AP48" s="1119"/>
      <c r="AZ48" s="1119"/>
      <c r="BA48" s="1119"/>
      <c r="BB48" s="1119"/>
      <c r="BL48" s="1119"/>
      <c r="BM48" s="1119"/>
      <c r="BN48" s="1119"/>
      <c r="BX48" s="1119"/>
      <c r="BY48" s="1119"/>
      <c r="BZ48" s="1119"/>
      <c r="CJ48" s="1119"/>
      <c r="CK48" s="1119"/>
      <c r="CL48" s="1119"/>
      <c r="CV48" s="1119"/>
      <c r="CW48" s="1119"/>
      <c r="CX48" s="1119"/>
    </row>
    <row r="49" spans="1:109" ht="13" x14ac:dyDescent="0.2">
      <c r="B49" s="1101"/>
      <c r="AN49" s="1094" t="s">
        <v>557</v>
      </c>
    </row>
    <row r="50" spans="1:109" ht="13" x14ac:dyDescent="0.2">
      <c r="B50" s="1101"/>
      <c r="G50" s="1120"/>
      <c r="H50" s="1120"/>
      <c r="I50" s="1120"/>
      <c r="J50" s="1120"/>
      <c r="K50" s="1121"/>
      <c r="L50" s="1121"/>
      <c r="M50" s="1122"/>
      <c r="N50" s="1122"/>
      <c r="AN50" s="1123"/>
      <c r="AO50" s="1124"/>
      <c r="AP50" s="1124"/>
      <c r="AQ50" s="1124"/>
      <c r="AR50" s="1124"/>
      <c r="AS50" s="1124"/>
      <c r="AT50" s="1124"/>
      <c r="AU50" s="1124"/>
      <c r="AV50" s="1124"/>
      <c r="AW50" s="1124"/>
      <c r="AX50" s="1124"/>
      <c r="AY50" s="1124"/>
      <c r="AZ50" s="1124"/>
      <c r="BA50" s="1124"/>
      <c r="BB50" s="1124"/>
      <c r="BC50" s="1124"/>
      <c r="BD50" s="1124"/>
      <c r="BE50" s="1124"/>
      <c r="BF50" s="1124"/>
      <c r="BG50" s="1124"/>
      <c r="BH50" s="1124"/>
      <c r="BI50" s="1124"/>
      <c r="BJ50" s="1124"/>
      <c r="BK50" s="1124"/>
      <c r="BL50" s="1124"/>
      <c r="BM50" s="1124"/>
      <c r="BN50" s="1124"/>
      <c r="BO50" s="1125"/>
      <c r="BP50" s="1126" t="s">
        <v>525</v>
      </c>
      <c r="BQ50" s="1126"/>
      <c r="BR50" s="1126"/>
      <c r="BS50" s="1126"/>
      <c r="BT50" s="1126"/>
      <c r="BU50" s="1126"/>
      <c r="BV50" s="1126"/>
      <c r="BW50" s="1126"/>
      <c r="BX50" s="1126" t="s">
        <v>406</v>
      </c>
      <c r="BY50" s="1126"/>
      <c r="BZ50" s="1126"/>
      <c r="CA50" s="1126"/>
      <c r="CB50" s="1126"/>
      <c r="CC50" s="1126"/>
      <c r="CD50" s="1126"/>
      <c r="CE50" s="1126"/>
      <c r="CF50" s="1126" t="s">
        <v>526</v>
      </c>
      <c r="CG50" s="1126"/>
      <c r="CH50" s="1126"/>
      <c r="CI50" s="1126"/>
      <c r="CJ50" s="1126"/>
      <c r="CK50" s="1126"/>
      <c r="CL50" s="1126"/>
      <c r="CM50" s="1126"/>
      <c r="CN50" s="1126" t="s">
        <v>527</v>
      </c>
      <c r="CO50" s="1126"/>
      <c r="CP50" s="1126"/>
      <c r="CQ50" s="1126"/>
      <c r="CR50" s="1126"/>
      <c r="CS50" s="1126"/>
      <c r="CT50" s="1126"/>
      <c r="CU50" s="1126"/>
      <c r="CV50" s="1126" t="s">
        <v>528</v>
      </c>
      <c r="CW50" s="1126"/>
      <c r="CX50" s="1126"/>
      <c r="CY50" s="1126"/>
      <c r="CZ50" s="1126"/>
      <c r="DA50" s="1126"/>
      <c r="DB50" s="1126"/>
      <c r="DC50" s="1126"/>
    </row>
    <row r="51" spans="1:109" ht="13.5" customHeight="1" x14ac:dyDescent="0.2">
      <c r="B51" s="1101"/>
      <c r="G51" s="1127"/>
      <c r="H51" s="1127"/>
      <c r="I51" s="1128"/>
      <c r="J51" s="1128"/>
      <c r="K51" s="1129"/>
      <c r="L51" s="1129"/>
      <c r="M51" s="1129"/>
      <c r="N51" s="1129"/>
      <c r="AM51" s="1119"/>
      <c r="AN51" s="1130" t="s">
        <v>558</v>
      </c>
      <c r="AO51" s="1130"/>
      <c r="AP51" s="1130"/>
      <c r="AQ51" s="1130"/>
      <c r="AR51" s="1130"/>
      <c r="AS51" s="1130"/>
      <c r="AT51" s="1130"/>
      <c r="AU51" s="1130"/>
      <c r="AV51" s="1130"/>
      <c r="AW51" s="1130"/>
      <c r="AX51" s="1130"/>
      <c r="AY51" s="1130"/>
      <c r="AZ51" s="1130"/>
      <c r="BA51" s="1130"/>
      <c r="BB51" s="1130" t="s">
        <v>559</v>
      </c>
      <c r="BC51" s="1130"/>
      <c r="BD51" s="1130"/>
      <c r="BE51" s="1130"/>
      <c r="BF51" s="1130"/>
      <c r="BG51" s="1130"/>
      <c r="BH51" s="1130"/>
      <c r="BI51" s="1130"/>
      <c r="BJ51" s="1130"/>
      <c r="BK51" s="1130"/>
      <c r="BL51" s="1130"/>
      <c r="BM51" s="1130"/>
      <c r="BN51" s="1130"/>
      <c r="BO51" s="1130"/>
      <c r="BP51" s="1131">
        <v>107.4</v>
      </c>
      <c r="BQ51" s="1131"/>
      <c r="BR51" s="1131"/>
      <c r="BS51" s="1131"/>
      <c r="BT51" s="1131"/>
      <c r="BU51" s="1131"/>
      <c r="BV51" s="1131"/>
      <c r="BW51" s="1131"/>
      <c r="BX51" s="1131">
        <v>102.6</v>
      </c>
      <c r="BY51" s="1131"/>
      <c r="BZ51" s="1131"/>
      <c r="CA51" s="1131"/>
      <c r="CB51" s="1131"/>
      <c r="CC51" s="1131"/>
      <c r="CD51" s="1131"/>
      <c r="CE51" s="1131"/>
      <c r="CF51" s="1131">
        <v>92.2</v>
      </c>
      <c r="CG51" s="1131"/>
      <c r="CH51" s="1131"/>
      <c r="CI51" s="1131"/>
      <c r="CJ51" s="1131"/>
      <c r="CK51" s="1131"/>
      <c r="CL51" s="1131"/>
      <c r="CM51" s="1131"/>
      <c r="CN51" s="1131">
        <v>82.7</v>
      </c>
      <c r="CO51" s="1131"/>
      <c r="CP51" s="1131"/>
      <c r="CQ51" s="1131"/>
      <c r="CR51" s="1131"/>
      <c r="CS51" s="1131"/>
      <c r="CT51" s="1131"/>
      <c r="CU51" s="1131"/>
      <c r="CV51" s="1131">
        <v>70.7</v>
      </c>
      <c r="CW51" s="1131"/>
      <c r="CX51" s="1131"/>
      <c r="CY51" s="1131"/>
      <c r="CZ51" s="1131"/>
      <c r="DA51" s="1131"/>
      <c r="DB51" s="1131"/>
      <c r="DC51" s="1131"/>
    </row>
    <row r="52" spans="1:109" ht="13" x14ac:dyDescent="0.2">
      <c r="B52" s="1101"/>
      <c r="G52" s="1127"/>
      <c r="H52" s="1127"/>
      <c r="I52" s="1128"/>
      <c r="J52" s="1128"/>
      <c r="K52" s="1129"/>
      <c r="L52" s="1129"/>
      <c r="M52" s="1129"/>
      <c r="N52" s="1129"/>
      <c r="AM52" s="1119"/>
      <c r="AN52" s="1130"/>
      <c r="AO52" s="1130"/>
      <c r="AP52" s="1130"/>
      <c r="AQ52" s="1130"/>
      <c r="AR52" s="1130"/>
      <c r="AS52" s="1130"/>
      <c r="AT52" s="1130"/>
      <c r="AU52" s="1130"/>
      <c r="AV52" s="1130"/>
      <c r="AW52" s="1130"/>
      <c r="AX52" s="1130"/>
      <c r="AY52" s="1130"/>
      <c r="AZ52" s="1130"/>
      <c r="BA52" s="1130"/>
      <c r="BB52" s="1130"/>
      <c r="BC52" s="1130"/>
      <c r="BD52" s="1130"/>
      <c r="BE52" s="1130"/>
      <c r="BF52" s="1130"/>
      <c r="BG52" s="1130"/>
      <c r="BH52" s="1130"/>
      <c r="BI52" s="1130"/>
      <c r="BJ52" s="1130"/>
      <c r="BK52" s="1130"/>
      <c r="BL52" s="1130"/>
      <c r="BM52" s="1130"/>
      <c r="BN52" s="1130"/>
      <c r="BO52" s="1130"/>
      <c r="BP52" s="1131"/>
      <c r="BQ52" s="1131"/>
      <c r="BR52" s="1131"/>
      <c r="BS52" s="1131"/>
      <c r="BT52" s="1131"/>
      <c r="BU52" s="1131"/>
      <c r="BV52" s="1131"/>
      <c r="BW52" s="1131"/>
      <c r="BX52" s="1131"/>
      <c r="BY52" s="1131"/>
      <c r="BZ52" s="1131"/>
      <c r="CA52" s="1131"/>
      <c r="CB52" s="1131"/>
      <c r="CC52" s="1131"/>
      <c r="CD52" s="1131"/>
      <c r="CE52" s="1131"/>
      <c r="CF52" s="1131"/>
      <c r="CG52" s="1131"/>
      <c r="CH52" s="1131"/>
      <c r="CI52" s="1131"/>
      <c r="CJ52" s="1131"/>
      <c r="CK52" s="1131"/>
      <c r="CL52" s="1131"/>
      <c r="CM52" s="1131"/>
      <c r="CN52" s="1131"/>
      <c r="CO52" s="1131"/>
      <c r="CP52" s="1131"/>
      <c r="CQ52" s="1131"/>
      <c r="CR52" s="1131"/>
      <c r="CS52" s="1131"/>
      <c r="CT52" s="1131"/>
      <c r="CU52" s="1131"/>
      <c r="CV52" s="1131"/>
      <c r="CW52" s="1131"/>
      <c r="CX52" s="1131"/>
      <c r="CY52" s="1131"/>
      <c r="CZ52" s="1131"/>
      <c r="DA52" s="1131"/>
      <c r="DB52" s="1131"/>
      <c r="DC52" s="1131"/>
    </row>
    <row r="53" spans="1:109" ht="13" x14ac:dyDescent="0.2">
      <c r="A53" s="1109"/>
      <c r="B53" s="1101"/>
      <c r="G53" s="1127"/>
      <c r="H53" s="1127"/>
      <c r="I53" s="1120"/>
      <c r="J53" s="1120"/>
      <c r="K53" s="1129"/>
      <c r="L53" s="1129"/>
      <c r="M53" s="1129"/>
      <c r="N53" s="1129"/>
      <c r="AM53" s="1119"/>
      <c r="AN53" s="1130"/>
      <c r="AO53" s="1130"/>
      <c r="AP53" s="1130"/>
      <c r="AQ53" s="1130"/>
      <c r="AR53" s="1130"/>
      <c r="AS53" s="1130"/>
      <c r="AT53" s="1130"/>
      <c r="AU53" s="1130"/>
      <c r="AV53" s="1130"/>
      <c r="AW53" s="1130"/>
      <c r="AX53" s="1130"/>
      <c r="AY53" s="1130"/>
      <c r="AZ53" s="1130"/>
      <c r="BA53" s="1130"/>
      <c r="BB53" s="1130" t="s">
        <v>560</v>
      </c>
      <c r="BC53" s="1130"/>
      <c r="BD53" s="1130"/>
      <c r="BE53" s="1130"/>
      <c r="BF53" s="1130"/>
      <c r="BG53" s="1130"/>
      <c r="BH53" s="1130"/>
      <c r="BI53" s="1130"/>
      <c r="BJ53" s="1130"/>
      <c r="BK53" s="1130"/>
      <c r="BL53" s="1130"/>
      <c r="BM53" s="1130"/>
      <c r="BN53" s="1130"/>
      <c r="BO53" s="1130"/>
      <c r="BP53" s="1131">
        <v>57.7</v>
      </c>
      <c r="BQ53" s="1131"/>
      <c r="BR53" s="1131"/>
      <c r="BS53" s="1131"/>
      <c r="BT53" s="1131"/>
      <c r="BU53" s="1131"/>
      <c r="BV53" s="1131"/>
      <c r="BW53" s="1131"/>
      <c r="BX53" s="1131">
        <v>59.1</v>
      </c>
      <c r="BY53" s="1131"/>
      <c r="BZ53" s="1131"/>
      <c r="CA53" s="1131"/>
      <c r="CB53" s="1131"/>
      <c r="CC53" s="1131"/>
      <c r="CD53" s="1131"/>
      <c r="CE53" s="1131"/>
      <c r="CF53" s="1131">
        <v>60.7</v>
      </c>
      <c r="CG53" s="1131"/>
      <c r="CH53" s="1131"/>
      <c r="CI53" s="1131"/>
      <c r="CJ53" s="1131"/>
      <c r="CK53" s="1131"/>
      <c r="CL53" s="1131"/>
      <c r="CM53" s="1131"/>
      <c r="CN53" s="1131">
        <v>61.9</v>
      </c>
      <c r="CO53" s="1131"/>
      <c r="CP53" s="1131"/>
      <c r="CQ53" s="1131"/>
      <c r="CR53" s="1131"/>
      <c r="CS53" s="1131"/>
      <c r="CT53" s="1131"/>
      <c r="CU53" s="1131"/>
      <c r="CV53" s="1131">
        <v>62.9</v>
      </c>
      <c r="CW53" s="1131"/>
      <c r="CX53" s="1131"/>
      <c r="CY53" s="1131"/>
      <c r="CZ53" s="1131"/>
      <c r="DA53" s="1131"/>
      <c r="DB53" s="1131"/>
      <c r="DC53" s="1131"/>
    </row>
    <row r="54" spans="1:109" ht="13" x14ac:dyDescent="0.2">
      <c r="A54" s="1109"/>
      <c r="B54" s="1101"/>
      <c r="G54" s="1127"/>
      <c r="H54" s="1127"/>
      <c r="I54" s="1120"/>
      <c r="J54" s="1120"/>
      <c r="K54" s="1129"/>
      <c r="L54" s="1129"/>
      <c r="M54" s="1129"/>
      <c r="N54" s="1129"/>
      <c r="AM54" s="1119"/>
      <c r="AN54" s="1130"/>
      <c r="AO54" s="1130"/>
      <c r="AP54" s="1130"/>
      <c r="AQ54" s="1130"/>
      <c r="AR54" s="1130"/>
      <c r="AS54" s="1130"/>
      <c r="AT54" s="1130"/>
      <c r="AU54" s="1130"/>
      <c r="AV54" s="1130"/>
      <c r="AW54" s="1130"/>
      <c r="AX54" s="1130"/>
      <c r="AY54" s="1130"/>
      <c r="AZ54" s="1130"/>
      <c r="BA54" s="1130"/>
      <c r="BB54" s="1130"/>
      <c r="BC54" s="1130"/>
      <c r="BD54" s="1130"/>
      <c r="BE54" s="1130"/>
      <c r="BF54" s="1130"/>
      <c r="BG54" s="1130"/>
      <c r="BH54" s="1130"/>
      <c r="BI54" s="1130"/>
      <c r="BJ54" s="1130"/>
      <c r="BK54" s="1130"/>
      <c r="BL54" s="1130"/>
      <c r="BM54" s="1130"/>
      <c r="BN54" s="1130"/>
      <c r="BO54" s="1130"/>
      <c r="BP54" s="1131"/>
      <c r="BQ54" s="1131"/>
      <c r="BR54" s="1131"/>
      <c r="BS54" s="1131"/>
      <c r="BT54" s="1131"/>
      <c r="BU54" s="1131"/>
      <c r="BV54" s="1131"/>
      <c r="BW54" s="1131"/>
      <c r="BX54" s="1131"/>
      <c r="BY54" s="1131"/>
      <c r="BZ54" s="1131"/>
      <c r="CA54" s="1131"/>
      <c r="CB54" s="1131"/>
      <c r="CC54" s="1131"/>
      <c r="CD54" s="1131"/>
      <c r="CE54" s="1131"/>
      <c r="CF54" s="1131"/>
      <c r="CG54" s="1131"/>
      <c r="CH54" s="1131"/>
      <c r="CI54" s="1131"/>
      <c r="CJ54" s="1131"/>
      <c r="CK54" s="1131"/>
      <c r="CL54" s="1131"/>
      <c r="CM54" s="1131"/>
      <c r="CN54" s="1131"/>
      <c r="CO54" s="1131"/>
      <c r="CP54" s="1131"/>
      <c r="CQ54" s="1131"/>
      <c r="CR54" s="1131"/>
      <c r="CS54" s="1131"/>
      <c r="CT54" s="1131"/>
      <c r="CU54" s="1131"/>
      <c r="CV54" s="1131"/>
      <c r="CW54" s="1131"/>
      <c r="CX54" s="1131"/>
      <c r="CY54" s="1131"/>
      <c r="CZ54" s="1131"/>
      <c r="DA54" s="1131"/>
      <c r="DB54" s="1131"/>
      <c r="DC54" s="1131"/>
    </row>
    <row r="55" spans="1:109" ht="13" x14ac:dyDescent="0.2">
      <c r="A55" s="1109"/>
      <c r="B55" s="1101"/>
      <c r="G55" s="1120"/>
      <c r="H55" s="1120"/>
      <c r="I55" s="1120"/>
      <c r="J55" s="1120"/>
      <c r="K55" s="1129"/>
      <c r="L55" s="1129"/>
      <c r="M55" s="1129"/>
      <c r="N55" s="1129"/>
      <c r="AN55" s="1126" t="s">
        <v>561</v>
      </c>
      <c r="AO55" s="1126"/>
      <c r="AP55" s="1126"/>
      <c r="AQ55" s="1126"/>
      <c r="AR55" s="1126"/>
      <c r="AS55" s="1126"/>
      <c r="AT55" s="1126"/>
      <c r="AU55" s="1126"/>
      <c r="AV55" s="1126"/>
      <c r="AW55" s="1126"/>
      <c r="AX55" s="1126"/>
      <c r="AY55" s="1126"/>
      <c r="AZ55" s="1126"/>
      <c r="BA55" s="1126"/>
      <c r="BB55" s="1130" t="s">
        <v>559</v>
      </c>
      <c r="BC55" s="1130"/>
      <c r="BD55" s="1130"/>
      <c r="BE55" s="1130"/>
      <c r="BF55" s="1130"/>
      <c r="BG55" s="1130"/>
      <c r="BH55" s="1130"/>
      <c r="BI55" s="1130"/>
      <c r="BJ55" s="1130"/>
      <c r="BK55" s="1130"/>
      <c r="BL55" s="1130"/>
      <c r="BM55" s="1130"/>
      <c r="BN55" s="1130"/>
      <c r="BO55" s="1130"/>
      <c r="BP55" s="1131">
        <v>54.6</v>
      </c>
      <c r="BQ55" s="1131"/>
      <c r="BR55" s="1131"/>
      <c r="BS55" s="1131"/>
      <c r="BT55" s="1131"/>
      <c r="BU55" s="1131"/>
      <c r="BV55" s="1131"/>
      <c r="BW55" s="1131"/>
      <c r="BX55" s="1131">
        <v>53.2</v>
      </c>
      <c r="BY55" s="1131"/>
      <c r="BZ55" s="1131"/>
      <c r="CA55" s="1131"/>
      <c r="CB55" s="1131"/>
      <c r="CC55" s="1131"/>
      <c r="CD55" s="1131"/>
      <c r="CE55" s="1131"/>
      <c r="CF55" s="1131">
        <v>47.9</v>
      </c>
      <c r="CG55" s="1131"/>
      <c r="CH55" s="1131"/>
      <c r="CI55" s="1131"/>
      <c r="CJ55" s="1131"/>
      <c r="CK55" s="1131"/>
      <c r="CL55" s="1131"/>
      <c r="CM55" s="1131"/>
      <c r="CN55" s="1131">
        <v>49</v>
      </c>
      <c r="CO55" s="1131"/>
      <c r="CP55" s="1131"/>
      <c r="CQ55" s="1131"/>
      <c r="CR55" s="1131"/>
      <c r="CS55" s="1131"/>
      <c r="CT55" s="1131"/>
      <c r="CU55" s="1131"/>
      <c r="CV55" s="1131">
        <v>41.3</v>
      </c>
      <c r="CW55" s="1131"/>
      <c r="CX55" s="1131"/>
      <c r="CY55" s="1131"/>
      <c r="CZ55" s="1131"/>
      <c r="DA55" s="1131"/>
      <c r="DB55" s="1131"/>
      <c r="DC55" s="1131"/>
    </row>
    <row r="56" spans="1:109" ht="13" x14ac:dyDescent="0.2">
      <c r="A56" s="1109"/>
      <c r="B56" s="1101"/>
      <c r="G56" s="1120"/>
      <c r="H56" s="1120"/>
      <c r="I56" s="1120"/>
      <c r="J56" s="1120"/>
      <c r="K56" s="1129"/>
      <c r="L56" s="1129"/>
      <c r="M56" s="1129"/>
      <c r="N56" s="1129"/>
      <c r="AN56" s="1126"/>
      <c r="AO56" s="1126"/>
      <c r="AP56" s="1126"/>
      <c r="AQ56" s="1126"/>
      <c r="AR56" s="1126"/>
      <c r="AS56" s="1126"/>
      <c r="AT56" s="1126"/>
      <c r="AU56" s="1126"/>
      <c r="AV56" s="1126"/>
      <c r="AW56" s="1126"/>
      <c r="AX56" s="1126"/>
      <c r="AY56" s="1126"/>
      <c r="AZ56" s="1126"/>
      <c r="BA56" s="1126"/>
      <c r="BB56" s="1130"/>
      <c r="BC56" s="1130"/>
      <c r="BD56" s="1130"/>
      <c r="BE56" s="1130"/>
      <c r="BF56" s="1130"/>
      <c r="BG56" s="1130"/>
      <c r="BH56" s="1130"/>
      <c r="BI56" s="1130"/>
      <c r="BJ56" s="1130"/>
      <c r="BK56" s="1130"/>
      <c r="BL56" s="1130"/>
      <c r="BM56" s="1130"/>
      <c r="BN56" s="1130"/>
      <c r="BO56" s="1130"/>
      <c r="BP56" s="1131"/>
      <c r="BQ56" s="1131"/>
      <c r="BR56" s="1131"/>
      <c r="BS56" s="1131"/>
      <c r="BT56" s="1131"/>
      <c r="BU56" s="1131"/>
      <c r="BV56" s="1131"/>
      <c r="BW56" s="1131"/>
      <c r="BX56" s="1131"/>
      <c r="BY56" s="1131"/>
      <c r="BZ56" s="1131"/>
      <c r="CA56" s="1131"/>
      <c r="CB56" s="1131"/>
      <c r="CC56" s="1131"/>
      <c r="CD56" s="1131"/>
      <c r="CE56" s="1131"/>
      <c r="CF56" s="1131"/>
      <c r="CG56" s="1131"/>
      <c r="CH56" s="1131"/>
      <c r="CI56" s="1131"/>
      <c r="CJ56" s="1131"/>
      <c r="CK56" s="1131"/>
      <c r="CL56" s="1131"/>
      <c r="CM56" s="1131"/>
      <c r="CN56" s="1131"/>
      <c r="CO56" s="1131"/>
      <c r="CP56" s="1131"/>
      <c r="CQ56" s="1131"/>
      <c r="CR56" s="1131"/>
      <c r="CS56" s="1131"/>
      <c r="CT56" s="1131"/>
      <c r="CU56" s="1131"/>
      <c r="CV56" s="1131"/>
      <c r="CW56" s="1131"/>
      <c r="CX56" s="1131"/>
      <c r="CY56" s="1131"/>
      <c r="CZ56" s="1131"/>
      <c r="DA56" s="1131"/>
      <c r="DB56" s="1131"/>
      <c r="DC56" s="1131"/>
    </row>
    <row r="57" spans="1:109" s="1109" customFormat="1" ht="13" x14ac:dyDescent="0.2">
      <c r="B57" s="1132"/>
      <c r="G57" s="1120"/>
      <c r="H57" s="1120"/>
      <c r="I57" s="1133"/>
      <c r="J57" s="1133"/>
      <c r="K57" s="1129"/>
      <c r="L57" s="1129"/>
      <c r="M57" s="1129"/>
      <c r="N57" s="1129"/>
      <c r="AM57" s="1094"/>
      <c r="AN57" s="1126"/>
      <c r="AO57" s="1126"/>
      <c r="AP57" s="1126"/>
      <c r="AQ57" s="1126"/>
      <c r="AR57" s="1126"/>
      <c r="AS57" s="1126"/>
      <c r="AT57" s="1126"/>
      <c r="AU57" s="1126"/>
      <c r="AV57" s="1126"/>
      <c r="AW57" s="1126"/>
      <c r="AX57" s="1126"/>
      <c r="AY57" s="1126"/>
      <c r="AZ57" s="1126"/>
      <c r="BA57" s="1126"/>
      <c r="BB57" s="1130" t="s">
        <v>560</v>
      </c>
      <c r="BC57" s="1130"/>
      <c r="BD57" s="1130"/>
      <c r="BE57" s="1130"/>
      <c r="BF57" s="1130"/>
      <c r="BG57" s="1130"/>
      <c r="BH57" s="1130"/>
      <c r="BI57" s="1130"/>
      <c r="BJ57" s="1130"/>
      <c r="BK57" s="1130"/>
      <c r="BL57" s="1130"/>
      <c r="BM57" s="1130"/>
      <c r="BN57" s="1130"/>
      <c r="BO57" s="1130"/>
      <c r="BP57" s="1131">
        <v>58.3</v>
      </c>
      <c r="BQ57" s="1131"/>
      <c r="BR57" s="1131"/>
      <c r="BS57" s="1131"/>
      <c r="BT57" s="1131"/>
      <c r="BU57" s="1131"/>
      <c r="BV57" s="1131"/>
      <c r="BW57" s="1131"/>
      <c r="BX57" s="1131">
        <v>59.6</v>
      </c>
      <c r="BY57" s="1131"/>
      <c r="BZ57" s="1131"/>
      <c r="CA57" s="1131"/>
      <c r="CB57" s="1131"/>
      <c r="CC57" s="1131"/>
      <c r="CD57" s="1131"/>
      <c r="CE57" s="1131"/>
      <c r="CF57" s="1131">
        <v>60.8</v>
      </c>
      <c r="CG57" s="1131"/>
      <c r="CH57" s="1131"/>
      <c r="CI57" s="1131"/>
      <c r="CJ57" s="1131"/>
      <c r="CK57" s="1131"/>
      <c r="CL57" s="1131"/>
      <c r="CM57" s="1131"/>
      <c r="CN57" s="1131">
        <v>61</v>
      </c>
      <c r="CO57" s="1131"/>
      <c r="CP57" s="1131"/>
      <c r="CQ57" s="1131"/>
      <c r="CR57" s="1131"/>
      <c r="CS57" s="1131"/>
      <c r="CT57" s="1131"/>
      <c r="CU57" s="1131"/>
      <c r="CV57" s="1131">
        <v>63</v>
      </c>
      <c r="CW57" s="1131"/>
      <c r="CX57" s="1131"/>
      <c r="CY57" s="1131"/>
      <c r="CZ57" s="1131"/>
      <c r="DA57" s="1131"/>
      <c r="DB57" s="1131"/>
      <c r="DC57" s="1131"/>
      <c r="DD57" s="1134"/>
      <c r="DE57" s="1132"/>
    </row>
    <row r="58" spans="1:109" s="1109" customFormat="1" ht="13" x14ac:dyDescent="0.2">
      <c r="A58" s="1094"/>
      <c r="B58" s="1132"/>
      <c r="G58" s="1120"/>
      <c r="H58" s="1120"/>
      <c r="I58" s="1133"/>
      <c r="J58" s="1133"/>
      <c r="K58" s="1129"/>
      <c r="L58" s="1129"/>
      <c r="M58" s="1129"/>
      <c r="N58" s="1129"/>
      <c r="AM58" s="1094"/>
      <c r="AN58" s="1126"/>
      <c r="AO58" s="1126"/>
      <c r="AP58" s="1126"/>
      <c r="AQ58" s="1126"/>
      <c r="AR58" s="1126"/>
      <c r="AS58" s="1126"/>
      <c r="AT58" s="1126"/>
      <c r="AU58" s="1126"/>
      <c r="AV58" s="1126"/>
      <c r="AW58" s="1126"/>
      <c r="AX58" s="1126"/>
      <c r="AY58" s="1126"/>
      <c r="AZ58" s="1126"/>
      <c r="BA58" s="1126"/>
      <c r="BB58" s="1130"/>
      <c r="BC58" s="1130"/>
      <c r="BD58" s="1130"/>
      <c r="BE58" s="1130"/>
      <c r="BF58" s="1130"/>
      <c r="BG58" s="1130"/>
      <c r="BH58" s="1130"/>
      <c r="BI58" s="1130"/>
      <c r="BJ58" s="1130"/>
      <c r="BK58" s="1130"/>
      <c r="BL58" s="1130"/>
      <c r="BM58" s="1130"/>
      <c r="BN58" s="1130"/>
      <c r="BO58" s="1130"/>
      <c r="BP58" s="1131"/>
      <c r="BQ58" s="1131"/>
      <c r="BR58" s="1131"/>
      <c r="BS58" s="1131"/>
      <c r="BT58" s="1131"/>
      <c r="BU58" s="1131"/>
      <c r="BV58" s="1131"/>
      <c r="BW58" s="1131"/>
      <c r="BX58" s="1131"/>
      <c r="BY58" s="1131"/>
      <c r="BZ58" s="1131"/>
      <c r="CA58" s="1131"/>
      <c r="CB58" s="1131"/>
      <c r="CC58" s="1131"/>
      <c r="CD58" s="1131"/>
      <c r="CE58" s="1131"/>
      <c r="CF58" s="1131"/>
      <c r="CG58" s="1131"/>
      <c r="CH58" s="1131"/>
      <c r="CI58" s="1131"/>
      <c r="CJ58" s="1131"/>
      <c r="CK58" s="1131"/>
      <c r="CL58" s="1131"/>
      <c r="CM58" s="1131"/>
      <c r="CN58" s="1131"/>
      <c r="CO58" s="1131"/>
      <c r="CP58" s="1131"/>
      <c r="CQ58" s="1131"/>
      <c r="CR58" s="1131"/>
      <c r="CS58" s="1131"/>
      <c r="CT58" s="1131"/>
      <c r="CU58" s="1131"/>
      <c r="CV58" s="1131"/>
      <c r="CW58" s="1131"/>
      <c r="CX58" s="1131"/>
      <c r="CY58" s="1131"/>
      <c r="CZ58" s="1131"/>
      <c r="DA58" s="1131"/>
      <c r="DB58" s="1131"/>
      <c r="DC58" s="1131"/>
      <c r="DD58" s="1134"/>
      <c r="DE58" s="1132"/>
    </row>
    <row r="59" spans="1:109" s="1109" customFormat="1" ht="13" x14ac:dyDescent="0.2">
      <c r="A59" s="1094"/>
      <c r="B59" s="1132"/>
      <c r="K59" s="1135"/>
      <c r="L59" s="1135"/>
      <c r="M59" s="1135"/>
      <c r="N59" s="1135"/>
      <c r="AQ59" s="1135"/>
      <c r="AR59" s="1135"/>
      <c r="AS59" s="1135"/>
      <c r="AT59" s="1135"/>
      <c r="BC59" s="1135"/>
      <c r="BD59" s="1135"/>
      <c r="BE59" s="1135"/>
      <c r="BF59" s="1135"/>
      <c r="BO59" s="1135"/>
      <c r="BP59" s="1135"/>
      <c r="BQ59" s="1135"/>
      <c r="BR59" s="1135"/>
      <c r="CA59" s="1135"/>
      <c r="CB59" s="1135"/>
      <c r="CC59" s="1135"/>
      <c r="CD59" s="1135"/>
      <c r="CM59" s="1135"/>
      <c r="CN59" s="1135"/>
      <c r="CO59" s="1135"/>
      <c r="CP59" s="1135"/>
      <c r="CY59" s="1135"/>
      <c r="CZ59" s="1135"/>
      <c r="DA59" s="1135"/>
      <c r="DB59" s="1135"/>
      <c r="DC59" s="1135"/>
      <c r="DD59" s="1134"/>
      <c r="DE59" s="1132"/>
    </row>
    <row r="60" spans="1:109" s="1109" customFormat="1" ht="13" x14ac:dyDescent="0.2">
      <c r="A60" s="1094"/>
      <c r="B60" s="1132"/>
      <c r="K60" s="1135"/>
      <c r="L60" s="1135"/>
      <c r="M60" s="1135"/>
      <c r="N60" s="1135"/>
      <c r="AQ60" s="1135"/>
      <c r="AR60" s="1135"/>
      <c r="AS60" s="1135"/>
      <c r="AT60" s="1135"/>
      <c r="BC60" s="1135"/>
      <c r="BD60" s="1135"/>
      <c r="BE60" s="1135"/>
      <c r="BF60" s="1135"/>
      <c r="BO60" s="1135"/>
      <c r="BP60" s="1135"/>
      <c r="BQ60" s="1135"/>
      <c r="BR60" s="1135"/>
      <c r="CA60" s="1135"/>
      <c r="CB60" s="1135"/>
      <c r="CC60" s="1135"/>
      <c r="CD60" s="1135"/>
      <c r="CM60" s="1135"/>
      <c r="CN60" s="1135"/>
      <c r="CO60" s="1135"/>
      <c r="CP60" s="1135"/>
      <c r="CY60" s="1135"/>
      <c r="CZ60" s="1135"/>
      <c r="DA60" s="1135"/>
      <c r="DB60" s="1135"/>
      <c r="DC60" s="1135"/>
      <c r="DD60" s="1134"/>
      <c r="DE60" s="1132"/>
    </row>
    <row r="61" spans="1:109" s="1109" customFormat="1" ht="13" x14ac:dyDescent="0.2">
      <c r="A61" s="1094"/>
      <c r="B61" s="1136"/>
      <c r="C61" s="1137"/>
      <c r="D61" s="1137"/>
      <c r="E61" s="1137"/>
      <c r="F61" s="1137"/>
      <c r="G61" s="1137"/>
      <c r="H61" s="1137"/>
      <c r="I61" s="1137"/>
      <c r="J61" s="1137"/>
      <c r="K61" s="1137"/>
      <c r="L61" s="1137"/>
      <c r="M61" s="1138"/>
      <c r="N61" s="1138"/>
      <c r="O61" s="1137"/>
      <c r="P61" s="1137"/>
      <c r="Q61" s="1137"/>
      <c r="R61" s="1137"/>
      <c r="S61" s="1137"/>
      <c r="T61" s="1137"/>
      <c r="U61" s="1137"/>
      <c r="V61" s="1137"/>
      <c r="W61" s="1137"/>
      <c r="X61" s="1137"/>
      <c r="Y61" s="1137"/>
      <c r="Z61" s="1137"/>
      <c r="AA61" s="1137"/>
      <c r="AB61" s="1137"/>
      <c r="AC61" s="1137"/>
      <c r="AD61" s="1137"/>
      <c r="AE61" s="1137"/>
      <c r="AF61" s="1137"/>
      <c r="AG61" s="1137"/>
      <c r="AH61" s="1137"/>
      <c r="AI61" s="1137"/>
      <c r="AJ61" s="1137"/>
      <c r="AK61" s="1137"/>
      <c r="AL61" s="1137"/>
      <c r="AM61" s="1137"/>
      <c r="AN61" s="1137"/>
      <c r="AO61" s="1137"/>
      <c r="AP61" s="1137"/>
      <c r="AQ61" s="1137"/>
      <c r="AR61" s="1137"/>
      <c r="AS61" s="1138"/>
      <c r="AT61" s="1138"/>
      <c r="AU61" s="1137"/>
      <c r="AV61" s="1137"/>
      <c r="AW61" s="1137"/>
      <c r="AX61" s="1137"/>
      <c r="AY61" s="1137"/>
      <c r="AZ61" s="1137"/>
      <c r="BA61" s="1137"/>
      <c r="BB61" s="1137"/>
      <c r="BC61" s="1137"/>
      <c r="BD61" s="1137"/>
      <c r="BE61" s="1138"/>
      <c r="BF61" s="1138"/>
      <c r="BG61" s="1137"/>
      <c r="BH61" s="1137"/>
      <c r="BI61" s="1137"/>
      <c r="BJ61" s="1137"/>
      <c r="BK61" s="1137"/>
      <c r="BL61" s="1137"/>
      <c r="BM61" s="1137"/>
      <c r="BN61" s="1137"/>
      <c r="BO61" s="1137"/>
      <c r="BP61" s="1137"/>
      <c r="BQ61" s="1138"/>
      <c r="BR61" s="1138"/>
      <c r="BS61" s="1137"/>
      <c r="BT61" s="1137"/>
      <c r="BU61" s="1137"/>
      <c r="BV61" s="1137"/>
      <c r="BW61" s="1137"/>
      <c r="BX61" s="1137"/>
      <c r="BY61" s="1137"/>
      <c r="BZ61" s="1137"/>
      <c r="CA61" s="1137"/>
      <c r="CB61" s="1137"/>
      <c r="CC61" s="1138"/>
      <c r="CD61" s="1138"/>
      <c r="CE61" s="1137"/>
      <c r="CF61" s="1137"/>
      <c r="CG61" s="1137"/>
      <c r="CH61" s="1137"/>
      <c r="CI61" s="1137"/>
      <c r="CJ61" s="1137"/>
      <c r="CK61" s="1137"/>
      <c r="CL61" s="1137"/>
      <c r="CM61" s="1137"/>
      <c r="CN61" s="1137"/>
      <c r="CO61" s="1138"/>
      <c r="CP61" s="1138"/>
      <c r="CQ61" s="1137"/>
      <c r="CR61" s="1137"/>
      <c r="CS61" s="1137"/>
      <c r="CT61" s="1137"/>
      <c r="CU61" s="1137"/>
      <c r="CV61" s="1137"/>
      <c r="CW61" s="1137"/>
      <c r="CX61" s="1137"/>
      <c r="CY61" s="1137"/>
      <c r="CZ61" s="1137"/>
      <c r="DA61" s="1138"/>
      <c r="DB61" s="1138"/>
      <c r="DC61" s="1138"/>
      <c r="DD61" s="1139"/>
      <c r="DE61" s="1132"/>
    </row>
    <row r="62" spans="1:109" ht="13" x14ac:dyDescent="0.2">
      <c r="B62" s="1106"/>
      <c r="C62" s="1106"/>
      <c r="D62" s="1106"/>
      <c r="E62" s="1106"/>
      <c r="F62" s="1106"/>
      <c r="G62" s="1106"/>
      <c r="H62" s="1106"/>
      <c r="I62" s="1106"/>
      <c r="J62" s="1106"/>
      <c r="K62" s="1106"/>
      <c r="L62" s="1106"/>
      <c r="M62" s="1106"/>
      <c r="N62" s="1106"/>
      <c r="O62" s="1106"/>
      <c r="P62" s="1106"/>
      <c r="Q62" s="1106"/>
      <c r="R62" s="1106"/>
      <c r="S62" s="1106"/>
      <c r="T62" s="1106"/>
      <c r="U62" s="1106"/>
      <c r="V62" s="1106"/>
      <c r="W62" s="1106"/>
      <c r="X62" s="1106"/>
      <c r="Y62" s="1106"/>
      <c r="Z62" s="1106"/>
      <c r="AA62" s="1106"/>
      <c r="AB62" s="1106"/>
      <c r="AC62" s="1106"/>
      <c r="AD62" s="1106"/>
      <c r="AE62" s="1106"/>
      <c r="AF62" s="1106"/>
      <c r="AG62" s="1106"/>
      <c r="AH62" s="1106"/>
      <c r="AI62" s="1106"/>
      <c r="AJ62" s="1106"/>
      <c r="AK62" s="1106"/>
      <c r="AL62" s="1106"/>
      <c r="AM62" s="1106"/>
      <c r="AN62" s="1106"/>
      <c r="AO62" s="1106"/>
      <c r="AP62" s="1106"/>
      <c r="AQ62" s="1106"/>
      <c r="AR62" s="1106"/>
      <c r="AS62" s="1106"/>
      <c r="AT62" s="1106"/>
      <c r="AU62" s="1106"/>
      <c r="AV62" s="1106"/>
      <c r="AW62" s="1106"/>
      <c r="AX62" s="1106"/>
      <c r="AY62" s="1106"/>
      <c r="AZ62" s="1106"/>
      <c r="BA62" s="1106"/>
      <c r="BB62" s="1106"/>
      <c r="BC62" s="1106"/>
      <c r="BD62" s="1106"/>
      <c r="BE62" s="1106"/>
      <c r="BF62" s="1106"/>
      <c r="BG62" s="1106"/>
      <c r="BH62" s="1106"/>
      <c r="BI62" s="1106"/>
      <c r="BJ62" s="1106"/>
      <c r="BK62" s="1106"/>
      <c r="BL62" s="1106"/>
      <c r="BM62" s="1106"/>
      <c r="BN62" s="1106"/>
      <c r="BO62" s="1106"/>
      <c r="BP62" s="1106"/>
      <c r="BQ62" s="1106"/>
      <c r="BR62" s="1106"/>
      <c r="BS62" s="1106"/>
      <c r="BT62" s="1106"/>
      <c r="BU62" s="1106"/>
      <c r="BV62" s="1106"/>
      <c r="BW62" s="1106"/>
      <c r="BX62" s="1106"/>
      <c r="BY62" s="1106"/>
      <c r="BZ62" s="1106"/>
      <c r="CA62" s="1106"/>
      <c r="CB62" s="1106"/>
      <c r="CC62" s="1106"/>
      <c r="CD62" s="1106"/>
      <c r="CE62" s="1106"/>
      <c r="CF62" s="1106"/>
      <c r="CG62" s="1106"/>
      <c r="CH62" s="1106"/>
      <c r="CI62" s="1106"/>
      <c r="CJ62" s="1106"/>
      <c r="CK62" s="1106"/>
      <c r="CL62" s="1106"/>
      <c r="CM62" s="1106"/>
      <c r="CN62" s="1106"/>
      <c r="CO62" s="1106"/>
      <c r="CP62" s="1106"/>
      <c r="CQ62" s="1106"/>
      <c r="CR62" s="1106"/>
      <c r="CS62" s="1106"/>
      <c r="CT62" s="1106"/>
      <c r="CU62" s="1106"/>
      <c r="CV62" s="1106"/>
      <c r="CW62" s="1106"/>
      <c r="CX62" s="1106"/>
      <c r="CY62" s="1106"/>
      <c r="CZ62" s="1106"/>
      <c r="DA62" s="1106"/>
      <c r="DB62" s="1106"/>
      <c r="DC62" s="1106"/>
      <c r="DD62" s="1106"/>
      <c r="DE62" s="1094"/>
    </row>
    <row r="63" spans="1:109" ht="16.5" x14ac:dyDescent="0.2">
      <c r="B63" s="1140" t="s">
        <v>562</v>
      </c>
    </row>
    <row r="64" spans="1:109" ht="13" x14ac:dyDescent="0.2">
      <c r="B64" s="1101"/>
      <c r="G64" s="1108"/>
      <c r="N64" s="1141"/>
      <c r="AM64" s="1108"/>
      <c r="AN64" s="1108" t="s">
        <v>555</v>
      </c>
      <c r="AP64" s="1109"/>
      <c r="AQ64" s="1109"/>
      <c r="AR64" s="1109"/>
      <c r="AY64" s="1108"/>
      <c r="BA64" s="1109"/>
      <c r="BB64" s="1109"/>
      <c r="BC64" s="1109"/>
      <c r="BK64" s="1108"/>
      <c r="BM64" s="1109"/>
      <c r="BN64" s="1109"/>
      <c r="BO64" s="1109"/>
      <c r="BW64" s="1108"/>
      <c r="BY64" s="1109"/>
      <c r="BZ64" s="1109"/>
      <c r="CA64" s="1109"/>
      <c r="CI64" s="1108"/>
      <c r="CK64" s="1109"/>
      <c r="CL64" s="1109"/>
      <c r="CM64" s="1109"/>
      <c r="CU64" s="1108"/>
      <c r="CW64" s="1109"/>
      <c r="CX64" s="1109"/>
      <c r="CY64" s="1109"/>
    </row>
    <row r="65" spans="2:107" ht="13" x14ac:dyDescent="0.2">
      <c r="B65" s="1101"/>
      <c r="AN65" s="1110" t="s">
        <v>563</v>
      </c>
      <c r="AO65" s="1111"/>
      <c r="AP65" s="1111"/>
      <c r="AQ65" s="1111"/>
      <c r="AR65" s="1111"/>
      <c r="AS65" s="1111"/>
      <c r="AT65" s="1111"/>
      <c r="AU65" s="1111"/>
      <c r="AV65" s="1111"/>
      <c r="AW65" s="1111"/>
      <c r="AX65" s="1111"/>
      <c r="AY65" s="1111"/>
      <c r="AZ65" s="1111"/>
      <c r="BA65" s="1111"/>
      <c r="BB65" s="1111"/>
      <c r="BC65" s="1111"/>
      <c r="BD65" s="1111"/>
      <c r="BE65" s="1111"/>
      <c r="BF65" s="1111"/>
      <c r="BG65" s="1111"/>
      <c r="BH65" s="1111"/>
      <c r="BI65" s="1111"/>
      <c r="BJ65" s="1111"/>
      <c r="BK65" s="1111"/>
      <c r="BL65" s="1111"/>
      <c r="BM65" s="1111"/>
      <c r="BN65" s="1111"/>
      <c r="BO65" s="1111"/>
      <c r="BP65" s="1111"/>
      <c r="BQ65" s="1111"/>
      <c r="BR65" s="1111"/>
      <c r="BS65" s="1111"/>
      <c r="BT65" s="1111"/>
      <c r="BU65" s="1111"/>
      <c r="BV65" s="1111"/>
      <c r="BW65" s="1111"/>
      <c r="BX65" s="1111"/>
      <c r="BY65" s="1111"/>
      <c r="BZ65" s="1111"/>
      <c r="CA65" s="1111"/>
      <c r="CB65" s="1111"/>
      <c r="CC65" s="1111"/>
      <c r="CD65" s="1111"/>
      <c r="CE65" s="1111"/>
      <c r="CF65" s="1111"/>
      <c r="CG65" s="1111"/>
      <c r="CH65" s="1111"/>
      <c r="CI65" s="1111"/>
      <c r="CJ65" s="1111"/>
      <c r="CK65" s="1111"/>
      <c r="CL65" s="1111"/>
      <c r="CM65" s="1111"/>
      <c r="CN65" s="1111"/>
      <c r="CO65" s="1111"/>
      <c r="CP65" s="1111"/>
      <c r="CQ65" s="1111"/>
      <c r="CR65" s="1111"/>
      <c r="CS65" s="1111"/>
      <c r="CT65" s="1111"/>
      <c r="CU65" s="1111"/>
      <c r="CV65" s="1111"/>
      <c r="CW65" s="1111"/>
      <c r="CX65" s="1111"/>
      <c r="CY65" s="1111"/>
      <c r="CZ65" s="1111"/>
      <c r="DA65" s="1111"/>
      <c r="DB65" s="1111"/>
      <c r="DC65" s="1112"/>
    </row>
    <row r="66" spans="2:107" ht="13" x14ac:dyDescent="0.2">
      <c r="B66" s="1101"/>
      <c r="AN66" s="1113"/>
      <c r="AO66" s="1114"/>
      <c r="AP66" s="1114"/>
      <c r="AQ66" s="1114"/>
      <c r="AR66" s="1114"/>
      <c r="AS66" s="1114"/>
      <c r="AT66" s="1114"/>
      <c r="AU66" s="1114"/>
      <c r="AV66" s="1114"/>
      <c r="AW66" s="1114"/>
      <c r="AX66" s="1114"/>
      <c r="AY66" s="1114"/>
      <c r="AZ66" s="1114"/>
      <c r="BA66" s="1114"/>
      <c r="BB66" s="1114"/>
      <c r="BC66" s="1114"/>
      <c r="BD66" s="1114"/>
      <c r="BE66" s="1114"/>
      <c r="BF66" s="1114"/>
      <c r="BG66" s="1114"/>
      <c r="BH66" s="1114"/>
      <c r="BI66" s="1114"/>
      <c r="BJ66" s="1114"/>
      <c r="BK66" s="1114"/>
      <c r="BL66" s="1114"/>
      <c r="BM66" s="1114"/>
      <c r="BN66" s="1114"/>
      <c r="BO66" s="1114"/>
      <c r="BP66" s="1114"/>
      <c r="BQ66" s="1114"/>
      <c r="BR66" s="1114"/>
      <c r="BS66" s="1114"/>
      <c r="BT66" s="1114"/>
      <c r="BU66" s="1114"/>
      <c r="BV66" s="1114"/>
      <c r="BW66" s="1114"/>
      <c r="BX66" s="1114"/>
      <c r="BY66" s="1114"/>
      <c r="BZ66" s="1114"/>
      <c r="CA66" s="1114"/>
      <c r="CB66" s="1114"/>
      <c r="CC66" s="1114"/>
      <c r="CD66" s="1114"/>
      <c r="CE66" s="1114"/>
      <c r="CF66" s="1114"/>
      <c r="CG66" s="1114"/>
      <c r="CH66" s="1114"/>
      <c r="CI66" s="1114"/>
      <c r="CJ66" s="1114"/>
      <c r="CK66" s="1114"/>
      <c r="CL66" s="1114"/>
      <c r="CM66" s="1114"/>
      <c r="CN66" s="1114"/>
      <c r="CO66" s="1114"/>
      <c r="CP66" s="1114"/>
      <c r="CQ66" s="1114"/>
      <c r="CR66" s="1114"/>
      <c r="CS66" s="1114"/>
      <c r="CT66" s="1114"/>
      <c r="CU66" s="1114"/>
      <c r="CV66" s="1114"/>
      <c r="CW66" s="1114"/>
      <c r="CX66" s="1114"/>
      <c r="CY66" s="1114"/>
      <c r="CZ66" s="1114"/>
      <c r="DA66" s="1114"/>
      <c r="DB66" s="1114"/>
      <c r="DC66" s="1115"/>
    </row>
    <row r="67" spans="2:107" ht="13" x14ac:dyDescent="0.2">
      <c r="B67" s="1101"/>
      <c r="AN67" s="1113"/>
      <c r="AO67" s="1114"/>
      <c r="AP67" s="1114"/>
      <c r="AQ67" s="1114"/>
      <c r="AR67" s="1114"/>
      <c r="AS67" s="1114"/>
      <c r="AT67" s="1114"/>
      <c r="AU67" s="1114"/>
      <c r="AV67" s="1114"/>
      <c r="AW67" s="1114"/>
      <c r="AX67" s="1114"/>
      <c r="AY67" s="1114"/>
      <c r="AZ67" s="1114"/>
      <c r="BA67" s="1114"/>
      <c r="BB67" s="1114"/>
      <c r="BC67" s="1114"/>
      <c r="BD67" s="1114"/>
      <c r="BE67" s="1114"/>
      <c r="BF67" s="1114"/>
      <c r="BG67" s="1114"/>
      <c r="BH67" s="1114"/>
      <c r="BI67" s="1114"/>
      <c r="BJ67" s="1114"/>
      <c r="BK67" s="1114"/>
      <c r="BL67" s="1114"/>
      <c r="BM67" s="1114"/>
      <c r="BN67" s="1114"/>
      <c r="BO67" s="1114"/>
      <c r="BP67" s="1114"/>
      <c r="BQ67" s="1114"/>
      <c r="BR67" s="1114"/>
      <c r="BS67" s="1114"/>
      <c r="BT67" s="1114"/>
      <c r="BU67" s="1114"/>
      <c r="BV67" s="1114"/>
      <c r="BW67" s="1114"/>
      <c r="BX67" s="1114"/>
      <c r="BY67" s="1114"/>
      <c r="BZ67" s="1114"/>
      <c r="CA67" s="1114"/>
      <c r="CB67" s="1114"/>
      <c r="CC67" s="1114"/>
      <c r="CD67" s="1114"/>
      <c r="CE67" s="1114"/>
      <c r="CF67" s="1114"/>
      <c r="CG67" s="1114"/>
      <c r="CH67" s="1114"/>
      <c r="CI67" s="1114"/>
      <c r="CJ67" s="1114"/>
      <c r="CK67" s="1114"/>
      <c r="CL67" s="1114"/>
      <c r="CM67" s="1114"/>
      <c r="CN67" s="1114"/>
      <c r="CO67" s="1114"/>
      <c r="CP67" s="1114"/>
      <c r="CQ67" s="1114"/>
      <c r="CR67" s="1114"/>
      <c r="CS67" s="1114"/>
      <c r="CT67" s="1114"/>
      <c r="CU67" s="1114"/>
      <c r="CV67" s="1114"/>
      <c r="CW67" s="1114"/>
      <c r="CX67" s="1114"/>
      <c r="CY67" s="1114"/>
      <c r="CZ67" s="1114"/>
      <c r="DA67" s="1114"/>
      <c r="DB67" s="1114"/>
      <c r="DC67" s="1115"/>
    </row>
    <row r="68" spans="2:107" ht="13" x14ac:dyDescent="0.2">
      <c r="B68" s="1101"/>
      <c r="AN68" s="1113"/>
      <c r="AO68" s="1114"/>
      <c r="AP68" s="1114"/>
      <c r="AQ68" s="1114"/>
      <c r="AR68" s="1114"/>
      <c r="AS68" s="1114"/>
      <c r="AT68" s="1114"/>
      <c r="AU68" s="1114"/>
      <c r="AV68" s="1114"/>
      <c r="AW68" s="1114"/>
      <c r="AX68" s="1114"/>
      <c r="AY68" s="1114"/>
      <c r="AZ68" s="1114"/>
      <c r="BA68" s="1114"/>
      <c r="BB68" s="1114"/>
      <c r="BC68" s="1114"/>
      <c r="BD68" s="1114"/>
      <c r="BE68" s="1114"/>
      <c r="BF68" s="1114"/>
      <c r="BG68" s="1114"/>
      <c r="BH68" s="1114"/>
      <c r="BI68" s="1114"/>
      <c r="BJ68" s="1114"/>
      <c r="BK68" s="1114"/>
      <c r="BL68" s="1114"/>
      <c r="BM68" s="1114"/>
      <c r="BN68" s="1114"/>
      <c r="BO68" s="1114"/>
      <c r="BP68" s="1114"/>
      <c r="BQ68" s="1114"/>
      <c r="BR68" s="1114"/>
      <c r="BS68" s="1114"/>
      <c r="BT68" s="1114"/>
      <c r="BU68" s="1114"/>
      <c r="BV68" s="1114"/>
      <c r="BW68" s="1114"/>
      <c r="BX68" s="1114"/>
      <c r="BY68" s="1114"/>
      <c r="BZ68" s="1114"/>
      <c r="CA68" s="1114"/>
      <c r="CB68" s="1114"/>
      <c r="CC68" s="1114"/>
      <c r="CD68" s="1114"/>
      <c r="CE68" s="1114"/>
      <c r="CF68" s="1114"/>
      <c r="CG68" s="1114"/>
      <c r="CH68" s="1114"/>
      <c r="CI68" s="1114"/>
      <c r="CJ68" s="1114"/>
      <c r="CK68" s="1114"/>
      <c r="CL68" s="1114"/>
      <c r="CM68" s="1114"/>
      <c r="CN68" s="1114"/>
      <c r="CO68" s="1114"/>
      <c r="CP68" s="1114"/>
      <c r="CQ68" s="1114"/>
      <c r="CR68" s="1114"/>
      <c r="CS68" s="1114"/>
      <c r="CT68" s="1114"/>
      <c r="CU68" s="1114"/>
      <c r="CV68" s="1114"/>
      <c r="CW68" s="1114"/>
      <c r="CX68" s="1114"/>
      <c r="CY68" s="1114"/>
      <c r="CZ68" s="1114"/>
      <c r="DA68" s="1114"/>
      <c r="DB68" s="1114"/>
      <c r="DC68" s="1115"/>
    </row>
    <row r="69" spans="2:107" ht="13" x14ac:dyDescent="0.2">
      <c r="B69" s="1101"/>
      <c r="AN69" s="1116"/>
      <c r="AO69" s="1117"/>
      <c r="AP69" s="1117"/>
      <c r="AQ69" s="1117"/>
      <c r="AR69" s="1117"/>
      <c r="AS69" s="1117"/>
      <c r="AT69" s="1117"/>
      <c r="AU69" s="1117"/>
      <c r="AV69" s="1117"/>
      <c r="AW69" s="1117"/>
      <c r="AX69" s="1117"/>
      <c r="AY69" s="1117"/>
      <c r="AZ69" s="1117"/>
      <c r="BA69" s="1117"/>
      <c r="BB69" s="1117"/>
      <c r="BC69" s="1117"/>
      <c r="BD69" s="1117"/>
      <c r="BE69" s="1117"/>
      <c r="BF69" s="1117"/>
      <c r="BG69" s="1117"/>
      <c r="BH69" s="1117"/>
      <c r="BI69" s="1117"/>
      <c r="BJ69" s="1117"/>
      <c r="BK69" s="1117"/>
      <c r="BL69" s="1117"/>
      <c r="BM69" s="1117"/>
      <c r="BN69" s="1117"/>
      <c r="BO69" s="1117"/>
      <c r="BP69" s="1117"/>
      <c r="BQ69" s="1117"/>
      <c r="BR69" s="1117"/>
      <c r="BS69" s="1117"/>
      <c r="BT69" s="1117"/>
      <c r="BU69" s="1117"/>
      <c r="BV69" s="1117"/>
      <c r="BW69" s="1117"/>
      <c r="BX69" s="1117"/>
      <c r="BY69" s="1117"/>
      <c r="BZ69" s="1117"/>
      <c r="CA69" s="1117"/>
      <c r="CB69" s="1117"/>
      <c r="CC69" s="1117"/>
      <c r="CD69" s="1117"/>
      <c r="CE69" s="1117"/>
      <c r="CF69" s="1117"/>
      <c r="CG69" s="1117"/>
      <c r="CH69" s="1117"/>
      <c r="CI69" s="1117"/>
      <c r="CJ69" s="1117"/>
      <c r="CK69" s="1117"/>
      <c r="CL69" s="1117"/>
      <c r="CM69" s="1117"/>
      <c r="CN69" s="1117"/>
      <c r="CO69" s="1117"/>
      <c r="CP69" s="1117"/>
      <c r="CQ69" s="1117"/>
      <c r="CR69" s="1117"/>
      <c r="CS69" s="1117"/>
      <c r="CT69" s="1117"/>
      <c r="CU69" s="1117"/>
      <c r="CV69" s="1117"/>
      <c r="CW69" s="1117"/>
      <c r="CX69" s="1117"/>
      <c r="CY69" s="1117"/>
      <c r="CZ69" s="1117"/>
      <c r="DA69" s="1117"/>
      <c r="DB69" s="1117"/>
      <c r="DC69" s="1118"/>
    </row>
    <row r="70" spans="2:107" ht="13" x14ac:dyDescent="0.2">
      <c r="B70" s="1101"/>
      <c r="H70" s="1142"/>
      <c r="I70" s="1142"/>
      <c r="J70" s="1143"/>
      <c r="K70" s="1143"/>
      <c r="L70" s="1144"/>
      <c r="M70" s="1143"/>
      <c r="N70" s="1144"/>
      <c r="AN70" s="1119"/>
      <c r="AO70" s="1119"/>
      <c r="AP70" s="1119"/>
      <c r="AZ70" s="1119"/>
      <c r="BA70" s="1119"/>
      <c r="BB70" s="1119"/>
      <c r="BL70" s="1119"/>
      <c r="BM70" s="1119"/>
      <c r="BN70" s="1119"/>
      <c r="BX70" s="1119"/>
      <c r="BY70" s="1119"/>
      <c r="BZ70" s="1119"/>
      <c r="CJ70" s="1119"/>
      <c r="CK70" s="1119"/>
      <c r="CL70" s="1119"/>
      <c r="CV70" s="1119"/>
      <c r="CW70" s="1119"/>
      <c r="CX70" s="1119"/>
    </row>
    <row r="71" spans="2:107" ht="13" x14ac:dyDescent="0.2">
      <c r="B71" s="1101"/>
      <c r="G71" s="1145"/>
      <c r="I71" s="1146"/>
      <c r="J71" s="1143"/>
      <c r="K71" s="1143"/>
      <c r="L71" s="1144"/>
      <c r="M71" s="1143"/>
      <c r="N71" s="1144"/>
      <c r="AM71" s="1145"/>
      <c r="AN71" s="1094" t="s">
        <v>557</v>
      </c>
    </row>
    <row r="72" spans="2:107" ht="13" x14ac:dyDescent="0.2">
      <c r="B72" s="1101"/>
      <c r="G72" s="1120"/>
      <c r="H72" s="1120"/>
      <c r="I72" s="1120"/>
      <c r="J72" s="1120"/>
      <c r="K72" s="1121"/>
      <c r="L72" s="1121"/>
      <c r="M72" s="1122"/>
      <c r="N72" s="1122"/>
      <c r="AN72" s="1123"/>
      <c r="AO72" s="1124"/>
      <c r="AP72" s="1124"/>
      <c r="AQ72" s="1124"/>
      <c r="AR72" s="1124"/>
      <c r="AS72" s="1124"/>
      <c r="AT72" s="1124"/>
      <c r="AU72" s="1124"/>
      <c r="AV72" s="1124"/>
      <c r="AW72" s="1124"/>
      <c r="AX72" s="1124"/>
      <c r="AY72" s="1124"/>
      <c r="AZ72" s="1124"/>
      <c r="BA72" s="1124"/>
      <c r="BB72" s="1124"/>
      <c r="BC72" s="1124"/>
      <c r="BD72" s="1124"/>
      <c r="BE72" s="1124"/>
      <c r="BF72" s="1124"/>
      <c r="BG72" s="1124"/>
      <c r="BH72" s="1124"/>
      <c r="BI72" s="1124"/>
      <c r="BJ72" s="1124"/>
      <c r="BK72" s="1124"/>
      <c r="BL72" s="1124"/>
      <c r="BM72" s="1124"/>
      <c r="BN72" s="1124"/>
      <c r="BO72" s="1125"/>
      <c r="BP72" s="1126" t="s">
        <v>525</v>
      </c>
      <c r="BQ72" s="1126"/>
      <c r="BR72" s="1126"/>
      <c r="BS72" s="1126"/>
      <c r="BT72" s="1126"/>
      <c r="BU72" s="1126"/>
      <c r="BV72" s="1126"/>
      <c r="BW72" s="1126"/>
      <c r="BX72" s="1126" t="s">
        <v>406</v>
      </c>
      <c r="BY72" s="1126"/>
      <c r="BZ72" s="1126"/>
      <c r="CA72" s="1126"/>
      <c r="CB72" s="1126"/>
      <c r="CC72" s="1126"/>
      <c r="CD72" s="1126"/>
      <c r="CE72" s="1126"/>
      <c r="CF72" s="1126" t="s">
        <v>526</v>
      </c>
      <c r="CG72" s="1126"/>
      <c r="CH72" s="1126"/>
      <c r="CI72" s="1126"/>
      <c r="CJ72" s="1126"/>
      <c r="CK72" s="1126"/>
      <c r="CL72" s="1126"/>
      <c r="CM72" s="1126"/>
      <c r="CN72" s="1126" t="s">
        <v>527</v>
      </c>
      <c r="CO72" s="1126"/>
      <c r="CP72" s="1126"/>
      <c r="CQ72" s="1126"/>
      <c r="CR72" s="1126"/>
      <c r="CS72" s="1126"/>
      <c r="CT72" s="1126"/>
      <c r="CU72" s="1126"/>
      <c r="CV72" s="1126" t="s">
        <v>528</v>
      </c>
      <c r="CW72" s="1126"/>
      <c r="CX72" s="1126"/>
      <c r="CY72" s="1126"/>
      <c r="CZ72" s="1126"/>
      <c r="DA72" s="1126"/>
      <c r="DB72" s="1126"/>
      <c r="DC72" s="1126"/>
    </row>
    <row r="73" spans="2:107" ht="13" x14ac:dyDescent="0.2">
      <c r="B73" s="1101"/>
      <c r="G73" s="1127"/>
      <c r="H73" s="1127"/>
      <c r="I73" s="1127"/>
      <c r="J73" s="1127"/>
      <c r="K73" s="1147"/>
      <c r="L73" s="1147"/>
      <c r="M73" s="1147"/>
      <c r="N73" s="1147"/>
      <c r="AM73" s="1119"/>
      <c r="AN73" s="1130" t="s">
        <v>558</v>
      </c>
      <c r="AO73" s="1130"/>
      <c r="AP73" s="1130"/>
      <c r="AQ73" s="1130"/>
      <c r="AR73" s="1130"/>
      <c r="AS73" s="1130"/>
      <c r="AT73" s="1130"/>
      <c r="AU73" s="1130"/>
      <c r="AV73" s="1130"/>
      <c r="AW73" s="1130"/>
      <c r="AX73" s="1130"/>
      <c r="AY73" s="1130"/>
      <c r="AZ73" s="1130"/>
      <c r="BA73" s="1130"/>
      <c r="BB73" s="1130" t="s">
        <v>559</v>
      </c>
      <c r="BC73" s="1130"/>
      <c r="BD73" s="1130"/>
      <c r="BE73" s="1130"/>
      <c r="BF73" s="1130"/>
      <c r="BG73" s="1130"/>
      <c r="BH73" s="1130"/>
      <c r="BI73" s="1130"/>
      <c r="BJ73" s="1130"/>
      <c r="BK73" s="1130"/>
      <c r="BL73" s="1130"/>
      <c r="BM73" s="1130"/>
      <c r="BN73" s="1130"/>
      <c r="BO73" s="1130"/>
      <c r="BP73" s="1131">
        <v>107.4</v>
      </c>
      <c r="BQ73" s="1131"/>
      <c r="BR73" s="1131"/>
      <c r="BS73" s="1131"/>
      <c r="BT73" s="1131"/>
      <c r="BU73" s="1131"/>
      <c r="BV73" s="1131"/>
      <c r="BW73" s="1131"/>
      <c r="BX73" s="1131">
        <v>102.6</v>
      </c>
      <c r="BY73" s="1131"/>
      <c r="BZ73" s="1131"/>
      <c r="CA73" s="1131"/>
      <c r="CB73" s="1131"/>
      <c r="CC73" s="1131"/>
      <c r="CD73" s="1131"/>
      <c r="CE73" s="1131"/>
      <c r="CF73" s="1131">
        <v>92.2</v>
      </c>
      <c r="CG73" s="1131"/>
      <c r="CH73" s="1131"/>
      <c r="CI73" s="1131"/>
      <c r="CJ73" s="1131"/>
      <c r="CK73" s="1131"/>
      <c r="CL73" s="1131"/>
      <c r="CM73" s="1131"/>
      <c r="CN73" s="1131">
        <v>82.7</v>
      </c>
      <c r="CO73" s="1131"/>
      <c r="CP73" s="1131"/>
      <c r="CQ73" s="1131"/>
      <c r="CR73" s="1131"/>
      <c r="CS73" s="1131"/>
      <c r="CT73" s="1131"/>
      <c r="CU73" s="1131"/>
      <c r="CV73" s="1131">
        <v>70.7</v>
      </c>
      <c r="CW73" s="1131"/>
      <c r="CX73" s="1131"/>
      <c r="CY73" s="1131"/>
      <c r="CZ73" s="1131"/>
      <c r="DA73" s="1131"/>
      <c r="DB73" s="1131"/>
      <c r="DC73" s="1131"/>
    </row>
    <row r="74" spans="2:107" ht="13" x14ac:dyDescent="0.2">
      <c r="B74" s="1101"/>
      <c r="G74" s="1127"/>
      <c r="H74" s="1127"/>
      <c r="I74" s="1127"/>
      <c r="J74" s="1127"/>
      <c r="K74" s="1147"/>
      <c r="L74" s="1147"/>
      <c r="M74" s="1147"/>
      <c r="N74" s="1147"/>
      <c r="AM74" s="1119"/>
      <c r="AN74" s="1130"/>
      <c r="AO74" s="1130"/>
      <c r="AP74" s="1130"/>
      <c r="AQ74" s="1130"/>
      <c r="AR74" s="1130"/>
      <c r="AS74" s="1130"/>
      <c r="AT74" s="1130"/>
      <c r="AU74" s="1130"/>
      <c r="AV74" s="1130"/>
      <c r="AW74" s="1130"/>
      <c r="AX74" s="1130"/>
      <c r="AY74" s="1130"/>
      <c r="AZ74" s="1130"/>
      <c r="BA74" s="1130"/>
      <c r="BB74" s="1130"/>
      <c r="BC74" s="1130"/>
      <c r="BD74" s="1130"/>
      <c r="BE74" s="1130"/>
      <c r="BF74" s="1130"/>
      <c r="BG74" s="1130"/>
      <c r="BH74" s="1130"/>
      <c r="BI74" s="1130"/>
      <c r="BJ74" s="1130"/>
      <c r="BK74" s="1130"/>
      <c r="BL74" s="1130"/>
      <c r="BM74" s="1130"/>
      <c r="BN74" s="1130"/>
      <c r="BO74" s="1130"/>
      <c r="BP74" s="1131"/>
      <c r="BQ74" s="1131"/>
      <c r="BR74" s="1131"/>
      <c r="BS74" s="1131"/>
      <c r="BT74" s="1131"/>
      <c r="BU74" s="1131"/>
      <c r="BV74" s="1131"/>
      <c r="BW74" s="1131"/>
      <c r="BX74" s="1131"/>
      <c r="BY74" s="1131"/>
      <c r="BZ74" s="1131"/>
      <c r="CA74" s="1131"/>
      <c r="CB74" s="1131"/>
      <c r="CC74" s="1131"/>
      <c r="CD74" s="1131"/>
      <c r="CE74" s="1131"/>
      <c r="CF74" s="1131"/>
      <c r="CG74" s="1131"/>
      <c r="CH74" s="1131"/>
      <c r="CI74" s="1131"/>
      <c r="CJ74" s="1131"/>
      <c r="CK74" s="1131"/>
      <c r="CL74" s="1131"/>
      <c r="CM74" s="1131"/>
      <c r="CN74" s="1131"/>
      <c r="CO74" s="1131"/>
      <c r="CP74" s="1131"/>
      <c r="CQ74" s="1131"/>
      <c r="CR74" s="1131"/>
      <c r="CS74" s="1131"/>
      <c r="CT74" s="1131"/>
      <c r="CU74" s="1131"/>
      <c r="CV74" s="1131"/>
      <c r="CW74" s="1131"/>
      <c r="CX74" s="1131"/>
      <c r="CY74" s="1131"/>
      <c r="CZ74" s="1131"/>
      <c r="DA74" s="1131"/>
      <c r="DB74" s="1131"/>
      <c r="DC74" s="1131"/>
    </row>
    <row r="75" spans="2:107" ht="13" x14ac:dyDescent="0.2">
      <c r="B75" s="1101"/>
      <c r="G75" s="1127"/>
      <c r="H75" s="1127"/>
      <c r="I75" s="1120"/>
      <c r="J75" s="1120"/>
      <c r="K75" s="1129"/>
      <c r="L75" s="1129"/>
      <c r="M75" s="1129"/>
      <c r="N75" s="1129"/>
      <c r="AM75" s="1119"/>
      <c r="AN75" s="1130"/>
      <c r="AO75" s="1130"/>
      <c r="AP75" s="1130"/>
      <c r="AQ75" s="1130"/>
      <c r="AR75" s="1130"/>
      <c r="AS75" s="1130"/>
      <c r="AT75" s="1130"/>
      <c r="AU75" s="1130"/>
      <c r="AV75" s="1130"/>
      <c r="AW75" s="1130"/>
      <c r="AX75" s="1130"/>
      <c r="AY75" s="1130"/>
      <c r="AZ75" s="1130"/>
      <c r="BA75" s="1130"/>
      <c r="BB75" s="1130" t="s">
        <v>564</v>
      </c>
      <c r="BC75" s="1130"/>
      <c r="BD75" s="1130"/>
      <c r="BE75" s="1130"/>
      <c r="BF75" s="1130"/>
      <c r="BG75" s="1130"/>
      <c r="BH75" s="1130"/>
      <c r="BI75" s="1130"/>
      <c r="BJ75" s="1130"/>
      <c r="BK75" s="1130"/>
      <c r="BL75" s="1130"/>
      <c r="BM75" s="1130"/>
      <c r="BN75" s="1130"/>
      <c r="BO75" s="1130"/>
      <c r="BP75" s="1131">
        <v>13.3</v>
      </c>
      <c r="BQ75" s="1131"/>
      <c r="BR75" s="1131"/>
      <c r="BS75" s="1131"/>
      <c r="BT75" s="1131"/>
      <c r="BU75" s="1131"/>
      <c r="BV75" s="1131"/>
      <c r="BW75" s="1131"/>
      <c r="BX75" s="1131">
        <v>13.4</v>
      </c>
      <c r="BY75" s="1131"/>
      <c r="BZ75" s="1131"/>
      <c r="CA75" s="1131"/>
      <c r="CB75" s="1131"/>
      <c r="CC75" s="1131"/>
      <c r="CD75" s="1131"/>
      <c r="CE75" s="1131"/>
      <c r="CF75" s="1131">
        <v>13.6</v>
      </c>
      <c r="CG75" s="1131"/>
      <c r="CH75" s="1131"/>
      <c r="CI75" s="1131"/>
      <c r="CJ75" s="1131"/>
      <c r="CK75" s="1131"/>
      <c r="CL75" s="1131"/>
      <c r="CM75" s="1131"/>
      <c r="CN75" s="1131">
        <v>13.4</v>
      </c>
      <c r="CO75" s="1131"/>
      <c r="CP75" s="1131"/>
      <c r="CQ75" s="1131"/>
      <c r="CR75" s="1131"/>
      <c r="CS75" s="1131"/>
      <c r="CT75" s="1131"/>
      <c r="CU75" s="1131"/>
      <c r="CV75" s="1131">
        <v>12.2</v>
      </c>
      <c r="CW75" s="1131"/>
      <c r="CX75" s="1131"/>
      <c r="CY75" s="1131"/>
      <c r="CZ75" s="1131"/>
      <c r="DA75" s="1131"/>
      <c r="DB75" s="1131"/>
      <c r="DC75" s="1131"/>
    </row>
    <row r="76" spans="2:107" ht="13" x14ac:dyDescent="0.2">
      <c r="B76" s="1101"/>
      <c r="G76" s="1127"/>
      <c r="H76" s="1127"/>
      <c r="I76" s="1120"/>
      <c r="J76" s="1120"/>
      <c r="K76" s="1129"/>
      <c r="L76" s="1129"/>
      <c r="M76" s="1129"/>
      <c r="N76" s="1129"/>
      <c r="AM76" s="1119"/>
      <c r="AN76" s="1130"/>
      <c r="AO76" s="1130"/>
      <c r="AP76" s="1130"/>
      <c r="AQ76" s="1130"/>
      <c r="AR76" s="1130"/>
      <c r="AS76" s="1130"/>
      <c r="AT76" s="1130"/>
      <c r="AU76" s="1130"/>
      <c r="AV76" s="1130"/>
      <c r="AW76" s="1130"/>
      <c r="AX76" s="1130"/>
      <c r="AY76" s="1130"/>
      <c r="AZ76" s="1130"/>
      <c r="BA76" s="1130"/>
      <c r="BB76" s="1130"/>
      <c r="BC76" s="1130"/>
      <c r="BD76" s="1130"/>
      <c r="BE76" s="1130"/>
      <c r="BF76" s="1130"/>
      <c r="BG76" s="1130"/>
      <c r="BH76" s="1130"/>
      <c r="BI76" s="1130"/>
      <c r="BJ76" s="1130"/>
      <c r="BK76" s="1130"/>
      <c r="BL76" s="1130"/>
      <c r="BM76" s="1130"/>
      <c r="BN76" s="1130"/>
      <c r="BO76" s="1130"/>
      <c r="BP76" s="1131"/>
      <c r="BQ76" s="1131"/>
      <c r="BR76" s="1131"/>
      <c r="BS76" s="1131"/>
      <c r="BT76" s="1131"/>
      <c r="BU76" s="1131"/>
      <c r="BV76" s="1131"/>
      <c r="BW76" s="1131"/>
      <c r="BX76" s="1131"/>
      <c r="BY76" s="1131"/>
      <c r="BZ76" s="1131"/>
      <c r="CA76" s="1131"/>
      <c r="CB76" s="1131"/>
      <c r="CC76" s="1131"/>
      <c r="CD76" s="1131"/>
      <c r="CE76" s="1131"/>
      <c r="CF76" s="1131"/>
      <c r="CG76" s="1131"/>
      <c r="CH76" s="1131"/>
      <c r="CI76" s="1131"/>
      <c r="CJ76" s="1131"/>
      <c r="CK76" s="1131"/>
      <c r="CL76" s="1131"/>
      <c r="CM76" s="1131"/>
      <c r="CN76" s="1131"/>
      <c r="CO76" s="1131"/>
      <c r="CP76" s="1131"/>
      <c r="CQ76" s="1131"/>
      <c r="CR76" s="1131"/>
      <c r="CS76" s="1131"/>
      <c r="CT76" s="1131"/>
      <c r="CU76" s="1131"/>
      <c r="CV76" s="1131"/>
      <c r="CW76" s="1131"/>
      <c r="CX76" s="1131"/>
      <c r="CY76" s="1131"/>
      <c r="CZ76" s="1131"/>
      <c r="DA76" s="1131"/>
      <c r="DB76" s="1131"/>
      <c r="DC76" s="1131"/>
    </row>
    <row r="77" spans="2:107" ht="13" x14ac:dyDescent="0.2">
      <c r="B77" s="1101"/>
      <c r="G77" s="1120"/>
      <c r="H77" s="1120"/>
      <c r="I77" s="1120"/>
      <c r="J77" s="1120"/>
      <c r="K77" s="1147"/>
      <c r="L77" s="1147"/>
      <c r="M77" s="1147"/>
      <c r="N77" s="1147"/>
      <c r="AN77" s="1126" t="s">
        <v>561</v>
      </c>
      <c r="AO77" s="1126"/>
      <c r="AP77" s="1126"/>
      <c r="AQ77" s="1126"/>
      <c r="AR77" s="1126"/>
      <c r="AS77" s="1126"/>
      <c r="AT77" s="1126"/>
      <c r="AU77" s="1126"/>
      <c r="AV77" s="1126"/>
      <c r="AW77" s="1126"/>
      <c r="AX77" s="1126"/>
      <c r="AY77" s="1126"/>
      <c r="AZ77" s="1126"/>
      <c r="BA77" s="1126"/>
      <c r="BB77" s="1130" t="s">
        <v>559</v>
      </c>
      <c r="BC77" s="1130"/>
      <c r="BD77" s="1130"/>
      <c r="BE77" s="1130"/>
      <c r="BF77" s="1130"/>
      <c r="BG77" s="1130"/>
      <c r="BH77" s="1130"/>
      <c r="BI77" s="1130"/>
      <c r="BJ77" s="1130"/>
      <c r="BK77" s="1130"/>
      <c r="BL77" s="1130"/>
      <c r="BM77" s="1130"/>
      <c r="BN77" s="1130"/>
      <c r="BO77" s="1130"/>
      <c r="BP77" s="1131">
        <v>54.6</v>
      </c>
      <c r="BQ77" s="1131"/>
      <c r="BR77" s="1131"/>
      <c r="BS77" s="1131"/>
      <c r="BT77" s="1131"/>
      <c r="BU77" s="1131"/>
      <c r="BV77" s="1131"/>
      <c r="BW77" s="1131"/>
      <c r="BX77" s="1131">
        <v>53.2</v>
      </c>
      <c r="BY77" s="1131"/>
      <c r="BZ77" s="1131"/>
      <c r="CA77" s="1131"/>
      <c r="CB77" s="1131"/>
      <c r="CC77" s="1131"/>
      <c r="CD77" s="1131"/>
      <c r="CE77" s="1131"/>
      <c r="CF77" s="1131">
        <v>47.9</v>
      </c>
      <c r="CG77" s="1131"/>
      <c r="CH77" s="1131"/>
      <c r="CI77" s="1131"/>
      <c r="CJ77" s="1131"/>
      <c r="CK77" s="1131"/>
      <c r="CL77" s="1131"/>
      <c r="CM77" s="1131"/>
      <c r="CN77" s="1131">
        <v>49</v>
      </c>
      <c r="CO77" s="1131"/>
      <c r="CP77" s="1131"/>
      <c r="CQ77" s="1131"/>
      <c r="CR77" s="1131"/>
      <c r="CS77" s="1131"/>
      <c r="CT77" s="1131"/>
      <c r="CU77" s="1131"/>
      <c r="CV77" s="1131">
        <v>41.3</v>
      </c>
      <c r="CW77" s="1131"/>
      <c r="CX77" s="1131"/>
      <c r="CY77" s="1131"/>
      <c r="CZ77" s="1131"/>
      <c r="DA77" s="1131"/>
      <c r="DB77" s="1131"/>
      <c r="DC77" s="1131"/>
    </row>
    <row r="78" spans="2:107" ht="13" x14ac:dyDescent="0.2">
      <c r="B78" s="1101"/>
      <c r="G78" s="1120"/>
      <c r="H78" s="1120"/>
      <c r="I78" s="1120"/>
      <c r="J78" s="1120"/>
      <c r="K78" s="1147"/>
      <c r="L78" s="1147"/>
      <c r="M78" s="1147"/>
      <c r="N78" s="1147"/>
      <c r="AN78" s="1126"/>
      <c r="AO78" s="1126"/>
      <c r="AP78" s="1126"/>
      <c r="AQ78" s="1126"/>
      <c r="AR78" s="1126"/>
      <c r="AS78" s="1126"/>
      <c r="AT78" s="1126"/>
      <c r="AU78" s="1126"/>
      <c r="AV78" s="1126"/>
      <c r="AW78" s="1126"/>
      <c r="AX78" s="1126"/>
      <c r="AY78" s="1126"/>
      <c r="AZ78" s="1126"/>
      <c r="BA78" s="1126"/>
      <c r="BB78" s="1130"/>
      <c r="BC78" s="1130"/>
      <c r="BD78" s="1130"/>
      <c r="BE78" s="1130"/>
      <c r="BF78" s="1130"/>
      <c r="BG78" s="1130"/>
      <c r="BH78" s="1130"/>
      <c r="BI78" s="1130"/>
      <c r="BJ78" s="1130"/>
      <c r="BK78" s="1130"/>
      <c r="BL78" s="1130"/>
      <c r="BM78" s="1130"/>
      <c r="BN78" s="1130"/>
      <c r="BO78" s="1130"/>
      <c r="BP78" s="1131"/>
      <c r="BQ78" s="1131"/>
      <c r="BR78" s="1131"/>
      <c r="BS78" s="1131"/>
      <c r="BT78" s="1131"/>
      <c r="BU78" s="1131"/>
      <c r="BV78" s="1131"/>
      <c r="BW78" s="1131"/>
      <c r="BX78" s="1131"/>
      <c r="BY78" s="1131"/>
      <c r="BZ78" s="1131"/>
      <c r="CA78" s="1131"/>
      <c r="CB78" s="1131"/>
      <c r="CC78" s="1131"/>
      <c r="CD78" s="1131"/>
      <c r="CE78" s="1131"/>
      <c r="CF78" s="1131"/>
      <c r="CG78" s="1131"/>
      <c r="CH78" s="1131"/>
      <c r="CI78" s="1131"/>
      <c r="CJ78" s="1131"/>
      <c r="CK78" s="1131"/>
      <c r="CL78" s="1131"/>
      <c r="CM78" s="1131"/>
      <c r="CN78" s="1131"/>
      <c r="CO78" s="1131"/>
      <c r="CP78" s="1131"/>
      <c r="CQ78" s="1131"/>
      <c r="CR78" s="1131"/>
      <c r="CS78" s="1131"/>
      <c r="CT78" s="1131"/>
      <c r="CU78" s="1131"/>
      <c r="CV78" s="1131"/>
      <c r="CW78" s="1131"/>
      <c r="CX78" s="1131"/>
      <c r="CY78" s="1131"/>
      <c r="CZ78" s="1131"/>
      <c r="DA78" s="1131"/>
      <c r="DB78" s="1131"/>
      <c r="DC78" s="1131"/>
    </row>
    <row r="79" spans="2:107" ht="13" x14ac:dyDescent="0.2">
      <c r="B79" s="1101"/>
      <c r="G79" s="1120"/>
      <c r="H79" s="1120"/>
      <c r="I79" s="1133"/>
      <c r="J79" s="1133"/>
      <c r="K79" s="1148"/>
      <c r="L79" s="1148"/>
      <c r="M79" s="1148"/>
      <c r="N79" s="1148"/>
      <c r="AN79" s="1126"/>
      <c r="AO79" s="1126"/>
      <c r="AP79" s="1126"/>
      <c r="AQ79" s="1126"/>
      <c r="AR79" s="1126"/>
      <c r="AS79" s="1126"/>
      <c r="AT79" s="1126"/>
      <c r="AU79" s="1126"/>
      <c r="AV79" s="1126"/>
      <c r="AW79" s="1126"/>
      <c r="AX79" s="1126"/>
      <c r="AY79" s="1126"/>
      <c r="AZ79" s="1126"/>
      <c r="BA79" s="1126"/>
      <c r="BB79" s="1130" t="s">
        <v>564</v>
      </c>
      <c r="BC79" s="1130"/>
      <c r="BD79" s="1130"/>
      <c r="BE79" s="1130"/>
      <c r="BF79" s="1130"/>
      <c r="BG79" s="1130"/>
      <c r="BH79" s="1130"/>
      <c r="BI79" s="1130"/>
      <c r="BJ79" s="1130"/>
      <c r="BK79" s="1130"/>
      <c r="BL79" s="1130"/>
      <c r="BM79" s="1130"/>
      <c r="BN79" s="1130"/>
      <c r="BO79" s="1130"/>
      <c r="BP79" s="1131">
        <v>10</v>
      </c>
      <c r="BQ79" s="1131"/>
      <c r="BR79" s="1131"/>
      <c r="BS79" s="1131"/>
      <c r="BT79" s="1131"/>
      <c r="BU79" s="1131"/>
      <c r="BV79" s="1131"/>
      <c r="BW79" s="1131"/>
      <c r="BX79" s="1131">
        <v>9.8000000000000007</v>
      </c>
      <c r="BY79" s="1131"/>
      <c r="BZ79" s="1131"/>
      <c r="CA79" s="1131"/>
      <c r="CB79" s="1131"/>
      <c r="CC79" s="1131"/>
      <c r="CD79" s="1131"/>
      <c r="CE79" s="1131"/>
      <c r="CF79" s="1131">
        <v>9.6</v>
      </c>
      <c r="CG79" s="1131"/>
      <c r="CH79" s="1131"/>
      <c r="CI79" s="1131"/>
      <c r="CJ79" s="1131"/>
      <c r="CK79" s="1131"/>
      <c r="CL79" s="1131"/>
      <c r="CM79" s="1131"/>
      <c r="CN79" s="1131">
        <v>9.5</v>
      </c>
      <c r="CO79" s="1131"/>
      <c r="CP79" s="1131"/>
      <c r="CQ79" s="1131"/>
      <c r="CR79" s="1131"/>
      <c r="CS79" s="1131"/>
      <c r="CT79" s="1131"/>
      <c r="CU79" s="1131"/>
      <c r="CV79" s="1131">
        <v>9.1999999999999993</v>
      </c>
      <c r="CW79" s="1131"/>
      <c r="CX79" s="1131"/>
      <c r="CY79" s="1131"/>
      <c r="CZ79" s="1131"/>
      <c r="DA79" s="1131"/>
      <c r="DB79" s="1131"/>
      <c r="DC79" s="1131"/>
    </row>
    <row r="80" spans="2:107" ht="13" x14ac:dyDescent="0.2">
      <c r="B80" s="1101"/>
      <c r="G80" s="1120"/>
      <c r="H80" s="1120"/>
      <c r="I80" s="1133"/>
      <c r="J80" s="1133"/>
      <c r="K80" s="1148"/>
      <c r="L80" s="1148"/>
      <c r="M80" s="1148"/>
      <c r="N80" s="1148"/>
      <c r="AN80" s="1126"/>
      <c r="AO80" s="1126"/>
      <c r="AP80" s="1126"/>
      <c r="AQ80" s="1126"/>
      <c r="AR80" s="1126"/>
      <c r="AS80" s="1126"/>
      <c r="AT80" s="1126"/>
      <c r="AU80" s="1126"/>
      <c r="AV80" s="1126"/>
      <c r="AW80" s="1126"/>
      <c r="AX80" s="1126"/>
      <c r="AY80" s="1126"/>
      <c r="AZ80" s="1126"/>
      <c r="BA80" s="1126"/>
      <c r="BB80" s="1130"/>
      <c r="BC80" s="1130"/>
      <c r="BD80" s="1130"/>
      <c r="BE80" s="1130"/>
      <c r="BF80" s="1130"/>
      <c r="BG80" s="1130"/>
      <c r="BH80" s="1130"/>
      <c r="BI80" s="1130"/>
      <c r="BJ80" s="1130"/>
      <c r="BK80" s="1130"/>
      <c r="BL80" s="1130"/>
      <c r="BM80" s="1130"/>
      <c r="BN80" s="1130"/>
      <c r="BO80" s="1130"/>
      <c r="BP80" s="1131"/>
      <c r="BQ80" s="1131"/>
      <c r="BR80" s="1131"/>
      <c r="BS80" s="1131"/>
      <c r="BT80" s="1131"/>
      <c r="BU80" s="1131"/>
      <c r="BV80" s="1131"/>
      <c r="BW80" s="1131"/>
      <c r="BX80" s="1131"/>
      <c r="BY80" s="1131"/>
      <c r="BZ80" s="1131"/>
      <c r="CA80" s="1131"/>
      <c r="CB80" s="1131"/>
      <c r="CC80" s="1131"/>
      <c r="CD80" s="1131"/>
      <c r="CE80" s="1131"/>
      <c r="CF80" s="1131"/>
      <c r="CG80" s="1131"/>
      <c r="CH80" s="1131"/>
      <c r="CI80" s="1131"/>
      <c r="CJ80" s="1131"/>
      <c r="CK80" s="1131"/>
      <c r="CL80" s="1131"/>
      <c r="CM80" s="1131"/>
      <c r="CN80" s="1131"/>
      <c r="CO80" s="1131"/>
      <c r="CP80" s="1131"/>
      <c r="CQ80" s="1131"/>
      <c r="CR80" s="1131"/>
      <c r="CS80" s="1131"/>
      <c r="CT80" s="1131"/>
      <c r="CU80" s="1131"/>
      <c r="CV80" s="1131"/>
      <c r="CW80" s="1131"/>
      <c r="CX80" s="1131"/>
      <c r="CY80" s="1131"/>
      <c r="CZ80" s="1131"/>
      <c r="DA80" s="1131"/>
      <c r="DB80" s="1131"/>
      <c r="DC80" s="1131"/>
    </row>
    <row r="81" spans="2:109" ht="13" x14ac:dyDescent="0.2">
      <c r="B81" s="1101"/>
    </row>
    <row r="82" spans="2:109" ht="16.5" x14ac:dyDescent="0.2">
      <c r="B82" s="1101"/>
      <c r="K82" s="1149"/>
      <c r="L82" s="1149"/>
      <c r="M82" s="1149"/>
      <c r="N82" s="1149"/>
      <c r="AQ82" s="1149"/>
      <c r="AR82" s="1149"/>
      <c r="AS82" s="1149"/>
      <c r="AT82" s="1149"/>
      <c r="BC82" s="1149"/>
      <c r="BD82" s="1149"/>
      <c r="BE82" s="1149"/>
      <c r="BF82" s="1149"/>
      <c r="BO82" s="1149"/>
      <c r="BP82" s="1149"/>
      <c r="BQ82" s="1149"/>
      <c r="BR82" s="1149"/>
      <c r="CA82" s="1149"/>
      <c r="CB82" s="1149"/>
      <c r="CC82" s="1149"/>
      <c r="CD82" s="1149"/>
      <c r="CM82" s="1149"/>
      <c r="CN82" s="1149"/>
      <c r="CO82" s="1149"/>
      <c r="CP82" s="1149"/>
      <c r="CY82" s="1149"/>
      <c r="CZ82" s="1149"/>
      <c r="DA82" s="1149"/>
      <c r="DB82" s="1149"/>
      <c r="DC82" s="1149"/>
    </row>
    <row r="83" spans="2:109" ht="13" x14ac:dyDescent="0.2">
      <c r="B83" s="1103"/>
      <c r="C83" s="1104"/>
      <c r="D83" s="1104"/>
      <c r="E83" s="1104"/>
      <c r="F83" s="1104"/>
      <c r="G83" s="1104"/>
      <c r="H83" s="1104"/>
      <c r="I83" s="1104"/>
      <c r="J83" s="1104"/>
      <c r="K83" s="1104"/>
      <c r="L83" s="1104"/>
      <c r="M83" s="1104"/>
      <c r="N83" s="1104"/>
      <c r="O83" s="1104"/>
      <c r="P83" s="1104"/>
      <c r="Q83" s="1104"/>
      <c r="R83" s="1104"/>
      <c r="S83" s="1104"/>
      <c r="T83" s="1104"/>
      <c r="U83" s="1104"/>
      <c r="V83" s="1104"/>
      <c r="W83" s="1104"/>
      <c r="X83" s="1104"/>
      <c r="Y83" s="1104"/>
      <c r="Z83" s="1104"/>
      <c r="AA83" s="1104"/>
      <c r="AB83" s="1104"/>
      <c r="AC83" s="1104"/>
      <c r="AD83" s="1104"/>
      <c r="AE83" s="1104"/>
      <c r="AF83" s="1104"/>
      <c r="AG83" s="1104"/>
      <c r="AH83" s="1104"/>
      <c r="AI83" s="1104"/>
      <c r="AJ83" s="1104"/>
      <c r="AK83" s="1104"/>
      <c r="AL83" s="1104"/>
      <c r="AM83" s="1104"/>
      <c r="AN83" s="1104"/>
      <c r="AO83" s="1104"/>
      <c r="AP83" s="1104"/>
      <c r="AQ83" s="1104"/>
      <c r="AR83" s="1104"/>
      <c r="AS83" s="1104"/>
      <c r="AT83" s="1104"/>
      <c r="AU83" s="1104"/>
      <c r="AV83" s="1104"/>
      <c r="AW83" s="1104"/>
      <c r="AX83" s="1104"/>
      <c r="AY83" s="1104"/>
      <c r="AZ83" s="1104"/>
      <c r="BA83" s="1104"/>
      <c r="BB83" s="1104"/>
      <c r="BC83" s="1104"/>
      <c r="BD83" s="1104"/>
      <c r="BE83" s="1104"/>
      <c r="BF83" s="1104"/>
      <c r="BG83" s="1104"/>
      <c r="BH83" s="1104"/>
      <c r="BI83" s="1104"/>
      <c r="BJ83" s="1104"/>
      <c r="BK83" s="1104"/>
      <c r="BL83" s="1104"/>
      <c r="BM83" s="1104"/>
      <c r="BN83" s="1104"/>
      <c r="BO83" s="1104"/>
      <c r="BP83" s="1104"/>
      <c r="BQ83" s="1104"/>
      <c r="BR83" s="1104"/>
      <c r="BS83" s="1104"/>
      <c r="BT83" s="1104"/>
      <c r="BU83" s="1104"/>
      <c r="BV83" s="1104"/>
      <c r="BW83" s="1104"/>
      <c r="BX83" s="1104"/>
      <c r="BY83" s="1104"/>
      <c r="BZ83" s="1104"/>
      <c r="CA83" s="1104"/>
      <c r="CB83" s="1104"/>
      <c r="CC83" s="1104"/>
      <c r="CD83" s="1104"/>
      <c r="CE83" s="1104"/>
      <c r="CF83" s="1104"/>
      <c r="CG83" s="1104"/>
      <c r="CH83" s="1104"/>
      <c r="CI83" s="1104"/>
      <c r="CJ83" s="1104"/>
      <c r="CK83" s="1104"/>
      <c r="CL83" s="1104"/>
      <c r="CM83" s="1104"/>
      <c r="CN83" s="1104"/>
      <c r="CO83" s="1104"/>
      <c r="CP83" s="1104"/>
      <c r="CQ83" s="1104"/>
      <c r="CR83" s="1104"/>
      <c r="CS83" s="1104"/>
      <c r="CT83" s="1104"/>
      <c r="CU83" s="1104"/>
      <c r="CV83" s="1104"/>
      <c r="CW83" s="1104"/>
      <c r="CX83" s="1104"/>
      <c r="CY83" s="1104"/>
      <c r="CZ83" s="1104"/>
      <c r="DA83" s="1104"/>
      <c r="DB83" s="1104"/>
      <c r="DC83" s="1104"/>
      <c r="DD83" s="1105"/>
    </row>
    <row r="84" spans="2:109" ht="13" x14ac:dyDescent="0.2">
      <c r="DD84" s="1094"/>
      <c r="DE84" s="1094"/>
    </row>
    <row r="85" spans="2:109" ht="13" x14ac:dyDescent="0.2">
      <c r="DD85" s="1094"/>
      <c r="DE85" s="1094"/>
    </row>
    <row r="86" spans="2:109" ht="13" hidden="1" x14ac:dyDescent="0.2">
      <c r="DD86" s="1094"/>
      <c r="DE86" s="1094"/>
    </row>
    <row r="87" spans="2:109" ht="13" hidden="1" x14ac:dyDescent="0.2">
      <c r="K87" s="1150"/>
      <c r="AQ87" s="1150"/>
      <c r="BC87" s="1150"/>
      <c r="BO87" s="1150"/>
      <c r="CA87" s="1150"/>
      <c r="CM87" s="1150"/>
      <c r="CY87" s="1150"/>
      <c r="DD87" s="1094"/>
      <c r="DE87" s="1094"/>
    </row>
    <row r="88" spans="2:109" ht="13" hidden="1" x14ac:dyDescent="0.2">
      <c r="DD88" s="1094"/>
      <c r="DE88" s="1094"/>
    </row>
    <row r="89" spans="2:109" ht="13" hidden="1" x14ac:dyDescent="0.2">
      <c r="DD89" s="1094"/>
      <c r="DE89" s="1094"/>
    </row>
    <row r="90" spans="2:109" ht="13" hidden="1" x14ac:dyDescent="0.2">
      <c r="DD90" s="1094"/>
      <c r="DE90" s="1094"/>
    </row>
    <row r="91" spans="2:109" ht="13" hidden="1" x14ac:dyDescent="0.2">
      <c r="DD91" s="1094"/>
      <c r="DE91" s="1094"/>
    </row>
    <row r="92" spans="2:109" ht="13.5" hidden="1" customHeight="1" x14ac:dyDescent="0.2">
      <c r="DD92" s="1094"/>
      <c r="DE92" s="1094"/>
    </row>
    <row r="93" spans="2:109" ht="13.5" hidden="1" customHeight="1" x14ac:dyDescent="0.2">
      <c r="DD93" s="1094"/>
      <c r="DE93" s="1094"/>
    </row>
    <row r="94" spans="2:109" ht="13.5" hidden="1" customHeight="1" x14ac:dyDescent="0.2">
      <c r="DD94" s="1094"/>
      <c r="DE94" s="1094"/>
    </row>
    <row r="95" spans="2:109" ht="13.5" hidden="1" customHeight="1" x14ac:dyDescent="0.2">
      <c r="DD95" s="1094"/>
      <c r="DE95" s="1094"/>
    </row>
    <row r="96" spans="2:109" ht="13.5" hidden="1" customHeight="1" x14ac:dyDescent="0.2">
      <c r="DD96" s="1094"/>
      <c r="DE96" s="1094"/>
    </row>
    <row r="97" s="1094" customFormat="1" ht="13.5" hidden="1" customHeight="1" x14ac:dyDescent="0.2"/>
    <row r="98" s="1094" customFormat="1" ht="13.5" hidden="1" customHeight="1" x14ac:dyDescent="0.2"/>
    <row r="99" s="1094" customFormat="1" ht="13.5" hidden="1" customHeight="1" x14ac:dyDescent="0.2"/>
    <row r="100" s="1094" customFormat="1" ht="13.5" hidden="1" customHeight="1" x14ac:dyDescent="0.2"/>
    <row r="101" s="1094" customFormat="1" ht="13.5" hidden="1" customHeight="1" x14ac:dyDescent="0.2"/>
    <row r="102" s="1094" customFormat="1" ht="13.5" hidden="1" customHeight="1" x14ac:dyDescent="0.2"/>
    <row r="103" s="1094" customFormat="1" ht="13.5" hidden="1" customHeight="1" x14ac:dyDescent="0.2"/>
    <row r="104" s="1094" customFormat="1" ht="13.5" hidden="1" customHeight="1" x14ac:dyDescent="0.2"/>
    <row r="105" s="1094" customFormat="1" ht="13.5" hidden="1" customHeight="1" x14ac:dyDescent="0.2"/>
    <row r="106" s="1094" customFormat="1" ht="13.5" hidden="1" customHeight="1" x14ac:dyDescent="0.2"/>
    <row r="107" s="1094" customFormat="1" ht="13.5" hidden="1" customHeight="1" x14ac:dyDescent="0.2"/>
    <row r="108" s="1094" customFormat="1" ht="13.5" hidden="1" customHeight="1" x14ac:dyDescent="0.2"/>
    <row r="109" s="1094" customFormat="1" ht="13.5" hidden="1" customHeight="1" x14ac:dyDescent="0.2"/>
    <row r="110" s="1094" customFormat="1" ht="13.5" hidden="1" customHeight="1" x14ac:dyDescent="0.2"/>
    <row r="111" s="1094" customFormat="1" ht="13.5" hidden="1" customHeight="1" x14ac:dyDescent="0.2"/>
    <row r="112" s="1094" customFormat="1" ht="13.5" hidden="1" customHeight="1" x14ac:dyDescent="0.2"/>
    <row r="113" s="1094" customFormat="1" ht="13.5" hidden="1" customHeight="1" x14ac:dyDescent="0.2"/>
    <row r="114" s="1094" customFormat="1" ht="13.5" hidden="1" customHeight="1" x14ac:dyDescent="0.2"/>
    <row r="115" s="1094" customFormat="1" ht="13.5" hidden="1" customHeight="1" x14ac:dyDescent="0.2"/>
    <row r="116" s="1094" customFormat="1" ht="13.5" hidden="1" customHeight="1" x14ac:dyDescent="0.2"/>
    <row r="117" s="1094" customFormat="1" ht="13.5" hidden="1" customHeight="1" x14ac:dyDescent="0.2"/>
    <row r="118" s="1094" customFormat="1" ht="13.5" hidden="1" customHeight="1" x14ac:dyDescent="0.2"/>
    <row r="119" s="1094" customFormat="1" ht="13.5" hidden="1" customHeight="1" x14ac:dyDescent="0.2"/>
    <row r="120" s="1094" customFormat="1" ht="13.5" hidden="1" customHeight="1" x14ac:dyDescent="0.2"/>
    <row r="121" s="1094" customFormat="1" ht="13.5" hidden="1" customHeight="1" x14ac:dyDescent="0.2"/>
    <row r="122" s="1094" customFormat="1" ht="13.5" hidden="1" customHeight="1" x14ac:dyDescent="0.2"/>
    <row r="123" s="1094" customFormat="1" ht="13.5" hidden="1" customHeight="1" x14ac:dyDescent="0.2"/>
    <row r="124" s="1094" customFormat="1" ht="13.5" hidden="1" customHeight="1" x14ac:dyDescent="0.2"/>
    <row r="125" s="1094" customFormat="1" ht="13.5" hidden="1" customHeight="1" x14ac:dyDescent="0.2"/>
    <row r="126" s="1094" customFormat="1" ht="13.5" hidden="1" customHeight="1" x14ac:dyDescent="0.2"/>
    <row r="127" s="1094" customFormat="1" ht="13.5" hidden="1" customHeight="1" x14ac:dyDescent="0.2"/>
    <row r="128" s="1094" customFormat="1" ht="13.5" hidden="1" customHeight="1" x14ac:dyDescent="0.2"/>
    <row r="129" s="1094" customFormat="1" ht="13.5" hidden="1" customHeight="1" x14ac:dyDescent="0.2"/>
    <row r="130" s="1094" customFormat="1" ht="13.5" hidden="1" customHeight="1" x14ac:dyDescent="0.2"/>
    <row r="131" s="1094" customFormat="1" ht="13.5" hidden="1" customHeight="1" x14ac:dyDescent="0.2"/>
    <row r="132" s="1094" customFormat="1" ht="13.5" hidden="1" customHeight="1" x14ac:dyDescent="0.2"/>
    <row r="133" s="1094" customFormat="1" ht="13.5" hidden="1" customHeight="1" x14ac:dyDescent="0.2"/>
    <row r="134" s="1094" customFormat="1" ht="13.5" hidden="1" customHeight="1" x14ac:dyDescent="0.2"/>
    <row r="135" s="1094" customFormat="1" ht="13.5" hidden="1" customHeight="1" x14ac:dyDescent="0.2"/>
    <row r="136" s="1094" customFormat="1" ht="13.5" hidden="1" customHeight="1" x14ac:dyDescent="0.2"/>
    <row r="137" s="1094" customFormat="1" ht="13.5" hidden="1" customHeight="1" x14ac:dyDescent="0.2"/>
    <row r="138" s="1094" customFormat="1" ht="13.5" hidden="1" customHeight="1" x14ac:dyDescent="0.2"/>
    <row r="139" s="1094" customFormat="1" ht="13.5" hidden="1" customHeight="1" x14ac:dyDescent="0.2"/>
    <row r="140" s="1094" customFormat="1" ht="13.5" hidden="1" customHeight="1" x14ac:dyDescent="0.2"/>
    <row r="141" s="1094" customFormat="1" ht="13.5" hidden="1" customHeight="1" x14ac:dyDescent="0.2"/>
    <row r="142" s="1094" customFormat="1" ht="13.5" hidden="1" customHeight="1" x14ac:dyDescent="0.2"/>
    <row r="143" s="1094" customFormat="1" ht="13.5" hidden="1" customHeight="1" x14ac:dyDescent="0.2"/>
    <row r="144" s="1094" customFormat="1" ht="13.5" hidden="1" customHeight="1" x14ac:dyDescent="0.2"/>
    <row r="145" s="1094" customFormat="1" ht="13.5" hidden="1" customHeight="1" x14ac:dyDescent="0.2"/>
    <row r="146" s="1094" customFormat="1" ht="13.5" hidden="1" customHeight="1" x14ac:dyDescent="0.2"/>
    <row r="147" s="1094" customFormat="1" ht="13.5" hidden="1" customHeight="1" x14ac:dyDescent="0.2"/>
    <row r="148" s="1094" customFormat="1" ht="13.5" hidden="1" customHeight="1" x14ac:dyDescent="0.2"/>
    <row r="149" s="1094" customFormat="1" ht="13.5" hidden="1" customHeight="1" x14ac:dyDescent="0.2"/>
    <row r="150" s="1094" customFormat="1" ht="13.5" hidden="1" customHeight="1" x14ac:dyDescent="0.2"/>
    <row r="151" s="1094" customFormat="1" ht="13.5" hidden="1" customHeight="1" x14ac:dyDescent="0.2"/>
    <row r="152" s="1094" customFormat="1" ht="13.5" hidden="1" customHeight="1" x14ac:dyDescent="0.2"/>
    <row r="153" s="1094" customFormat="1" ht="13.5" hidden="1" customHeight="1" x14ac:dyDescent="0.2"/>
    <row r="154" s="1094" customFormat="1" ht="13.5" hidden="1" customHeight="1" x14ac:dyDescent="0.2"/>
    <row r="155" s="1094" customFormat="1" ht="13.5" hidden="1" customHeight="1" x14ac:dyDescent="0.2"/>
    <row r="156" s="1094" customFormat="1" ht="13.5" hidden="1" customHeight="1" x14ac:dyDescent="0.2"/>
    <row r="157" s="1094" customFormat="1" ht="13.5" hidden="1" customHeight="1" x14ac:dyDescent="0.2"/>
    <row r="158" s="1094" customFormat="1" ht="13.5" hidden="1" customHeight="1" x14ac:dyDescent="0.2"/>
    <row r="159" s="1094" customFormat="1" ht="13.5" hidden="1" customHeight="1" x14ac:dyDescent="0.2"/>
    <row r="160" s="1094" customFormat="1" ht="13.5" hidden="1" customHeight="1" x14ac:dyDescent="0.2"/>
  </sheetData>
  <sheetProtection algorithmName="SHA-512" hashValue="9k2XbrU9eMXQMVrfaIZM82Liq92nmGz7ymoWw6dgtBUfxrkVY5HdhI3blztcGF8MmKRs2kbwjIHz9EVH74BcqA==" saltValue="W/UWU/iTAyBJqZyjm8FNLQ==" spinCount="100000" sheet="1" objects="1" scenarios="1" formatCells="0"/>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45"/>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B45F6-BF6B-42DE-9F8D-7A0A7B55FBB0}">
  <sheetPr>
    <pageSetUpPr fitToPage="1"/>
  </sheetPr>
  <dimension ref="A1:DR125"/>
  <sheetViews>
    <sheetView showGridLines="0" zoomScale="70" zoomScaleNormal="70" zoomScaleSheetLayoutView="70" workbookViewId="0"/>
  </sheetViews>
  <sheetFormatPr defaultColWidth="0" defaultRowHeight="13.5" customHeight="1" zeroHeight="1" x14ac:dyDescent="0.2"/>
  <cols>
    <col min="1" max="34" width="2.453125" style="95" customWidth="1"/>
    <col min="35" max="122" width="2.453125" style="96" customWidth="1"/>
    <col min="123" max="123" width="2.453125" style="96" hidden="1" customWidth="1"/>
    <col min="124" max="16384" width="2.453125" style="96" hidden="1"/>
  </cols>
  <sheetData>
    <row r="1" spans="1:34"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ht="13" x14ac:dyDescent="0.2">
      <c r="S2" s="96"/>
      <c r="AH2" s="96"/>
    </row>
    <row r="3" spans="1:34" ht="13"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ht="13" x14ac:dyDescent="0.2"/>
    <row r="5" spans="1:34" ht="13" x14ac:dyDescent="0.2"/>
    <row r="6" spans="1:34" ht="13" x14ac:dyDescent="0.2"/>
    <row r="7" spans="1:34" ht="13" x14ac:dyDescent="0.2"/>
    <row r="8" spans="1:34" ht="13" x14ac:dyDescent="0.2"/>
    <row r="9" spans="1:34" ht="13" x14ac:dyDescent="0.2">
      <c r="AH9" s="96"/>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96"/>
    </row>
    <row r="18" spans="12:34" ht="13" x14ac:dyDescent="0.2"/>
    <row r="19" spans="12:34" ht="13" x14ac:dyDescent="0.2"/>
    <row r="20" spans="12:34" ht="13" x14ac:dyDescent="0.2">
      <c r="AH20" s="96"/>
    </row>
    <row r="21" spans="12:34" ht="13" x14ac:dyDescent="0.2">
      <c r="AH21" s="96"/>
    </row>
    <row r="22" spans="12:34" ht="13" x14ac:dyDescent="0.2"/>
    <row r="23" spans="12:34" ht="13" x14ac:dyDescent="0.2"/>
    <row r="24" spans="12:34" ht="13" x14ac:dyDescent="0.2">
      <c r="Q24" s="96"/>
    </row>
    <row r="25" spans="12:34" ht="13" x14ac:dyDescent="0.2"/>
    <row r="26" spans="12:34" ht="13" x14ac:dyDescent="0.2"/>
    <row r="27" spans="12:34" ht="13" x14ac:dyDescent="0.2"/>
    <row r="28" spans="12:34" ht="13" x14ac:dyDescent="0.2">
      <c r="O28" s="96"/>
      <c r="T28" s="96"/>
      <c r="AH28" s="96"/>
    </row>
    <row r="29" spans="12:34" ht="13" x14ac:dyDescent="0.2"/>
    <row r="30" spans="12:34" ht="13" x14ac:dyDescent="0.2"/>
    <row r="31" spans="12:34" ht="13" x14ac:dyDescent="0.2">
      <c r="Q31" s="96"/>
    </row>
    <row r="32" spans="12:34" ht="13" x14ac:dyDescent="0.2">
      <c r="L32" s="96"/>
    </row>
    <row r="33" spans="2:34" ht="13" x14ac:dyDescent="0.2">
      <c r="C33" s="96"/>
      <c r="E33" s="96"/>
      <c r="G33" s="96"/>
      <c r="I33" s="96"/>
      <c r="X33" s="96"/>
    </row>
    <row r="34" spans="2:34" ht="13" x14ac:dyDescent="0.2">
      <c r="B34" s="96"/>
      <c r="P34" s="96"/>
      <c r="R34" s="96"/>
      <c r="T34" s="96"/>
    </row>
    <row r="35" spans="2:34" ht="13" x14ac:dyDescent="0.2">
      <c r="D35" s="96"/>
      <c r="W35" s="96"/>
      <c r="AC35" s="96"/>
      <c r="AD35" s="96"/>
      <c r="AE35" s="96"/>
      <c r="AF35" s="96"/>
      <c r="AG35" s="96"/>
      <c r="AH35" s="96"/>
    </row>
    <row r="36" spans="2:34" ht="13" x14ac:dyDescent="0.2">
      <c r="H36" s="96"/>
      <c r="J36" s="96"/>
      <c r="K36" s="96"/>
      <c r="M36" s="96"/>
      <c r="Y36" s="96"/>
      <c r="Z36" s="96"/>
      <c r="AA36" s="96"/>
      <c r="AB36" s="96"/>
      <c r="AC36" s="96"/>
      <c r="AD36" s="96"/>
      <c r="AE36" s="96"/>
      <c r="AF36" s="96"/>
      <c r="AG36" s="96"/>
      <c r="AH36" s="96"/>
    </row>
    <row r="37" spans="2:34" ht="13" x14ac:dyDescent="0.2">
      <c r="AH37" s="96"/>
    </row>
    <row r="38" spans="2:34" ht="13" x14ac:dyDescent="0.2">
      <c r="AG38" s="96"/>
      <c r="AH38" s="96"/>
    </row>
    <row r="39" spans="2:34" ht="13" x14ac:dyDescent="0.2"/>
    <row r="40" spans="2:34" ht="13" x14ac:dyDescent="0.2">
      <c r="X40" s="96"/>
    </row>
    <row r="41" spans="2:34" ht="13" x14ac:dyDescent="0.2">
      <c r="R41" s="96"/>
    </row>
    <row r="42" spans="2:34" ht="13" x14ac:dyDescent="0.2">
      <c r="W42" s="96"/>
    </row>
    <row r="43" spans="2:34" ht="13" x14ac:dyDescent="0.2">
      <c r="Y43" s="96"/>
      <c r="Z43" s="96"/>
      <c r="AA43" s="96"/>
      <c r="AB43" s="96"/>
      <c r="AC43" s="96"/>
      <c r="AD43" s="96"/>
      <c r="AE43" s="96"/>
      <c r="AF43" s="96"/>
      <c r="AG43" s="96"/>
      <c r="AH43" s="96"/>
    </row>
    <row r="44" spans="2:34" ht="13" x14ac:dyDescent="0.2">
      <c r="AH44" s="96"/>
    </row>
    <row r="45" spans="2:34" ht="13" x14ac:dyDescent="0.2">
      <c r="X45" s="96"/>
    </row>
    <row r="46" spans="2:34" ht="13" x14ac:dyDescent="0.2"/>
    <row r="47" spans="2:34" ht="13" x14ac:dyDescent="0.2"/>
    <row r="48" spans="2:34" ht="13" x14ac:dyDescent="0.2">
      <c r="W48" s="96"/>
      <c r="Y48" s="96"/>
      <c r="Z48" s="96"/>
      <c r="AA48" s="96"/>
      <c r="AB48" s="96"/>
      <c r="AC48" s="96"/>
      <c r="AD48" s="96"/>
      <c r="AE48" s="96"/>
      <c r="AF48" s="96"/>
      <c r="AG48" s="96"/>
      <c r="AH48" s="96"/>
    </row>
    <row r="49" spans="28:34" ht="13" x14ac:dyDescent="0.2"/>
    <row r="50" spans="28:34" ht="13" x14ac:dyDescent="0.2">
      <c r="AE50" s="96"/>
      <c r="AF50" s="96"/>
      <c r="AG50" s="96"/>
      <c r="AH50" s="96"/>
    </row>
    <row r="51" spans="28:34" ht="13" x14ac:dyDescent="0.2">
      <c r="AC51" s="96"/>
      <c r="AD51" s="96"/>
      <c r="AE51" s="96"/>
      <c r="AF51" s="96"/>
      <c r="AG51" s="96"/>
      <c r="AH51" s="96"/>
    </row>
    <row r="52" spans="28:34" ht="13" x14ac:dyDescent="0.2"/>
    <row r="53" spans="28:34" ht="13" x14ac:dyDescent="0.2">
      <c r="AF53" s="96"/>
      <c r="AG53" s="96"/>
      <c r="AH53" s="96"/>
    </row>
    <row r="54" spans="28:34" ht="13" x14ac:dyDescent="0.2">
      <c r="AH54" s="96"/>
    </row>
    <row r="55" spans="28:34" ht="13" x14ac:dyDescent="0.2"/>
    <row r="56" spans="28:34" ht="13" x14ac:dyDescent="0.2">
      <c r="AB56" s="96"/>
      <c r="AC56" s="96"/>
      <c r="AD56" s="96"/>
      <c r="AE56" s="96"/>
      <c r="AF56" s="96"/>
      <c r="AG56" s="96"/>
      <c r="AH56" s="96"/>
    </row>
    <row r="57" spans="28:34" ht="13" x14ac:dyDescent="0.2">
      <c r="AH57" s="96"/>
    </row>
    <row r="58" spans="28:34" ht="13" x14ac:dyDescent="0.2">
      <c r="AH58" s="96"/>
    </row>
    <row r="59" spans="28:34" ht="13" x14ac:dyDescent="0.2"/>
    <row r="60" spans="28:34" ht="13" x14ac:dyDescent="0.2"/>
    <row r="61" spans="28:34" ht="13" x14ac:dyDescent="0.2"/>
    <row r="62" spans="28:34" ht="13" x14ac:dyDescent="0.2"/>
    <row r="63" spans="28:34" ht="13" x14ac:dyDescent="0.2">
      <c r="AH63" s="96"/>
    </row>
    <row r="64" spans="28:34" ht="13" x14ac:dyDescent="0.2">
      <c r="AG64" s="96"/>
      <c r="AH64" s="96"/>
    </row>
    <row r="65" spans="28:34" ht="13" x14ac:dyDescent="0.2"/>
    <row r="66" spans="28:34" ht="13" x14ac:dyDescent="0.2"/>
    <row r="67" spans="28:34" ht="13" x14ac:dyDescent="0.2"/>
    <row r="68" spans="28:34" ht="13" x14ac:dyDescent="0.2">
      <c r="AB68" s="96"/>
      <c r="AC68" s="96"/>
      <c r="AD68" s="96"/>
      <c r="AE68" s="96"/>
      <c r="AF68" s="96"/>
      <c r="AG68" s="96"/>
      <c r="AH68" s="96"/>
    </row>
    <row r="69" spans="28:34" ht="13" x14ac:dyDescent="0.2">
      <c r="AF69" s="96"/>
      <c r="AG69" s="96"/>
      <c r="AH69" s="96"/>
    </row>
    <row r="70" spans="28:34" ht="13" x14ac:dyDescent="0.2"/>
    <row r="71" spans="28:34" ht="13" x14ac:dyDescent="0.2"/>
    <row r="72" spans="28:34" ht="13" x14ac:dyDescent="0.2"/>
    <row r="73" spans="28:34" ht="13" x14ac:dyDescent="0.2"/>
    <row r="74" spans="28:34" ht="13" x14ac:dyDescent="0.2"/>
    <row r="75" spans="28:34" ht="13" x14ac:dyDescent="0.2">
      <c r="AH75" s="96"/>
    </row>
    <row r="76" spans="28:34" ht="13" x14ac:dyDescent="0.2">
      <c r="AF76" s="96"/>
      <c r="AG76" s="96"/>
      <c r="AH76" s="96"/>
    </row>
    <row r="77" spans="28:34" ht="13" x14ac:dyDescent="0.2">
      <c r="AG77" s="96"/>
      <c r="AH77" s="96"/>
    </row>
    <row r="78" spans="28:34" ht="13" x14ac:dyDescent="0.2"/>
    <row r="79" spans="28:34" ht="13" x14ac:dyDescent="0.2"/>
    <row r="80" spans="28:34" ht="13" x14ac:dyDescent="0.2"/>
    <row r="81" spans="25:34" ht="13" x14ac:dyDescent="0.2"/>
    <row r="82" spans="25:34" ht="13" x14ac:dyDescent="0.2">
      <c r="Y82" s="96"/>
    </row>
    <row r="83" spans="25:34" ht="13" x14ac:dyDescent="0.2">
      <c r="Y83" s="96"/>
      <c r="Z83" s="96"/>
      <c r="AA83" s="96"/>
      <c r="AB83" s="96"/>
      <c r="AC83" s="96"/>
      <c r="AD83" s="96"/>
      <c r="AE83" s="96"/>
      <c r="AF83" s="96"/>
      <c r="AG83" s="96"/>
      <c r="AH83" s="96"/>
    </row>
    <row r="84" spans="25:34" ht="13" x14ac:dyDescent="0.2"/>
    <row r="85" spans="25:34" ht="13" x14ac:dyDescent="0.2"/>
    <row r="86" spans="25:34" ht="13" x14ac:dyDescent="0.2"/>
    <row r="87" spans="25:34" ht="13" x14ac:dyDescent="0.2"/>
    <row r="88" spans="25:34" ht="13" x14ac:dyDescent="0.2">
      <c r="AH88" s="9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96</v>
      </c>
    </row>
  </sheetData>
  <sheetProtection algorithmName="SHA-512" hashValue="86dPt3ob7kuVCMm6actzIDi9fTgq9aYQFdxsp3e7lEcXdgxHsj8LfE3JtYsP+kY5QWfQ4pHCtvQL2H5l9KkOSg==" saltValue="WTEF1TPH1Uppno0AmhQ1og==" spinCount="100000" sheet="1" objects="1" scenarios="1"/>
  <phoneticPr fontId="45"/>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B048C-1D53-4DB6-9516-0B6E90832E64}">
  <sheetPr>
    <pageSetUpPr fitToPage="1"/>
  </sheetPr>
  <dimension ref="A1:DR125"/>
  <sheetViews>
    <sheetView showGridLines="0" zoomScale="70" zoomScaleNormal="70" zoomScaleSheetLayoutView="55" workbookViewId="0"/>
  </sheetViews>
  <sheetFormatPr defaultColWidth="0" defaultRowHeight="13.5" customHeight="1" zeroHeight="1" x14ac:dyDescent="0.2"/>
  <cols>
    <col min="1" max="34" width="2.453125" style="95" customWidth="1"/>
    <col min="35" max="122" width="2.453125" style="96" customWidth="1"/>
    <col min="123" max="123" width="2.453125" style="96" hidden="1" customWidth="1"/>
    <col min="124" max="16384" width="2.453125" style="96" hidden="1"/>
  </cols>
  <sheetData>
    <row r="1" spans="2:34"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ht="13" x14ac:dyDescent="0.2">
      <c r="S2" s="96"/>
      <c r="AH2" s="96"/>
    </row>
    <row r="3" spans="2:34" ht="13"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ht="13" x14ac:dyDescent="0.2"/>
    <row r="5" spans="2:34" ht="13" x14ac:dyDescent="0.2"/>
    <row r="6" spans="2:34" ht="13" x14ac:dyDescent="0.2"/>
    <row r="7" spans="2:34" ht="13" x14ac:dyDescent="0.2"/>
    <row r="8" spans="2:34" ht="13" x14ac:dyDescent="0.2"/>
    <row r="9" spans="2:34" ht="13" x14ac:dyDescent="0.2">
      <c r="AH9" s="96"/>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96"/>
    </row>
    <row r="18" spans="12:34" ht="13" x14ac:dyDescent="0.2"/>
    <row r="19" spans="12:34" ht="13" x14ac:dyDescent="0.2"/>
    <row r="20" spans="12:34" ht="13" x14ac:dyDescent="0.2">
      <c r="AH20" s="96"/>
    </row>
    <row r="21" spans="12:34" ht="13" x14ac:dyDescent="0.2">
      <c r="AH21" s="96"/>
    </row>
    <row r="22" spans="12:34" ht="13" x14ac:dyDescent="0.2"/>
    <row r="23" spans="12:34" ht="13" x14ac:dyDescent="0.2"/>
    <row r="24" spans="12:34" ht="13" x14ac:dyDescent="0.2">
      <c r="Q24" s="96"/>
    </row>
    <row r="25" spans="12:34" ht="13" x14ac:dyDescent="0.2"/>
    <row r="26" spans="12:34" ht="13" x14ac:dyDescent="0.2"/>
    <row r="27" spans="12:34" ht="13" x14ac:dyDescent="0.2"/>
    <row r="28" spans="12:34" ht="13" x14ac:dyDescent="0.2">
      <c r="O28" s="96"/>
      <c r="T28" s="96"/>
      <c r="AH28" s="96"/>
    </row>
    <row r="29" spans="12:34" ht="13" x14ac:dyDescent="0.2"/>
    <row r="30" spans="12:34" ht="13" x14ac:dyDescent="0.2"/>
    <row r="31" spans="12:34" ht="13" x14ac:dyDescent="0.2">
      <c r="Q31" s="96"/>
    </row>
    <row r="32" spans="12:34" ht="13" x14ac:dyDescent="0.2">
      <c r="L32" s="96"/>
    </row>
    <row r="33" spans="2:34" ht="13" x14ac:dyDescent="0.2">
      <c r="C33" s="96"/>
      <c r="E33" s="96"/>
      <c r="G33" s="96"/>
      <c r="I33" s="96"/>
      <c r="X33" s="96"/>
    </row>
    <row r="34" spans="2:34" ht="13" x14ac:dyDescent="0.2">
      <c r="B34" s="96"/>
      <c r="P34" s="96"/>
      <c r="R34" s="96"/>
      <c r="T34" s="96"/>
    </row>
    <row r="35" spans="2:34" ht="13" x14ac:dyDescent="0.2">
      <c r="D35" s="96"/>
      <c r="W35" s="96"/>
      <c r="AC35" s="96"/>
      <c r="AD35" s="96"/>
      <c r="AE35" s="96"/>
      <c r="AF35" s="96"/>
      <c r="AG35" s="96"/>
      <c r="AH35" s="96"/>
    </row>
    <row r="36" spans="2:34" ht="13" x14ac:dyDescent="0.2">
      <c r="H36" s="96"/>
      <c r="J36" s="96"/>
      <c r="K36" s="96"/>
      <c r="M36" s="96"/>
      <c r="Y36" s="96"/>
      <c r="Z36" s="96"/>
      <c r="AA36" s="96"/>
      <c r="AB36" s="96"/>
      <c r="AC36" s="96"/>
      <c r="AD36" s="96"/>
      <c r="AE36" s="96"/>
      <c r="AF36" s="96"/>
      <c r="AG36" s="96"/>
      <c r="AH36" s="96"/>
    </row>
    <row r="37" spans="2:34" ht="13" x14ac:dyDescent="0.2">
      <c r="AH37" s="96"/>
    </row>
    <row r="38" spans="2:34" ht="13" x14ac:dyDescent="0.2">
      <c r="AG38" s="96"/>
      <c r="AH38" s="96"/>
    </row>
    <row r="39" spans="2:34" ht="13" x14ac:dyDescent="0.2"/>
    <row r="40" spans="2:34" ht="13" x14ac:dyDescent="0.2">
      <c r="X40" s="96"/>
    </row>
    <row r="41" spans="2:34" ht="13" x14ac:dyDescent="0.2">
      <c r="R41" s="96"/>
    </row>
    <row r="42" spans="2:34" ht="13" x14ac:dyDescent="0.2">
      <c r="W42" s="96"/>
    </row>
    <row r="43" spans="2:34" ht="13" x14ac:dyDescent="0.2">
      <c r="Y43" s="96"/>
      <c r="Z43" s="96"/>
      <c r="AA43" s="96"/>
      <c r="AB43" s="96"/>
      <c r="AC43" s="96"/>
      <c r="AD43" s="96"/>
      <c r="AE43" s="96"/>
      <c r="AF43" s="96"/>
      <c r="AG43" s="96"/>
      <c r="AH43" s="96"/>
    </row>
    <row r="44" spans="2:34" ht="13" x14ac:dyDescent="0.2">
      <c r="AH44" s="96"/>
    </row>
    <row r="45" spans="2:34" ht="13" x14ac:dyDescent="0.2">
      <c r="X45" s="96"/>
    </row>
    <row r="46" spans="2:34" ht="13" x14ac:dyDescent="0.2"/>
    <row r="47" spans="2:34" ht="13" x14ac:dyDescent="0.2"/>
    <row r="48" spans="2:34" ht="13" x14ac:dyDescent="0.2">
      <c r="W48" s="96"/>
      <c r="Y48" s="96"/>
      <c r="Z48" s="96"/>
      <c r="AA48" s="96"/>
      <c r="AB48" s="96"/>
      <c r="AC48" s="96"/>
      <c r="AD48" s="96"/>
      <c r="AE48" s="96"/>
      <c r="AF48" s="96"/>
      <c r="AG48" s="96"/>
      <c r="AH48" s="96"/>
    </row>
    <row r="49" spans="28:34" ht="13" x14ac:dyDescent="0.2"/>
    <row r="50" spans="28:34" ht="13" x14ac:dyDescent="0.2">
      <c r="AE50" s="96"/>
      <c r="AF50" s="96"/>
      <c r="AG50" s="96"/>
      <c r="AH50" s="96"/>
    </row>
    <row r="51" spans="28:34" ht="13" x14ac:dyDescent="0.2">
      <c r="AC51" s="96"/>
      <c r="AD51" s="96"/>
      <c r="AE51" s="96"/>
      <c r="AF51" s="96"/>
      <c r="AG51" s="96"/>
      <c r="AH51" s="96"/>
    </row>
    <row r="52" spans="28:34" ht="13" x14ac:dyDescent="0.2"/>
    <row r="53" spans="28:34" ht="13" x14ac:dyDescent="0.2">
      <c r="AF53" s="96"/>
      <c r="AG53" s="96"/>
      <c r="AH53" s="96"/>
    </row>
    <row r="54" spans="28:34" ht="13" x14ac:dyDescent="0.2">
      <c r="AH54" s="96"/>
    </row>
    <row r="55" spans="28:34" ht="13" x14ac:dyDescent="0.2"/>
    <row r="56" spans="28:34" ht="13" x14ac:dyDescent="0.2">
      <c r="AB56" s="96"/>
      <c r="AC56" s="96"/>
      <c r="AD56" s="96"/>
      <c r="AE56" s="96"/>
      <c r="AF56" s="96"/>
      <c r="AG56" s="96"/>
      <c r="AH56" s="96"/>
    </row>
    <row r="57" spans="28:34" ht="13" x14ac:dyDescent="0.2">
      <c r="AH57" s="96"/>
    </row>
    <row r="58" spans="28:34" ht="13" x14ac:dyDescent="0.2">
      <c r="AH58" s="96"/>
    </row>
    <row r="59" spans="28:34" ht="13" x14ac:dyDescent="0.2">
      <c r="AG59" s="96"/>
      <c r="AH59" s="96"/>
    </row>
    <row r="60" spans="28:34" ht="13" x14ac:dyDescent="0.2"/>
    <row r="61" spans="28:34" ht="13" x14ac:dyDescent="0.2"/>
    <row r="62" spans="28:34" ht="13" x14ac:dyDescent="0.2"/>
    <row r="63" spans="28:34" ht="13" x14ac:dyDescent="0.2">
      <c r="AH63" s="96"/>
    </row>
    <row r="64" spans="28:34" ht="13" x14ac:dyDescent="0.2">
      <c r="AG64" s="96"/>
      <c r="AH64" s="96"/>
    </row>
    <row r="65" spans="28:34" ht="13" x14ac:dyDescent="0.2"/>
    <row r="66" spans="28:34" ht="13" x14ac:dyDescent="0.2"/>
    <row r="67" spans="28:34" ht="13" x14ac:dyDescent="0.2"/>
    <row r="68" spans="28:34" ht="13" x14ac:dyDescent="0.2">
      <c r="AB68" s="96"/>
      <c r="AC68" s="96"/>
      <c r="AD68" s="96"/>
      <c r="AE68" s="96"/>
      <c r="AF68" s="96"/>
      <c r="AG68" s="96"/>
      <c r="AH68" s="96"/>
    </row>
    <row r="69" spans="28:34" ht="13" x14ac:dyDescent="0.2">
      <c r="AF69" s="96"/>
      <c r="AG69" s="96"/>
      <c r="AH69" s="96"/>
    </row>
    <row r="70" spans="28:34" ht="13" x14ac:dyDescent="0.2"/>
    <row r="71" spans="28:34" ht="13" x14ac:dyDescent="0.2"/>
    <row r="72" spans="28:34" ht="13" x14ac:dyDescent="0.2"/>
    <row r="73" spans="28:34" ht="13" x14ac:dyDescent="0.2"/>
    <row r="74" spans="28:34" ht="13" x14ac:dyDescent="0.2"/>
    <row r="75" spans="28:34" ht="13" x14ac:dyDescent="0.2">
      <c r="AH75" s="96"/>
    </row>
    <row r="76" spans="28:34" ht="13" x14ac:dyDescent="0.2">
      <c r="AF76" s="96"/>
      <c r="AG76" s="96"/>
      <c r="AH76" s="96"/>
    </row>
    <row r="77" spans="28:34" ht="13" x14ac:dyDescent="0.2">
      <c r="AG77" s="96"/>
      <c r="AH77" s="96"/>
    </row>
    <row r="78" spans="28:34" ht="13" x14ac:dyDescent="0.2"/>
    <row r="79" spans="28:34" ht="13" x14ac:dyDescent="0.2"/>
    <row r="80" spans="28:34" ht="13" x14ac:dyDescent="0.2"/>
    <row r="81" spans="25:34" ht="13" x14ac:dyDescent="0.2"/>
    <row r="82" spans="25:34" ht="13" x14ac:dyDescent="0.2">
      <c r="Y82" s="96"/>
    </row>
    <row r="83" spans="25:34" ht="13" x14ac:dyDescent="0.2">
      <c r="Y83" s="96"/>
      <c r="Z83" s="96"/>
      <c r="AA83" s="96"/>
      <c r="AB83" s="96"/>
      <c r="AC83" s="96"/>
      <c r="AD83" s="96"/>
      <c r="AE83" s="96"/>
      <c r="AF83" s="96"/>
      <c r="AG83" s="96"/>
      <c r="AH83" s="96"/>
    </row>
    <row r="84" spans="25:34" ht="13" x14ac:dyDescent="0.2"/>
    <row r="85" spans="25:34" ht="13" x14ac:dyDescent="0.2"/>
    <row r="86" spans="25:34" ht="13" x14ac:dyDescent="0.2"/>
    <row r="87" spans="25:34" ht="13" x14ac:dyDescent="0.2"/>
    <row r="88" spans="25:34" ht="13" x14ac:dyDescent="0.2">
      <c r="AH88" s="9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96</v>
      </c>
    </row>
  </sheetData>
  <sheetProtection algorithmName="SHA-512" hashValue="CsqxVl74UFBWkgwoXaRsNYpZCfpnxRdr7KQvR8xydwomPZDn44NMsQ5BTunAjmSeahlNlrKQ5yWGeZPjTQghXw==" saltValue="Kdlb4mad7q9owydiOmyvbg==" spinCount="100000" sheet="1" objects="1" scenarios="1"/>
  <phoneticPr fontId="45"/>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299" customWidth="1"/>
    <col min="2" max="8" width="13.36328125" style="299" customWidth="1"/>
    <col min="9" max="16384" width="11.08984375" style="299"/>
  </cols>
  <sheetData>
    <row r="1" spans="1:8" x14ac:dyDescent="0.2">
      <c r="A1" s="115"/>
      <c r="B1" s="121"/>
      <c r="C1" s="125"/>
      <c r="D1" s="131"/>
      <c r="E1" s="141"/>
      <c r="F1" s="141"/>
      <c r="G1" s="141"/>
      <c r="H1" s="175"/>
    </row>
    <row r="2" spans="1:8" x14ac:dyDescent="0.2">
      <c r="A2" s="116"/>
      <c r="B2" s="122"/>
      <c r="C2" s="306"/>
      <c r="D2" s="132" t="s">
        <v>75</v>
      </c>
      <c r="E2" s="142"/>
      <c r="F2" s="314" t="s">
        <v>524</v>
      </c>
      <c r="G2" s="166"/>
      <c r="H2" s="176"/>
    </row>
    <row r="3" spans="1:8" x14ac:dyDescent="0.2">
      <c r="A3" s="132" t="s">
        <v>131</v>
      </c>
      <c r="B3" s="124"/>
      <c r="C3" s="307"/>
      <c r="D3" s="310">
        <v>63092</v>
      </c>
      <c r="E3" s="312"/>
      <c r="F3" s="315">
        <v>83280</v>
      </c>
      <c r="G3" s="317"/>
      <c r="H3" s="320"/>
    </row>
    <row r="4" spans="1:8" x14ac:dyDescent="0.2">
      <c r="A4" s="117"/>
      <c r="B4" s="123"/>
      <c r="C4" s="308"/>
      <c r="D4" s="311">
        <v>39713</v>
      </c>
      <c r="E4" s="313"/>
      <c r="F4" s="316">
        <v>43123</v>
      </c>
      <c r="G4" s="318"/>
      <c r="H4" s="321"/>
    </row>
    <row r="5" spans="1:8" x14ac:dyDescent="0.2">
      <c r="A5" s="132" t="s">
        <v>231</v>
      </c>
      <c r="B5" s="124"/>
      <c r="C5" s="307"/>
      <c r="D5" s="310">
        <v>84585</v>
      </c>
      <c r="E5" s="312"/>
      <c r="F5" s="315">
        <v>88968</v>
      </c>
      <c r="G5" s="317"/>
      <c r="H5" s="320"/>
    </row>
    <row r="6" spans="1:8" x14ac:dyDescent="0.2">
      <c r="A6" s="117"/>
      <c r="B6" s="123"/>
      <c r="C6" s="308"/>
      <c r="D6" s="311">
        <v>46484</v>
      </c>
      <c r="E6" s="313"/>
      <c r="F6" s="316">
        <v>45482</v>
      </c>
      <c r="G6" s="318"/>
      <c r="H6" s="321"/>
    </row>
    <row r="7" spans="1:8" x14ac:dyDescent="0.2">
      <c r="A7" s="132" t="s">
        <v>502</v>
      </c>
      <c r="B7" s="124"/>
      <c r="C7" s="307"/>
      <c r="D7" s="310">
        <v>71237</v>
      </c>
      <c r="E7" s="312"/>
      <c r="F7" s="315">
        <v>85173</v>
      </c>
      <c r="G7" s="317"/>
      <c r="H7" s="320"/>
    </row>
    <row r="8" spans="1:8" x14ac:dyDescent="0.2">
      <c r="A8" s="117"/>
      <c r="B8" s="123"/>
      <c r="C8" s="308"/>
      <c r="D8" s="311">
        <v>55645</v>
      </c>
      <c r="E8" s="313"/>
      <c r="F8" s="316">
        <v>43913</v>
      </c>
      <c r="G8" s="318"/>
      <c r="H8" s="321"/>
    </row>
    <row r="9" spans="1:8" x14ac:dyDescent="0.2">
      <c r="A9" s="132" t="s">
        <v>522</v>
      </c>
      <c r="B9" s="124"/>
      <c r="C9" s="307"/>
      <c r="D9" s="310">
        <v>90695</v>
      </c>
      <c r="E9" s="312"/>
      <c r="F9" s="315">
        <v>94081</v>
      </c>
      <c r="G9" s="317"/>
      <c r="H9" s="320"/>
    </row>
    <row r="10" spans="1:8" x14ac:dyDescent="0.2">
      <c r="A10" s="117"/>
      <c r="B10" s="123"/>
      <c r="C10" s="308"/>
      <c r="D10" s="311">
        <v>63760</v>
      </c>
      <c r="E10" s="313"/>
      <c r="F10" s="316">
        <v>48949</v>
      </c>
      <c r="G10" s="318"/>
      <c r="H10" s="321"/>
    </row>
    <row r="11" spans="1:8" x14ac:dyDescent="0.2">
      <c r="A11" s="132" t="s">
        <v>474</v>
      </c>
      <c r="B11" s="124"/>
      <c r="C11" s="307"/>
      <c r="D11" s="310">
        <v>161659</v>
      </c>
      <c r="E11" s="312"/>
      <c r="F11" s="315">
        <v>92632</v>
      </c>
      <c r="G11" s="317"/>
      <c r="H11" s="320"/>
    </row>
    <row r="12" spans="1:8" x14ac:dyDescent="0.2">
      <c r="A12" s="117"/>
      <c r="B12" s="123"/>
      <c r="C12" s="309"/>
      <c r="D12" s="311">
        <v>95226</v>
      </c>
      <c r="E12" s="313"/>
      <c r="F12" s="316">
        <v>47978</v>
      </c>
      <c r="G12" s="318"/>
      <c r="H12" s="321"/>
    </row>
    <row r="13" spans="1:8" x14ac:dyDescent="0.2">
      <c r="A13" s="132"/>
      <c r="B13" s="124"/>
      <c r="C13" s="307"/>
      <c r="D13" s="310">
        <v>94254</v>
      </c>
      <c r="E13" s="312"/>
      <c r="F13" s="315">
        <v>88827</v>
      </c>
      <c r="G13" s="319"/>
      <c r="H13" s="320"/>
    </row>
    <row r="14" spans="1:8" x14ac:dyDescent="0.2">
      <c r="A14" s="117"/>
      <c r="B14" s="123"/>
      <c r="C14" s="308"/>
      <c r="D14" s="311">
        <v>60166</v>
      </c>
      <c r="E14" s="313"/>
      <c r="F14" s="316">
        <v>45889</v>
      </c>
      <c r="G14" s="318"/>
      <c r="H14" s="321"/>
    </row>
    <row r="17" spans="1:11" x14ac:dyDescent="0.2">
      <c r="A17" s="299" t="s">
        <v>23</v>
      </c>
    </row>
    <row r="18" spans="1:11" x14ac:dyDescent="0.2">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2">
      <c r="A19" s="300" t="s">
        <v>82</v>
      </c>
      <c r="B19" s="300">
        <f>ROUND(VALUE(SUBSTITUTE(実質収支比率等に係る経年分析!F$48,"▲","-")),2)</f>
        <v>3.31</v>
      </c>
      <c r="C19" s="300">
        <f>ROUND(VALUE(SUBSTITUTE(実質収支比率等に係る経年分析!G$48,"▲","-")),2)</f>
        <v>3.66</v>
      </c>
      <c r="D19" s="300">
        <f>ROUND(VALUE(SUBSTITUTE(実質収支比率等に係る経年分析!H$48,"▲","-")),2)</f>
        <v>4.2</v>
      </c>
      <c r="E19" s="300">
        <f>ROUND(VALUE(SUBSTITUTE(実質収支比率等に係る経年分析!I$48,"▲","-")),2)</f>
        <v>4.38</v>
      </c>
      <c r="F19" s="300">
        <f>ROUND(VALUE(SUBSTITUTE(実質収支比率等に係る経年分析!J$48,"▲","-")),2)</f>
        <v>4.24</v>
      </c>
    </row>
    <row r="20" spans="1:11" x14ac:dyDescent="0.2">
      <c r="A20" s="300" t="s">
        <v>36</v>
      </c>
      <c r="B20" s="300">
        <f>ROUND(VALUE(SUBSTITUTE(実質収支比率等に係る経年分析!F$47,"▲","-")),2)</f>
        <v>27.02</v>
      </c>
      <c r="C20" s="300">
        <f>ROUND(VALUE(SUBSTITUTE(実質収支比率等に係る経年分析!G$47,"▲","-")),2)</f>
        <v>27.78</v>
      </c>
      <c r="D20" s="300">
        <f>ROUND(VALUE(SUBSTITUTE(実質収支比率等に係る経年分析!H$47,"▲","-")),2)</f>
        <v>23.84</v>
      </c>
      <c r="E20" s="300">
        <f>ROUND(VALUE(SUBSTITUTE(実質収支比率等に係る経年分析!I$47,"▲","-")),2)</f>
        <v>23.58</v>
      </c>
      <c r="F20" s="300">
        <f>ROUND(VALUE(SUBSTITUTE(実質収支比率等に係る経年分析!J$47,"▲","-")),2)</f>
        <v>22.22</v>
      </c>
    </row>
    <row r="21" spans="1:11" x14ac:dyDescent="0.2">
      <c r="A21" s="300" t="s">
        <v>107</v>
      </c>
      <c r="B21" s="300">
        <f>IF(ISNUMBER(VALUE(SUBSTITUTE(実質収支比率等に係る経年分析!F$49,"▲","-"))),ROUND(VALUE(SUBSTITUTE(実質収支比率等に係る経年分析!F$49,"▲","-")),2),NA())</f>
        <v>1.49</v>
      </c>
      <c r="C21" s="300">
        <f>IF(ISNUMBER(VALUE(SUBSTITUTE(実質収支比率等に係る経年分析!G$49,"▲","-"))),ROUND(VALUE(SUBSTITUTE(実質収支比率等に係る経年分析!G$49,"▲","-")),2),NA())</f>
        <v>0.78</v>
      </c>
      <c r="D21" s="300">
        <f>IF(ISNUMBER(VALUE(SUBSTITUTE(実質収支比率等に係る経年分析!H$49,"▲","-"))),ROUND(VALUE(SUBSTITUTE(実質収支比率等に係る経年分析!H$49,"▲","-")),2),NA())</f>
        <v>-3.51</v>
      </c>
      <c r="E21" s="300">
        <f>IF(ISNUMBER(VALUE(SUBSTITUTE(実質収支比率等に係る経年分析!I$49,"▲","-"))),ROUND(VALUE(SUBSTITUTE(実質収支比率等に係る経年分析!I$49,"▲","-")),2),NA())</f>
        <v>0.08</v>
      </c>
      <c r="F21" s="300">
        <f>IF(ISNUMBER(VALUE(SUBSTITUTE(実質収支比率等に係る経年分析!J$49,"▲","-"))),ROUND(VALUE(SUBSTITUTE(実質収支比率等に係る経年分析!J$49,"▲","-")),2),NA())</f>
        <v>-0.92</v>
      </c>
    </row>
    <row r="24" spans="1:11" x14ac:dyDescent="0.2">
      <c r="A24" s="299" t="s">
        <v>94</v>
      </c>
    </row>
    <row r="25" spans="1:11" x14ac:dyDescent="0.2">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2">
      <c r="A26" s="301"/>
      <c r="B26" s="301" t="s">
        <v>109</v>
      </c>
      <c r="C26" s="301" t="s">
        <v>62</v>
      </c>
      <c r="D26" s="301" t="s">
        <v>109</v>
      </c>
      <c r="E26" s="301" t="s">
        <v>62</v>
      </c>
      <c r="F26" s="301" t="s">
        <v>109</v>
      </c>
      <c r="G26" s="301" t="s">
        <v>62</v>
      </c>
      <c r="H26" s="301" t="s">
        <v>109</v>
      </c>
      <c r="I26" s="301" t="s">
        <v>62</v>
      </c>
      <c r="J26" s="301" t="s">
        <v>109</v>
      </c>
      <c r="K26" s="301" t="s">
        <v>62</v>
      </c>
    </row>
    <row r="27" spans="1:11" x14ac:dyDescent="0.2">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17.59</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18.78</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21.47</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22.26</v>
      </c>
      <c r="J27" s="301" t="e">
        <f>IF(ROUND(VALUE(SUBSTITUTE(連結実質赤字比率に係る赤字・黒字の構成分析!J$43,"▲","-")),2)&lt;0,ABS(ROUND(VALUE(SUBSTITUTE(連結実質赤字比率に係る赤字・黒字の構成分析!J$43,"▲","-")),2)),NA())</f>
        <v>#VALUE!</v>
      </c>
      <c r="K27" s="301" t="e">
        <f>IF(ROUND(VALUE(SUBSTITUTE(連結実質赤字比率に係る赤字・黒字の構成分析!J$43,"▲","-")),2)&gt;=0,ABS(ROUND(VALUE(SUBSTITUTE(連結実質赤字比率に係る赤字・黒字の構成分析!J$43,"▲","-")),2)),NA())</f>
        <v>#VALUE!</v>
      </c>
    </row>
    <row r="28" spans="1:11" x14ac:dyDescent="0.2">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2">
      <c r="A29" s="301" t="str">
        <f>IF(連結実質赤字比率に係る赤字・黒字の構成分析!C$41="",NA(),連結実質赤字比率に係る赤字・黒字の構成分析!C$41)</f>
        <v>土地取得事業特別会計</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0</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0</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0</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v>
      </c>
    </row>
    <row r="30" spans="1:11" x14ac:dyDescent="0.2">
      <c r="A30" s="301" t="str">
        <f>IF(連結実質赤字比率に係る赤字・黒字の構成分析!C$40="",NA(),連結実質赤字比率に係る赤字・黒字の構成分析!C$40)</f>
        <v>市営バス運行事業特別会計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0.01</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0.04</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0.03</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0.02</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0.03</v>
      </c>
    </row>
    <row r="31" spans="1:11" x14ac:dyDescent="0.2">
      <c r="A31" s="301" t="str">
        <f>IF(連結実質赤字比率に係る赤字・黒字の構成分析!C$39="",NA(),連結実質赤字比率に係る赤字・黒字の構成分析!C$39)</f>
        <v>後期高齢者医療事業特別会計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0.05</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0.06</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0.05</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0.06</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0.06</v>
      </c>
    </row>
    <row r="32" spans="1:11" x14ac:dyDescent="0.2">
      <c r="A32" s="301" t="str">
        <f>IF(連結実質赤字比率に係る赤字・黒字の構成分析!C$38="",NA(),連結実質赤字比率に係る赤字・黒字の構成分析!C$38)</f>
        <v>国民健康保険事業特別会計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0.48</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0.83</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0.25</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0.1</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0.17</v>
      </c>
    </row>
    <row r="33" spans="1:16" x14ac:dyDescent="0.2">
      <c r="A33" s="301" t="str">
        <f>IF(連結実質赤字比率に係る赤字・黒字の構成分析!C$37="",NA(),連結実質赤字比率に係る赤字・黒字の構成分析!C$37)</f>
        <v>介護保険事業特別会計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0.81</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1.17</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1.02</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0.87</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0.68</v>
      </c>
    </row>
    <row r="34" spans="1:16" x14ac:dyDescent="0.2">
      <c r="A34" s="301" t="str">
        <f>IF(連結実質赤字比率に係る赤字・黒字の構成分析!C$36="",NA(),連結実質赤字比率に係る赤字・黒字の構成分析!C$36)</f>
        <v>一般会計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3.29</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3.62</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4.16</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4.3499999999999996</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4.2</v>
      </c>
    </row>
    <row r="35" spans="1:16" x14ac:dyDescent="0.2">
      <c r="A35" s="301" t="str">
        <f>IF(連結実質赤字比率に係る赤字・黒字の構成分析!C$35="",NA(),連結実質赤字比率に係る赤字・黒字の構成分析!C$35)</f>
        <v>下水道事業会計</v>
      </c>
      <c r="B35" s="301" t="e">
        <f>IF(ROUND(VALUE(SUBSTITUTE(連結実質赤字比率に係る赤字・黒字の構成分析!F$35,"▲","-")),2)&lt;0,ABS(ROUND(VALUE(SUBSTITUTE(連結実質赤字比率に係る赤字・黒字の構成分析!F$35,"▲","-")),2)),NA())</f>
        <v>#VALUE!</v>
      </c>
      <c r="C35" s="301" t="e">
        <f>IF(ROUND(VALUE(SUBSTITUTE(連結実質赤字比率に係る赤字・黒字の構成分析!F$35,"▲","-")),2)&gt;=0,ABS(ROUND(VALUE(SUBSTITUTE(連結実質赤字比率に係る赤字・黒字の構成分析!F$35,"▲","-")),2)),NA())</f>
        <v>#VALUE!</v>
      </c>
      <c r="D35" s="301" t="e">
        <f>IF(ROUND(VALUE(SUBSTITUTE(連結実質赤字比率に係る赤字・黒字の構成分析!G$35,"▲","-")),2)&lt;0,ABS(ROUND(VALUE(SUBSTITUTE(連結実質赤字比率に係る赤字・黒字の構成分析!G$35,"▲","-")),2)),NA())</f>
        <v>#VALUE!</v>
      </c>
      <c r="E35" s="301" t="e">
        <f>IF(ROUND(VALUE(SUBSTITUTE(連結実質赤字比率に係る赤字・黒字の構成分析!G$35,"▲","-")),2)&gt;=0,ABS(ROUND(VALUE(SUBSTITUTE(連結実質赤字比率に係る赤字・黒字の構成分析!G$35,"▲","-")),2)),NA())</f>
        <v>#VALUE!</v>
      </c>
      <c r="F35" s="301" t="e">
        <f>IF(ROUND(VALUE(SUBSTITUTE(連結実質赤字比率に係る赤字・黒字の構成分析!H$35,"▲","-")),2)&lt;0,ABS(ROUND(VALUE(SUBSTITUTE(連結実質赤字比率に係る赤字・黒字の構成分析!H$35,"▲","-")),2)),NA())</f>
        <v>#VALUE!</v>
      </c>
      <c r="G35" s="301" t="e">
        <f>IF(ROUND(VALUE(SUBSTITUTE(連結実質赤字比率に係る赤字・黒字の構成分析!H$35,"▲","-")),2)&gt;=0,ABS(ROUND(VALUE(SUBSTITUTE(連結実質赤字比率に係る赤字・黒字の構成分析!H$35,"▲","-")),2)),NA())</f>
        <v>#VALUE!</v>
      </c>
      <c r="H35" s="301" t="e">
        <f>IF(ROUND(VALUE(SUBSTITUTE(連結実質赤字比率に係る赤字・黒字の構成分析!I$35,"▲","-")),2)&lt;0,ABS(ROUND(VALUE(SUBSTITUTE(連結実質赤字比率に係る赤字・黒字の構成分析!I$35,"▲","-")),2)),NA())</f>
        <v>#VALUE!</v>
      </c>
      <c r="I35" s="301" t="e">
        <f>IF(ROUND(VALUE(SUBSTITUTE(連結実質赤字比率に係る赤字・黒字の構成分析!I$35,"▲","-")),2)&gt;=0,ABS(ROUND(VALUE(SUBSTITUTE(連結実質赤字比率に係る赤字・黒字の構成分析!I$35,"▲","-")),2)),NA())</f>
        <v>#VALUE!</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6.29</v>
      </c>
    </row>
    <row r="36" spans="1:16" x14ac:dyDescent="0.2">
      <c r="A36" s="301" t="str">
        <f>IF(連結実質赤字比率に係る赤字・黒字の構成分析!C$34="",NA(),連結実質赤字比率に係る赤字・黒字の構成分析!C$34)</f>
        <v>水道事業会計</v>
      </c>
      <c r="B36" s="301" t="e">
        <f>IF(ROUND(VALUE(SUBSTITUTE(連結実質赤字比率に係る赤字・黒字の構成分析!F$34,"▲","-")),2)&lt;0,ABS(ROUND(VALUE(SUBSTITUTE(連結実質赤字比率に係る赤字・黒字の構成分析!F$34,"▲","-")),2)),NA())</f>
        <v>#VALUE!</v>
      </c>
      <c r="C36" s="301" t="e">
        <f>IF(ROUND(VALUE(SUBSTITUTE(連結実質赤字比率に係る赤字・黒字の構成分析!F$34,"▲","-")),2)&gt;=0,ABS(ROUND(VALUE(SUBSTITUTE(連結実質赤字比率に係る赤字・黒字の構成分析!F$34,"▲","-")),2)),NA())</f>
        <v>#VALUE!</v>
      </c>
      <c r="D36" s="301" t="e">
        <f>IF(ROUND(VALUE(SUBSTITUTE(連結実質赤字比率に係る赤字・黒字の構成分析!G$34,"▲","-")),2)&lt;0,ABS(ROUND(VALUE(SUBSTITUTE(連結実質赤字比率に係る赤字・黒字の構成分析!G$34,"▲","-")),2)),NA())</f>
        <v>#VALUE!</v>
      </c>
      <c r="E36" s="301" t="e">
        <f>IF(ROUND(VALUE(SUBSTITUTE(連結実質赤字比率に係る赤字・黒字の構成分析!G$34,"▲","-")),2)&gt;=0,ABS(ROUND(VALUE(SUBSTITUTE(連結実質赤字比率に係る赤字・黒字の構成分析!G$34,"▲","-")),2)),NA())</f>
        <v>#VALUE!</v>
      </c>
      <c r="F36" s="301" t="e">
        <f>IF(ROUND(VALUE(SUBSTITUTE(連結実質赤字比率に係る赤字・黒字の構成分析!H$34,"▲","-")),2)&lt;0,ABS(ROUND(VALUE(SUBSTITUTE(連結実質赤字比率に係る赤字・黒字の構成分析!H$34,"▲","-")),2)),NA())</f>
        <v>#VALUE!</v>
      </c>
      <c r="G36" s="301" t="e">
        <f>IF(ROUND(VALUE(SUBSTITUTE(連結実質赤字比率に係る赤字・黒字の構成分析!H$34,"▲","-")),2)&gt;=0,ABS(ROUND(VALUE(SUBSTITUTE(連結実質赤字比率に係る赤字・黒字の構成分析!H$34,"▲","-")),2)),NA())</f>
        <v>#VALUE!</v>
      </c>
      <c r="H36" s="301" t="e">
        <f>IF(ROUND(VALUE(SUBSTITUTE(連結実質赤字比率に係る赤字・黒字の構成分析!I$34,"▲","-")),2)&lt;0,ABS(ROUND(VALUE(SUBSTITUTE(連結実質赤字比率に係る赤字・黒字の構成分析!I$34,"▲","-")),2)),NA())</f>
        <v>#VALUE!</v>
      </c>
      <c r="I36" s="301" t="e">
        <f>IF(ROUND(VALUE(SUBSTITUTE(連結実質赤字比率に係る赤字・黒字の構成分析!I$34,"▲","-")),2)&gt;=0,ABS(ROUND(VALUE(SUBSTITUTE(連結実質赤字比率に係る赤字・黒字の構成分析!I$34,"▲","-")),2)),NA())</f>
        <v>#VALUE!</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22.06</v>
      </c>
    </row>
    <row r="39" spans="1:16" x14ac:dyDescent="0.2">
      <c r="A39" s="299" t="s">
        <v>12</v>
      </c>
    </row>
    <row r="40" spans="1:16" x14ac:dyDescent="0.2">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2">
      <c r="A41" s="302"/>
      <c r="B41" s="302" t="s">
        <v>102</v>
      </c>
      <c r="C41" s="302"/>
      <c r="D41" s="302" t="s">
        <v>110</v>
      </c>
      <c r="E41" s="302" t="s">
        <v>102</v>
      </c>
      <c r="F41" s="302"/>
      <c r="G41" s="302" t="s">
        <v>110</v>
      </c>
      <c r="H41" s="302" t="s">
        <v>102</v>
      </c>
      <c r="I41" s="302"/>
      <c r="J41" s="302" t="s">
        <v>110</v>
      </c>
      <c r="K41" s="302" t="s">
        <v>102</v>
      </c>
      <c r="L41" s="302"/>
      <c r="M41" s="302" t="s">
        <v>110</v>
      </c>
      <c r="N41" s="302" t="s">
        <v>102</v>
      </c>
      <c r="O41" s="302"/>
      <c r="P41" s="302" t="s">
        <v>110</v>
      </c>
    </row>
    <row r="42" spans="1:16" x14ac:dyDescent="0.2">
      <c r="A42" s="302" t="s">
        <v>111</v>
      </c>
      <c r="B42" s="302"/>
      <c r="C42" s="302"/>
      <c r="D42" s="302">
        <f>'実質公債費比率（分子）の構造'!K$52</f>
        <v>3475</v>
      </c>
      <c r="E42" s="302"/>
      <c r="F42" s="302"/>
      <c r="G42" s="302">
        <f>'実質公債費比率（分子）の構造'!L$52</f>
        <v>3495</v>
      </c>
      <c r="H42" s="302"/>
      <c r="I42" s="302"/>
      <c r="J42" s="302">
        <f>'実質公債費比率（分子）の構造'!M$52</f>
        <v>3537</v>
      </c>
      <c r="K42" s="302"/>
      <c r="L42" s="302"/>
      <c r="M42" s="302">
        <f>'実質公債費比率（分子）の構造'!N$52</f>
        <v>3604</v>
      </c>
      <c r="N42" s="302"/>
      <c r="O42" s="302"/>
      <c r="P42" s="302">
        <f>'実質公債費比率（分子）の構造'!O$52</f>
        <v>3333</v>
      </c>
    </row>
    <row r="43" spans="1:16" x14ac:dyDescent="0.2">
      <c r="A43" s="302" t="s">
        <v>40</v>
      </c>
      <c r="B43" s="302">
        <f>'実質公債費比率（分子）の構造'!K$51</f>
        <v>0</v>
      </c>
      <c r="C43" s="302"/>
      <c r="D43" s="302"/>
      <c r="E43" s="302">
        <f>'実質公債費比率（分子）の構造'!L$51</f>
        <v>0</v>
      </c>
      <c r="F43" s="302"/>
      <c r="G43" s="302"/>
      <c r="H43" s="302">
        <f>'実質公債費比率（分子）の構造'!M$51</f>
        <v>0</v>
      </c>
      <c r="I43" s="302"/>
      <c r="J43" s="302"/>
      <c r="K43" s="302">
        <f>'実質公債費比率（分子）の構造'!N$51</f>
        <v>0</v>
      </c>
      <c r="L43" s="302"/>
      <c r="M43" s="302"/>
      <c r="N43" s="302">
        <f>'実質公債費比率（分子）の構造'!O$51</f>
        <v>0</v>
      </c>
      <c r="O43" s="302"/>
      <c r="P43" s="302"/>
    </row>
    <row r="44" spans="1:16" x14ac:dyDescent="0.2">
      <c r="A44" s="302" t="s">
        <v>38</v>
      </c>
      <c r="B44" s="302" t="str">
        <f>'実質公債費比率（分子）の構造'!K$50</f>
        <v>-</v>
      </c>
      <c r="C44" s="302"/>
      <c r="D44" s="302"/>
      <c r="E44" s="302" t="str">
        <f>'実質公債費比率（分子）の構造'!L$50</f>
        <v>-</v>
      </c>
      <c r="F44" s="302"/>
      <c r="G44" s="302"/>
      <c r="H44" s="302" t="str">
        <f>'実質公債費比率（分子）の構造'!M$50</f>
        <v>-</v>
      </c>
      <c r="I44" s="302"/>
      <c r="J44" s="302"/>
      <c r="K44" s="302" t="str">
        <f>'実質公債費比率（分子）の構造'!N$50</f>
        <v>-</v>
      </c>
      <c r="L44" s="302"/>
      <c r="M44" s="302"/>
      <c r="N44" s="302" t="str">
        <f>'実質公債費比率（分子）の構造'!O$50</f>
        <v>-</v>
      </c>
      <c r="O44" s="302"/>
      <c r="P44" s="302"/>
    </row>
    <row r="45" spans="1:16" x14ac:dyDescent="0.2">
      <c r="A45" s="302" t="s">
        <v>0</v>
      </c>
      <c r="B45" s="302">
        <f>'実質公債費比率（分子）の構造'!K$49</f>
        <v>341</v>
      </c>
      <c r="C45" s="302"/>
      <c r="D45" s="302"/>
      <c r="E45" s="302">
        <f>'実質公債費比率（分子）の構造'!L$49</f>
        <v>363</v>
      </c>
      <c r="F45" s="302"/>
      <c r="G45" s="302"/>
      <c r="H45" s="302">
        <f>'実質公債費比率（分子）の構造'!M$49</f>
        <v>382</v>
      </c>
      <c r="I45" s="302"/>
      <c r="J45" s="302"/>
      <c r="K45" s="302">
        <f>'実質公債費比率（分子）の構造'!N$49</f>
        <v>259</v>
      </c>
      <c r="L45" s="302"/>
      <c r="M45" s="302"/>
      <c r="N45" s="302">
        <f>'実質公債費比率（分子）の構造'!O$49</f>
        <v>224</v>
      </c>
      <c r="O45" s="302"/>
      <c r="P45" s="302"/>
    </row>
    <row r="46" spans="1:16" x14ac:dyDescent="0.2">
      <c r="A46" s="302" t="s">
        <v>33</v>
      </c>
      <c r="B46" s="302">
        <f>'実質公債費比率（分子）の構造'!K$48</f>
        <v>1349</v>
      </c>
      <c r="C46" s="302"/>
      <c r="D46" s="302"/>
      <c r="E46" s="302">
        <f>'実質公債費比率（分子）の構造'!L$48</f>
        <v>1393</v>
      </c>
      <c r="F46" s="302"/>
      <c r="G46" s="302"/>
      <c r="H46" s="302">
        <f>'実質公債費比率（分子）の構造'!M$48</f>
        <v>1374</v>
      </c>
      <c r="I46" s="302"/>
      <c r="J46" s="302"/>
      <c r="K46" s="302">
        <f>'実質公債費比率（分子）の構造'!N$48</f>
        <v>1411</v>
      </c>
      <c r="L46" s="302"/>
      <c r="M46" s="302"/>
      <c r="N46" s="302">
        <f>'実質公債費比率（分子）の構造'!O$48</f>
        <v>1229</v>
      </c>
      <c r="O46" s="302"/>
      <c r="P46" s="302"/>
    </row>
    <row r="47" spans="1:16" x14ac:dyDescent="0.2">
      <c r="A47" s="302" t="s">
        <v>30</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2">
      <c r="A48" s="302" t="s">
        <v>28</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2">
      <c r="A49" s="302" t="s">
        <v>22</v>
      </c>
      <c r="B49" s="302">
        <f>'実質公債費比率（分子）の構造'!K$45</f>
        <v>3246</v>
      </c>
      <c r="C49" s="302"/>
      <c r="D49" s="302"/>
      <c r="E49" s="302">
        <f>'実質公債費比率（分子）の構造'!L$45</f>
        <v>3265</v>
      </c>
      <c r="F49" s="302"/>
      <c r="G49" s="302"/>
      <c r="H49" s="302">
        <f>'実質公債費比率（分子）の構造'!M$45</f>
        <v>3209</v>
      </c>
      <c r="I49" s="302"/>
      <c r="J49" s="302"/>
      <c r="K49" s="302">
        <f>'実質公債費比率（分子）の構造'!N$45</f>
        <v>3278</v>
      </c>
      <c r="L49" s="302"/>
      <c r="M49" s="302"/>
      <c r="N49" s="302">
        <f>'実質公債費比率（分子）の構造'!O$45</f>
        <v>3041</v>
      </c>
      <c r="O49" s="302"/>
      <c r="P49" s="302"/>
    </row>
    <row r="50" spans="1:16" x14ac:dyDescent="0.2">
      <c r="A50" s="302" t="s">
        <v>53</v>
      </c>
      <c r="B50" s="302" t="e">
        <f>NA()</f>
        <v>#N/A</v>
      </c>
      <c r="C50" s="302">
        <f>IF(ISNUMBER('実質公債費比率（分子）の構造'!K$53),'実質公債費比率（分子）の構造'!K$53,NA())</f>
        <v>1461</v>
      </c>
      <c r="D50" s="302" t="e">
        <f>NA()</f>
        <v>#N/A</v>
      </c>
      <c r="E50" s="302" t="e">
        <f>NA()</f>
        <v>#N/A</v>
      </c>
      <c r="F50" s="302">
        <f>IF(ISNUMBER('実質公債費比率（分子）の構造'!L$53),'実質公債費比率（分子）の構造'!L$53,NA())</f>
        <v>1526</v>
      </c>
      <c r="G50" s="302" t="e">
        <f>NA()</f>
        <v>#N/A</v>
      </c>
      <c r="H50" s="302" t="e">
        <f>NA()</f>
        <v>#N/A</v>
      </c>
      <c r="I50" s="302">
        <f>IF(ISNUMBER('実質公債費比率（分子）の構造'!M$53),'実質公債費比率（分子）の構造'!M$53,NA())</f>
        <v>1428</v>
      </c>
      <c r="J50" s="302" t="e">
        <f>NA()</f>
        <v>#N/A</v>
      </c>
      <c r="K50" s="302" t="e">
        <f>NA()</f>
        <v>#N/A</v>
      </c>
      <c r="L50" s="302">
        <f>IF(ISNUMBER('実質公債費比率（分子）の構造'!N$53),'実質公債費比率（分子）の構造'!N$53,NA())</f>
        <v>1344</v>
      </c>
      <c r="M50" s="302" t="e">
        <f>NA()</f>
        <v>#N/A</v>
      </c>
      <c r="N50" s="302" t="e">
        <f>NA()</f>
        <v>#N/A</v>
      </c>
      <c r="O50" s="302">
        <f>IF(ISNUMBER('実質公債費比率（分子）の構造'!O$53),'実質公債費比率（分子）の構造'!O$53,NA())</f>
        <v>1161</v>
      </c>
      <c r="P50" s="302" t="e">
        <f>NA()</f>
        <v>#N/A</v>
      </c>
    </row>
    <row r="53" spans="1:16" x14ac:dyDescent="0.2">
      <c r="A53" s="299" t="s">
        <v>114</v>
      </c>
    </row>
    <row r="54" spans="1:16" x14ac:dyDescent="0.2">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2">
      <c r="A55" s="301"/>
      <c r="B55" s="301" t="s">
        <v>118</v>
      </c>
      <c r="C55" s="301"/>
      <c r="D55" s="301" t="s">
        <v>121</v>
      </c>
      <c r="E55" s="301" t="s">
        <v>118</v>
      </c>
      <c r="F55" s="301"/>
      <c r="G55" s="301" t="s">
        <v>121</v>
      </c>
      <c r="H55" s="301" t="s">
        <v>118</v>
      </c>
      <c r="I55" s="301"/>
      <c r="J55" s="301" t="s">
        <v>121</v>
      </c>
      <c r="K55" s="301" t="s">
        <v>118</v>
      </c>
      <c r="L55" s="301"/>
      <c r="M55" s="301" t="s">
        <v>121</v>
      </c>
      <c r="N55" s="301" t="s">
        <v>118</v>
      </c>
      <c r="O55" s="301"/>
      <c r="P55" s="301" t="s">
        <v>121</v>
      </c>
    </row>
    <row r="56" spans="1:16" x14ac:dyDescent="0.2">
      <c r="A56" s="301" t="s">
        <v>45</v>
      </c>
      <c r="B56" s="301"/>
      <c r="C56" s="301"/>
      <c r="D56" s="301">
        <f>'将来負担比率（分子）の構造'!I$52</f>
        <v>34282</v>
      </c>
      <c r="E56" s="301"/>
      <c r="F56" s="301"/>
      <c r="G56" s="301">
        <f>'将来負担比率（分子）の構造'!J$52</f>
        <v>33600</v>
      </c>
      <c r="H56" s="301"/>
      <c r="I56" s="301"/>
      <c r="J56" s="301">
        <f>'将来負担比率（分子）の構造'!K$52</f>
        <v>32378</v>
      </c>
      <c r="K56" s="301"/>
      <c r="L56" s="301"/>
      <c r="M56" s="301">
        <f>'将来負担比率（分子）の構造'!L$52</f>
        <v>30773</v>
      </c>
      <c r="N56" s="301"/>
      <c r="O56" s="301"/>
      <c r="P56" s="301">
        <f>'将来負担比率（分子）の構造'!M$52</f>
        <v>30473</v>
      </c>
    </row>
    <row r="57" spans="1:16" x14ac:dyDescent="0.2">
      <c r="A57" s="301" t="s">
        <v>89</v>
      </c>
      <c r="B57" s="301"/>
      <c r="C57" s="301"/>
      <c r="D57" s="301">
        <f>'将来負担比率（分子）の構造'!I$51</f>
        <v>1337</v>
      </c>
      <c r="E57" s="301"/>
      <c r="F57" s="301"/>
      <c r="G57" s="301">
        <f>'将来負担比率（分子）の構造'!J$51</f>
        <v>1233</v>
      </c>
      <c r="H57" s="301"/>
      <c r="I57" s="301"/>
      <c r="J57" s="301">
        <f>'将来負担比率（分子）の構造'!K$51</f>
        <v>1173</v>
      </c>
      <c r="K57" s="301"/>
      <c r="L57" s="301"/>
      <c r="M57" s="301">
        <f>'将来負担比率（分子）の構造'!L$51</f>
        <v>1115</v>
      </c>
      <c r="N57" s="301"/>
      <c r="O57" s="301"/>
      <c r="P57" s="301">
        <f>'将来負担比率（分子）の構造'!M$51</f>
        <v>1087</v>
      </c>
    </row>
    <row r="58" spans="1:16" x14ac:dyDescent="0.2">
      <c r="A58" s="301" t="s">
        <v>87</v>
      </c>
      <c r="B58" s="301"/>
      <c r="C58" s="301"/>
      <c r="D58" s="301">
        <f>'将来負担比率（分子）の構造'!I$50</f>
        <v>6490</v>
      </c>
      <c r="E58" s="301"/>
      <c r="F58" s="301"/>
      <c r="G58" s="301">
        <f>'将来負担比率（分子）の構造'!J$50</f>
        <v>6204</v>
      </c>
      <c r="H58" s="301"/>
      <c r="I58" s="301"/>
      <c r="J58" s="301">
        <f>'将来負担比率（分子）の構造'!K$50</f>
        <v>5737</v>
      </c>
      <c r="K58" s="301"/>
      <c r="L58" s="301"/>
      <c r="M58" s="301">
        <f>'将来負担比率（分子）の構造'!L$50</f>
        <v>6029</v>
      </c>
      <c r="N58" s="301"/>
      <c r="O58" s="301"/>
      <c r="P58" s="301">
        <f>'将来負担比率（分子）の構造'!M$50</f>
        <v>6186</v>
      </c>
    </row>
    <row r="59" spans="1:16" x14ac:dyDescent="0.2">
      <c r="A59" s="301" t="s">
        <v>84</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2">
      <c r="A60" s="301" t="s">
        <v>80</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2">
      <c r="A61" s="301" t="s">
        <v>69</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2">
      <c r="A62" s="301" t="s">
        <v>70</v>
      </c>
      <c r="B62" s="301">
        <f>'将来負担比率（分子）の構造'!I$45</f>
        <v>2873</v>
      </c>
      <c r="C62" s="301"/>
      <c r="D62" s="301"/>
      <c r="E62" s="301">
        <f>'将来負担比率（分子）の構造'!J$45</f>
        <v>2909</v>
      </c>
      <c r="F62" s="301"/>
      <c r="G62" s="301"/>
      <c r="H62" s="301">
        <f>'将来負担比率（分子）の構造'!K$45</f>
        <v>2888</v>
      </c>
      <c r="I62" s="301"/>
      <c r="J62" s="301"/>
      <c r="K62" s="301">
        <f>'将来負担比率（分子）の構造'!L$45</f>
        <v>2925</v>
      </c>
      <c r="L62" s="301"/>
      <c r="M62" s="301"/>
      <c r="N62" s="301">
        <f>'将来負担比率（分子）の構造'!M$45</f>
        <v>2780</v>
      </c>
      <c r="O62" s="301"/>
      <c r="P62" s="301"/>
    </row>
    <row r="63" spans="1:16" x14ac:dyDescent="0.2">
      <c r="A63" s="301" t="s">
        <v>68</v>
      </c>
      <c r="B63" s="301">
        <f>'将来負担比率（分子）の構造'!I$44</f>
        <v>2710</v>
      </c>
      <c r="C63" s="301"/>
      <c r="D63" s="301"/>
      <c r="E63" s="301">
        <f>'将来負担比率（分子）の構造'!J$44</f>
        <v>2415</v>
      </c>
      <c r="F63" s="301"/>
      <c r="G63" s="301"/>
      <c r="H63" s="301">
        <f>'将来負担比率（分子）の構造'!K$44</f>
        <v>2164</v>
      </c>
      <c r="I63" s="301"/>
      <c r="J63" s="301"/>
      <c r="K63" s="301">
        <f>'将来負担比率（分子）の構造'!L$44</f>
        <v>1925</v>
      </c>
      <c r="L63" s="301"/>
      <c r="M63" s="301"/>
      <c r="N63" s="301">
        <f>'将来負担比率（分子）の構造'!M$44</f>
        <v>1955</v>
      </c>
      <c r="O63" s="301"/>
      <c r="P63" s="301"/>
    </row>
    <row r="64" spans="1:16" x14ac:dyDescent="0.2">
      <c r="A64" s="301" t="s">
        <v>66</v>
      </c>
      <c r="B64" s="301">
        <f>'将来負担比率（分子）の構造'!I$43</f>
        <v>21708</v>
      </c>
      <c r="C64" s="301"/>
      <c r="D64" s="301"/>
      <c r="E64" s="301">
        <f>'将来負担比率（分子）の構造'!J$43</f>
        <v>20598</v>
      </c>
      <c r="F64" s="301"/>
      <c r="G64" s="301"/>
      <c r="H64" s="301">
        <f>'将来負担比率（分子）の構造'!K$43</f>
        <v>18903</v>
      </c>
      <c r="I64" s="301"/>
      <c r="J64" s="301"/>
      <c r="K64" s="301">
        <f>'将来負担比率（分子）の構造'!L$43</f>
        <v>17565</v>
      </c>
      <c r="L64" s="301"/>
      <c r="M64" s="301"/>
      <c r="N64" s="301">
        <f>'将来負担比率（分子）の構造'!M$43</f>
        <v>16053</v>
      </c>
      <c r="O64" s="301"/>
      <c r="P64" s="301"/>
    </row>
    <row r="65" spans="1:16" x14ac:dyDescent="0.2">
      <c r="A65" s="301" t="s">
        <v>58</v>
      </c>
      <c r="B65" s="301" t="str">
        <f>'将来負担比率（分子）の構造'!I$42</f>
        <v>-</v>
      </c>
      <c r="C65" s="301"/>
      <c r="D65" s="301"/>
      <c r="E65" s="301" t="str">
        <f>'将来負担比率（分子）の構造'!J$42</f>
        <v>-</v>
      </c>
      <c r="F65" s="301"/>
      <c r="G65" s="301"/>
      <c r="H65" s="301" t="str">
        <f>'将来負担比率（分子）の構造'!K$42</f>
        <v>-</v>
      </c>
      <c r="I65" s="301"/>
      <c r="J65" s="301"/>
      <c r="K65" s="301" t="str">
        <f>'将来負担比率（分子）の構造'!L$42</f>
        <v>-</v>
      </c>
      <c r="L65" s="301"/>
      <c r="M65" s="301"/>
      <c r="N65" s="301" t="str">
        <f>'将来負担比率（分子）の構造'!M$42</f>
        <v>-</v>
      </c>
      <c r="O65" s="301"/>
      <c r="P65" s="301"/>
    </row>
    <row r="66" spans="1:16" x14ac:dyDescent="0.2">
      <c r="A66" s="301" t="s">
        <v>64</v>
      </c>
      <c r="B66" s="301">
        <f>'将来負担比率（分子）の構造'!I$41</f>
        <v>26549</v>
      </c>
      <c r="C66" s="301"/>
      <c r="D66" s="301"/>
      <c r="E66" s="301">
        <f>'将来負担比率（分子）の構造'!J$41</f>
        <v>26158</v>
      </c>
      <c r="F66" s="301"/>
      <c r="G66" s="301"/>
      <c r="H66" s="301">
        <f>'将来負担比率（分子）の構造'!K$41</f>
        <v>25159</v>
      </c>
      <c r="I66" s="301"/>
      <c r="J66" s="301"/>
      <c r="K66" s="301">
        <f>'将来負担比率（分子）の構造'!L$41</f>
        <v>24330</v>
      </c>
      <c r="L66" s="301"/>
      <c r="M66" s="301"/>
      <c r="N66" s="301">
        <f>'将来負担比率（分子）の構造'!M$41</f>
        <v>24625</v>
      </c>
      <c r="O66" s="301"/>
      <c r="P66" s="301"/>
    </row>
    <row r="67" spans="1:16" x14ac:dyDescent="0.2">
      <c r="A67" s="301" t="s">
        <v>93</v>
      </c>
      <c r="B67" s="301" t="e">
        <f>NA()</f>
        <v>#N/A</v>
      </c>
      <c r="C67" s="301">
        <f>IF(ISNUMBER('将来負担比率（分子）の構造'!I$53),IF('将来負担比率（分子）の構造'!I$53&lt;0,0,'将来負担比率（分子）の構造'!I$53),NA())</f>
        <v>11731</v>
      </c>
      <c r="D67" s="301" t="e">
        <f>NA()</f>
        <v>#N/A</v>
      </c>
      <c r="E67" s="301" t="e">
        <f>NA()</f>
        <v>#N/A</v>
      </c>
      <c r="F67" s="301">
        <f>IF(ISNUMBER('将来負担比率（分子）の構造'!J$53),IF('将来負担比率（分子）の構造'!J$53&lt;0,0,'将来負担比率（分子）の構造'!J$53),NA())</f>
        <v>11044</v>
      </c>
      <c r="G67" s="301" t="e">
        <f>NA()</f>
        <v>#N/A</v>
      </c>
      <c r="H67" s="301" t="e">
        <f>NA()</f>
        <v>#N/A</v>
      </c>
      <c r="I67" s="301">
        <f>IF(ISNUMBER('将来負担比率（分子）の構造'!K$53),IF('将来負担比率（分子）の構造'!K$53&lt;0,0,'将来負担比率（分子）の構造'!K$53),NA())</f>
        <v>9825</v>
      </c>
      <c r="J67" s="301" t="e">
        <f>NA()</f>
        <v>#N/A</v>
      </c>
      <c r="K67" s="301" t="e">
        <f>NA()</f>
        <v>#N/A</v>
      </c>
      <c r="L67" s="301">
        <f>IF(ISNUMBER('将来負担比率（分子）の構造'!L$53),IF('将来負担比率（分子）の構造'!L$53&lt;0,0,'将来負担比率（分子）の構造'!L$53),NA())</f>
        <v>8828</v>
      </c>
      <c r="M67" s="301" t="e">
        <f>NA()</f>
        <v>#N/A</v>
      </c>
      <c r="N67" s="301" t="e">
        <f>NA()</f>
        <v>#N/A</v>
      </c>
      <c r="O67" s="301">
        <f>IF(ISNUMBER('将来負担比率（分子）の構造'!M$53),IF('将来負担比率（分子）の構造'!M$53&lt;0,0,'将来負担比率（分子）の構造'!M$53),NA())</f>
        <v>7668</v>
      </c>
      <c r="P67" s="301" t="e">
        <f>NA()</f>
        <v>#N/A</v>
      </c>
    </row>
    <row r="70" spans="1:16" x14ac:dyDescent="0.2">
      <c r="A70" s="304" t="s">
        <v>122</v>
      </c>
      <c r="B70" s="304"/>
      <c r="C70" s="304"/>
      <c r="D70" s="304"/>
      <c r="E70" s="304"/>
      <c r="F70" s="304"/>
    </row>
    <row r="71" spans="1:16" x14ac:dyDescent="0.2">
      <c r="A71" s="303"/>
      <c r="B71" s="303" t="str">
        <f>基金残高に係る経年分析!F54</f>
        <v>H30</v>
      </c>
      <c r="C71" s="303" t="str">
        <f>基金残高に係る経年分析!G54</f>
        <v>R01</v>
      </c>
      <c r="D71" s="303" t="str">
        <f>基金残高に係る経年分析!H54</f>
        <v>R02</v>
      </c>
    </row>
    <row r="72" spans="1:16" x14ac:dyDescent="0.2">
      <c r="A72" s="303" t="s">
        <v>123</v>
      </c>
      <c r="B72" s="305">
        <f>基金残高に係る経年分析!F55</f>
        <v>3336</v>
      </c>
      <c r="C72" s="305">
        <f>基金残高に係る経年分析!G55</f>
        <v>3319</v>
      </c>
      <c r="D72" s="305">
        <f>基金残高に係る経年分析!H55</f>
        <v>3108</v>
      </c>
    </row>
    <row r="73" spans="1:16" x14ac:dyDescent="0.2">
      <c r="A73" s="303" t="s">
        <v>124</v>
      </c>
      <c r="B73" s="305">
        <f>基金残高に係る経年分析!F56</f>
        <v>961</v>
      </c>
      <c r="C73" s="305">
        <f>基金残高に係る経年分析!G56</f>
        <v>954</v>
      </c>
      <c r="D73" s="305">
        <f>基金残高に係る経年分析!H56</f>
        <v>842</v>
      </c>
    </row>
    <row r="74" spans="1:16" x14ac:dyDescent="0.2">
      <c r="A74" s="303" t="s">
        <v>126</v>
      </c>
      <c r="B74" s="305">
        <f>基金残高に係る経年分析!F57</f>
        <v>3641</v>
      </c>
      <c r="C74" s="305">
        <f>基金残高に係る経年分析!G57</f>
        <v>3589</v>
      </c>
      <c r="D74" s="305">
        <f>基金残高に係る経年分析!H57</f>
        <v>3394</v>
      </c>
    </row>
  </sheetData>
  <sheetProtection algorithmName="SHA-512" hashValue="g9GAWADNdl+7ptigxZuJEPZlSP5492aX5EIdnDfVw/gXi+yOopuG48C3+4MqTvgy6V3/nqxwB84gx0E5GcnHmw==" saltValue="cjOjzc/s4162bVVmqYaUYQ=="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1" customWidth="1"/>
    <col min="96" max="133" width="1.6328125" style="41" customWidth="1"/>
    <col min="134" max="143" width="1.63281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4" t="s">
        <v>287</v>
      </c>
      <c r="DI1" s="555"/>
      <c r="DJ1" s="555"/>
      <c r="DK1" s="555"/>
      <c r="DL1" s="555"/>
      <c r="DM1" s="555"/>
      <c r="DN1" s="556"/>
      <c r="DO1" s="1"/>
      <c r="DP1" s="554" t="s">
        <v>56</v>
      </c>
      <c r="DQ1" s="555"/>
      <c r="DR1" s="555"/>
      <c r="DS1" s="555"/>
      <c r="DT1" s="555"/>
      <c r="DU1" s="555"/>
      <c r="DV1" s="555"/>
      <c r="DW1" s="555"/>
      <c r="DX1" s="555"/>
      <c r="DY1" s="555"/>
      <c r="DZ1" s="555"/>
      <c r="EA1" s="555"/>
      <c r="EB1" s="555"/>
      <c r="EC1" s="556"/>
      <c r="ED1" s="2"/>
      <c r="EE1" s="2"/>
      <c r="EF1" s="2"/>
      <c r="EG1" s="2"/>
      <c r="EH1" s="2"/>
      <c r="EI1" s="2"/>
      <c r="EJ1" s="2"/>
      <c r="EK1" s="2"/>
      <c r="EL1" s="2"/>
      <c r="EM1" s="2"/>
    </row>
    <row r="2" spans="2:143" ht="22.5" customHeight="1" x14ac:dyDescent="0.2">
      <c r="B2" s="43" t="s">
        <v>296</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44" t="s">
        <v>103</v>
      </c>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4" t="s">
        <v>298</v>
      </c>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c r="BT3" s="345"/>
      <c r="BU3" s="345"/>
      <c r="BV3" s="345"/>
      <c r="BW3" s="345"/>
      <c r="BX3" s="345"/>
      <c r="BY3" s="345"/>
      <c r="BZ3" s="345"/>
      <c r="CA3" s="345"/>
      <c r="CB3" s="394"/>
      <c r="CD3" s="344" t="s">
        <v>299</v>
      </c>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94"/>
    </row>
    <row r="4" spans="2:143" ht="11.25" customHeight="1" x14ac:dyDescent="0.2">
      <c r="B4" s="344" t="s">
        <v>5</v>
      </c>
      <c r="C4" s="345"/>
      <c r="D4" s="345"/>
      <c r="E4" s="345"/>
      <c r="F4" s="345"/>
      <c r="G4" s="345"/>
      <c r="H4" s="345"/>
      <c r="I4" s="345"/>
      <c r="J4" s="345"/>
      <c r="K4" s="345"/>
      <c r="L4" s="345"/>
      <c r="M4" s="345"/>
      <c r="N4" s="345"/>
      <c r="O4" s="345"/>
      <c r="P4" s="345"/>
      <c r="Q4" s="394"/>
      <c r="R4" s="344" t="s">
        <v>303</v>
      </c>
      <c r="S4" s="345"/>
      <c r="T4" s="345"/>
      <c r="U4" s="345"/>
      <c r="V4" s="345"/>
      <c r="W4" s="345"/>
      <c r="X4" s="345"/>
      <c r="Y4" s="394"/>
      <c r="Z4" s="344" t="s">
        <v>305</v>
      </c>
      <c r="AA4" s="345"/>
      <c r="AB4" s="345"/>
      <c r="AC4" s="394"/>
      <c r="AD4" s="344" t="s">
        <v>255</v>
      </c>
      <c r="AE4" s="345"/>
      <c r="AF4" s="345"/>
      <c r="AG4" s="345"/>
      <c r="AH4" s="345"/>
      <c r="AI4" s="345"/>
      <c r="AJ4" s="345"/>
      <c r="AK4" s="394"/>
      <c r="AL4" s="344" t="s">
        <v>305</v>
      </c>
      <c r="AM4" s="345"/>
      <c r="AN4" s="345"/>
      <c r="AO4" s="394"/>
      <c r="AP4" s="557" t="s">
        <v>307</v>
      </c>
      <c r="AQ4" s="557"/>
      <c r="AR4" s="557"/>
      <c r="AS4" s="557"/>
      <c r="AT4" s="557"/>
      <c r="AU4" s="557"/>
      <c r="AV4" s="557"/>
      <c r="AW4" s="557"/>
      <c r="AX4" s="557"/>
      <c r="AY4" s="557"/>
      <c r="AZ4" s="557"/>
      <c r="BA4" s="557"/>
      <c r="BB4" s="557"/>
      <c r="BC4" s="557"/>
      <c r="BD4" s="557"/>
      <c r="BE4" s="557"/>
      <c r="BF4" s="557"/>
      <c r="BG4" s="557" t="s">
        <v>289</v>
      </c>
      <c r="BH4" s="557"/>
      <c r="BI4" s="557"/>
      <c r="BJ4" s="557"/>
      <c r="BK4" s="557"/>
      <c r="BL4" s="557"/>
      <c r="BM4" s="557"/>
      <c r="BN4" s="557"/>
      <c r="BO4" s="557" t="s">
        <v>305</v>
      </c>
      <c r="BP4" s="557"/>
      <c r="BQ4" s="557"/>
      <c r="BR4" s="557"/>
      <c r="BS4" s="557" t="s">
        <v>309</v>
      </c>
      <c r="BT4" s="557"/>
      <c r="BU4" s="557"/>
      <c r="BV4" s="557"/>
      <c r="BW4" s="557"/>
      <c r="BX4" s="557"/>
      <c r="BY4" s="557"/>
      <c r="BZ4" s="557"/>
      <c r="CA4" s="557"/>
      <c r="CB4" s="557"/>
      <c r="CD4" s="344" t="s">
        <v>310</v>
      </c>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45"/>
      <c r="DC4" s="345"/>
      <c r="DD4" s="345"/>
      <c r="DE4" s="345"/>
      <c r="DF4" s="345"/>
      <c r="DG4" s="345"/>
      <c r="DH4" s="345"/>
      <c r="DI4" s="345"/>
      <c r="DJ4" s="345"/>
      <c r="DK4" s="345"/>
      <c r="DL4" s="345"/>
      <c r="DM4" s="345"/>
      <c r="DN4" s="345"/>
      <c r="DO4" s="345"/>
      <c r="DP4" s="345"/>
      <c r="DQ4" s="345"/>
      <c r="DR4" s="345"/>
      <c r="DS4" s="345"/>
      <c r="DT4" s="345"/>
      <c r="DU4" s="345"/>
      <c r="DV4" s="345"/>
      <c r="DW4" s="345"/>
      <c r="DX4" s="345"/>
      <c r="DY4" s="345"/>
      <c r="DZ4" s="345"/>
      <c r="EA4" s="345"/>
      <c r="EB4" s="345"/>
      <c r="EC4" s="394"/>
    </row>
    <row r="5" spans="2:143" s="8" customFormat="1" ht="11.25" customHeight="1" x14ac:dyDescent="0.2">
      <c r="B5" s="558" t="s">
        <v>302</v>
      </c>
      <c r="C5" s="559"/>
      <c r="D5" s="559"/>
      <c r="E5" s="559"/>
      <c r="F5" s="559"/>
      <c r="G5" s="559"/>
      <c r="H5" s="559"/>
      <c r="I5" s="559"/>
      <c r="J5" s="559"/>
      <c r="K5" s="559"/>
      <c r="L5" s="559"/>
      <c r="M5" s="559"/>
      <c r="N5" s="559"/>
      <c r="O5" s="559"/>
      <c r="P5" s="559"/>
      <c r="Q5" s="560"/>
      <c r="R5" s="561">
        <v>4055196</v>
      </c>
      <c r="S5" s="562"/>
      <c r="T5" s="562"/>
      <c r="U5" s="562"/>
      <c r="V5" s="562"/>
      <c r="W5" s="562"/>
      <c r="X5" s="562"/>
      <c r="Y5" s="563"/>
      <c r="Z5" s="564">
        <v>13.6</v>
      </c>
      <c r="AA5" s="564"/>
      <c r="AB5" s="564"/>
      <c r="AC5" s="564"/>
      <c r="AD5" s="565">
        <v>3950559</v>
      </c>
      <c r="AE5" s="565"/>
      <c r="AF5" s="565"/>
      <c r="AG5" s="565"/>
      <c r="AH5" s="565"/>
      <c r="AI5" s="565"/>
      <c r="AJ5" s="565"/>
      <c r="AK5" s="565"/>
      <c r="AL5" s="566">
        <v>29.1</v>
      </c>
      <c r="AM5" s="567"/>
      <c r="AN5" s="567"/>
      <c r="AO5" s="568"/>
      <c r="AP5" s="558" t="s">
        <v>311</v>
      </c>
      <c r="AQ5" s="559"/>
      <c r="AR5" s="559"/>
      <c r="AS5" s="559"/>
      <c r="AT5" s="559"/>
      <c r="AU5" s="559"/>
      <c r="AV5" s="559"/>
      <c r="AW5" s="559"/>
      <c r="AX5" s="559"/>
      <c r="AY5" s="559"/>
      <c r="AZ5" s="559"/>
      <c r="BA5" s="559"/>
      <c r="BB5" s="559"/>
      <c r="BC5" s="559"/>
      <c r="BD5" s="559"/>
      <c r="BE5" s="559"/>
      <c r="BF5" s="560"/>
      <c r="BG5" s="569">
        <v>3950559</v>
      </c>
      <c r="BH5" s="350"/>
      <c r="BI5" s="350"/>
      <c r="BJ5" s="350"/>
      <c r="BK5" s="350"/>
      <c r="BL5" s="350"/>
      <c r="BM5" s="350"/>
      <c r="BN5" s="570"/>
      <c r="BO5" s="571">
        <v>97.4</v>
      </c>
      <c r="BP5" s="571"/>
      <c r="BQ5" s="571"/>
      <c r="BR5" s="571"/>
      <c r="BS5" s="572">
        <v>177835</v>
      </c>
      <c r="BT5" s="572"/>
      <c r="BU5" s="572"/>
      <c r="BV5" s="572"/>
      <c r="BW5" s="572"/>
      <c r="BX5" s="572"/>
      <c r="BY5" s="572"/>
      <c r="BZ5" s="572"/>
      <c r="CA5" s="572"/>
      <c r="CB5" s="573"/>
      <c r="CD5" s="344" t="s">
        <v>307</v>
      </c>
      <c r="CE5" s="345"/>
      <c r="CF5" s="345"/>
      <c r="CG5" s="345"/>
      <c r="CH5" s="345"/>
      <c r="CI5" s="345"/>
      <c r="CJ5" s="345"/>
      <c r="CK5" s="345"/>
      <c r="CL5" s="345"/>
      <c r="CM5" s="345"/>
      <c r="CN5" s="345"/>
      <c r="CO5" s="345"/>
      <c r="CP5" s="345"/>
      <c r="CQ5" s="394"/>
      <c r="CR5" s="344" t="s">
        <v>313</v>
      </c>
      <c r="CS5" s="345"/>
      <c r="CT5" s="345"/>
      <c r="CU5" s="345"/>
      <c r="CV5" s="345"/>
      <c r="CW5" s="345"/>
      <c r="CX5" s="345"/>
      <c r="CY5" s="394"/>
      <c r="CZ5" s="344" t="s">
        <v>305</v>
      </c>
      <c r="DA5" s="345"/>
      <c r="DB5" s="345"/>
      <c r="DC5" s="394"/>
      <c r="DD5" s="344" t="s">
        <v>315</v>
      </c>
      <c r="DE5" s="345"/>
      <c r="DF5" s="345"/>
      <c r="DG5" s="345"/>
      <c r="DH5" s="345"/>
      <c r="DI5" s="345"/>
      <c r="DJ5" s="345"/>
      <c r="DK5" s="345"/>
      <c r="DL5" s="345"/>
      <c r="DM5" s="345"/>
      <c r="DN5" s="345"/>
      <c r="DO5" s="345"/>
      <c r="DP5" s="394"/>
      <c r="DQ5" s="344" t="s">
        <v>317</v>
      </c>
      <c r="DR5" s="345"/>
      <c r="DS5" s="345"/>
      <c r="DT5" s="345"/>
      <c r="DU5" s="345"/>
      <c r="DV5" s="345"/>
      <c r="DW5" s="345"/>
      <c r="DX5" s="345"/>
      <c r="DY5" s="345"/>
      <c r="DZ5" s="345"/>
      <c r="EA5" s="345"/>
      <c r="EB5" s="345"/>
      <c r="EC5" s="394"/>
    </row>
    <row r="6" spans="2:143" ht="11.25" customHeight="1" x14ac:dyDescent="0.2">
      <c r="B6" s="574" t="s">
        <v>318</v>
      </c>
      <c r="C6" s="575"/>
      <c r="D6" s="575"/>
      <c r="E6" s="575"/>
      <c r="F6" s="575"/>
      <c r="G6" s="575"/>
      <c r="H6" s="575"/>
      <c r="I6" s="575"/>
      <c r="J6" s="575"/>
      <c r="K6" s="575"/>
      <c r="L6" s="575"/>
      <c r="M6" s="575"/>
      <c r="N6" s="575"/>
      <c r="O6" s="575"/>
      <c r="P6" s="575"/>
      <c r="Q6" s="576"/>
      <c r="R6" s="569">
        <v>272988</v>
      </c>
      <c r="S6" s="350"/>
      <c r="T6" s="350"/>
      <c r="U6" s="350"/>
      <c r="V6" s="350"/>
      <c r="W6" s="350"/>
      <c r="X6" s="350"/>
      <c r="Y6" s="570"/>
      <c r="Z6" s="571">
        <v>0.9</v>
      </c>
      <c r="AA6" s="571"/>
      <c r="AB6" s="571"/>
      <c r="AC6" s="571"/>
      <c r="AD6" s="572">
        <v>272988</v>
      </c>
      <c r="AE6" s="572"/>
      <c r="AF6" s="572"/>
      <c r="AG6" s="572"/>
      <c r="AH6" s="572"/>
      <c r="AI6" s="572"/>
      <c r="AJ6" s="572"/>
      <c r="AK6" s="572"/>
      <c r="AL6" s="577">
        <v>2</v>
      </c>
      <c r="AM6" s="356"/>
      <c r="AN6" s="356"/>
      <c r="AO6" s="578"/>
      <c r="AP6" s="574" t="s">
        <v>101</v>
      </c>
      <c r="AQ6" s="575"/>
      <c r="AR6" s="575"/>
      <c r="AS6" s="575"/>
      <c r="AT6" s="575"/>
      <c r="AU6" s="575"/>
      <c r="AV6" s="575"/>
      <c r="AW6" s="575"/>
      <c r="AX6" s="575"/>
      <c r="AY6" s="575"/>
      <c r="AZ6" s="575"/>
      <c r="BA6" s="575"/>
      <c r="BB6" s="575"/>
      <c r="BC6" s="575"/>
      <c r="BD6" s="575"/>
      <c r="BE6" s="575"/>
      <c r="BF6" s="576"/>
      <c r="BG6" s="569">
        <v>3950559</v>
      </c>
      <c r="BH6" s="350"/>
      <c r="BI6" s="350"/>
      <c r="BJ6" s="350"/>
      <c r="BK6" s="350"/>
      <c r="BL6" s="350"/>
      <c r="BM6" s="350"/>
      <c r="BN6" s="570"/>
      <c r="BO6" s="571">
        <v>97.4</v>
      </c>
      <c r="BP6" s="571"/>
      <c r="BQ6" s="571"/>
      <c r="BR6" s="571"/>
      <c r="BS6" s="572">
        <v>177835</v>
      </c>
      <c r="BT6" s="572"/>
      <c r="BU6" s="572"/>
      <c r="BV6" s="572"/>
      <c r="BW6" s="572"/>
      <c r="BX6" s="572"/>
      <c r="BY6" s="572"/>
      <c r="BZ6" s="572"/>
      <c r="CA6" s="572"/>
      <c r="CB6" s="573"/>
      <c r="CD6" s="558" t="s">
        <v>319</v>
      </c>
      <c r="CE6" s="559"/>
      <c r="CF6" s="559"/>
      <c r="CG6" s="559"/>
      <c r="CH6" s="559"/>
      <c r="CI6" s="559"/>
      <c r="CJ6" s="559"/>
      <c r="CK6" s="559"/>
      <c r="CL6" s="559"/>
      <c r="CM6" s="559"/>
      <c r="CN6" s="559"/>
      <c r="CO6" s="559"/>
      <c r="CP6" s="559"/>
      <c r="CQ6" s="560"/>
      <c r="CR6" s="569">
        <v>203374</v>
      </c>
      <c r="CS6" s="350"/>
      <c r="CT6" s="350"/>
      <c r="CU6" s="350"/>
      <c r="CV6" s="350"/>
      <c r="CW6" s="350"/>
      <c r="CX6" s="350"/>
      <c r="CY6" s="570"/>
      <c r="CZ6" s="566">
        <v>0.7</v>
      </c>
      <c r="DA6" s="567"/>
      <c r="DB6" s="567"/>
      <c r="DC6" s="579"/>
      <c r="DD6" s="580" t="s">
        <v>199</v>
      </c>
      <c r="DE6" s="350"/>
      <c r="DF6" s="350"/>
      <c r="DG6" s="350"/>
      <c r="DH6" s="350"/>
      <c r="DI6" s="350"/>
      <c r="DJ6" s="350"/>
      <c r="DK6" s="350"/>
      <c r="DL6" s="350"/>
      <c r="DM6" s="350"/>
      <c r="DN6" s="350"/>
      <c r="DO6" s="350"/>
      <c r="DP6" s="570"/>
      <c r="DQ6" s="580">
        <v>203347</v>
      </c>
      <c r="DR6" s="350"/>
      <c r="DS6" s="350"/>
      <c r="DT6" s="350"/>
      <c r="DU6" s="350"/>
      <c r="DV6" s="350"/>
      <c r="DW6" s="350"/>
      <c r="DX6" s="350"/>
      <c r="DY6" s="350"/>
      <c r="DZ6" s="350"/>
      <c r="EA6" s="350"/>
      <c r="EB6" s="350"/>
      <c r="EC6" s="581"/>
    </row>
    <row r="7" spans="2:143" ht="11.25" customHeight="1" x14ac:dyDescent="0.2">
      <c r="B7" s="574" t="s">
        <v>44</v>
      </c>
      <c r="C7" s="575"/>
      <c r="D7" s="575"/>
      <c r="E7" s="575"/>
      <c r="F7" s="575"/>
      <c r="G7" s="575"/>
      <c r="H7" s="575"/>
      <c r="I7" s="575"/>
      <c r="J7" s="575"/>
      <c r="K7" s="575"/>
      <c r="L7" s="575"/>
      <c r="M7" s="575"/>
      <c r="N7" s="575"/>
      <c r="O7" s="575"/>
      <c r="P7" s="575"/>
      <c r="Q7" s="576"/>
      <c r="R7" s="569">
        <v>2860</v>
      </c>
      <c r="S7" s="350"/>
      <c r="T7" s="350"/>
      <c r="U7" s="350"/>
      <c r="V7" s="350"/>
      <c r="W7" s="350"/>
      <c r="X7" s="350"/>
      <c r="Y7" s="570"/>
      <c r="Z7" s="571">
        <v>0</v>
      </c>
      <c r="AA7" s="571"/>
      <c r="AB7" s="571"/>
      <c r="AC7" s="571"/>
      <c r="AD7" s="572">
        <v>2860</v>
      </c>
      <c r="AE7" s="572"/>
      <c r="AF7" s="572"/>
      <c r="AG7" s="572"/>
      <c r="AH7" s="572"/>
      <c r="AI7" s="572"/>
      <c r="AJ7" s="572"/>
      <c r="AK7" s="572"/>
      <c r="AL7" s="577">
        <v>0</v>
      </c>
      <c r="AM7" s="356"/>
      <c r="AN7" s="356"/>
      <c r="AO7" s="578"/>
      <c r="AP7" s="574" t="s">
        <v>320</v>
      </c>
      <c r="AQ7" s="575"/>
      <c r="AR7" s="575"/>
      <c r="AS7" s="575"/>
      <c r="AT7" s="575"/>
      <c r="AU7" s="575"/>
      <c r="AV7" s="575"/>
      <c r="AW7" s="575"/>
      <c r="AX7" s="575"/>
      <c r="AY7" s="575"/>
      <c r="AZ7" s="575"/>
      <c r="BA7" s="575"/>
      <c r="BB7" s="575"/>
      <c r="BC7" s="575"/>
      <c r="BD7" s="575"/>
      <c r="BE7" s="575"/>
      <c r="BF7" s="576"/>
      <c r="BG7" s="569">
        <v>1429599</v>
      </c>
      <c r="BH7" s="350"/>
      <c r="BI7" s="350"/>
      <c r="BJ7" s="350"/>
      <c r="BK7" s="350"/>
      <c r="BL7" s="350"/>
      <c r="BM7" s="350"/>
      <c r="BN7" s="570"/>
      <c r="BO7" s="571">
        <v>35.299999999999997</v>
      </c>
      <c r="BP7" s="571"/>
      <c r="BQ7" s="571"/>
      <c r="BR7" s="571"/>
      <c r="BS7" s="572">
        <v>26347</v>
      </c>
      <c r="BT7" s="572"/>
      <c r="BU7" s="572"/>
      <c r="BV7" s="572"/>
      <c r="BW7" s="572"/>
      <c r="BX7" s="572"/>
      <c r="BY7" s="572"/>
      <c r="BZ7" s="572"/>
      <c r="CA7" s="572"/>
      <c r="CB7" s="573"/>
      <c r="CD7" s="574" t="s">
        <v>322</v>
      </c>
      <c r="CE7" s="575"/>
      <c r="CF7" s="575"/>
      <c r="CG7" s="575"/>
      <c r="CH7" s="575"/>
      <c r="CI7" s="575"/>
      <c r="CJ7" s="575"/>
      <c r="CK7" s="575"/>
      <c r="CL7" s="575"/>
      <c r="CM7" s="575"/>
      <c r="CN7" s="575"/>
      <c r="CO7" s="575"/>
      <c r="CP7" s="575"/>
      <c r="CQ7" s="576"/>
      <c r="CR7" s="569">
        <v>6858433</v>
      </c>
      <c r="CS7" s="350"/>
      <c r="CT7" s="350"/>
      <c r="CU7" s="350"/>
      <c r="CV7" s="350"/>
      <c r="CW7" s="350"/>
      <c r="CX7" s="350"/>
      <c r="CY7" s="570"/>
      <c r="CZ7" s="571">
        <v>23.9</v>
      </c>
      <c r="DA7" s="571"/>
      <c r="DB7" s="571"/>
      <c r="DC7" s="571"/>
      <c r="DD7" s="580">
        <v>286825</v>
      </c>
      <c r="DE7" s="350"/>
      <c r="DF7" s="350"/>
      <c r="DG7" s="350"/>
      <c r="DH7" s="350"/>
      <c r="DI7" s="350"/>
      <c r="DJ7" s="350"/>
      <c r="DK7" s="350"/>
      <c r="DL7" s="350"/>
      <c r="DM7" s="350"/>
      <c r="DN7" s="350"/>
      <c r="DO7" s="350"/>
      <c r="DP7" s="570"/>
      <c r="DQ7" s="580">
        <v>2521344</v>
      </c>
      <c r="DR7" s="350"/>
      <c r="DS7" s="350"/>
      <c r="DT7" s="350"/>
      <c r="DU7" s="350"/>
      <c r="DV7" s="350"/>
      <c r="DW7" s="350"/>
      <c r="DX7" s="350"/>
      <c r="DY7" s="350"/>
      <c r="DZ7" s="350"/>
      <c r="EA7" s="350"/>
      <c r="EB7" s="350"/>
      <c r="EC7" s="581"/>
    </row>
    <row r="8" spans="2:143" ht="11.25" customHeight="1" x14ac:dyDescent="0.2">
      <c r="B8" s="574" t="s">
        <v>323</v>
      </c>
      <c r="C8" s="575"/>
      <c r="D8" s="575"/>
      <c r="E8" s="575"/>
      <c r="F8" s="575"/>
      <c r="G8" s="575"/>
      <c r="H8" s="575"/>
      <c r="I8" s="575"/>
      <c r="J8" s="575"/>
      <c r="K8" s="575"/>
      <c r="L8" s="575"/>
      <c r="M8" s="575"/>
      <c r="N8" s="575"/>
      <c r="O8" s="575"/>
      <c r="P8" s="575"/>
      <c r="Q8" s="576"/>
      <c r="R8" s="569">
        <v>19653</v>
      </c>
      <c r="S8" s="350"/>
      <c r="T8" s="350"/>
      <c r="U8" s="350"/>
      <c r="V8" s="350"/>
      <c r="W8" s="350"/>
      <c r="X8" s="350"/>
      <c r="Y8" s="570"/>
      <c r="Z8" s="571">
        <v>0.1</v>
      </c>
      <c r="AA8" s="571"/>
      <c r="AB8" s="571"/>
      <c r="AC8" s="571"/>
      <c r="AD8" s="572">
        <v>19653</v>
      </c>
      <c r="AE8" s="572"/>
      <c r="AF8" s="572"/>
      <c r="AG8" s="572"/>
      <c r="AH8" s="572"/>
      <c r="AI8" s="572"/>
      <c r="AJ8" s="572"/>
      <c r="AK8" s="572"/>
      <c r="AL8" s="577">
        <v>0.1</v>
      </c>
      <c r="AM8" s="356"/>
      <c r="AN8" s="356"/>
      <c r="AO8" s="578"/>
      <c r="AP8" s="574" t="s">
        <v>119</v>
      </c>
      <c r="AQ8" s="575"/>
      <c r="AR8" s="575"/>
      <c r="AS8" s="575"/>
      <c r="AT8" s="575"/>
      <c r="AU8" s="575"/>
      <c r="AV8" s="575"/>
      <c r="AW8" s="575"/>
      <c r="AX8" s="575"/>
      <c r="AY8" s="575"/>
      <c r="AZ8" s="575"/>
      <c r="BA8" s="575"/>
      <c r="BB8" s="575"/>
      <c r="BC8" s="575"/>
      <c r="BD8" s="575"/>
      <c r="BE8" s="575"/>
      <c r="BF8" s="576"/>
      <c r="BG8" s="569">
        <v>51232</v>
      </c>
      <c r="BH8" s="350"/>
      <c r="BI8" s="350"/>
      <c r="BJ8" s="350"/>
      <c r="BK8" s="350"/>
      <c r="BL8" s="350"/>
      <c r="BM8" s="350"/>
      <c r="BN8" s="570"/>
      <c r="BO8" s="571">
        <v>1.3</v>
      </c>
      <c r="BP8" s="571"/>
      <c r="BQ8" s="571"/>
      <c r="BR8" s="571"/>
      <c r="BS8" s="580" t="s">
        <v>199</v>
      </c>
      <c r="BT8" s="350"/>
      <c r="BU8" s="350"/>
      <c r="BV8" s="350"/>
      <c r="BW8" s="350"/>
      <c r="BX8" s="350"/>
      <c r="BY8" s="350"/>
      <c r="BZ8" s="350"/>
      <c r="CA8" s="350"/>
      <c r="CB8" s="581"/>
      <c r="CD8" s="574" t="s">
        <v>325</v>
      </c>
      <c r="CE8" s="575"/>
      <c r="CF8" s="575"/>
      <c r="CG8" s="575"/>
      <c r="CH8" s="575"/>
      <c r="CI8" s="575"/>
      <c r="CJ8" s="575"/>
      <c r="CK8" s="575"/>
      <c r="CL8" s="575"/>
      <c r="CM8" s="575"/>
      <c r="CN8" s="575"/>
      <c r="CO8" s="575"/>
      <c r="CP8" s="575"/>
      <c r="CQ8" s="576"/>
      <c r="CR8" s="569">
        <v>6614863</v>
      </c>
      <c r="CS8" s="350"/>
      <c r="CT8" s="350"/>
      <c r="CU8" s="350"/>
      <c r="CV8" s="350"/>
      <c r="CW8" s="350"/>
      <c r="CX8" s="350"/>
      <c r="CY8" s="570"/>
      <c r="CZ8" s="571">
        <v>23</v>
      </c>
      <c r="DA8" s="571"/>
      <c r="DB8" s="571"/>
      <c r="DC8" s="571"/>
      <c r="DD8" s="580">
        <v>550212</v>
      </c>
      <c r="DE8" s="350"/>
      <c r="DF8" s="350"/>
      <c r="DG8" s="350"/>
      <c r="DH8" s="350"/>
      <c r="DI8" s="350"/>
      <c r="DJ8" s="350"/>
      <c r="DK8" s="350"/>
      <c r="DL8" s="350"/>
      <c r="DM8" s="350"/>
      <c r="DN8" s="350"/>
      <c r="DO8" s="350"/>
      <c r="DP8" s="570"/>
      <c r="DQ8" s="580">
        <v>3685870</v>
      </c>
      <c r="DR8" s="350"/>
      <c r="DS8" s="350"/>
      <c r="DT8" s="350"/>
      <c r="DU8" s="350"/>
      <c r="DV8" s="350"/>
      <c r="DW8" s="350"/>
      <c r="DX8" s="350"/>
      <c r="DY8" s="350"/>
      <c r="DZ8" s="350"/>
      <c r="EA8" s="350"/>
      <c r="EB8" s="350"/>
      <c r="EC8" s="581"/>
    </row>
    <row r="9" spans="2:143" ht="11.25" customHeight="1" x14ac:dyDescent="0.2">
      <c r="B9" s="574" t="s">
        <v>326</v>
      </c>
      <c r="C9" s="575"/>
      <c r="D9" s="575"/>
      <c r="E9" s="575"/>
      <c r="F9" s="575"/>
      <c r="G9" s="575"/>
      <c r="H9" s="575"/>
      <c r="I9" s="575"/>
      <c r="J9" s="575"/>
      <c r="K9" s="575"/>
      <c r="L9" s="575"/>
      <c r="M9" s="575"/>
      <c r="N9" s="575"/>
      <c r="O9" s="575"/>
      <c r="P9" s="575"/>
      <c r="Q9" s="576"/>
      <c r="R9" s="569">
        <v>21855</v>
      </c>
      <c r="S9" s="350"/>
      <c r="T9" s="350"/>
      <c r="U9" s="350"/>
      <c r="V9" s="350"/>
      <c r="W9" s="350"/>
      <c r="X9" s="350"/>
      <c r="Y9" s="570"/>
      <c r="Z9" s="571">
        <v>0.1</v>
      </c>
      <c r="AA9" s="571"/>
      <c r="AB9" s="571"/>
      <c r="AC9" s="571"/>
      <c r="AD9" s="572">
        <v>21855</v>
      </c>
      <c r="AE9" s="572"/>
      <c r="AF9" s="572"/>
      <c r="AG9" s="572"/>
      <c r="AH9" s="572"/>
      <c r="AI9" s="572"/>
      <c r="AJ9" s="572"/>
      <c r="AK9" s="572"/>
      <c r="AL9" s="577">
        <v>0.2</v>
      </c>
      <c r="AM9" s="356"/>
      <c r="AN9" s="356"/>
      <c r="AO9" s="578"/>
      <c r="AP9" s="574" t="s">
        <v>328</v>
      </c>
      <c r="AQ9" s="575"/>
      <c r="AR9" s="575"/>
      <c r="AS9" s="575"/>
      <c r="AT9" s="575"/>
      <c r="AU9" s="575"/>
      <c r="AV9" s="575"/>
      <c r="AW9" s="575"/>
      <c r="AX9" s="575"/>
      <c r="AY9" s="575"/>
      <c r="AZ9" s="575"/>
      <c r="BA9" s="575"/>
      <c r="BB9" s="575"/>
      <c r="BC9" s="575"/>
      <c r="BD9" s="575"/>
      <c r="BE9" s="575"/>
      <c r="BF9" s="576"/>
      <c r="BG9" s="569">
        <v>1180714</v>
      </c>
      <c r="BH9" s="350"/>
      <c r="BI9" s="350"/>
      <c r="BJ9" s="350"/>
      <c r="BK9" s="350"/>
      <c r="BL9" s="350"/>
      <c r="BM9" s="350"/>
      <c r="BN9" s="570"/>
      <c r="BO9" s="571">
        <v>29.1</v>
      </c>
      <c r="BP9" s="571"/>
      <c r="BQ9" s="571"/>
      <c r="BR9" s="571"/>
      <c r="BS9" s="580" t="s">
        <v>199</v>
      </c>
      <c r="BT9" s="350"/>
      <c r="BU9" s="350"/>
      <c r="BV9" s="350"/>
      <c r="BW9" s="350"/>
      <c r="BX9" s="350"/>
      <c r="BY9" s="350"/>
      <c r="BZ9" s="350"/>
      <c r="CA9" s="350"/>
      <c r="CB9" s="581"/>
      <c r="CD9" s="574" t="s">
        <v>330</v>
      </c>
      <c r="CE9" s="575"/>
      <c r="CF9" s="575"/>
      <c r="CG9" s="575"/>
      <c r="CH9" s="575"/>
      <c r="CI9" s="575"/>
      <c r="CJ9" s="575"/>
      <c r="CK9" s="575"/>
      <c r="CL9" s="575"/>
      <c r="CM9" s="575"/>
      <c r="CN9" s="575"/>
      <c r="CO9" s="575"/>
      <c r="CP9" s="575"/>
      <c r="CQ9" s="576"/>
      <c r="CR9" s="569">
        <v>1853708</v>
      </c>
      <c r="CS9" s="350"/>
      <c r="CT9" s="350"/>
      <c r="CU9" s="350"/>
      <c r="CV9" s="350"/>
      <c r="CW9" s="350"/>
      <c r="CX9" s="350"/>
      <c r="CY9" s="570"/>
      <c r="CZ9" s="571">
        <v>6.4</v>
      </c>
      <c r="DA9" s="571"/>
      <c r="DB9" s="571"/>
      <c r="DC9" s="571"/>
      <c r="DD9" s="580">
        <v>5175</v>
      </c>
      <c r="DE9" s="350"/>
      <c r="DF9" s="350"/>
      <c r="DG9" s="350"/>
      <c r="DH9" s="350"/>
      <c r="DI9" s="350"/>
      <c r="DJ9" s="350"/>
      <c r="DK9" s="350"/>
      <c r="DL9" s="350"/>
      <c r="DM9" s="350"/>
      <c r="DN9" s="350"/>
      <c r="DO9" s="350"/>
      <c r="DP9" s="570"/>
      <c r="DQ9" s="580">
        <v>1658544</v>
      </c>
      <c r="DR9" s="350"/>
      <c r="DS9" s="350"/>
      <c r="DT9" s="350"/>
      <c r="DU9" s="350"/>
      <c r="DV9" s="350"/>
      <c r="DW9" s="350"/>
      <c r="DX9" s="350"/>
      <c r="DY9" s="350"/>
      <c r="DZ9" s="350"/>
      <c r="EA9" s="350"/>
      <c r="EB9" s="350"/>
      <c r="EC9" s="581"/>
    </row>
    <row r="10" spans="2:143" ht="11.25" customHeight="1" x14ac:dyDescent="0.2">
      <c r="B10" s="574" t="s">
        <v>125</v>
      </c>
      <c r="C10" s="575"/>
      <c r="D10" s="575"/>
      <c r="E10" s="575"/>
      <c r="F10" s="575"/>
      <c r="G10" s="575"/>
      <c r="H10" s="575"/>
      <c r="I10" s="575"/>
      <c r="J10" s="575"/>
      <c r="K10" s="575"/>
      <c r="L10" s="575"/>
      <c r="M10" s="575"/>
      <c r="N10" s="575"/>
      <c r="O10" s="575"/>
      <c r="P10" s="575"/>
      <c r="Q10" s="576"/>
      <c r="R10" s="569" t="s">
        <v>199</v>
      </c>
      <c r="S10" s="350"/>
      <c r="T10" s="350"/>
      <c r="U10" s="350"/>
      <c r="V10" s="350"/>
      <c r="W10" s="350"/>
      <c r="X10" s="350"/>
      <c r="Y10" s="570"/>
      <c r="Z10" s="571" t="s">
        <v>199</v>
      </c>
      <c r="AA10" s="571"/>
      <c r="AB10" s="571"/>
      <c r="AC10" s="571"/>
      <c r="AD10" s="572" t="s">
        <v>199</v>
      </c>
      <c r="AE10" s="572"/>
      <c r="AF10" s="572"/>
      <c r="AG10" s="572"/>
      <c r="AH10" s="572"/>
      <c r="AI10" s="572"/>
      <c r="AJ10" s="572"/>
      <c r="AK10" s="572"/>
      <c r="AL10" s="577" t="s">
        <v>199</v>
      </c>
      <c r="AM10" s="356"/>
      <c r="AN10" s="356"/>
      <c r="AO10" s="578"/>
      <c r="AP10" s="574" t="s">
        <v>191</v>
      </c>
      <c r="AQ10" s="575"/>
      <c r="AR10" s="575"/>
      <c r="AS10" s="575"/>
      <c r="AT10" s="575"/>
      <c r="AU10" s="575"/>
      <c r="AV10" s="575"/>
      <c r="AW10" s="575"/>
      <c r="AX10" s="575"/>
      <c r="AY10" s="575"/>
      <c r="AZ10" s="575"/>
      <c r="BA10" s="575"/>
      <c r="BB10" s="575"/>
      <c r="BC10" s="575"/>
      <c r="BD10" s="575"/>
      <c r="BE10" s="575"/>
      <c r="BF10" s="576"/>
      <c r="BG10" s="569">
        <v>82101</v>
      </c>
      <c r="BH10" s="350"/>
      <c r="BI10" s="350"/>
      <c r="BJ10" s="350"/>
      <c r="BK10" s="350"/>
      <c r="BL10" s="350"/>
      <c r="BM10" s="350"/>
      <c r="BN10" s="570"/>
      <c r="BO10" s="571">
        <v>2</v>
      </c>
      <c r="BP10" s="571"/>
      <c r="BQ10" s="571"/>
      <c r="BR10" s="571"/>
      <c r="BS10" s="580" t="s">
        <v>199</v>
      </c>
      <c r="BT10" s="350"/>
      <c r="BU10" s="350"/>
      <c r="BV10" s="350"/>
      <c r="BW10" s="350"/>
      <c r="BX10" s="350"/>
      <c r="BY10" s="350"/>
      <c r="BZ10" s="350"/>
      <c r="CA10" s="350"/>
      <c r="CB10" s="581"/>
      <c r="CD10" s="574" t="s">
        <v>41</v>
      </c>
      <c r="CE10" s="575"/>
      <c r="CF10" s="575"/>
      <c r="CG10" s="575"/>
      <c r="CH10" s="575"/>
      <c r="CI10" s="575"/>
      <c r="CJ10" s="575"/>
      <c r="CK10" s="575"/>
      <c r="CL10" s="575"/>
      <c r="CM10" s="575"/>
      <c r="CN10" s="575"/>
      <c r="CO10" s="575"/>
      <c r="CP10" s="575"/>
      <c r="CQ10" s="576"/>
      <c r="CR10" s="569">
        <v>8839</v>
      </c>
      <c r="CS10" s="350"/>
      <c r="CT10" s="350"/>
      <c r="CU10" s="350"/>
      <c r="CV10" s="350"/>
      <c r="CW10" s="350"/>
      <c r="CX10" s="350"/>
      <c r="CY10" s="570"/>
      <c r="CZ10" s="571">
        <v>0</v>
      </c>
      <c r="DA10" s="571"/>
      <c r="DB10" s="571"/>
      <c r="DC10" s="571"/>
      <c r="DD10" s="580" t="s">
        <v>199</v>
      </c>
      <c r="DE10" s="350"/>
      <c r="DF10" s="350"/>
      <c r="DG10" s="350"/>
      <c r="DH10" s="350"/>
      <c r="DI10" s="350"/>
      <c r="DJ10" s="350"/>
      <c r="DK10" s="350"/>
      <c r="DL10" s="350"/>
      <c r="DM10" s="350"/>
      <c r="DN10" s="350"/>
      <c r="DO10" s="350"/>
      <c r="DP10" s="570"/>
      <c r="DQ10" s="580">
        <v>8839</v>
      </c>
      <c r="DR10" s="350"/>
      <c r="DS10" s="350"/>
      <c r="DT10" s="350"/>
      <c r="DU10" s="350"/>
      <c r="DV10" s="350"/>
      <c r="DW10" s="350"/>
      <c r="DX10" s="350"/>
      <c r="DY10" s="350"/>
      <c r="DZ10" s="350"/>
      <c r="EA10" s="350"/>
      <c r="EB10" s="350"/>
      <c r="EC10" s="581"/>
    </row>
    <row r="11" spans="2:143" ht="11.25" customHeight="1" x14ac:dyDescent="0.2">
      <c r="B11" s="574" t="s">
        <v>99</v>
      </c>
      <c r="C11" s="575"/>
      <c r="D11" s="575"/>
      <c r="E11" s="575"/>
      <c r="F11" s="575"/>
      <c r="G11" s="575"/>
      <c r="H11" s="575"/>
      <c r="I11" s="575"/>
      <c r="J11" s="575"/>
      <c r="K11" s="575"/>
      <c r="L11" s="575"/>
      <c r="M11" s="575"/>
      <c r="N11" s="575"/>
      <c r="O11" s="575"/>
      <c r="P11" s="575"/>
      <c r="Q11" s="576"/>
      <c r="R11" s="569">
        <v>689439</v>
      </c>
      <c r="S11" s="350"/>
      <c r="T11" s="350"/>
      <c r="U11" s="350"/>
      <c r="V11" s="350"/>
      <c r="W11" s="350"/>
      <c r="X11" s="350"/>
      <c r="Y11" s="570"/>
      <c r="Z11" s="577">
        <v>2.2999999999999998</v>
      </c>
      <c r="AA11" s="356"/>
      <c r="AB11" s="356"/>
      <c r="AC11" s="582"/>
      <c r="AD11" s="580">
        <v>689439</v>
      </c>
      <c r="AE11" s="350"/>
      <c r="AF11" s="350"/>
      <c r="AG11" s="350"/>
      <c r="AH11" s="350"/>
      <c r="AI11" s="350"/>
      <c r="AJ11" s="350"/>
      <c r="AK11" s="570"/>
      <c r="AL11" s="577">
        <v>5.0999999999999996</v>
      </c>
      <c r="AM11" s="356"/>
      <c r="AN11" s="356"/>
      <c r="AO11" s="578"/>
      <c r="AP11" s="574" t="s">
        <v>332</v>
      </c>
      <c r="AQ11" s="575"/>
      <c r="AR11" s="575"/>
      <c r="AS11" s="575"/>
      <c r="AT11" s="575"/>
      <c r="AU11" s="575"/>
      <c r="AV11" s="575"/>
      <c r="AW11" s="575"/>
      <c r="AX11" s="575"/>
      <c r="AY11" s="575"/>
      <c r="AZ11" s="575"/>
      <c r="BA11" s="575"/>
      <c r="BB11" s="575"/>
      <c r="BC11" s="575"/>
      <c r="BD11" s="575"/>
      <c r="BE11" s="575"/>
      <c r="BF11" s="576"/>
      <c r="BG11" s="569">
        <v>115552</v>
      </c>
      <c r="BH11" s="350"/>
      <c r="BI11" s="350"/>
      <c r="BJ11" s="350"/>
      <c r="BK11" s="350"/>
      <c r="BL11" s="350"/>
      <c r="BM11" s="350"/>
      <c r="BN11" s="570"/>
      <c r="BO11" s="571">
        <v>2.8</v>
      </c>
      <c r="BP11" s="571"/>
      <c r="BQ11" s="571"/>
      <c r="BR11" s="571"/>
      <c r="BS11" s="580">
        <v>26347</v>
      </c>
      <c r="BT11" s="350"/>
      <c r="BU11" s="350"/>
      <c r="BV11" s="350"/>
      <c r="BW11" s="350"/>
      <c r="BX11" s="350"/>
      <c r="BY11" s="350"/>
      <c r="BZ11" s="350"/>
      <c r="CA11" s="350"/>
      <c r="CB11" s="581"/>
      <c r="CD11" s="574" t="s">
        <v>335</v>
      </c>
      <c r="CE11" s="575"/>
      <c r="CF11" s="575"/>
      <c r="CG11" s="575"/>
      <c r="CH11" s="575"/>
      <c r="CI11" s="575"/>
      <c r="CJ11" s="575"/>
      <c r="CK11" s="575"/>
      <c r="CL11" s="575"/>
      <c r="CM11" s="575"/>
      <c r="CN11" s="575"/>
      <c r="CO11" s="575"/>
      <c r="CP11" s="575"/>
      <c r="CQ11" s="576"/>
      <c r="CR11" s="569">
        <v>1252510</v>
      </c>
      <c r="CS11" s="350"/>
      <c r="CT11" s="350"/>
      <c r="CU11" s="350"/>
      <c r="CV11" s="350"/>
      <c r="CW11" s="350"/>
      <c r="CX11" s="350"/>
      <c r="CY11" s="570"/>
      <c r="CZ11" s="571">
        <v>4.4000000000000004</v>
      </c>
      <c r="DA11" s="571"/>
      <c r="DB11" s="571"/>
      <c r="DC11" s="571"/>
      <c r="DD11" s="580">
        <v>443617</v>
      </c>
      <c r="DE11" s="350"/>
      <c r="DF11" s="350"/>
      <c r="DG11" s="350"/>
      <c r="DH11" s="350"/>
      <c r="DI11" s="350"/>
      <c r="DJ11" s="350"/>
      <c r="DK11" s="350"/>
      <c r="DL11" s="350"/>
      <c r="DM11" s="350"/>
      <c r="DN11" s="350"/>
      <c r="DO11" s="350"/>
      <c r="DP11" s="570"/>
      <c r="DQ11" s="580">
        <v>584634</v>
      </c>
      <c r="DR11" s="350"/>
      <c r="DS11" s="350"/>
      <c r="DT11" s="350"/>
      <c r="DU11" s="350"/>
      <c r="DV11" s="350"/>
      <c r="DW11" s="350"/>
      <c r="DX11" s="350"/>
      <c r="DY11" s="350"/>
      <c r="DZ11" s="350"/>
      <c r="EA11" s="350"/>
      <c r="EB11" s="350"/>
      <c r="EC11" s="581"/>
    </row>
    <row r="12" spans="2:143" ht="11.25" customHeight="1" x14ac:dyDescent="0.2">
      <c r="B12" s="574" t="s">
        <v>142</v>
      </c>
      <c r="C12" s="575"/>
      <c r="D12" s="575"/>
      <c r="E12" s="575"/>
      <c r="F12" s="575"/>
      <c r="G12" s="575"/>
      <c r="H12" s="575"/>
      <c r="I12" s="575"/>
      <c r="J12" s="575"/>
      <c r="K12" s="575"/>
      <c r="L12" s="575"/>
      <c r="M12" s="575"/>
      <c r="N12" s="575"/>
      <c r="O12" s="575"/>
      <c r="P12" s="575"/>
      <c r="Q12" s="576"/>
      <c r="R12" s="569">
        <v>26870</v>
      </c>
      <c r="S12" s="350"/>
      <c r="T12" s="350"/>
      <c r="U12" s="350"/>
      <c r="V12" s="350"/>
      <c r="W12" s="350"/>
      <c r="X12" s="350"/>
      <c r="Y12" s="570"/>
      <c r="Z12" s="571">
        <v>0.1</v>
      </c>
      <c r="AA12" s="571"/>
      <c r="AB12" s="571"/>
      <c r="AC12" s="571"/>
      <c r="AD12" s="572">
        <v>26870</v>
      </c>
      <c r="AE12" s="572"/>
      <c r="AF12" s="572"/>
      <c r="AG12" s="572"/>
      <c r="AH12" s="572"/>
      <c r="AI12" s="572"/>
      <c r="AJ12" s="572"/>
      <c r="AK12" s="572"/>
      <c r="AL12" s="577">
        <v>0.2</v>
      </c>
      <c r="AM12" s="356"/>
      <c r="AN12" s="356"/>
      <c r="AO12" s="578"/>
      <c r="AP12" s="574" t="s">
        <v>337</v>
      </c>
      <c r="AQ12" s="575"/>
      <c r="AR12" s="575"/>
      <c r="AS12" s="575"/>
      <c r="AT12" s="575"/>
      <c r="AU12" s="575"/>
      <c r="AV12" s="575"/>
      <c r="AW12" s="575"/>
      <c r="AX12" s="575"/>
      <c r="AY12" s="575"/>
      <c r="AZ12" s="575"/>
      <c r="BA12" s="575"/>
      <c r="BB12" s="575"/>
      <c r="BC12" s="575"/>
      <c r="BD12" s="575"/>
      <c r="BE12" s="575"/>
      <c r="BF12" s="576"/>
      <c r="BG12" s="569">
        <v>2243561</v>
      </c>
      <c r="BH12" s="350"/>
      <c r="BI12" s="350"/>
      <c r="BJ12" s="350"/>
      <c r="BK12" s="350"/>
      <c r="BL12" s="350"/>
      <c r="BM12" s="350"/>
      <c r="BN12" s="570"/>
      <c r="BO12" s="571">
        <v>55.3</v>
      </c>
      <c r="BP12" s="571"/>
      <c r="BQ12" s="571"/>
      <c r="BR12" s="571"/>
      <c r="BS12" s="580">
        <v>151488</v>
      </c>
      <c r="BT12" s="350"/>
      <c r="BU12" s="350"/>
      <c r="BV12" s="350"/>
      <c r="BW12" s="350"/>
      <c r="BX12" s="350"/>
      <c r="BY12" s="350"/>
      <c r="BZ12" s="350"/>
      <c r="CA12" s="350"/>
      <c r="CB12" s="581"/>
      <c r="CD12" s="574" t="s">
        <v>85</v>
      </c>
      <c r="CE12" s="575"/>
      <c r="CF12" s="575"/>
      <c r="CG12" s="575"/>
      <c r="CH12" s="575"/>
      <c r="CI12" s="575"/>
      <c r="CJ12" s="575"/>
      <c r="CK12" s="575"/>
      <c r="CL12" s="575"/>
      <c r="CM12" s="575"/>
      <c r="CN12" s="575"/>
      <c r="CO12" s="575"/>
      <c r="CP12" s="575"/>
      <c r="CQ12" s="576"/>
      <c r="CR12" s="569">
        <v>766583</v>
      </c>
      <c r="CS12" s="350"/>
      <c r="CT12" s="350"/>
      <c r="CU12" s="350"/>
      <c r="CV12" s="350"/>
      <c r="CW12" s="350"/>
      <c r="CX12" s="350"/>
      <c r="CY12" s="570"/>
      <c r="CZ12" s="571">
        <v>2.7</v>
      </c>
      <c r="DA12" s="571"/>
      <c r="DB12" s="571"/>
      <c r="DC12" s="571"/>
      <c r="DD12" s="580">
        <v>267334</v>
      </c>
      <c r="DE12" s="350"/>
      <c r="DF12" s="350"/>
      <c r="DG12" s="350"/>
      <c r="DH12" s="350"/>
      <c r="DI12" s="350"/>
      <c r="DJ12" s="350"/>
      <c r="DK12" s="350"/>
      <c r="DL12" s="350"/>
      <c r="DM12" s="350"/>
      <c r="DN12" s="350"/>
      <c r="DO12" s="350"/>
      <c r="DP12" s="570"/>
      <c r="DQ12" s="580">
        <v>428559</v>
      </c>
      <c r="DR12" s="350"/>
      <c r="DS12" s="350"/>
      <c r="DT12" s="350"/>
      <c r="DU12" s="350"/>
      <c r="DV12" s="350"/>
      <c r="DW12" s="350"/>
      <c r="DX12" s="350"/>
      <c r="DY12" s="350"/>
      <c r="DZ12" s="350"/>
      <c r="EA12" s="350"/>
      <c r="EB12" s="350"/>
      <c r="EC12" s="581"/>
    </row>
    <row r="13" spans="2:143" ht="11.25" customHeight="1" x14ac:dyDescent="0.2">
      <c r="B13" s="574" t="s">
        <v>338</v>
      </c>
      <c r="C13" s="575"/>
      <c r="D13" s="575"/>
      <c r="E13" s="575"/>
      <c r="F13" s="575"/>
      <c r="G13" s="575"/>
      <c r="H13" s="575"/>
      <c r="I13" s="575"/>
      <c r="J13" s="575"/>
      <c r="K13" s="575"/>
      <c r="L13" s="575"/>
      <c r="M13" s="575"/>
      <c r="N13" s="575"/>
      <c r="O13" s="575"/>
      <c r="P13" s="575"/>
      <c r="Q13" s="576"/>
      <c r="R13" s="569" t="s">
        <v>199</v>
      </c>
      <c r="S13" s="350"/>
      <c r="T13" s="350"/>
      <c r="U13" s="350"/>
      <c r="V13" s="350"/>
      <c r="W13" s="350"/>
      <c r="X13" s="350"/>
      <c r="Y13" s="570"/>
      <c r="Z13" s="571" t="s">
        <v>199</v>
      </c>
      <c r="AA13" s="571"/>
      <c r="AB13" s="571"/>
      <c r="AC13" s="571"/>
      <c r="AD13" s="572" t="s">
        <v>199</v>
      </c>
      <c r="AE13" s="572"/>
      <c r="AF13" s="572"/>
      <c r="AG13" s="572"/>
      <c r="AH13" s="572"/>
      <c r="AI13" s="572"/>
      <c r="AJ13" s="572"/>
      <c r="AK13" s="572"/>
      <c r="AL13" s="577" t="s">
        <v>199</v>
      </c>
      <c r="AM13" s="356"/>
      <c r="AN13" s="356"/>
      <c r="AO13" s="578"/>
      <c r="AP13" s="574" t="s">
        <v>339</v>
      </c>
      <c r="AQ13" s="575"/>
      <c r="AR13" s="575"/>
      <c r="AS13" s="575"/>
      <c r="AT13" s="575"/>
      <c r="AU13" s="575"/>
      <c r="AV13" s="575"/>
      <c r="AW13" s="575"/>
      <c r="AX13" s="575"/>
      <c r="AY13" s="575"/>
      <c r="AZ13" s="575"/>
      <c r="BA13" s="575"/>
      <c r="BB13" s="575"/>
      <c r="BC13" s="575"/>
      <c r="BD13" s="575"/>
      <c r="BE13" s="575"/>
      <c r="BF13" s="576"/>
      <c r="BG13" s="569">
        <v>2229940</v>
      </c>
      <c r="BH13" s="350"/>
      <c r="BI13" s="350"/>
      <c r="BJ13" s="350"/>
      <c r="BK13" s="350"/>
      <c r="BL13" s="350"/>
      <c r="BM13" s="350"/>
      <c r="BN13" s="570"/>
      <c r="BO13" s="571">
        <v>55</v>
      </c>
      <c r="BP13" s="571"/>
      <c r="BQ13" s="571"/>
      <c r="BR13" s="571"/>
      <c r="BS13" s="580">
        <v>151488</v>
      </c>
      <c r="BT13" s="350"/>
      <c r="BU13" s="350"/>
      <c r="BV13" s="350"/>
      <c r="BW13" s="350"/>
      <c r="BX13" s="350"/>
      <c r="BY13" s="350"/>
      <c r="BZ13" s="350"/>
      <c r="CA13" s="350"/>
      <c r="CB13" s="581"/>
      <c r="CD13" s="574" t="s">
        <v>341</v>
      </c>
      <c r="CE13" s="575"/>
      <c r="CF13" s="575"/>
      <c r="CG13" s="575"/>
      <c r="CH13" s="575"/>
      <c r="CI13" s="575"/>
      <c r="CJ13" s="575"/>
      <c r="CK13" s="575"/>
      <c r="CL13" s="575"/>
      <c r="CM13" s="575"/>
      <c r="CN13" s="575"/>
      <c r="CO13" s="575"/>
      <c r="CP13" s="575"/>
      <c r="CQ13" s="576"/>
      <c r="CR13" s="569">
        <v>2845684</v>
      </c>
      <c r="CS13" s="350"/>
      <c r="CT13" s="350"/>
      <c r="CU13" s="350"/>
      <c r="CV13" s="350"/>
      <c r="CW13" s="350"/>
      <c r="CX13" s="350"/>
      <c r="CY13" s="570"/>
      <c r="CZ13" s="571">
        <v>9.9</v>
      </c>
      <c r="DA13" s="571"/>
      <c r="DB13" s="571"/>
      <c r="DC13" s="571"/>
      <c r="DD13" s="580">
        <v>1210007</v>
      </c>
      <c r="DE13" s="350"/>
      <c r="DF13" s="350"/>
      <c r="DG13" s="350"/>
      <c r="DH13" s="350"/>
      <c r="DI13" s="350"/>
      <c r="DJ13" s="350"/>
      <c r="DK13" s="350"/>
      <c r="DL13" s="350"/>
      <c r="DM13" s="350"/>
      <c r="DN13" s="350"/>
      <c r="DO13" s="350"/>
      <c r="DP13" s="570"/>
      <c r="DQ13" s="580">
        <v>1791642</v>
      </c>
      <c r="DR13" s="350"/>
      <c r="DS13" s="350"/>
      <c r="DT13" s="350"/>
      <c r="DU13" s="350"/>
      <c r="DV13" s="350"/>
      <c r="DW13" s="350"/>
      <c r="DX13" s="350"/>
      <c r="DY13" s="350"/>
      <c r="DZ13" s="350"/>
      <c r="EA13" s="350"/>
      <c r="EB13" s="350"/>
      <c r="EC13" s="581"/>
    </row>
    <row r="14" spans="2:143" ht="11.25" customHeight="1" x14ac:dyDescent="0.2">
      <c r="B14" s="574" t="s">
        <v>342</v>
      </c>
      <c r="C14" s="575"/>
      <c r="D14" s="575"/>
      <c r="E14" s="575"/>
      <c r="F14" s="575"/>
      <c r="G14" s="575"/>
      <c r="H14" s="575"/>
      <c r="I14" s="575"/>
      <c r="J14" s="575"/>
      <c r="K14" s="575"/>
      <c r="L14" s="575"/>
      <c r="M14" s="575"/>
      <c r="N14" s="575"/>
      <c r="O14" s="575"/>
      <c r="P14" s="575"/>
      <c r="Q14" s="576"/>
      <c r="R14" s="569">
        <v>267</v>
      </c>
      <c r="S14" s="350"/>
      <c r="T14" s="350"/>
      <c r="U14" s="350"/>
      <c r="V14" s="350"/>
      <c r="W14" s="350"/>
      <c r="X14" s="350"/>
      <c r="Y14" s="570"/>
      <c r="Z14" s="571">
        <v>0</v>
      </c>
      <c r="AA14" s="571"/>
      <c r="AB14" s="571"/>
      <c r="AC14" s="571"/>
      <c r="AD14" s="572">
        <v>267</v>
      </c>
      <c r="AE14" s="572"/>
      <c r="AF14" s="572"/>
      <c r="AG14" s="572"/>
      <c r="AH14" s="572"/>
      <c r="AI14" s="572"/>
      <c r="AJ14" s="572"/>
      <c r="AK14" s="572"/>
      <c r="AL14" s="577">
        <v>0</v>
      </c>
      <c r="AM14" s="356"/>
      <c r="AN14" s="356"/>
      <c r="AO14" s="578"/>
      <c r="AP14" s="574" t="s">
        <v>219</v>
      </c>
      <c r="AQ14" s="575"/>
      <c r="AR14" s="575"/>
      <c r="AS14" s="575"/>
      <c r="AT14" s="575"/>
      <c r="AU14" s="575"/>
      <c r="AV14" s="575"/>
      <c r="AW14" s="575"/>
      <c r="AX14" s="575"/>
      <c r="AY14" s="575"/>
      <c r="AZ14" s="575"/>
      <c r="BA14" s="575"/>
      <c r="BB14" s="575"/>
      <c r="BC14" s="575"/>
      <c r="BD14" s="575"/>
      <c r="BE14" s="575"/>
      <c r="BF14" s="576"/>
      <c r="BG14" s="569">
        <v>117929</v>
      </c>
      <c r="BH14" s="350"/>
      <c r="BI14" s="350"/>
      <c r="BJ14" s="350"/>
      <c r="BK14" s="350"/>
      <c r="BL14" s="350"/>
      <c r="BM14" s="350"/>
      <c r="BN14" s="570"/>
      <c r="BO14" s="571">
        <v>2.9</v>
      </c>
      <c r="BP14" s="571"/>
      <c r="BQ14" s="571"/>
      <c r="BR14" s="571"/>
      <c r="BS14" s="580" t="s">
        <v>199</v>
      </c>
      <c r="BT14" s="350"/>
      <c r="BU14" s="350"/>
      <c r="BV14" s="350"/>
      <c r="BW14" s="350"/>
      <c r="BX14" s="350"/>
      <c r="BY14" s="350"/>
      <c r="BZ14" s="350"/>
      <c r="CA14" s="350"/>
      <c r="CB14" s="581"/>
      <c r="CD14" s="574" t="s">
        <v>344</v>
      </c>
      <c r="CE14" s="575"/>
      <c r="CF14" s="575"/>
      <c r="CG14" s="575"/>
      <c r="CH14" s="575"/>
      <c r="CI14" s="575"/>
      <c r="CJ14" s="575"/>
      <c r="CK14" s="575"/>
      <c r="CL14" s="575"/>
      <c r="CM14" s="575"/>
      <c r="CN14" s="575"/>
      <c r="CO14" s="575"/>
      <c r="CP14" s="575"/>
      <c r="CQ14" s="576"/>
      <c r="CR14" s="569">
        <v>1152929</v>
      </c>
      <c r="CS14" s="350"/>
      <c r="CT14" s="350"/>
      <c r="CU14" s="350"/>
      <c r="CV14" s="350"/>
      <c r="CW14" s="350"/>
      <c r="CX14" s="350"/>
      <c r="CY14" s="570"/>
      <c r="CZ14" s="571">
        <v>4</v>
      </c>
      <c r="DA14" s="571"/>
      <c r="DB14" s="571"/>
      <c r="DC14" s="571"/>
      <c r="DD14" s="580">
        <v>243938</v>
      </c>
      <c r="DE14" s="350"/>
      <c r="DF14" s="350"/>
      <c r="DG14" s="350"/>
      <c r="DH14" s="350"/>
      <c r="DI14" s="350"/>
      <c r="DJ14" s="350"/>
      <c r="DK14" s="350"/>
      <c r="DL14" s="350"/>
      <c r="DM14" s="350"/>
      <c r="DN14" s="350"/>
      <c r="DO14" s="350"/>
      <c r="DP14" s="570"/>
      <c r="DQ14" s="580">
        <v>857761</v>
      </c>
      <c r="DR14" s="350"/>
      <c r="DS14" s="350"/>
      <c r="DT14" s="350"/>
      <c r="DU14" s="350"/>
      <c r="DV14" s="350"/>
      <c r="DW14" s="350"/>
      <c r="DX14" s="350"/>
      <c r="DY14" s="350"/>
      <c r="DZ14" s="350"/>
      <c r="EA14" s="350"/>
      <c r="EB14" s="350"/>
      <c r="EC14" s="581"/>
    </row>
    <row r="15" spans="2:143" ht="11.25" customHeight="1" x14ac:dyDescent="0.2">
      <c r="B15" s="574" t="s">
        <v>312</v>
      </c>
      <c r="C15" s="575"/>
      <c r="D15" s="575"/>
      <c r="E15" s="575"/>
      <c r="F15" s="575"/>
      <c r="G15" s="575"/>
      <c r="H15" s="575"/>
      <c r="I15" s="575"/>
      <c r="J15" s="575"/>
      <c r="K15" s="575"/>
      <c r="L15" s="575"/>
      <c r="M15" s="575"/>
      <c r="N15" s="575"/>
      <c r="O15" s="575"/>
      <c r="P15" s="575"/>
      <c r="Q15" s="576"/>
      <c r="R15" s="569" t="s">
        <v>199</v>
      </c>
      <c r="S15" s="350"/>
      <c r="T15" s="350"/>
      <c r="U15" s="350"/>
      <c r="V15" s="350"/>
      <c r="W15" s="350"/>
      <c r="X15" s="350"/>
      <c r="Y15" s="570"/>
      <c r="Z15" s="571" t="s">
        <v>199</v>
      </c>
      <c r="AA15" s="571"/>
      <c r="AB15" s="571"/>
      <c r="AC15" s="571"/>
      <c r="AD15" s="572" t="s">
        <v>199</v>
      </c>
      <c r="AE15" s="572"/>
      <c r="AF15" s="572"/>
      <c r="AG15" s="572"/>
      <c r="AH15" s="572"/>
      <c r="AI15" s="572"/>
      <c r="AJ15" s="572"/>
      <c r="AK15" s="572"/>
      <c r="AL15" s="577" t="s">
        <v>199</v>
      </c>
      <c r="AM15" s="356"/>
      <c r="AN15" s="356"/>
      <c r="AO15" s="578"/>
      <c r="AP15" s="574" t="s">
        <v>345</v>
      </c>
      <c r="AQ15" s="575"/>
      <c r="AR15" s="575"/>
      <c r="AS15" s="575"/>
      <c r="AT15" s="575"/>
      <c r="AU15" s="575"/>
      <c r="AV15" s="575"/>
      <c r="AW15" s="575"/>
      <c r="AX15" s="575"/>
      <c r="AY15" s="575"/>
      <c r="AZ15" s="575"/>
      <c r="BA15" s="575"/>
      <c r="BB15" s="575"/>
      <c r="BC15" s="575"/>
      <c r="BD15" s="575"/>
      <c r="BE15" s="575"/>
      <c r="BF15" s="576"/>
      <c r="BG15" s="569">
        <v>159470</v>
      </c>
      <c r="BH15" s="350"/>
      <c r="BI15" s="350"/>
      <c r="BJ15" s="350"/>
      <c r="BK15" s="350"/>
      <c r="BL15" s="350"/>
      <c r="BM15" s="350"/>
      <c r="BN15" s="570"/>
      <c r="BO15" s="571">
        <v>3.9</v>
      </c>
      <c r="BP15" s="571"/>
      <c r="BQ15" s="571"/>
      <c r="BR15" s="571"/>
      <c r="BS15" s="580" t="s">
        <v>199</v>
      </c>
      <c r="BT15" s="350"/>
      <c r="BU15" s="350"/>
      <c r="BV15" s="350"/>
      <c r="BW15" s="350"/>
      <c r="BX15" s="350"/>
      <c r="BY15" s="350"/>
      <c r="BZ15" s="350"/>
      <c r="CA15" s="350"/>
      <c r="CB15" s="581"/>
      <c r="CD15" s="574" t="s">
        <v>347</v>
      </c>
      <c r="CE15" s="575"/>
      <c r="CF15" s="575"/>
      <c r="CG15" s="575"/>
      <c r="CH15" s="575"/>
      <c r="CI15" s="575"/>
      <c r="CJ15" s="575"/>
      <c r="CK15" s="575"/>
      <c r="CL15" s="575"/>
      <c r="CM15" s="575"/>
      <c r="CN15" s="575"/>
      <c r="CO15" s="575"/>
      <c r="CP15" s="575"/>
      <c r="CQ15" s="576"/>
      <c r="CR15" s="569">
        <v>3561591</v>
      </c>
      <c r="CS15" s="350"/>
      <c r="CT15" s="350"/>
      <c r="CU15" s="350"/>
      <c r="CV15" s="350"/>
      <c r="CW15" s="350"/>
      <c r="CX15" s="350"/>
      <c r="CY15" s="570"/>
      <c r="CZ15" s="571">
        <v>12.4</v>
      </c>
      <c r="DA15" s="571"/>
      <c r="DB15" s="571"/>
      <c r="DC15" s="571"/>
      <c r="DD15" s="580">
        <v>1753730</v>
      </c>
      <c r="DE15" s="350"/>
      <c r="DF15" s="350"/>
      <c r="DG15" s="350"/>
      <c r="DH15" s="350"/>
      <c r="DI15" s="350"/>
      <c r="DJ15" s="350"/>
      <c r="DK15" s="350"/>
      <c r="DL15" s="350"/>
      <c r="DM15" s="350"/>
      <c r="DN15" s="350"/>
      <c r="DO15" s="350"/>
      <c r="DP15" s="570"/>
      <c r="DQ15" s="580">
        <v>1604011</v>
      </c>
      <c r="DR15" s="350"/>
      <c r="DS15" s="350"/>
      <c r="DT15" s="350"/>
      <c r="DU15" s="350"/>
      <c r="DV15" s="350"/>
      <c r="DW15" s="350"/>
      <c r="DX15" s="350"/>
      <c r="DY15" s="350"/>
      <c r="DZ15" s="350"/>
      <c r="EA15" s="350"/>
      <c r="EB15" s="350"/>
      <c r="EC15" s="581"/>
    </row>
    <row r="16" spans="2:143" ht="11.25" customHeight="1" x14ac:dyDescent="0.2">
      <c r="B16" s="574" t="s">
        <v>348</v>
      </c>
      <c r="C16" s="575"/>
      <c r="D16" s="575"/>
      <c r="E16" s="575"/>
      <c r="F16" s="575"/>
      <c r="G16" s="575"/>
      <c r="H16" s="575"/>
      <c r="I16" s="575"/>
      <c r="J16" s="575"/>
      <c r="K16" s="575"/>
      <c r="L16" s="575"/>
      <c r="M16" s="575"/>
      <c r="N16" s="575"/>
      <c r="O16" s="575"/>
      <c r="P16" s="575"/>
      <c r="Q16" s="576"/>
      <c r="R16" s="569">
        <v>31219</v>
      </c>
      <c r="S16" s="350"/>
      <c r="T16" s="350"/>
      <c r="U16" s="350"/>
      <c r="V16" s="350"/>
      <c r="W16" s="350"/>
      <c r="X16" s="350"/>
      <c r="Y16" s="570"/>
      <c r="Z16" s="571">
        <v>0.1</v>
      </c>
      <c r="AA16" s="571"/>
      <c r="AB16" s="571"/>
      <c r="AC16" s="571"/>
      <c r="AD16" s="572">
        <v>31219</v>
      </c>
      <c r="AE16" s="572"/>
      <c r="AF16" s="572"/>
      <c r="AG16" s="572"/>
      <c r="AH16" s="572"/>
      <c r="AI16" s="572"/>
      <c r="AJ16" s="572"/>
      <c r="AK16" s="572"/>
      <c r="AL16" s="577">
        <v>0.2</v>
      </c>
      <c r="AM16" s="356"/>
      <c r="AN16" s="356"/>
      <c r="AO16" s="578"/>
      <c r="AP16" s="574" t="s">
        <v>349</v>
      </c>
      <c r="AQ16" s="575"/>
      <c r="AR16" s="575"/>
      <c r="AS16" s="575"/>
      <c r="AT16" s="575"/>
      <c r="AU16" s="575"/>
      <c r="AV16" s="575"/>
      <c r="AW16" s="575"/>
      <c r="AX16" s="575"/>
      <c r="AY16" s="575"/>
      <c r="AZ16" s="575"/>
      <c r="BA16" s="575"/>
      <c r="BB16" s="575"/>
      <c r="BC16" s="575"/>
      <c r="BD16" s="575"/>
      <c r="BE16" s="575"/>
      <c r="BF16" s="576"/>
      <c r="BG16" s="569" t="s">
        <v>199</v>
      </c>
      <c r="BH16" s="350"/>
      <c r="BI16" s="350"/>
      <c r="BJ16" s="350"/>
      <c r="BK16" s="350"/>
      <c r="BL16" s="350"/>
      <c r="BM16" s="350"/>
      <c r="BN16" s="570"/>
      <c r="BO16" s="571" t="s">
        <v>199</v>
      </c>
      <c r="BP16" s="571"/>
      <c r="BQ16" s="571"/>
      <c r="BR16" s="571"/>
      <c r="BS16" s="580" t="s">
        <v>199</v>
      </c>
      <c r="BT16" s="350"/>
      <c r="BU16" s="350"/>
      <c r="BV16" s="350"/>
      <c r="BW16" s="350"/>
      <c r="BX16" s="350"/>
      <c r="BY16" s="350"/>
      <c r="BZ16" s="350"/>
      <c r="CA16" s="350"/>
      <c r="CB16" s="581"/>
      <c r="CD16" s="574" t="s">
        <v>350</v>
      </c>
      <c r="CE16" s="575"/>
      <c r="CF16" s="575"/>
      <c r="CG16" s="575"/>
      <c r="CH16" s="575"/>
      <c r="CI16" s="575"/>
      <c r="CJ16" s="575"/>
      <c r="CK16" s="575"/>
      <c r="CL16" s="575"/>
      <c r="CM16" s="575"/>
      <c r="CN16" s="575"/>
      <c r="CO16" s="575"/>
      <c r="CP16" s="575"/>
      <c r="CQ16" s="576"/>
      <c r="CR16" s="569">
        <v>223430</v>
      </c>
      <c r="CS16" s="350"/>
      <c r="CT16" s="350"/>
      <c r="CU16" s="350"/>
      <c r="CV16" s="350"/>
      <c r="CW16" s="350"/>
      <c r="CX16" s="350"/>
      <c r="CY16" s="570"/>
      <c r="CZ16" s="571">
        <v>0.8</v>
      </c>
      <c r="DA16" s="571"/>
      <c r="DB16" s="571"/>
      <c r="DC16" s="571"/>
      <c r="DD16" s="580" t="s">
        <v>199</v>
      </c>
      <c r="DE16" s="350"/>
      <c r="DF16" s="350"/>
      <c r="DG16" s="350"/>
      <c r="DH16" s="350"/>
      <c r="DI16" s="350"/>
      <c r="DJ16" s="350"/>
      <c r="DK16" s="350"/>
      <c r="DL16" s="350"/>
      <c r="DM16" s="350"/>
      <c r="DN16" s="350"/>
      <c r="DO16" s="350"/>
      <c r="DP16" s="570"/>
      <c r="DQ16" s="580">
        <v>37672</v>
      </c>
      <c r="DR16" s="350"/>
      <c r="DS16" s="350"/>
      <c r="DT16" s="350"/>
      <c r="DU16" s="350"/>
      <c r="DV16" s="350"/>
      <c r="DW16" s="350"/>
      <c r="DX16" s="350"/>
      <c r="DY16" s="350"/>
      <c r="DZ16" s="350"/>
      <c r="EA16" s="350"/>
      <c r="EB16" s="350"/>
      <c r="EC16" s="581"/>
    </row>
    <row r="17" spans="2:133" ht="11.25" customHeight="1" x14ac:dyDescent="0.2">
      <c r="B17" s="574" t="s">
        <v>351</v>
      </c>
      <c r="C17" s="575"/>
      <c r="D17" s="575"/>
      <c r="E17" s="575"/>
      <c r="F17" s="575"/>
      <c r="G17" s="575"/>
      <c r="H17" s="575"/>
      <c r="I17" s="575"/>
      <c r="J17" s="575"/>
      <c r="K17" s="575"/>
      <c r="L17" s="575"/>
      <c r="M17" s="575"/>
      <c r="N17" s="575"/>
      <c r="O17" s="575"/>
      <c r="P17" s="575"/>
      <c r="Q17" s="576"/>
      <c r="R17" s="569">
        <v>17154</v>
      </c>
      <c r="S17" s="350"/>
      <c r="T17" s="350"/>
      <c r="U17" s="350"/>
      <c r="V17" s="350"/>
      <c r="W17" s="350"/>
      <c r="X17" s="350"/>
      <c r="Y17" s="570"/>
      <c r="Z17" s="571">
        <v>0.1</v>
      </c>
      <c r="AA17" s="571"/>
      <c r="AB17" s="571"/>
      <c r="AC17" s="571"/>
      <c r="AD17" s="572">
        <v>17154</v>
      </c>
      <c r="AE17" s="572"/>
      <c r="AF17" s="572"/>
      <c r="AG17" s="572"/>
      <c r="AH17" s="572"/>
      <c r="AI17" s="572"/>
      <c r="AJ17" s="572"/>
      <c r="AK17" s="572"/>
      <c r="AL17" s="577">
        <v>0.1</v>
      </c>
      <c r="AM17" s="356"/>
      <c r="AN17" s="356"/>
      <c r="AO17" s="578"/>
      <c r="AP17" s="574" t="s">
        <v>352</v>
      </c>
      <c r="AQ17" s="575"/>
      <c r="AR17" s="575"/>
      <c r="AS17" s="575"/>
      <c r="AT17" s="575"/>
      <c r="AU17" s="575"/>
      <c r="AV17" s="575"/>
      <c r="AW17" s="575"/>
      <c r="AX17" s="575"/>
      <c r="AY17" s="575"/>
      <c r="AZ17" s="575"/>
      <c r="BA17" s="575"/>
      <c r="BB17" s="575"/>
      <c r="BC17" s="575"/>
      <c r="BD17" s="575"/>
      <c r="BE17" s="575"/>
      <c r="BF17" s="576"/>
      <c r="BG17" s="569" t="s">
        <v>199</v>
      </c>
      <c r="BH17" s="350"/>
      <c r="BI17" s="350"/>
      <c r="BJ17" s="350"/>
      <c r="BK17" s="350"/>
      <c r="BL17" s="350"/>
      <c r="BM17" s="350"/>
      <c r="BN17" s="570"/>
      <c r="BO17" s="571" t="s">
        <v>199</v>
      </c>
      <c r="BP17" s="571"/>
      <c r="BQ17" s="571"/>
      <c r="BR17" s="571"/>
      <c r="BS17" s="580" t="s">
        <v>199</v>
      </c>
      <c r="BT17" s="350"/>
      <c r="BU17" s="350"/>
      <c r="BV17" s="350"/>
      <c r="BW17" s="350"/>
      <c r="BX17" s="350"/>
      <c r="BY17" s="350"/>
      <c r="BZ17" s="350"/>
      <c r="CA17" s="350"/>
      <c r="CB17" s="581"/>
      <c r="CD17" s="574" t="s">
        <v>354</v>
      </c>
      <c r="CE17" s="575"/>
      <c r="CF17" s="575"/>
      <c r="CG17" s="575"/>
      <c r="CH17" s="575"/>
      <c r="CI17" s="575"/>
      <c r="CJ17" s="575"/>
      <c r="CK17" s="575"/>
      <c r="CL17" s="575"/>
      <c r="CM17" s="575"/>
      <c r="CN17" s="575"/>
      <c r="CO17" s="575"/>
      <c r="CP17" s="575"/>
      <c r="CQ17" s="576"/>
      <c r="CR17" s="569">
        <v>3145506</v>
      </c>
      <c r="CS17" s="350"/>
      <c r="CT17" s="350"/>
      <c r="CU17" s="350"/>
      <c r="CV17" s="350"/>
      <c r="CW17" s="350"/>
      <c r="CX17" s="350"/>
      <c r="CY17" s="570"/>
      <c r="CZ17" s="571">
        <v>10.9</v>
      </c>
      <c r="DA17" s="571"/>
      <c r="DB17" s="571"/>
      <c r="DC17" s="571"/>
      <c r="DD17" s="580" t="s">
        <v>199</v>
      </c>
      <c r="DE17" s="350"/>
      <c r="DF17" s="350"/>
      <c r="DG17" s="350"/>
      <c r="DH17" s="350"/>
      <c r="DI17" s="350"/>
      <c r="DJ17" s="350"/>
      <c r="DK17" s="350"/>
      <c r="DL17" s="350"/>
      <c r="DM17" s="350"/>
      <c r="DN17" s="350"/>
      <c r="DO17" s="350"/>
      <c r="DP17" s="570"/>
      <c r="DQ17" s="580">
        <v>3049365</v>
      </c>
      <c r="DR17" s="350"/>
      <c r="DS17" s="350"/>
      <c r="DT17" s="350"/>
      <c r="DU17" s="350"/>
      <c r="DV17" s="350"/>
      <c r="DW17" s="350"/>
      <c r="DX17" s="350"/>
      <c r="DY17" s="350"/>
      <c r="DZ17" s="350"/>
      <c r="EA17" s="350"/>
      <c r="EB17" s="350"/>
      <c r="EC17" s="581"/>
    </row>
    <row r="18" spans="2:133" ht="11.25" customHeight="1" x14ac:dyDescent="0.2">
      <c r="B18" s="574" t="s">
        <v>163</v>
      </c>
      <c r="C18" s="575"/>
      <c r="D18" s="575"/>
      <c r="E18" s="575"/>
      <c r="F18" s="575"/>
      <c r="G18" s="575"/>
      <c r="H18" s="575"/>
      <c r="I18" s="575"/>
      <c r="J18" s="575"/>
      <c r="K18" s="575"/>
      <c r="L18" s="575"/>
      <c r="M18" s="575"/>
      <c r="N18" s="575"/>
      <c r="O18" s="575"/>
      <c r="P18" s="575"/>
      <c r="Q18" s="576"/>
      <c r="R18" s="569">
        <v>36336</v>
      </c>
      <c r="S18" s="350"/>
      <c r="T18" s="350"/>
      <c r="U18" s="350"/>
      <c r="V18" s="350"/>
      <c r="W18" s="350"/>
      <c r="X18" s="350"/>
      <c r="Y18" s="570"/>
      <c r="Z18" s="571">
        <v>0.1</v>
      </c>
      <c r="AA18" s="571"/>
      <c r="AB18" s="571"/>
      <c r="AC18" s="571"/>
      <c r="AD18" s="572">
        <v>36336</v>
      </c>
      <c r="AE18" s="572"/>
      <c r="AF18" s="572"/>
      <c r="AG18" s="572"/>
      <c r="AH18" s="572"/>
      <c r="AI18" s="572"/>
      <c r="AJ18" s="572"/>
      <c r="AK18" s="572"/>
      <c r="AL18" s="577">
        <v>0.3</v>
      </c>
      <c r="AM18" s="356"/>
      <c r="AN18" s="356"/>
      <c r="AO18" s="578"/>
      <c r="AP18" s="574" t="s">
        <v>95</v>
      </c>
      <c r="AQ18" s="575"/>
      <c r="AR18" s="575"/>
      <c r="AS18" s="575"/>
      <c r="AT18" s="575"/>
      <c r="AU18" s="575"/>
      <c r="AV18" s="575"/>
      <c r="AW18" s="575"/>
      <c r="AX18" s="575"/>
      <c r="AY18" s="575"/>
      <c r="AZ18" s="575"/>
      <c r="BA18" s="575"/>
      <c r="BB18" s="575"/>
      <c r="BC18" s="575"/>
      <c r="BD18" s="575"/>
      <c r="BE18" s="575"/>
      <c r="BF18" s="576"/>
      <c r="BG18" s="569" t="s">
        <v>199</v>
      </c>
      <c r="BH18" s="350"/>
      <c r="BI18" s="350"/>
      <c r="BJ18" s="350"/>
      <c r="BK18" s="350"/>
      <c r="BL18" s="350"/>
      <c r="BM18" s="350"/>
      <c r="BN18" s="570"/>
      <c r="BO18" s="571" t="s">
        <v>199</v>
      </c>
      <c r="BP18" s="571"/>
      <c r="BQ18" s="571"/>
      <c r="BR18" s="571"/>
      <c r="BS18" s="580" t="s">
        <v>199</v>
      </c>
      <c r="BT18" s="350"/>
      <c r="BU18" s="350"/>
      <c r="BV18" s="350"/>
      <c r="BW18" s="350"/>
      <c r="BX18" s="350"/>
      <c r="BY18" s="350"/>
      <c r="BZ18" s="350"/>
      <c r="CA18" s="350"/>
      <c r="CB18" s="581"/>
      <c r="CD18" s="574" t="s">
        <v>355</v>
      </c>
      <c r="CE18" s="575"/>
      <c r="CF18" s="575"/>
      <c r="CG18" s="575"/>
      <c r="CH18" s="575"/>
      <c r="CI18" s="575"/>
      <c r="CJ18" s="575"/>
      <c r="CK18" s="575"/>
      <c r="CL18" s="575"/>
      <c r="CM18" s="575"/>
      <c r="CN18" s="575"/>
      <c r="CO18" s="575"/>
      <c r="CP18" s="575"/>
      <c r="CQ18" s="576"/>
      <c r="CR18" s="569">
        <v>262545</v>
      </c>
      <c r="CS18" s="350"/>
      <c r="CT18" s="350"/>
      <c r="CU18" s="350"/>
      <c r="CV18" s="350"/>
      <c r="CW18" s="350"/>
      <c r="CX18" s="350"/>
      <c r="CY18" s="570"/>
      <c r="CZ18" s="571">
        <v>0.9</v>
      </c>
      <c r="DA18" s="571"/>
      <c r="DB18" s="571"/>
      <c r="DC18" s="571"/>
      <c r="DD18" s="580">
        <v>262545</v>
      </c>
      <c r="DE18" s="350"/>
      <c r="DF18" s="350"/>
      <c r="DG18" s="350"/>
      <c r="DH18" s="350"/>
      <c r="DI18" s="350"/>
      <c r="DJ18" s="350"/>
      <c r="DK18" s="350"/>
      <c r="DL18" s="350"/>
      <c r="DM18" s="350"/>
      <c r="DN18" s="350"/>
      <c r="DO18" s="350"/>
      <c r="DP18" s="570"/>
      <c r="DQ18" s="580">
        <v>262545</v>
      </c>
      <c r="DR18" s="350"/>
      <c r="DS18" s="350"/>
      <c r="DT18" s="350"/>
      <c r="DU18" s="350"/>
      <c r="DV18" s="350"/>
      <c r="DW18" s="350"/>
      <c r="DX18" s="350"/>
      <c r="DY18" s="350"/>
      <c r="DZ18" s="350"/>
      <c r="EA18" s="350"/>
      <c r="EB18" s="350"/>
      <c r="EC18" s="581"/>
    </row>
    <row r="19" spans="2:133" ht="11.25" customHeight="1" x14ac:dyDescent="0.2">
      <c r="B19" s="574" t="s">
        <v>356</v>
      </c>
      <c r="C19" s="575"/>
      <c r="D19" s="575"/>
      <c r="E19" s="575"/>
      <c r="F19" s="575"/>
      <c r="G19" s="575"/>
      <c r="H19" s="575"/>
      <c r="I19" s="575"/>
      <c r="J19" s="575"/>
      <c r="K19" s="575"/>
      <c r="L19" s="575"/>
      <c r="M19" s="575"/>
      <c r="N19" s="575"/>
      <c r="O19" s="575"/>
      <c r="P19" s="575"/>
      <c r="Q19" s="576"/>
      <c r="R19" s="569">
        <v>19307</v>
      </c>
      <c r="S19" s="350"/>
      <c r="T19" s="350"/>
      <c r="U19" s="350"/>
      <c r="V19" s="350"/>
      <c r="W19" s="350"/>
      <c r="X19" s="350"/>
      <c r="Y19" s="570"/>
      <c r="Z19" s="571">
        <v>0.1</v>
      </c>
      <c r="AA19" s="571"/>
      <c r="AB19" s="571"/>
      <c r="AC19" s="571"/>
      <c r="AD19" s="572">
        <v>19307</v>
      </c>
      <c r="AE19" s="572"/>
      <c r="AF19" s="572"/>
      <c r="AG19" s="572"/>
      <c r="AH19" s="572"/>
      <c r="AI19" s="572"/>
      <c r="AJ19" s="572"/>
      <c r="AK19" s="572"/>
      <c r="AL19" s="577">
        <v>0.1</v>
      </c>
      <c r="AM19" s="356"/>
      <c r="AN19" s="356"/>
      <c r="AO19" s="578"/>
      <c r="AP19" s="574" t="s">
        <v>357</v>
      </c>
      <c r="AQ19" s="575"/>
      <c r="AR19" s="575"/>
      <c r="AS19" s="575"/>
      <c r="AT19" s="575"/>
      <c r="AU19" s="575"/>
      <c r="AV19" s="575"/>
      <c r="AW19" s="575"/>
      <c r="AX19" s="575"/>
      <c r="AY19" s="575"/>
      <c r="AZ19" s="575"/>
      <c r="BA19" s="575"/>
      <c r="BB19" s="575"/>
      <c r="BC19" s="575"/>
      <c r="BD19" s="575"/>
      <c r="BE19" s="575"/>
      <c r="BF19" s="576"/>
      <c r="BG19" s="569">
        <v>104637</v>
      </c>
      <c r="BH19" s="350"/>
      <c r="BI19" s="350"/>
      <c r="BJ19" s="350"/>
      <c r="BK19" s="350"/>
      <c r="BL19" s="350"/>
      <c r="BM19" s="350"/>
      <c r="BN19" s="570"/>
      <c r="BO19" s="571">
        <v>2.6</v>
      </c>
      <c r="BP19" s="571"/>
      <c r="BQ19" s="571"/>
      <c r="BR19" s="571"/>
      <c r="BS19" s="580" t="s">
        <v>199</v>
      </c>
      <c r="BT19" s="350"/>
      <c r="BU19" s="350"/>
      <c r="BV19" s="350"/>
      <c r="BW19" s="350"/>
      <c r="BX19" s="350"/>
      <c r="BY19" s="350"/>
      <c r="BZ19" s="350"/>
      <c r="CA19" s="350"/>
      <c r="CB19" s="581"/>
      <c r="CD19" s="574" t="s">
        <v>358</v>
      </c>
      <c r="CE19" s="575"/>
      <c r="CF19" s="575"/>
      <c r="CG19" s="575"/>
      <c r="CH19" s="575"/>
      <c r="CI19" s="575"/>
      <c r="CJ19" s="575"/>
      <c r="CK19" s="575"/>
      <c r="CL19" s="575"/>
      <c r="CM19" s="575"/>
      <c r="CN19" s="575"/>
      <c r="CO19" s="575"/>
      <c r="CP19" s="575"/>
      <c r="CQ19" s="576"/>
      <c r="CR19" s="569" t="s">
        <v>199</v>
      </c>
      <c r="CS19" s="350"/>
      <c r="CT19" s="350"/>
      <c r="CU19" s="350"/>
      <c r="CV19" s="350"/>
      <c r="CW19" s="350"/>
      <c r="CX19" s="350"/>
      <c r="CY19" s="570"/>
      <c r="CZ19" s="571" t="s">
        <v>199</v>
      </c>
      <c r="DA19" s="571"/>
      <c r="DB19" s="571"/>
      <c r="DC19" s="571"/>
      <c r="DD19" s="580" t="s">
        <v>199</v>
      </c>
      <c r="DE19" s="350"/>
      <c r="DF19" s="350"/>
      <c r="DG19" s="350"/>
      <c r="DH19" s="350"/>
      <c r="DI19" s="350"/>
      <c r="DJ19" s="350"/>
      <c r="DK19" s="350"/>
      <c r="DL19" s="350"/>
      <c r="DM19" s="350"/>
      <c r="DN19" s="350"/>
      <c r="DO19" s="350"/>
      <c r="DP19" s="570"/>
      <c r="DQ19" s="580" t="s">
        <v>199</v>
      </c>
      <c r="DR19" s="350"/>
      <c r="DS19" s="350"/>
      <c r="DT19" s="350"/>
      <c r="DU19" s="350"/>
      <c r="DV19" s="350"/>
      <c r="DW19" s="350"/>
      <c r="DX19" s="350"/>
      <c r="DY19" s="350"/>
      <c r="DZ19" s="350"/>
      <c r="EA19" s="350"/>
      <c r="EB19" s="350"/>
      <c r="EC19" s="581"/>
    </row>
    <row r="20" spans="2:133" ht="11.25" customHeight="1" x14ac:dyDescent="0.2">
      <c r="B20" s="574" t="s">
        <v>71</v>
      </c>
      <c r="C20" s="575"/>
      <c r="D20" s="575"/>
      <c r="E20" s="575"/>
      <c r="F20" s="575"/>
      <c r="G20" s="575"/>
      <c r="H20" s="575"/>
      <c r="I20" s="575"/>
      <c r="J20" s="575"/>
      <c r="K20" s="575"/>
      <c r="L20" s="575"/>
      <c r="M20" s="575"/>
      <c r="N20" s="575"/>
      <c r="O20" s="575"/>
      <c r="P20" s="575"/>
      <c r="Q20" s="576"/>
      <c r="R20" s="569">
        <v>13555</v>
      </c>
      <c r="S20" s="350"/>
      <c r="T20" s="350"/>
      <c r="U20" s="350"/>
      <c r="V20" s="350"/>
      <c r="W20" s="350"/>
      <c r="X20" s="350"/>
      <c r="Y20" s="570"/>
      <c r="Z20" s="571">
        <v>0</v>
      </c>
      <c r="AA20" s="571"/>
      <c r="AB20" s="571"/>
      <c r="AC20" s="571"/>
      <c r="AD20" s="572">
        <v>13555</v>
      </c>
      <c r="AE20" s="572"/>
      <c r="AF20" s="572"/>
      <c r="AG20" s="572"/>
      <c r="AH20" s="572"/>
      <c r="AI20" s="572"/>
      <c r="AJ20" s="572"/>
      <c r="AK20" s="572"/>
      <c r="AL20" s="577">
        <v>0.1</v>
      </c>
      <c r="AM20" s="356"/>
      <c r="AN20" s="356"/>
      <c r="AO20" s="578"/>
      <c r="AP20" s="574" t="s">
        <v>359</v>
      </c>
      <c r="AQ20" s="575"/>
      <c r="AR20" s="575"/>
      <c r="AS20" s="575"/>
      <c r="AT20" s="575"/>
      <c r="AU20" s="575"/>
      <c r="AV20" s="575"/>
      <c r="AW20" s="575"/>
      <c r="AX20" s="575"/>
      <c r="AY20" s="575"/>
      <c r="AZ20" s="575"/>
      <c r="BA20" s="575"/>
      <c r="BB20" s="575"/>
      <c r="BC20" s="575"/>
      <c r="BD20" s="575"/>
      <c r="BE20" s="575"/>
      <c r="BF20" s="576"/>
      <c r="BG20" s="569">
        <v>104637</v>
      </c>
      <c r="BH20" s="350"/>
      <c r="BI20" s="350"/>
      <c r="BJ20" s="350"/>
      <c r="BK20" s="350"/>
      <c r="BL20" s="350"/>
      <c r="BM20" s="350"/>
      <c r="BN20" s="570"/>
      <c r="BO20" s="571">
        <v>2.6</v>
      </c>
      <c r="BP20" s="571"/>
      <c r="BQ20" s="571"/>
      <c r="BR20" s="571"/>
      <c r="BS20" s="580" t="s">
        <v>199</v>
      </c>
      <c r="BT20" s="350"/>
      <c r="BU20" s="350"/>
      <c r="BV20" s="350"/>
      <c r="BW20" s="350"/>
      <c r="BX20" s="350"/>
      <c r="BY20" s="350"/>
      <c r="BZ20" s="350"/>
      <c r="CA20" s="350"/>
      <c r="CB20" s="581"/>
      <c r="CD20" s="574" t="s">
        <v>193</v>
      </c>
      <c r="CE20" s="575"/>
      <c r="CF20" s="575"/>
      <c r="CG20" s="575"/>
      <c r="CH20" s="575"/>
      <c r="CI20" s="575"/>
      <c r="CJ20" s="575"/>
      <c r="CK20" s="575"/>
      <c r="CL20" s="575"/>
      <c r="CM20" s="575"/>
      <c r="CN20" s="575"/>
      <c r="CO20" s="575"/>
      <c r="CP20" s="575"/>
      <c r="CQ20" s="576"/>
      <c r="CR20" s="569">
        <v>28749995</v>
      </c>
      <c r="CS20" s="350"/>
      <c r="CT20" s="350"/>
      <c r="CU20" s="350"/>
      <c r="CV20" s="350"/>
      <c r="CW20" s="350"/>
      <c r="CX20" s="350"/>
      <c r="CY20" s="570"/>
      <c r="CZ20" s="571">
        <v>100</v>
      </c>
      <c r="DA20" s="571"/>
      <c r="DB20" s="571"/>
      <c r="DC20" s="571"/>
      <c r="DD20" s="580">
        <v>5023383</v>
      </c>
      <c r="DE20" s="350"/>
      <c r="DF20" s="350"/>
      <c r="DG20" s="350"/>
      <c r="DH20" s="350"/>
      <c r="DI20" s="350"/>
      <c r="DJ20" s="350"/>
      <c r="DK20" s="350"/>
      <c r="DL20" s="350"/>
      <c r="DM20" s="350"/>
      <c r="DN20" s="350"/>
      <c r="DO20" s="350"/>
      <c r="DP20" s="570"/>
      <c r="DQ20" s="580">
        <v>16694133</v>
      </c>
      <c r="DR20" s="350"/>
      <c r="DS20" s="350"/>
      <c r="DT20" s="350"/>
      <c r="DU20" s="350"/>
      <c r="DV20" s="350"/>
      <c r="DW20" s="350"/>
      <c r="DX20" s="350"/>
      <c r="DY20" s="350"/>
      <c r="DZ20" s="350"/>
      <c r="EA20" s="350"/>
      <c r="EB20" s="350"/>
      <c r="EC20" s="581"/>
    </row>
    <row r="21" spans="2:133" ht="11.25" customHeight="1" x14ac:dyDescent="0.2">
      <c r="B21" s="574" t="s">
        <v>361</v>
      </c>
      <c r="C21" s="575"/>
      <c r="D21" s="575"/>
      <c r="E21" s="575"/>
      <c r="F21" s="575"/>
      <c r="G21" s="575"/>
      <c r="H21" s="575"/>
      <c r="I21" s="575"/>
      <c r="J21" s="575"/>
      <c r="K21" s="575"/>
      <c r="L21" s="575"/>
      <c r="M21" s="575"/>
      <c r="N21" s="575"/>
      <c r="O21" s="575"/>
      <c r="P21" s="575"/>
      <c r="Q21" s="576"/>
      <c r="R21" s="569">
        <v>3474</v>
      </c>
      <c r="S21" s="350"/>
      <c r="T21" s="350"/>
      <c r="U21" s="350"/>
      <c r="V21" s="350"/>
      <c r="W21" s="350"/>
      <c r="X21" s="350"/>
      <c r="Y21" s="570"/>
      <c r="Z21" s="571">
        <v>0</v>
      </c>
      <c r="AA21" s="571"/>
      <c r="AB21" s="571"/>
      <c r="AC21" s="571"/>
      <c r="AD21" s="572">
        <v>3474</v>
      </c>
      <c r="AE21" s="572"/>
      <c r="AF21" s="572"/>
      <c r="AG21" s="572"/>
      <c r="AH21" s="572"/>
      <c r="AI21" s="572"/>
      <c r="AJ21" s="572"/>
      <c r="AK21" s="572"/>
      <c r="AL21" s="577">
        <v>0</v>
      </c>
      <c r="AM21" s="356"/>
      <c r="AN21" s="356"/>
      <c r="AO21" s="578"/>
      <c r="AP21" s="592" t="s">
        <v>362</v>
      </c>
      <c r="AQ21" s="593"/>
      <c r="AR21" s="593"/>
      <c r="AS21" s="593"/>
      <c r="AT21" s="593"/>
      <c r="AU21" s="593"/>
      <c r="AV21" s="593"/>
      <c r="AW21" s="593"/>
      <c r="AX21" s="593"/>
      <c r="AY21" s="593"/>
      <c r="AZ21" s="593"/>
      <c r="BA21" s="593"/>
      <c r="BB21" s="593"/>
      <c r="BC21" s="593"/>
      <c r="BD21" s="593"/>
      <c r="BE21" s="593"/>
      <c r="BF21" s="594"/>
      <c r="BG21" s="569" t="s">
        <v>199</v>
      </c>
      <c r="BH21" s="350"/>
      <c r="BI21" s="350"/>
      <c r="BJ21" s="350"/>
      <c r="BK21" s="350"/>
      <c r="BL21" s="350"/>
      <c r="BM21" s="350"/>
      <c r="BN21" s="570"/>
      <c r="BO21" s="571" t="s">
        <v>199</v>
      </c>
      <c r="BP21" s="571"/>
      <c r="BQ21" s="571"/>
      <c r="BR21" s="571"/>
      <c r="BS21" s="580" t="s">
        <v>199</v>
      </c>
      <c r="BT21" s="350"/>
      <c r="BU21" s="350"/>
      <c r="BV21" s="350"/>
      <c r="BW21" s="350"/>
      <c r="BX21" s="350"/>
      <c r="BY21" s="350"/>
      <c r="BZ21" s="350"/>
      <c r="CA21" s="350"/>
      <c r="CB21" s="581"/>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2">
      <c r="B22" s="574" t="s">
        <v>333</v>
      </c>
      <c r="C22" s="575"/>
      <c r="D22" s="575"/>
      <c r="E22" s="575"/>
      <c r="F22" s="575"/>
      <c r="G22" s="575"/>
      <c r="H22" s="575"/>
      <c r="I22" s="575"/>
      <c r="J22" s="575"/>
      <c r="K22" s="575"/>
      <c r="L22" s="575"/>
      <c r="M22" s="575"/>
      <c r="N22" s="575"/>
      <c r="O22" s="575"/>
      <c r="P22" s="575"/>
      <c r="Q22" s="576"/>
      <c r="R22" s="569">
        <v>9526394</v>
      </c>
      <c r="S22" s="350"/>
      <c r="T22" s="350"/>
      <c r="U22" s="350"/>
      <c r="V22" s="350"/>
      <c r="W22" s="350"/>
      <c r="X22" s="350"/>
      <c r="Y22" s="570"/>
      <c r="Z22" s="571">
        <v>31.9</v>
      </c>
      <c r="AA22" s="571"/>
      <c r="AB22" s="571"/>
      <c r="AC22" s="571"/>
      <c r="AD22" s="572">
        <v>8511135</v>
      </c>
      <c r="AE22" s="572"/>
      <c r="AF22" s="572"/>
      <c r="AG22" s="572"/>
      <c r="AH22" s="572"/>
      <c r="AI22" s="572"/>
      <c r="AJ22" s="572"/>
      <c r="AK22" s="572"/>
      <c r="AL22" s="577">
        <v>62.6</v>
      </c>
      <c r="AM22" s="356"/>
      <c r="AN22" s="356"/>
      <c r="AO22" s="578"/>
      <c r="AP22" s="592" t="s">
        <v>363</v>
      </c>
      <c r="AQ22" s="593"/>
      <c r="AR22" s="593"/>
      <c r="AS22" s="593"/>
      <c r="AT22" s="593"/>
      <c r="AU22" s="593"/>
      <c r="AV22" s="593"/>
      <c r="AW22" s="593"/>
      <c r="AX22" s="593"/>
      <c r="AY22" s="593"/>
      <c r="AZ22" s="593"/>
      <c r="BA22" s="593"/>
      <c r="BB22" s="593"/>
      <c r="BC22" s="593"/>
      <c r="BD22" s="593"/>
      <c r="BE22" s="593"/>
      <c r="BF22" s="594"/>
      <c r="BG22" s="569" t="s">
        <v>199</v>
      </c>
      <c r="BH22" s="350"/>
      <c r="BI22" s="350"/>
      <c r="BJ22" s="350"/>
      <c r="BK22" s="350"/>
      <c r="BL22" s="350"/>
      <c r="BM22" s="350"/>
      <c r="BN22" s="570"/>
      <c r="BO22" s="571" t="s">
        <v>199</v>
      </c>
      <c r="BP22" s="571"/>
      <c r="BQ22" s="571"/>
      <c r="BR22" s="571"/>
      <c r="BS22" s="580" t="s">
        <v>199</v>
      </c>
      <c r="BT22" s="350"/>
      <c r="BU22" s="350"/>
      <c r="BV22" s="350"/>
      <c r="BW22" s="350"/>
      <c r="BX22" s="350"/>
      <c r="BY22" s="350"/>
      <c r="BZ22" s="350"/>
      <c r="CA22" s="350"/>
      <c r="CB22" s="581"/>
      <c r="CD22" s="344" t="s">
        <v>365</v>
      </c>
      <c r="CE22" s="345"/>
      <c r="CF22" s="345"/>
      <c r="CG22" s="345"/>
      <c r="CH22" s="345"/>
      <c r="CI22" s="345"/>
      <c r="CJ22" s="345"/>
      <c r="CK22" s="345"/>
      <c r="CL22" s="345"/>
      <c r="CM22" s="345"/>
      <c r="CN22" s="345"/>
      <c r="CO22" s="345"/>
      <c r="CP22" s="345"/>
      <c r="CQ22" s="345"/>
      <c r="CR22" s="345"/>
      <c r="CS22" s="345"/>
      <c r="CT22" s="345"/>
      <c r="CU22" s="345"/>
      <c r="CV22" s="345"/>
      <c r="CW22" s="345"/>
      <c r="CX22" s="345"/>
      <c r="CY22" s="345"/>
      <c r="CZ22" s="345"/>
      <c r="DA22" s="345"/>
      <c r="DB22" s="345"/>
      <c r="DC22" s="345"/>
      <c r="DD22" s="345"/>
      <c r="DE22" s="345"/>
      <c r="DF22" s="345"/>
      <c r="DG22" s="345"/>
      <c r="DH22" s="345"/>
      <c r="DI22" s="345"/>
      <c r="DJ22" s="345"/>
      <c r="DK22" s="345"/>
      <c r="DL22" s="345"/>
      <c r="DM22" s="345"/>
      <c r="DN22" s="345"/>
      <c r="DO22" s="345"/>
      <c r="DP22" s="345"/>
      <c r="DQ22" s="345"/>
      <c r="DR22" s="345"/>
      <c r="DS22" s="345"/>
      <c r="DT22" s="345"/>
      <c r="DU22" s="345"/>
      <c r="DV22" s="345"/>
      <c r="DW22" s="345"/>
      <c r="DX22" s="345"/>
      <c r="DY22" s="345"/>
      <c r="DZ22" s="345"/>
      <c r="EA22" s="345"/>
      <c r="EB22" s="345"/>
      <c r="EC22" s="394"/>
    </row>
    <row r="23" spans="2:133" ht="11.25" customHeight="1" x14ac:dyDescent="0.2">
      <c r="B23" s="574" t="s">
        <v>293</v>
      </c>
      <c r="C23" s="575"/>
      <c r="D23" s="575"/>
      <c r="E23" s="575"/>
      <c r="F23" s="575"/>
      <c r="G23" s="575"/>
      <c r="H23" s="575"/>
      <c r="I23" s="575"/>
      <c r="J23" s="575"/>
      <c r="K23" s="575"/>
      <c r="L23" s="575"/>
      <c r="M23" s="575"/>
      <c r="N23" s="575"/>
      <c r="O23" s="575"/>
      <c r="P23" s="575"/>
      <c r="Q23" s="576"/>
      <c r="R23" s="569">
        <v>8511135</v>
      </c>
      <c r="S23" s="350"/>
      <c r="T23" s="350"/>
      <c r="U23" s="350"/>
      <c r="V23" s="350"/>
      <c r="W23" s="350"/>
      <c r="X23" s="350"/>
      <c r="Y23" s="570"/>
      <c r="Z23" s="571">
        <v>28.5</v>
      </c>
      <c r="AA23" s="571"/>
      <c r="AB23" s="571"/>
      <c r="AC23" s="571"/>
      <c r="AD23" s="572">
        <v>8511135</v>
      </c>
      <c r="AE23" s="572"/>
      <c r="AF23" s="572"/>
      <c r="AG23" s="572"/>
      <c r="AH23" s="572"/>
      <c r="AI23" s="572"/>
      <c r="AJ23" s="572"/>
      <c r="AK23" s="572"/>
      <c r="AL23" s="577">
        <v>62.6</v>
      </c>
      <c r="AM23" s="356"/>
      <c r="AN23" s="356"/>
      <c r="AO23" s="578"/>
      <c r="AP23" s="592" t="s">
        <v>113</v>
      </c>
      <c r="AQ23" s="593"/>
      <c r="AR23" s="593"/>
      <c r="AS23" s="593"/>
      <c r="AT23" s="593"/>
      <c r="AU23" s="593"/>
      <c r="AV23" s="593"/>
      <c r="AW23" s="593"/>
      <c r="AX23" s="593"/>
      <c r="AY23" s="593"/>
      <c r="AZ23" s="593"/>
      <c r="BA23" s="593"/>
      <c r="BB23" s="593"/>
      <c r="BC23" s="593"/>
      <c r="BD23" s="593"/>
      <c r="BE23" s="593"/>
      <c r="BF23" s="594"/>
      <c r="BG23" s="569">
        <v>104637</v>
      </c>
      <c r="BH23" s="350"/>
      <c r="BI23" s="350"/>
      <c r="BJ23" s="350"/>
      <c r="BK23" s="350"/>
      <c r="BL23" s="350"/>
      <c r="BM23" s="350"/>
      <c r="BN23" s="570"/>
      <c r="BO23" s="571">
        <v>2.6</v>
      </c>
      <c r="BP23" s="571"/>
      <c r="BQ23" s="571"/>
      <c r="BR23" s="571"/>
      <c r="BS23" s="580" t="s">
        <v>199</v>
      </c>
      <c r="BT23" s="350"/>
      <c r="BU23" s="350"/>
      <c r="BV23" s="350"/>
      <c r="BW23" s="350"/>
      <c r="BX23" s="350"/>
      <c r="BY23" s="350"/>
      <c r="BZ23" s="350"/>
      <c r="CA23" s="350"/>
      <c r="CB23" s="581"/>
      <c r="CD23" s="344" t="s">
        <v>307</v>
      </c>
      <c r="CE23" s="345"/>
      <c r="CF23" s="345"/>
      <c r="CG23" s="345"/>
      <c r="CH23" s="345"/>
      <c r="CI23" s="345"/>
      <c r="CJ23" s="345"/>
      <c r="CK23" s="345"/>
      <c r="CL23" s="345"/>
      <c r="CM23" s="345"/>
      <c r="CN23" s="345"/>
      <c r="CO23" s="345"/>
      <c r="CP23" s="345"/>
      <c r="CQ23" s="394"/>
      <c r="CR23" s="344" t="s">
        <v>366</v>
      </c>
      <c r="CS23" s="345"/>
      <c r="CT23" s="345"/>
      <c r="CU23" s="345"/>
      <c r="CV23" s="345"/>
      <c r="CW23" s="345"/>
      <c r="CX23" s="345"/>
      <c r="CY23" s="394"/>
      <c r="CZ23" s="344" t="s">
        <v>369</v>
      </c>
      <c r="DA23" s="345"/>
      <c r="DB23" s="345"/>
      <c r="DC23" s="394"/>
      <c r="DD23" s="344" t="s">
        <v>151</v>
      </c>
      <c r="DE23" s="345"/>
      <c r="DF23" s="345"/>
      <c r="DG23" s="345"/>
      <c r="DH23" s="345"/>
      <c r="DI23" s="345"/>
      <c r="DJ23" s="345"/>
      <c r="DK23" s="394"/>
      <c r="DL23" s="595" t="s">
        <v>372</v>
      </c>
      <c r="DM23" s="596"/>
      <c r="DN23" s="596"/>
      <c r="DO23" s="596"/>
      <c r="DP23" s="596"/>
      <c r="DQ23" s="596"/>
      <c r="DR23" s="596"/>
      <c r="DS23" s="596"/>
      <c r="DT23" s="596"/>
      <c r="DU23" s="596"/>
      <c r="DV23" s="597"/>
      <c r="DW23" s="344" t="s">
        <v>373</v>
      </c>
      <c r="DX23" s="345"/>
      <c r="DY23" s="345"/>
      <c r="DZ23" s="345"/>
      <c r="EA23" s="345"/>
      <c r="EB23" s="345"/>
      <c r="EC23" s="394"/>
    </row>
    <row r="24" spans="2:133" ht="11.25" customHeight="1" x14ac:dyDescent="0.2">
      <c r="B24" s="574" t="s">
        <v>291</v>
      </c>
      <c r="C24" s="575"/>
      <c r="D24" s="575"/>
      <c r="E24" s="575"/>
      <c r="F24" s="575"/>
      <c r="G24" s="575"/>
      <c r="H24" s="575"/>
      <c r="I24" s="575"/>
      <c r="J24" s="575"/>
      <c r="K24" s="575"/>
      <c r="L24" s="575"/>
      <c r="M24" s="575"/>
      <c r="N24" s="575"/>
      <c r="O24" s="575"/>
      <c r="P24" s="575"/>
      <c r="Q24" s="576"/>
      <c r="R24" s="569">
        <v>1015259</v>
      </c>
      <c r="S24" s="350"/>
      <c r="T24" s="350"/>
      <c r="U24" s="350"/>
      <c r="V24" s="350"/>
      <c r="W24" s="350"/>
      <c r="X24" s="350"/>
      <c r="Y24" s="570"/>
      <c r="Z24" s="571">
        <v>3.4</v>
      </c>
      <c r="AA24" s="571"/>
      <c r="AB24" s="571"/>
      <c r="AC24" s="571"/>
      <c r="AD24" s="572" t="s">
        <v>199</v>
      </c>
      <c r="AE24" s="572"/>
      <c r="AF24" s="572"/>
      <c r="AG24" s="572"/>
      <c r="AH24" s="572"/>
      <c r="AI24" s="572"/>
      <c r="AJ24" s="572"/>
      <c r="AK24" s="572"/>
      <c r="AL24" s="577" t="s">
        <v>199</v>
      </c>
      <c r="AM24" s="356"/>
      <c r="AN24" s="356"/>
      <c r="AO24" s="578"/>
      <c r="AP24" s="592" t="s">
        <v>374</v>
      </c>
      <c r="AQ24" s="593"/>
      <c r="AR24" s="593"/>
      <c r="AS24" s="593"/>
      <c r="AT24" s="593"/>
      <c r="AU24" s="593"/>
      <c r="AV24" s="593"/>
      <c r="AW24" s="593"/>
      <c r="AX24" s="593"/>
      <c r="AY24" s="593"/>
      <c r="AZ24" s="593"/>
      <c r="BA24" s="593"/>
      <c r="BB24" s="593"/>
      <c r="BC24" s="593"/>
      <c r="BD24" s="593"/>
      <c r="BE24" s="593"/>
      <c r="BF24" s="594"/>
      <c r="BG24" s="569" t="s">
        <v>199</v>
      </c>
      <c r="BH24" s="350"/>
      <c r="BI24" s="350"/>
      <c r="BJ24" s="350"/>
      <c r="BK24" s="350"/>
      <c r="BL24" s="350"/>
      <c r="BM24" s="350"/>
      <c r="BN24" s="570"/>
      <c r="BO24" s="571" t="s">
        <v>199</v>
      </c>
      <c r="BP24" s="571"/>
      <c r="BQ24" s="571"/>
      <c r="BR24" s="571"/>
      <c r="BS24" s="580" t="s">
        <v>199</v>
      </c>
      <c r="BT24" s="350"/>
      <c r="BU24" s="350"/>
      <c r="BV24" s="350"/>
      <c r="BW24" s="350"/>
      <c r="BX24" s="350"/>
      <c r="BY24" s="350"/>
      <c r="BZ24" s="350"/>
      <c r="CA24" s="350"/>
      <c r="CB24" s="581"/>
      <c r="CD24" s="558" t="s">
        <v>375</v>
      </c>
      <c r="CE24" s="559"/>
      <c r="CF24" s="559"/>
      <c r="CG24" s="559"/>
      <c r="CH24" s="559"/>
      <c r="CI24" s="559"/>
      <c r="CJ24" s="559"/>
      <c r="CK24" s="559"/>
      <c r="CL24" s="559"/>
      <c r="CM24" s="559"/>
      <c r="CN24" s="559"/>
      <c r="CO24" s="559"/>
      <c r="CP24" s="559"/>
      <c r="CQ24" s="560"/>
      <c r="CR24" s="561">
        <v>9897370</v>
      </c>
      <c r="CS24" s="562"/>
      <c r="CT24" s="562"/>
      <c r="CU24" s="562"/>
      <c r="CV24" s="562"/>
      <c r="CW24" s="562"/>
      <c r="CX24" s="562"/>
      <c r="CY24" s="563"/>
      <c r="CZ24" s="566">
        <v>34.4</v>
      </c>
      <c r="DA24" s="567"/>
      <c r="DB24" s="567"/>
      <c r="DC24" s="579"/>
      <c r="DD24" s="598">
        <v>7647102</v>
      </c>
      <c r="DE24" s="562"/>
      <c r="DF24" s="562"/>
      <c r="DG24" s="562"/>
      <c r="DH24" s="562"/>
      <c r="DI24" s="562"/>
      <c r="DJ24" s="562"/>
      <c r="DK24" s="563"/>
      <c r="DL24" s="598">
        <v>7399626</v>
      </c>
      <c r="DM24" s="562"/>
      <c r="DN24" s="562"/>
      <c r="DO24" s="562"/>
      <c r="DP24" s="562"/>
      <c r="DQ24" s="562"/>
      <c r="DR24" s="562"/>
      <c r="DS24" s="562"/>
      <c r="DT24" s="562"/>
      <c r="DU24" s="562"/>
      <c r="DV24" s="563"/>
      <c r="DW24" s="566">
        <v>52.6</v>
      </c>
      <c r="DX24" s="567"/>
      <c r="DY24" s="567"/>
      <c r="DZ24" s="567"/>
      <c r="EA24" s="567"/>
      <c r="EB24" s="567"/>
      <c r="EC24" s="568"/>
    </row>
    <row r="25" spans="2:133" ht="11.25" customHeight="1" x14ac:dyDescent="0.2">
      <c r="B25" s="574" t="s">
        <v>378</v>
      </c>
      <c r="C25" s="575"/>
      <c r="D25" s="575"/>
      <c r="E25" s="575"/>
      <c r="F25" s="575"/>
      <c r="G25" s="575"/>
      <c r="H25" s="575"/>
      <c r="I25" s="575"/>
      <c r="J25" s="575"/>
      <c r="K25" s="575"/>
      <c r="L25" s="575"/>
      <c r="M25" s="575"/>
      <c r="N25" s="575"/>
      <c r="O25" s="575"/>
      <c r="P25" s="575"/>
      <c r="Q25" s="576"/>
      <c r="R25" s="569" t="s">
        <v>199</v>
      </c>
      <c r="S25" s="350"/>
      <c r="T25" s="350"/>
      <c r="U25" s="350"/>
      <c r="V25" s="350"/>
      <c r="W25" s="350"/>
      <c r="X25" s="350"/>
      <c r="Y25" s="570"/>
      <c r="Z25" s="571" t="s">
        <v>199</v>
      </c>
      <c r="AA25" s="571"/>
      <c r="AB25" s="571"/>
      <c r="AC25" s="571"/>
      <c r="AD25" s="572" t="s">
        <v>199</v>
      </c>
      <c r="AE25" s="572"/>
      <c r="AF25" s="572"/>
      <c r="AG25" s="572"/>
      <c r="AH25" s="572"/>
      <c r="AI25" s="572"/>
      <c r="AJ25" s="572"/>
      <c r="AK25" s="572"/>
      <c r="AL25" s="577" t="s">
        <v>199</v>
      </c>
      <c r="AM25" s="356"/>
      <c r="AN25" s="356"/>
      <c r="AO25" s="578"/>
      <c r="AP25" s="592" t="s">
        <v>270</v>
      </c>
      <c r="AQ25" s="593"/>
      <c r="AR25" s="593"/>
      <c r="AS25" s="593"/>
      <c r="AT25" s="593"/>
      <c r="AU25" s="593"/>
      <c r="AV25" s="593"/>
      <c r="AW25" s="593"/>
      <c r="AX25" s="593"/>
      <c r="AY25" s="593"/>
      <c r="AZ25" s="593"/>
      <c r="BA25" s="593"/>
      <c r="BB25" s="593"/>
      <c r="BC25" s="593"/>
      <c r="BD25" s="593"/>
      <c r="BE25" s="593"/>
      <c r="BF25" s="594"/>
      <c r="BG25" s="569" t="s">
        <v>199</v>
      </c>
      <c r="BH25" s="350"/>
      <c r="BI25" s="350"/>
      <c r="BJ25" s="350"/>
      <c r="BK25" s="350"/>
      <c r="BL25" s="350"/>
      <c r="BM25" s="350"/>
      <c r="BN25" s="570"/>
      <c r="BO25" s="571" t="s">
        <v>199</v>
      </c>
      <c r="BP25" s="571"/>
      <c r="BQ25" s="571"/>
      <c r="BR25" s="571"/>
      <c r="BS25" s="580" t="s">
        <v>199</v>
      </c>
      <c r="BT25" s="350"/>
      <c r="BU25" s="350"/>
      <c r="BV25" s="350"/>
      <c r="BW25" s="350"/>
      <c r="BX25" s="350"/>
      <c r="BY25" s="350"/>
      <c r="BZ25" s="350"/>
      <c r="CA25" s="350"/>
      <c r="CB25" s="581"/>
      <c r="CD25" s="574" t="s">
        <v>197</v>
      </c>
      <c r="CE25" s="575"/>
      <c r="CF25" s="575"/>
      <c r="CG25" s="575"/>
      <c r="CH25" s="575"/>
      <c r="CI25" s="575"/>
      <c r="CJ25" s="575"/>
      <c r="CK25" s="575"/>
      <c r="CL25" s="575"/>
      <c r="CM25" s="575"/>
      <c r="CN25" s="575"/>
      <c r="CO25" s="575"/>
      <c r="CP25" s="575"/>
      <c r="CQ25" s="576"/>
      <c r="CR25" s="569">
        <v>3895190</v>
      </c>
      <c r="CS25" s="599"/>
      <c r="CT25" s="599"/>
      <c r="CU25" s="599"/>
      <c r="CV25" s="599"/>
      <c r="CW25" s="599"/>
      <c r="CX25" s="599"/>
      <c r="CY25" s="600"/>
      <c r="CZ25" s="577">
        <v>13.5</v>
      </c>
      <c r="DA25" s="601"/>
      <c r="DB25" s="601"/>
      <c r="DC25" s="602"/>
      <c r="DD25" s="580">
        <v>3613264</v>
      </c>
      <c r="DE25" s="599"/>
      <c r="DF25" s="599"/>
      <c r="DG25" s="599"/>
      <c r="DH25" s="599"/>
      <c r="DI25" s="599"/>
      <c r="DJ25" s="599"/>
      <c r="DK25" s="600"/>
      <c r="DL25" s="580">
        <v>3521565</v>
      </c>
      <c r="DM25" s="599"/>
      <c r="DN25" s="599"/>
      <c r="DO25" s="599"/>
      <c r="DP25" s="599"/>
      <c r="DQ25" s="599"/>
      <c r="DR25" s="599"/>
      <c r="DS25" s="599"/>
      <c r="DT25" s="599"/>
      <c r="DU25" s="599"/>
      <c r="DV25" s="600"/>
      <c r="DW25" s="577">
        <v>25</v>
      </c>
      <c r="DX25" s="601"/>
      <c r="DY25" s="601"/>
      <c r="DZ25" s="601"/>
      <c r="EA25" s="601"/>
      <c r="EB25" s="601"/>
      <c r="EC25" s="603"/>
    </row>
    <row r="26" spans="2:133" ht="11.25" customHeight="1" x14ac:dyDescent="0.2">
      <c r="B26" s="574" t="s">
        <v>77</v>
      </c>
      <c r="C26" s="575"/>
      <c r="D26" s="575"/>
      <c r="E26" s="575"/>
      <c r="F26" s="575"/>
      <c r="G26" s="575"/>
      <c r="H26" s="575"/>
      <c r="I26" s="575"/>
      <c r="J26" s="575"/>
      <c r="K26" s="575"/>
      <c r="L26" s="575"/>
      <c r="M26" s="575"/>
      <c r="N26" s="575"/>
      <c r="O26" s="575"/>
      <c r="P26" s="575"/>
      <c r="Q26" s="576"/>
      <c r="R26" s="569">
        <v>14700231</v>
      </c>
      <c r="S26" s="350"/>
      <c r="T26" s="350"/>
      <c r="U26" s="350"/>
      <c r="V26" s="350"/>
      <c r="W26" s="350"/>
      <c r="X26" s="350"/>
      <c r="Y26" s="570"/>
      <c r="Z26" s="571">
        <v>49.3</v>
      </c>
      <c r="AA26" s="571"/>
      <c r="AB26" s="571"/>
      <c r="AC26" s="571"/>
      <c r="AD26" s="572">
        <v>13580335</v>
      </c>
      <c r="AE26" s="572"/>
      <c r="AF26" s="572"/>
      <c r="AG26" s="572"/>
      <c r="AH26" s="572"/>
      <c r="AI26" s="572"/>
      <c r="AJ26" s="572"/>
      <c r="AK26" s="572"/>
      <c r="AL26" s="577">
        <v>100</v>
      </c>
      <c r="AM26" s="356"/>
      <c r="AN26" s="356"/>
      <c r="AO26" s="578"/>
      <c r="AP26" s="592" t="s">
        <v>379</v>
      </c>
      <c r="AQ26" s="604"/>
      <c r="AR26" s="604"/>
      <c r="AS26" s="604"/>
      <c r="AT26" s="604"/>
      <c r="AU26" s="604"/>
      <c r="AV26" s="604"/>
      <c r="AW26" s="604"/>
      <c r="AX26" s="604"/>
      <c r="AY26" s="604"/>
      <c r="AZ26" s="604"/>
      <c r="BA26" s="604"/>
      <c r="BB26" s="604"/>
      <c r="BC26" s="604"/>
      <c r="BD26" s="604"/>
      <c r="BE26" s="604"/>
      <c r="BF26" s="594"/>
      <c r="BG26" s="569" t="s">
        <v>199</v>
      </c>
      <c r="BH26" s="350"/>
      <c r="BI26" s="350"/>
      <c r="BJ26" s="350"/>
      <c r="BK26" s="350"/>
      <c r="BL26" s="350"/>
      <c r="BM26" s="350"/>
      <c r="BN26" s="570"/>
      <c r="BO26" s="571" t="s">
        <v>199</v>
      </c>
      <c r="BP26" s="571"/>
      <c r="BQ26" s="571"/>
      <c r="BR26" s="571"/>
      <c r="BS26" s="580" t="s">
        <v>199</v>
      </c>
      <c r="BT26" s="350"/>
      <c r="BU26" s="350"/>
      <c r="BV26" s="350"/>
      <c r="BW26" s="350"/>
      <c r="BX26" s="350"/>
      <c r="BY26" s="350"/>
      <c r="BZ26" s="350"/>
      <c r="CA26" s="350"/>
      <c r="CB26" s="581"/>
      <c r="CD26" s="574" t="s">
        <v>120</v>
      </c>
      <c r="CE26" s="575"/>
      <c r="CF26" s="575"/>
      <c r="CG26" s="575"/>
      <c r="CH26" s="575"/>
      <c r="CI26" s="575"/>
      <c r="CJ26" s="575"/>
      <c r="CK26" s="575"/>
      <c r="CL26" s="575"/>
      <c r="CM26" s="575"/>
      <c r="CN26" s="575"/>
      <c r="CO26" s="575"/>
      <c r="CP26" s="575"/>
      <c r="CQ26" s="576"/>
      <c r="CR26" s="569">
        <v>1959733</v>
      </c>
      <c r="CS26" s="350"/>
      <c r="CT26" s="350"/>
      <c r="CU26" s="350"/>
      <c r="CV26" s="350"/>
      <c r="CW26" s="350"/>
      <c r="CX26" s="350"/>
      <c r="CY26" s="570"/>
      <c r="CZ26" s="577">
        <v>6.8</v>
      </c>
      <c r="DA26" s="601"/>
      <c r="DB26" s="601"/>
      <c r="DC26" s="602"/>
      <c r="DD26" s="580">
        <v>1853071</v>
      </c>
      <c r="DE26" s="350"/>
      <c r="DF26" s="350"/>
      <c r="DG26" s="350"/>
      <c r="DH26" s="350"/>
      <c r="DI26" s="350"/>
      <c r="DJ26" s="350"/>
      <c r="DK26" s="570"/>
      <c r="DL26" s="580" t="s">
        <v>199</v>
      </c>
      <c r="DM26" s="350"/>
      <c r="DN26" s="350"/>
      <c r="DO26" s="350"/>
      <c r="DP26" s="350"/>
      <c r="DQ26" s="350"/>
      <c r="DR26" s="350"/>
      <c r="DS26" s="350"/>
      <c r="DT26" s="350"/>
      <c r="DU26" s="350"/>
      <c r="DV26" s="570"/>
      <c r="DW26" s="577" t="s">
        <v>199</v>
      </c>
      <c r="DX26" s="601"/>
      <c r="DY26" s="601"/>
      <c r="DZ26" s="601"/>
      <c r="EA26" s="601"/>
      <c r="EB26" s="601"/>
      <c r="EC26" s="603"/>
    </row>
    <row r="27" spans="2:133" ht="11.25" customHeight="1" x14ac:dyDescent="0.2">
      <c r="B27" s="574" t="s">
        <v>381</v>
      </c>
      <c r="C27" s="575"/>
      <c r="D27" s="575"/>
      <c r="E27" s="575"/>
      <c r="F27" s="575"/>
      <c r="G27" s="575"/>
      <c r="H27" s="575"/>
      <c r="I27" s="575"/>
      <c r="J27" s="575"/>
      <c r="K27" s="575"/>
      <c r="L27" s="575"/>
      <c r="M27" s="575"/>
      <c r="N27" s="575"/>
      <c r="O27" s="575"/>
      <c r="P27" s="575"/>
      <c r="Q27" s="576"/>
      <c r="R27" s="569">
        <v>4281</v>
      </c>
      <c r="S27" s="350"/>
      <c r="T27" s="350"/>
      <c r="U27" s="350"/>
      <c r="V27" s="350"/>
      <c r="W27" s="350"/>
      <c r="X27" s="350"/>
      <c r="Y27" s="570"/>
      <c r="Z27" s="571">
        <v>0</v>
      </c>
      <c r="AA27" s="571"/>
      <c r="AB27" s="571"/>
      <c r="AC27" s="571"/>
      <c r="AD27" s="572">
        <v>4281</v>
      </c>
      <c r="AE27" s="572"/>
      <c r="AF27" s="572"/>
      <c r="AG27" s="572"/>
      <c r="AH27" s="572"/>
      <c r="AI27" s="572"/>
      <c r="AJ27" s="572"/>
      <c r="AK27" s="572"/>
      <c r="AL27" s="577">
        <v>0</v>
      </c>
      <c r="AM27" s="356"/>
      <c r="AN27" s="356"/>
      <c r="AO27" s="578"/>
      <c r="AP27" s="574" t="s">
        <v>383</v>
      </c>
      <c r="AQ27" s="575"/>
      <c r="AR27" s="575"/>
      <c r="AS27" s="575"/>
      <c r="AT27" s="575"/>
      <c r="AU27" s="575"/>
      <c r="AV27" s="575"/>
      <c r="AW27" s="575"/>
      <c r="AX27" s="575"/>
      <c r="AY27" s="575"/>
      <c r="AZ27" s="575"/>
      <c r="BA27" s="575"/>
      <c r="BB27" s="575"/>
      <c r="BC27" s="575"/>
      <c r="BD27" s="575"/>
      <c r="BE27" s="575"/>
      <c r="BF27" s="576"/>
      <c r="BG27" s="569">
        <v>4055196</v>
      </c>
      <c r="BH27" s="350"/>
      <c r="BI27" s="350"/>
      <c r="BJ27" s="350"/>
      <c r="BK27" s="350"/>
      <c r="BL27" s="350"/>
      <c r="BM27" s="350"/>
      <c r="BN27" s="570"/>
      <c r="BO27" s="571">
        <v>100</v>
      </c>
      <c r="BP27" s="571"/>
      <c r="BQ27" s="571"/>
      <c r="BR27" s="571"/>
      <c r="BS27" s="580">
        <v>177835</v>
      </c>
      <c r="BT27" s="350"/>
      <c r="BU27" s="350"/>
      <c r="BV27" s="350"/>
      <c r="BW27" s="350"/>
      <c r="BX27" s="350"/>
      <c r="BY27" s="350"/>
      <c r="BZ27" s="350"/>
      <c r="CA27" s="350"/>
      <c r="CB27" s="581"/>
      <c r="CD27" s="574" t="s">
        <v>223</v>
      </c>
      <c r="CE27" s="575"/>
      <c r="CF27" s="575"/>
      <c r="CG27" s="575"/>
      <c r="CH27" s="575"/>
      <c r="CI27" s="575"/>
      <c r="CJ27" s="575"/>
      <c r="CK27" s="575"/>
      <c r="CL27" s="575"/>
      <c r="CM27" s="575"/>
      <c r="CN27" s="575"/>
      <c r="CO27" s="575"/>
      <c r="CP27" s="575"/>
      <c r="CQ27" s="576"/>
      <c r="CR27" s="569">
        <v>2856674</v>
      </c>
      <c r="CS27" s="599"/>
      <c r="CT27" s="599"/>
      <c r="CU27" s="599"/>
      <c r="CV27" s="599"/>
      <c r="CW27" s="599"/>
      <c r="CX27" s="599"/>
      <c r="CY27" s="600"/>
      <c r="CZ27" s="577">
        <v>9.9</v>
      </c>
      <c r="DA27" s="601"/>
      <c r="DB27" s="601"/>
      <c r="DC27" s="602"/>
      <c r="DD27" s="580">
        <v>984473</v>
      </c>
      <c r="DE27" s="599"/>
      <c r="DF27" s="599"/>
      <c r="DG27" s="599"/>
      <c r="DH27" s="599"/>
      <c r="DI27" s="599"/>
      <c r="DJ27" s="599"/>
      <c r="DK27" s="600"/>
      <c r="DL27" s="580">
        <v>932964</v>
      </c>
      <c r="DM27" s="599"/>
      <c r="DN27" s="599"/>
      <c r="DO27" s="599"/>
      <c r="DP27" s="599"/>
      <c r="DQ27" s="599"/>
      <c r="DR27" s="599"/>
      <c r="DS27" s="599"/>
      <c r="DT27" s="599"/>
      <c r="DU27" s="599"/>
      <c r="DV27" s="600"/>
      <c r="DW27" s="577">
        <v>6.6</v>
      </c>
      <c r="DX27" s="601"/>
      <c r="DY27" s="601"/>
      <c r="DZ27" s="601"/>
      <c r="EA27" s="601"/>
      <c r="EB27" s="601"/>
      <c r="EC27" s="603"/>
    </row>
    <row r="28" spans="2:133" ht="11.25" customHeight="1" x14ac:dyDescent="0.2">
      <c r="B28" s="574" t="s">
        <v>156</v>
      </c>
      <c r="C28" s="575"/>
      <c r="D28" s="575"/>
      <c r="E28" s="575"/>
      <c r="F28" s="575"/>
      <c r="G28" s="575"/>
      <c r="H28" s="575"/>
      <c r="I28" s="575"/>
      <c r="J28" s="575"/>
      <c r="K28" s="575"/>
      <c r="L28" s="575"/>
      <c r="M28" s="575"/>
      <c r="N28" s="575"/>
      <c r="O28" s="575"/>
      <c r="P28" s="575"/>
      <c r="Q28" s="576"/>
      <c r="R28" s="569">
        <v>43499</v>
      </c>
      <c r="S28" s="350"/>
      <c r="T28" s="350"/>
      <c r="U28" s="350"/>
      <c r="V28" s="350"/>
      <c r="W28" s="350"/>
      <c r="X28" s="350"/>
      <c r="Y28" s="570"/>
      <c r="Z28" s="571">
        <v>0.1</v>
      </c>
      <c r="AA28" s="571"/>
      <c r="AB28" s="571"/>
      <c r="AC28" s="571"/>
      <c r="AD28" s="572" t="s">
        <v>199</v>
      </c>
      <c r="AE28" s="572"/>
      <c r="AF28" s="572"/>
      <c r="AG28" s="572"/>
      <c r="AH28" s="572"/>
      <c r="AI28" s="572"/>
      <c r="AJ28" s="572"/>
      <c r="AK28" s="572"/>
      <c r="AL28" s="577" t="s">
        <v>199</v>
      </c>
      <c r="AM28" s="356"/>
      <c r="AN28" s="356"/>
      <c r="AO28" s="578"/>
      <c r="AP28" s="574"/>
      <c r="AQ28" s="575"/>
      <c r="AR28" s="575"/>
      <c r="AS28" s="575"/>
      <c r="AT28" s="575"/>
      <c r="AU28" s="575"/>
      <c r="AV28" s="575"/>
      <c r="AW28" s="575"/>
      <c r="AX28" s="575"/>
      <c r="AY28" s="575"/>
      <c r="AZ28" s="575"/>
      <c r="BA28" s="575"/>
      <c r="BB28" s="575"/>
      <c r="BC28" s="575"/>
      <c r="BD28" s="575"/>
      <c r="BE28" s="575"/>
      <c r="BF28" s="576"/>
      <c r="BG28" s="569"/>
      <c r="BH28" s="350"/>
      <c r="BI28" s="350"/>
      <c r="BJ28" s="350"/>
      <c r="BK28" s="350"/>
      <c r="BL28" s="350"/>
      <c r="BM28" s="350"/>
      <c r="BN28" s="570"/>
      <c r="BO28" s="571"/>
      <c r="BP28" s="571"/>
      <c r="BQ28" s="571"/>
      <c r="BR28" s="571"/>
      <c r="BS28" s="580"/>
      <c r="BT28" s="350"/>
      <c r="BU28" s="350"/>
      <c r="BV28" s="350"/>
      <c r="BW28" s="350"/>
      <c r="BX28" s="350"/>
      <c r="BY28" s="350"/>
      <c r="BZ28" s="350"/>
      <c r="CA28" s="350"/>
      <c r="CB28" s="581"/>
      <c r="CD28" s="574" t="s">
        <v>376</v>
      </c>
      <c r="CE28" s="575"/>
      <c r="CF28" s="575"/>
      <c r="CG28" s="575"/>
      <c r="CH28" s="575"/>
      <c r="CI28" s="575"/>
      <c r="CJ28" s="575"/>
      <c r="CK28" s="575"/>
      <c r="CL28" s="575"/>
      <c r="CM28" s="575"/>
      <c r="CN28" s="575"/>
      <c r="CO28" s="575"/>
      <c r="CP28" s="575"/>
      <c r="CQ28" s="576"/>
      <c r="CR28" s="569">
        <v>3145506</v>
      </c>
      <c r="CS28" s="350"/>
      <c r="CT28" s="350"/>
      <c r="CU28" s="350"/>
      <c r="CV28" s="350"/>
      <c r="CW28" s="350"/>
      <c r="CX28" s="350"/>
      <c r="CY28" s="570"/>
      <c r="CZ28" s="577">
        <v>10.9</v>
      </c>
      <c r="DA28" s="601"/>
      <c r="DB28" s="601"/>
      <c r="DC28" s="602"/>
      <c r="DD28" s="580">
        <v>3049365</v>
      </c>
      <c r="DE28" s="350"/>
      <c r="DF28" s="350"/>
      <c r="DG28" s="350"/>
      <c r="DH28" s="350"/>
      <c r="DI28" s="350"/>
      <c r="DJ28" s="350"/>
      <c r="DK28" s="570"/>
      <c r="DL28" s="580">
        <v>2945097</v>
      </c>
      <c r="DM28" s="350"/>
      <c r="DN28" s="350"/>
      <c r="DO28" s="350"/>
      <c r="DP28" s="350"/>
      <c r="DQ28" s="350"/>
      <c r="DR28" s="350"/>
      <c r="DS28" s="350"/>
      <c r="DT28" s="350"/>
      <c r="DU28" s="350"/>
      <c r="DV28" s="570"/>
      <c r="DW28" s="577">
        <v>20.9</v>
      </c>
      <c r="DX28" s="601"/>
      <c r="DY28" s="601"/>
      <c r="DZ28" s="601"/>
      <c r="EA28" s="601"/>
      <c r="EB28" s="601"/>
      <c r="EC28" s="603"/>
    </row>
    <row r="29" spans="2:133" ht="11.25" customHeight="1" x14ac:dyDescent="0.2">
      <c r="B29" s="574" t="s">
        <v>306</v>
      </c>
      <c r="C29" s="575"/>
      <c r="D29" s="575"/>
      <c r="E29" s="575"/>
      <c r="F29" s="575"/>
      <c r="G29" s="575"/>
      <c r="H29" s="575"/>
      <c r="I29" s="575"/>
      <c r="J29" s="575"/>
      <c r="K29" s="575"/>
      <c r="L29" s="575"/>
      <c r="M29" s="575"/>
      <c r="N29" s="575"/>
      <c r="O29" s="575"/>
      <c r="P29" s="575"/>
      <c r="Q29" s="576"/>
      <c r="R29" s="569">
        <v>463670</v>
      </c>
      <c r="S29" s="350"/>
      <c r="T29" s="350"/>
      <c r="U29" s="350"/>
      <c r="V29" s="350"/>
      <c r="W29" s="350"/>
      <c r="X29" s="350"/>
      <c r="Y29" s="570"/>
      <c r="Z29" s="571">
        <v>1.6</v>
      </c>
      <c r="AA29" s="571"/>
      <c r="AB29" s="571"/>
      <c r="AC29" s="571"/>
      <c r="AD29" s="572">
        <v>1154</v>
      </c>
      <c r="AE29" s="572"/>
      <c r="AF29" s="572"/>
      <c r="AG29" s="572"/>
      <c r="AH29" s="572"/>
      <c r="AI29" s="572"/>
      <c r="AJ29" s="572"/>
      <c r="AK29" s="572"/>
      <c r="AL29" s="577">
        <v>0</v>
      </c>
      <c r="AM29" s="356"/>
      <c r="AN29" s="356"/>
      <c r="AO29" s="578"/>
      <c r="AP29" s="583"/>
      <c r="AQ29" s="584"/>
      <c r="AR29" s="584"/>
      <c r="AS29" s="584"/>
      <c r="AT29" s="584"/>
      <c r="AU29" s="584"/>
      <c r="AV29" s="584"/>
      <c r="AW29" s="584"/>
      <c r="AX29" s="584"/>
      <c r="AY29" s="584"/>
      <c r="AZ29" s="584"/>
      <c r="BA29" s="584"/>
      <c r="BB29" s="584"/>
      <c r="BC29" s="584"/>
      <c r="BD29" s="584"/>
      <c r="BE29" s="584"/>
      <c r="BF29" s="585"/>
      <c r="BG29" s="569"/>
      <c r="BH29" s="350"/>
      <c r="BI29" s="350"/>
      <c r="BJ29" s="350"/>
      <c r="BK29" s="350"/>
      <c r="BL29" s="350"/>
      <c r="BM29" s="350"/>
      <c r="BN29" s="570"/>
      <c r="BO29" s="571"/>
      <c r="BP29" s="571"/>
      <c r="BQ29" s="571"/>
      <c r="BR29" s="571"/>
      <c r="BS29" s="572"/>
      <c r="BT29" s="572"/>
      <c r="BU29" s="572"/>
      <c r="BV29" s="572"/>
      <c r="BW29" s="572"/>
      <c r="BX29" s="572"/>
      <c r="BY29" s="572"/>
      <c r="BZ29" s="572"/>
      <c r="CA29" s="572"/>
      <c r="CB29" s="573"/>
      <c r="CD29" s="540" t="s">
        <v>172</v>
      </c>
      <c r="CE29" s="462"/>
      <c r="CF29" s="574" t="s">
        <v>22</v>
      </c>
      <c r="CG29" s="575"/>
      <c r="CH29" s="575"/>
      <c r="CI29" s="575"/>
      <c r="CJ29" s="575"/>
      <c r="CK29" s="575"/>
      <c r="CL29" s="575"/>
      <c r="CM29" s="575"/>
      <c r="CN29" s="575"/>
      <c r="CO29" s="575"/>
      <c r="CP29" s="575"/>
      <c r="CQ29" s="576"/>
      <c r="CR29" s="569">
        <v>3145373</v>
      </c>
      <c r="CS29" s="599"/>
      <c r="CT29" s="599"/>
      <c r="CU29" s="599"/>
      <c r="CV29" s="599"/>
      <c r="CW29" s="599"/>
      <c r="CX29" s="599"/>
      <c r="CY29" s="600"/>
      <c r="CZ29" s="577">
        <v>10.9</v>
      </c>
      <c r="DA29" s="601"/>
      <c r="DB29" s="601"/>
      <c r="DC29" s="602"/>
      <c r="DD29" s="580">
        <v>3049232</v>
      </c>
      <c r="DE29" s="599"/>
      <c r="DF29" s="599"/>
      <c r="DG29" s="599"/>
      <c r="DH29" s="599"/>
      <c r="DI29" s="599"/>
      <c r="DJ29" s="599"/>
      <c r="DK29" s="600"/>
      <c r="DL29" s="580">
        <v>2944964</v>
      </c>
      <c r="DM29" s="599"/>
      <c r="DN29" s="599"/>
      <c r="DO29" s="599"/>
      <c r="DP29" s="599"/>
      <c r="DQ29" s="599"/>
      <c r="DR29" s="599"/>
      <c r="DS29" s="599"/>
      <c r="DT29" s="599"/>
      <c r="DU29" s="599"/>
      <c r="DV29" s="600"/>
      <c r="DW29" s="577">
        <v>20.9</v>
      </c>
      <c r="DX29" s="601"/>
      <c r="DY29" s="601"/>
      <c r="DZ29" s="601"/>
      <c r="EA29" s="601"/>
      <c r="EB29" s="601"/>
      <c r="EC29" s="603"/>
    </row>
    <row r="30" spans="2:133" ht="11.25" customHeight="1" x14ac:dyDescent="0.2">
      <c r="B30" s="574" t="s">
        <v>18</v>
      </c>
      <c r="C30" s="575"/>
      <c r="D30" s="575"/>
      <c r="E30" s="575"/>
      <c r="F30" s="575"/>
      <c r="G30" s="575"/>
      <c r="H30" s="575"/>
      <c r="I30" s="575"/>
      <c r="J30" s="575"/>
      <c r="K30" s="575"/>
      <c r="L30" s="575"/>
      <c r="M30" s="575"/>
      <c r="N30" s="575"/>
      <c r="O30" s="575"/>
      <c r="P30" s="575"/>
      <c r="Q30" s="576"/>
      <c r="R30" s="569">
        <v>23049</v>
      </c>
      <c r="S30" s="350"/>
      <c r="T30" s="350"/>
      <c r="U30" s="350"/>
      <c r="V30" s="350"/>
      <c r="W30" s="350"/>
      <c r="X30" s="350"/>
      <c r="Y30" s="570"/>
      <c r="Z30" s="571">
        <v>0.1</v>
      </c>
      <c r="AA30" s="571"/>
      <c r="AB30" s="571"/>
      <c r="AC30" s="571"/>
      <c r="AD30" s="572" t="s">
        <v>199</v>
      </c>
      <c r="AE30" s="572"/>
      <c r="AF30" s="572"/>
      <c r="AG30" s="572"/>
      <c r="AH30" s="572"/>
      <c r="AI30" s="572"/>
      <c r="AJ30" s="572"/>
      <c r="AK30" s="572"/>
      <c r="AL30" s="577" t="s">
        <v>199</v>
      </c>
      <c r="AM30" s="356"/>
      <c r="AN30" s="356"/>
      <c r="AO30" s="578"/>
      <c r="AP30" s="344" t="s">
        <v>307</v>
      </c>
      <c r="AQ30" s="345"/>
      <c r="AR30" s="345"/>
      <c r="AS30" s="345"/>
      <c r="AT30" s="345"/>
      <c r="AU30" s="345"/>
      <c r="AV30" s="345"/>
      <c r="AW30" s="345"/>
      <c r="AX30" s="345"/>
      <c r="AY30" s="345"/>
      <c r="AZ30" s="345"/>
      <c r="BA30" s="345"/>
      <c r="BB30" s="345"/>
      <c r="BC30" s="345"/>
      <c r="BD30" s="345"/>
      <c r="BE30" s="345"/>
      <c r="BF30" s="394"/>
      <c r="BG30" s="344" t="s">
        <v>385</v>
      </c>
      <c r="BH30" s="605"/>
      <c r="BI30" s="605"/>
      <c r="BJ30" s="605"/>
      <c r="BK30" s="605"/>
      <c r="BL30" s="605"/>
      <c r="BM30" s="605"/>
      <c r="BN30" s="605"/>
      <c r="BO30" s="605"/>
      <c r="BP30" s="605"/>
      <c r="BQ30" s="606"/>
      <c r="BR30" s="344" t="s">
        <v>127</v>
      </c>
      <c r="BS30" s="605"/>
      <c r="BT30" s="605"/>
      <c r="BU30" s="605"/>
      <c r="BV30" s="605"/>
      <c r="BW30" s="605"/>
      <c r="BX30" s="605"/>
      <c r="BY30" s="605"/>
      <c r="BZ30" s="605"/>
      <c r="CA30" s="605"/>
      <c r="CB30" s="606"/>
      <c r="CD30" s="541"/>
      <c r="CE30" s="465"/>
      <c r="CF30" s="574" t="s">
        <v>387</v>
      </c>
      <c r="CG30" s="575"/>
      <c r="CH30" s="575"/>
      <c r="CI30" s="575"/>
      <c r="CJ30" s="575"/>
      <c r="CK30" s="575"/>
      <c r="CL30" s="575"/>
      <c r="CM30" s="575"/>
      <c r="CN30" s="575"/>
      <c r="CO30" s="575"/>
      <c r="CP30" s="575"/>
      <c r="CQ30" s="576"/>
      <c r="CR30" s="569">
        <v>3045370</v>
      </c>
      <c r="CS30" s="350"/>
      <c r="CT30" s="350"/>
      <c r="CU30" s="350"/>
      <c r="CV30" s="350"/>
      <c r="CW30" s="350"/>
      <c r="CX30" s="350"/>
      <c r="CY30" s="570"/>
      <c r="CZ30" s="577">
        <v>10.6</v>
      </c>
      <c r="DA30" s="601"/>
      <c r="DB30" s="601"/>
      <c r="DC30" s="602"/>
      <c r="DD30" s="580">
        <v>2949229</v>
      </c>
      <c r="DE30" s="350"/>
      <c r="DF30" s="350"/>
      <c r="DG30" s="350"/>
      <c r="DH30" s="350"/>
      <c r="DI30" s="350"/>
      <c r="DJ30" s="350"/>
      <c r="DK30" s="570"/>
      <c r="DL30" s="580">
        <v>2845531</v>
      </c>
      <c r="DM30" s="350"/>
      <c r="DN30" s="350"/>
      <c r="DO30" s="350"/>
      <c r="DP30" s="350"/>
      <c r="DQ30" s="350"/>
      <c r="DR30" s="350"/>
      <c r="DS30" s="350"/>
      <c r="DT30" s="350"/>
      <c r="DU30" s="350"/>
      <c r="DV30" s="570"/>
      <c r="DW30" s="577">
        <v>20.2</v>
      </c>
      <c r="DX30" s="601"/>
      <c r="DY30" s="601"/>
      <c r="DZ30" s="601"/>
      <c r="EA30" s="601"/>
      <c r="EB30" s="601"/>
      <c r="EC30" s="603"/>
    </row>
    <row r="31" spans="2:133" ht="11.25" customHeight="1" x14ac:dyDescent="0.2">
      <c r="B31" s="574" t="s">
        <v>334</v>
      </c>
      <c r="C31" s="575"/>
      <c r="D31" s="575"/>
      <c r="E31" s="575"/>
      <c r="F31" s="575"/>
      <c r="G31" s="575"/>
      <c r="H31" s="575"/>
      <c r="I31" s="575"/>
      <c r="J31" s="575"/>
      <c r="K31" s="575"/>
      <c r="L31" s="575"/>
      <c r="M31" s="575"/>
      <c r="N31" s="575"/>
      <c r="O31" s="575"/>
      <c r="P31" s="575"/>
      <c r="Q31" s="576"/>
      <c r="R31" s="569">
        <v>6618696</v>
      </c>
      <c r="S31" s="350"/>
      <c r="T31" s="350"/>
      <c r="U31" s="350"/>
      <c r="V31" s="350"/>
      <c r="W31" s="350"/>
      <c r="X31" s="350"/>
      <c r="Y31" s="570"/>
      <c r="Z31" s="571">
        <v>22.2</v>
      </c>
      <c r="AA31" s="571"/>
      <c r="AB31" s="571"/>
      <c r="AC31" s="571"/>
      <c r="AD31" s="572" t="s">
        <v>199</v>
      </c>
      <c r="AE31" s="572"/>
      <c r="AF31" s="572"/>
      <c r="AG31" s="572"/>
      <c r="AH31" s="572"/>
      <c r="AI31" s="572"/>
      <c r="AJ31" s="572"/>
      <c r="AK31" s="572"/>
      <c r="AL31" s="577" t="s">
        <v>199</v>
      </c>
      <c r="AM31" s="356"/>
      <c r="AN31" s="356"/>
      <c r="AO31" s="578"/>
      <c r="AP31" s="532" t="s">
        <v>4</v>
      </c>
      <c r="AQ31" s="533"/>
      <c r="AR31" s="533"/>
      <c r="AS31" s="533"/>
      <c r="AT31" s="621" t="s">
        <v>388</v>
      </c>
      <c r="AU31" s="47"/>
      <c r="AV31" s="47"/>
      <c r="AW31" s="47"/>
      <c r="AX31" s="558" t="s">
        <v>271</v>
      </c>
      <c r="AY31" s="559"/>
      <c r="AZ31" s="559"/>
      <c r="BA31" s="559"/>
      <c r="BB31" s="559"/>
      <c r="BC31" s="559"/>
      <c r="BD31" s="559"/>
      <c r="BE31" s="559"/>
      <c r="BF31" s="560"/>
      <c r="BG31" s="619">
        <v>94.8</v>
      </c>
      <c r="BH31" s="617"/>
      <c r="BI31" s="617"/>
      <c r="BJ31" s="617"/>
      <c r="BK31" s="617"/>
      <c r="BL31" s="617"/>
      <c r="BM31" s="567">
        <v>93.6</v>
      </c>
      <c r="BN31" s="617"/>
      <c r="BO31" s="617"/>
      <c r="BP31" s="617"/>
      <c r="BQ31" s="618"/>
      <c r="BR31" s="619">
        <v>99.3</v>
      </c>
      <c r="BS31" s="617"/>
      <c r="BT31" s="617"/>
      <c r="BU31" s="617"/>
      <c r="BV31" s="617"/>
      <c r="BW31" s="617"/>
      <c r="BX31" s="567">
        <v>98</v>
      </c>
      <c r="BY31" s="617"/>
      <c r="BZ31" s="617"/>
      <c r="CA31" s="617"/>
      <c r="CB31" s="618"/>
      <c r="CD31" s="541"/>
      <c r="CE31" s="465"/>
      <c r="CF31" s="574" t="s">
        <v>308</v>
      </c>
      <c r="CG31" s="575"/>
      <c r="CH31" s="575"/>
      <c r="CI31" s="575"/>
      <c r="CJ31" s="575"/>
      <c r="CK31" s="575"/>
      <c r="CL31" s="575"/>
      <c r="CM31" s="575"/>
      <c r="CN31" s="575"/>
      <c r="CO31" s="575"/>
      <c r="CP31" s="575"/>
      <c r="CQ31" s="576"/>
      <c r="CR31" s="569">
        <v>100003</v>
      </c>
      <c r="CS31" s="599"/>
      <c r="CT31" s="599"/>
      <c r="CU31" s="599"/>
      <c r="CV31" s="599"/>
      <c r="CW31" s="599"/>
      <c r="CX31" s="599"/>
      <c r="CY31" s="600"/>
      <c r="CZ31" s="577">
        <v>0.3</v>
      </c>
      <c r="DA31" s="601"/>
      <c r="DB31" s="601"/>
      <c r="DC31" s="602"/>
      <c r="DD31" s="580">
        <v>100003</v>
      </c>
      <c r="DE31" s="599"/>
      <c r="DF31" s="599"/>
      <c r="DG31" s="599"/>
      <c r="DH31" s="599"/>
      <c r="DI31" s="599"/>
      <c r="DJ31" s="599"/>
      <c r="DK31" s="600"/>
      <c r="DL31" s="580">
        <v>99433</v>
      </c>
      <c r="DM31" s="599"/>
      <c r="DN31" s="599"/>
      <c r="DO31" s="599"/>
      <c r="DP31" s="599"/>
      <c r="DQ31" s="599"/>
      <c r="DR31" s="599"/>
      <c r="DS31" s="599"/>
      <c r="DT31" s="599"/>
      <c r="DU31" s="599"/>
      <c r="DV31" s="600"/>
      <c r="DW31" s="577">
        <v>0.7</v>
      </c>
      <c r="DX31" s="601"/>
      <c r="DY31" s="601"/>
      <c r="DZ31" s="601"/>
      <c r="EA31" s="601"/>
      <c r="EB31" s="601"/>
      <c r="EC31" s="603"/>
    </row>
    <row r="32" spans="2:133" ht="11.25" customHeight="1" x14ac:dyDescent="0.2">
      <c r="B32" s="607" t="s">
        <v>52</v>
      </c>
      <c r="C32" s="608"/>
      <c r="D32" s="608"/>
      <c r="E32" s="608"/>
      <c r="F32" s="608"/>
      <c r="G32" s="608"/>
      <c r="H32" s="608"/>
      <c r="I32" s="608"/>
      <c r="J32" s="608"/>
      <c r="K32" s="608"/>
      <c r="L32" s="608"/>
      <c r="M32" s="608"/>
      <c r="N32" s="608"/>
      <c r="O32" s="608"/>
      <c r="P32" s="608"/>
      <c r="Q32" s="609"/>
      <c r="R32" s="569" t="s">
        <v>199</v>
      </c>
      <c r="S32" s="350"/>
      <c r="T32" s="350"/>
      <c r="U32" s="350"/>
      <c r="V32" s="350"/>
      <c r="W32" s="350"/>
      <c r="X32" s="350"/>
      <c r="Y32" s="570"/>
      <c r="Z32" s="571" t="s">
        <v>199</v>
      </c>
      <c r="AA32" s="571"/>
      <c r="AB32" s="571"/>
      <c r="AC32" s="571"/>
      <c r="AD32" s="572" t="s">
        <v>199</v>
      </c>
      <c r="AE32" s="572"/>
      <c r="AF32" s="572"/>
      <c r="AG32" s="572"/>
      <c r="AH32" s="572"/>
      <c r="AI32" s="572"/>
      <c r="AJ32" s="572"/>
      <c r="AK32" s="572"/>
      <c r="AL32" s="577" t="s">
        <v>199</v>
      </c>
      <c r="AM32" s="356"/>
      <c r="AN32" s="356"/>
      <c r="AO32" s="578"/>
      <c r="AP32" s="620"/>
      <c r="AQ32" s="519"/>
      <c r="AR32" s="519"/>
      <c r="AS32" s="519"/>
      <c r="AT32" s="622"/>
      <c r="AU32" s="8" t="s">
        <v>249</v>
      </c>
      <c r="AV32" s="8"/>
      <c r="AW32" s="8"/>
      <c r="AX32" s="574" t="s">
        <v>367</v>
      </c>
      <c r="AY32" s="575"/>
      <c r="AZ32" s="575"/>
      <c r="BA32" s="575"/>
      <c r="BB32" s="575"/>
      <c r="BC32" s="575"/>
      <c r="BD32" s="575"/>
      <c r="BE32" s="575"/>
      <c r="BF32" s="576"/>
      <c r="BG32" s="610">
        <v>99.1</v>
      </c>
      <c r="BH32" s="599"/>
      <c r="BI32" s="599"/>
      <c r="BJ32" s="599"/>
      <c r="BK32" s="599"/>
      <c r="BL32" s="599"/>
      <c r="BM32" s="356">
        <v>97.8</v>
      </c>
      <c r="BN32" s="611"/>
      <c r="BO32" s="611"/>
      <c r="BP32" s="611"/>
      <c r="BQ32" s="612"/>
      <c r="BR32" s="610">
        <v>99.2</v>
      </c>
      <c r="BS32" s="599"/>
      <c r="BT32" s="599"/>
      <c r="BU32" s="599"/>
      <c r="BV32" s="599"/>
      <c r="BW32" s="599"/>
      <c r="BX32" s="356">
        <v>98.2</v>
      </c>
      <c r="BY32" s="611"/>
      <c r="BZ32" s="611"/>
      <c r="CA32" s="611"/>
      <c r="CB32" s="612"/>
      <c r="CD32" s="542"/>
      <c r="CE32" s="544"/>
      <c r="CF32" s="574" t="s">
        <v>207</v>
      </c>
      <c r="CG32" s="575"/>
      <c r="CH32" s="575"/>
      <c r="CI32" s="575"/>
      <c r="CJ32" s="575"/>
      <c r="CK32" s="575"/>
      <c r="CL32" s="575"/>
      <c r="CM32" s="575"/>
      <c r="CN32" s="575"/>
      <c r="CO32" s="575"/>
      <c r="CP32" s="575"/>
      <c r="CQ32" s="576"/>
      <c r="CR32" s="569">
        <v>133</v>
      </c>
      <c r="CS32" s="350"/>
      <c r="CT32" s="350"/>
      <c r="CU32" s="350"/>
      <c r="CV32" s="350"/>
      <c r="CW32" s="350"/>
      <c r="CX32" s="350"/>
      <c r="CY32" s="570"/>
      <c r="CZ32" s="577">
        <v>0</v>
      </c>
      <c r="DA32" s="601"/>
      <c r="DB32" s="601"/>
      <c r="DC32" s="602"/>
      <c r="DD32" s="580">
        <v>133</v>
      </c>
      <c r="DE32" s="350"/>
      <c r="DF32" s="350"/>
      <c r="DG32" s="350"/>
      <c r="DH32" s="350"/>
      <c r="DI32" s="350"/>
      <c r="DJ32" s="350"/>
      <c r="DK32" s="570"/>
      <c r="DL32" s="580">
        <v>133</v>
      </c>
      <c r="DM32" s="350"/>
      <c r="DN32" s="350"/>
      <c r="DO32" s="350"/>
      <c r="DP32" s="350"/>
      <c r="DQ32" s="350"/>
      <c r="DR32" s="350"/>
      <c r="DS32" s="350"/>
      <c r="DT32" s="350"/>
      <c r="DU32" s="350"/>
      <c r="DV32" s="570"/>
      <c r="DW32" s="577">
        <v>0</v>
      </c>
      <c r="DX32" s="601"/>
      <c r="DY32" s="601"/>
      <c r="DZ32" s="601"/>
      <c r="EA32" s="601"/>
      <c r="EB32" s="601"/>
      <c r="EC32" s="603"/>
    </row>
    <row r="33" spans="2:133" ht="11.25" customHeight="1" x14ac:dyDescent="0.2">
      <c r="B33" s="574" t="s">
        <v>389</v>
      </c>
      <c r="C33" s="575"/>
      <c r="D33" s="575"/>
      <c r="E33" s="575"/>
      <c r="F33" s="575"/>
      <c r="G33" s="575"/>
      <c r="H33" s="575"/>
      <c r="I33" s="575"/>
      <c r="J33" s="575"/>
      <c r="K33" s="575"/>
      <c r="L33" s="575"/>
      <c r="M33" s="575"/>
      <c r="N33" s="575"/>
      <c r="O33" s="575"/>
      <c r="P33" s="575"/>
      <c r="Q33" s="576"/>
      <c r="R33" s="569">
        <v>1632025</v>
      </c>
      <c r="S33" s="350"/>
      <c r="T33" s="350"/>
      <c r="U33" s="350"/>
      <c r="V33" s="350"/>
      <c r="W33" s="350"/>
      <c r="X33" s="350"/>
      <c r="Y33" s="570"/>
      <c r="Z33" s="571">
        <v>5.5</v>
      </c>
      <c r="AA33" s="571"/>
      <c r="AB33" s="571"/>
      <c r="AC33" s="571"/>
      <c r="AD33" s="572" t="s">
        <v>199</v>
      </c>
      <c r="AE33" s="572"/>
      <c r="AF33" s="572"/>
      <c r="AG33" s="572"/>
      <c r="AH33" s="572"/>
      <c r="AI33" s="572"/>
      <c r="AJ33" s="572"/>
      <c r="AK33" s="572"/>
      <c r="AL33" s="577" t="s">
        <v>199</v>
      </c>
      <c r="AM33" s="356"/>
      <c r="AN33" s="356"/>
      <c r="AO33" s="578"/>
      <c r="AP33" s="535"/>
      <c r="AQ33" s="536"/>
      <c r="AR33" s="536"/>
      <c r="AS33" s="536"/>
      <c r="AT33" s="623"/>
      <c r="AU33" s="48"/>
      <c r="AV33" s="48"/>
      <c r="AW33" s="48"/>
      <c r="AX33" s="583" t="s">
        <v>158</v>
      </c>
      <c r="AY33" s="584"/>
      <c r="AZ33" s="584"/>
      <c r="BA33" s="584"/>
      <c r="BB33" s="584"/>
      <c r="BC33" s="584"/>
      <c r="BD33" s="584"/>
      <c r="BE33" s="584"/>
      <c r="BF33" s="585"/>
      <c r="BG33" s="613">
        <v>91.7</v>
      </c>
      <c r="BH33" s="614"/>
      <c r="BI33" s="614"/>
      <c r="BJ33" s="614"/>
      <c r="BK33" s="614"/>
      <c r="BL33" s="614"/>
      <c r="BM33" s="615">
        <v>90.4</v>
      </c>
      <c r="BN33" s="614"/>
      <c r="BO33" s="614"/>
      <c r="BP33" s="614"/>
      <c r="BQ33" s="616"/>
      <c r="BR33" s="613">
        <v>99.4</v>
      </c>
      <c r="BS33" s="614"/>
      <c r="BT33" s="614"/>
      <c r="BU33" s="614"/>
      <c r="BV33" s="614"/>
      <c r="BW33" s="614"/>
      <c r="BX33" s="615">
        <v>98</v>
      </c>
      <c r="BY33" s="614"/>
      <c r="BZ33" s="614"/>
      <c r="CA33" s="614"/>
      <c r="CB33" s="616"/>
      <c r="CD33" s="574" t="s">
        <v>390</v>
      </c>
      <c r="CE33" s="575"/>
      <c r="CF33" s="575"/>
      <c r="CG33" s="575"/>
      <c r="CH33" s="575"/>
      <c r="CI33" s="575"/>
      <c r="CJ33" s="575"/>
      <c r="CK33" s="575"/>
      <c r="CL33" s="575"/>
      <c r="CM33" s="575"/>
      <c r="CN33" s="575"/>
      <c r="CO33" s="575"/>
      <c r="CP33" s="575"/>
      <c r="CQ33" s="576"/>
      <c r="CR33" s="569">
        <v>13605812</v>
      </c>
      <c r="CS33" s="599"/>
      <c r="CT33" s="599"/>
      <c r="CU33" s="599"/>
      <c r="CV33" s="599"/>
      <c r="CW33" s="599"/>
      <c r="CX33" s="599"/>
      <c r="CY33" s="600"/>
      <c r="CZ33" s="577">
        <v>47.3</v>
      </c>
      <c r="DA33" s="601"/>
      <c r="DB33" s="601"/>
      <c r="DC33" s="602"/>
      <c r="DD33" s="580">
        <v>7955869</v>
      </c>
      <c r="DE33" s="599"/>
      <c r="DF33" s="599"/>
      <c r="DG33" s="599"/>
      <c r="DH33" s="599"/>
      <c r="DI33" s="599"/>
      <c r="DJ33" s="599"/>
      <c r="DK33" s="600"/>
      <c r="DL33" s="580">
        <v>5760847</v>
      </c>
      <c r="DM33" s="599"/>
      <c r="DN33" s="599"/>
      <c r="DO33" s="599"/>
      <c r="DP33" s="599"/>
      <c r="DQ33" s="599"/>
      <c r="DR33" s="599"/>
      <c r="DS33" s="599"/>
      <c r="DT33" s="599"/>
      <c r="DU33" s="599"/>
      <c r="DV33" s="600"/>
      <c r="DW33" s="577">
        <v>41</v>
      </c>
      <c r="DX33" s="601"/>
      <c r="DY33" s="601"/>
      <c r="DZ33" s="601"/>
      <c r="EA33" s="601"/>
      <c r="EB33" s="601"/>
      <c r="EC33" s="603"/>
    </row>
    <row r="34" spans="2:133" ht="11.25" customHeight="1" x14ac:dyDescent="0.2">
      <c r="B34" s="574" t="s">
        <v>235</v>
      </c>
      <c r="C34" s="575"/>
      <c r="D34" s="575"/>
      <c r="E34" s="575"/>
      <c r="F34" s="575"/>
      <c r="G34" s="575"/>
      <c r="H34" s="575"/>
      <c r="I34" s="575"/>
      <c r="J34" s="575"/>
      <c r="K34" s="575"/>
      <c r="L34" s="575"/>
      <c r="M34" s="575"/>
      <c r="N34" s="575"/>
      <c r="O34" s="575"/>
      <c r="P34" s="575"/>
      <c r="Q34" s="576"/>
      <c r="R34" s="569">
        <v>182103</v>
      </c>
      <c r="S34" s="350"/>
      <c r="T34" s="350"/>
      <c r="U34" s="350"/>
      <c r="V34" s="350"/>
      <c r="W34" s="350"/>
      <c r="X34" s="350"/>
      <c r="Y34" s="570"/>
      <c r="Z34" s="571">
        <v>0.6</v>
      </c>
      <c r="AA34" s="571"/>
      <c r="AB34" s="571"/>
      <c r="AC34" s="571"/>
      <c r="AD34" s="572" t="s">
        <v>199</v>
      </c>
      <c r="AE34" s="572"/>
      <c r="AF34" s="572"/>
      <c r="AG34" s="572"/>
      <c r="AH34" s="572"/>
      <c r="AI34" s="572"/>
      <c r="AJ34" s="572"/>
      <c r="AK34" s="572"/>
      <c r="AL34" s="577" t="s">
        <v>199</v>
      </c>
      <c r="AM34" s="356"/>
      <c r="AN34" s="356"/>
      <c r="AO34" s="578"/>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74" t="s">
        <v>393</v>
      </c>
      <c r="CE34" s="575"/>
      <c r="CF34" s="575"/>
      <c r="CG34" s="575"/>
      <c r="CH34" s="575"/>
      <c r="CI34" s="575"/>
      <c r="CJ34" s="575"/>
      <c r="CK34" s="575"/>
      <c r="CL34" s="575"/>
      <c r="CM34" s="575"/>
      <c r="CN34" s="575"/>
      <c r="CO34" s="575"/>
      <c r="CP34" s="575"/>
      <c r="CQ34" s="576"/>
      <c r="CR34" s="569">
        <v>3380831</v>
      </c>
      <c r="CS34" s="350"/>
      <c r="CT34" s="350"/>
      <c r="CU34" s="350"/>
      <c r="CV34" s="350"/>
      <c r="CW34" s="350"/>
      <c r="CX34" s="350"/>
      <c r="CY34" s="570"/>
      <c r="CZ34" s="577">
        <v>11.8</v>
      </c>
      <c r="DA34" s="601"/>
      <c r="DB34" s="601"/>
      <c r="DC34" s="602"/>
      <c r="DD34" s="580">
        <v>2048280</v>
      </c>
      <c r="DE34" s="350"/>
      <c r="DF34" s="350"/>
      <c r="DG34" s="350"/>
      <c r="DH34" s="350"/>
      <c r="DI34" s="350"/>
      <c r="DJ34" s="350"/>
      <c r="DK34" s="570"/>
      <c r="DL34" s="580">
        <v>1595061</v>
      </c>
      <c r="DM34" s="350"/>
      <c r="DN34" s="350"/>
      <c r="DO34" s="350"/>
      <c r="DP34" s="350"/>
      <c r="DQ34" s="350"/>
      <c r="DR34" s="350"/>
      <c r="DS34" s="350"/>
      <c r="DT34" s="350"/>
      <c r="DU34" s="350"/>
      <c r="DV34" s="570"/>
      <c r="DW34" s="577">
        <v>11.3</v>
      </c>
      <c r="DX34" s="601"/>
      <c r="DY34" s="601"/>
      <c r="DZ34" s="601"/>
      <c r="EA34" s="601"/>
      <c r="EB34" s="601"/>
      <c r="EC34" s="603"/>
    </row>
    <row r="35" spans="2:133" ht="11.25" customHeight="1" x14ac:dyDescent="0.2">
      <c r="B35" s="574" t="s">
        <v>143</v>
      </c>
      <c r="C35" s="575"/>
      <c r="D35" s="575"/>
      <c r="E35" s="575"/>
      <c r="F35" s="575"/>
      <c r="G35" s="575"/>
      <c r="H35" s="575"/>
      <c r="I35" s="575"/>
      <c r="J35" s="575"/>
      <c r="K35" s="575"/>
      <c r="L35" s="575"/>
      <c r="M35" s="575"/>
      <c r="N35" s="575"/>
      <c r="O35" s="575"/>
      <c r="P35" s="575"/>
      <c r="Q35" s="576"/>
      <c r="R35" s="569">
        <v>138720</v>
      </c>
      <c r="S35" s="350"/>
      <c r="T35" s="350"/>
      <c r="U35" s="350"/>
      <c r="V35" s="350"/>
      <c r="W35" s="350"/>
      <c r="X35" s="350"/>
      <c r="Y35" s="570"/>
      <c r="Z35" s="571">
        <v>0.5</v>
      </c>
      <c r="AA35" s="571"/>
      <c r="AB35" s="571"/>
      <c r="AC35" s="571"/>
      <c r="AD35" s="572" t="s">
        <v>199</v>
      </c>
      <c r="AE35" s="572"/>
      <c r="AF35" s="572"/>
      <c r="AG35" s="572"/>
      <c r="AH35" s="572"/>
      <c r="AI35" s="572"/>
      <c r="AJ35" s="572"/>
      <c r="AK35" s="572"/>
      <c r="AL35" s="577" t="s">
        <v>199</v>
      </c>
      <c r="AM35" s="356"/>
      <c r="AN35" s="356"/>
      <c r="AO35" s="578"/>
      <c r="AP35" s="18"/>
      <c r="AQ35" s="344" t="s">
        <v>395</v>
      </c>
      <c r="AR35" s="345"/>
      <c r="AS35" s="345"/>
      <c r="AT35" s="345"/>
      <c r="AU35" s="345"/>
      <c r="AV35" s="345"/>
      <c r="AW35" s="345"/>
      <c r="AX35" s="345"/>
      <c r="AY35" s="345"/>
      <c r="AZ35" s="345"/>
      <c r="BA35" s="345"/>
      <c r="BB35" s="345"/>
      <c r="BC35" s="345"/>
      <c r="BD35" s="345"/>
      <c r="BE35" s="345"/>
      <c r="BF35" s="394"/>
      <c r="BG35" s="344" t="s">
        <v>212</v>
      </c>
      <c r="BH35" s="345"/>
      <c r="BI35" s="345"/>
      <c r="BJ35" s="345"/>
      <c r="BK35" s="345"/>
      <c r="BL35" s="345"/>
      <c r="BM35" s="345"/>
      <c r="BN35" s="345"/>
      <c r="BO35" s="345"/>
      <c r="BP35" s="345"/>
      <c r="BQ35" s="345"/>
      <c r="BR35" s="345"/>
      <c r="BS35" s="345"/>
      <c r="BT35" s="345"/>
      <c r="BU35" s="345"/>
      <c r="BV35" s="345"/>
      <c r="BW35" s="345"/>
      <c r="BX35" s="345"/>
      <c r="BY35" s="345"/>
      <c r="BZ35" s="345"/>
      <c r="CA35" s="345"/>
      <c r="CB35" s="394"/>
      <c r="CD35" s="574" t="s">
        <v>397</v>
      </c>
      <c r="CE35" s="575"/>
      <c r="CF35" s="575"/>
      <c r="CG35" s="575"/>
      <c r="CH35" s="575"/>
      <c r="CI35" s="575"/>
      <c r="CJ35" s="575"/>
      <c r="CK35" s="575"/>
      <c r="CL35" s="575"/>
      <c r="CM35" s="575"/>
      <c r="CN35" s="575"/>
      <c r="CO35" s="575"/>
      <c r="CP35" s="575"/>
      <c r="CQ35" s="576"/>
      <c r="CR35" s="569">
        <v>55266</v>
      </c>
      <c r="CS35" s="599"/>
      <c r="CT35" s="599"/>
      <c r="CU35" s="599"/>
      <c r="CV35" s="599"/>
      <c r="CW35" s="599"/>
      <c r="CX35" s="599"/>
      <c r="CY35" s="600"/>
      <c r="CZ35" s="577">
        <v>0.2</v>
      </c>
      <c r="DA35" s="601"/>
      <c r="DB35" s="601"/>
      <c r="DC35" s="602"/>
      <c r="DD35" s="580">
        <v>48404</v>
      </c>
      <c r="DE35" s="599"/>
      <c r="DF35" s="599"/>
      <c r="DG35" s="599"/>
      <c r="DH35" s="599"/>
      <c r="DI35" s="599"/>
      <c r="DJ35" s="599"/>
      <c r="DK35" s="600"/>
      <c r="DL35" s="580">
        <v>48404</v>
      </c>
      <c r="DM35" s="599"/>
      <c r="DN35" s="599"/>
      <c r="DO35" s="599"/>
      <c r="DP35" s="599"/>
      <c r="DQ35" s="599"/>
      <c r="DR35" s="599"/>
      <c r="DS35" s="599"/>
      <c r="DT35" s="599"/>
      <c r="DU35" s="599"/>
      <c r="DV35" s="600"/>
      <c r="DW35" s="577">
        <v>0.3</v>
      </c>
      <c r="DX35" s="601"/>
      <c r="DY35" s="601"/>
      <c r="DZ35" s="601"/>
      <c r="EA35" s="601"/>
      <c r="EB35" s="601"/>
      <c r="EC35" s="603"/>
    </row>
    <row r="36" spans="2:133" ht="11.25" customHeight="1" x14ac:dyDescent="0.2">
      <c r="B36" s="574" t="s">
        <v>399</v>
      </c>
      <c r="C36" s="575"/>
      <c r="D36" s="575"/>
      <c r="E36" s="575"/>
      <c r="F36" s="575"/>
      <c r="G36" s="575"/>
      <c r="H36" s="575"/>
      <c r="I36" s="575"/>
      <c r="J36" s="575"/>
      <c r="K36" s="575"/>
      <c r="L36" s="575"/>
      <c r="M36" s="575"/>
      <c r="N36" s="575"/>
      <c r="O36" s="575"/>
      <c r="P36" s="575"/>
      <c r="Q36" s="576"/>
      <c r="R36" s="569">
        <v>1223259</v>
      </c>
      <c r="S36" s="350"/>
      <c r="T36" s="350"/>
      <c r="U36" s="350"/>
      <c r="V36" s="350"/>
      <c r="W36" s="350"/>
      <c r="X36" s="350"/>
      <c r="Y36" s="570"/>
      <c r="Z36" s="571">
        <v>4.0999999999999996</v>
      </c>
      <c r="AA36" s="571"/>
      <c r="AB36" s="571"/>
      <c r="AC36" s="571"/>
      <c r="AD36" s="572" t="s">
        <v>199</v>
      </c>
      <c r="AE36" s="572"/>
      <c r="AF36" s="572"/>
      <c r="AG36" s="572"/>
      <c r="AH36" s="572"/>
      <c r="AI36" s="572"/>
      <c r="AJ36" s="572"/>
      <c r="AK36" s="572"/>
      <c r="AL36" s="577" t="s">
        <v>199</v>
      </c>
      <c r="AM36" s="356"/>
      <c r="AN36" s="356"/>
      <c r="AO36" s="578"/>
      <c r="AP36" s="18"/>
      <c r="AQ36" s="624" t="s">
        <v>383</v>
      </c>
      <c r="AR36" s="625"/>
      <c r="AS36" s="625"/>
      <c r="AT36" s="625"/>
      <c r="AU36" s="625"/>
      <c r="AV36" s="625"/>
      <c r="AW36" s="625"/>
      <c r="AX36" s="625"/>
      <c r="AY36" s="626"/>
      <c r="AZ36" s="561">
        <v>3728963</v>
      </c>
      <c r="BA36" s="562"/>
      <c r="BB36" s="562"/>
      <c r="BC36" s="562"/>
      <c r="BD36" s="562"/>
      <c r="BE36" s="562"/>
      <c r="BF36" s="627"/>
      <c r="BG36" s="558" t="s">
        <v>400</v>
      </c>
      <c r="BH36" s="559"/>
      <c r="BI36" s="559"/>
      <c r="BJ36" s="559"/>
      <c r="BK36" s="559"/>
      <c r="BL36" s="559"/>
      <c r="BM36" s="559"/>
      <c r="BN36" s="559"/>
      <c r="BO36" s="559"/>
      <c r="BP36" s="559"/>
      <c r="BQ36" s="559"/>
      <c r="BR36" s="559"/>
      <c r="BS36" s="559"/>
      <c r="BT36" s="559"/>
      <c r="BU36" s="560"/>
      <c r="BV36" s="561">
        <v>24577</v>
      </c>
      <c r="BW36" s="562"/>
      <c r="BX36" s="562"/>
      <c r="BY36" s="562"/>
      <c r="BZ36" s="562"/>
      <c r="CA36" s="562"/>
      <c r="CB36" s="627"/>
      <c r="CD36" s="574" t="s">
        <v>25</v>
      </c>
      <c r="CE36" s="575"/>
      <c r="CF36" s="575"/>
      <c r="CG36" s="575"/>
      <c r="CH36" s="575"/>
      <c r="CI36" s="575"/>
      <c r="CJ36" s="575"/>
      <c r="CK36" s="575"/>
      <c r="CL36" s="575"/>
      <c r="CM36" s="575"/>
      <c r="CN36" s="575"/>
      <c r="CO36" s="575"/>
      <c r="CP36" s="575"/>
      <c r="CQ36" s="576"/>
      <c r="CR36" s="569">
        <v>7687310</v>
      </c>
      <c r="CS36" s="350"/>
      <c r="CT36" s="350"/>
      <c r="CU36" s="350"/>
      <c r="CV36" s="350"/>
      <c r="CW36" s="350"/>
      <c r="CX36" s="350"/>
      <c r="CY36" s="570"/>
      <c r="CZ36" s="577">
        <v>26.7</v>
      </c>
      <c r="DA36" s="601"/>
      <c r="DB36" s="601"/>
      <c r="DC36" s="602"/>
      <c r="DD36" s="580">
        <v>4003238</v>
      </c>
      <c r="DE36" s="350"/>
      <c r="DF36" s="350"/>
      <c r="DG36" s="350"/>
      <c r="DH36" s="350"/>
      <c r="DI36" s="350"/>
      <c r="DJ36" s="350"/>
      <c r="DK36" s="570"/>
      <c r="DL36" s="580">
        <v>2870760</v>
      </c>
      <c r="DM36" s="350"/>
      <c r="DN36" s="350"/>
      <c r="DO36" s="350"/>
      <c r="DP36" s="350"/>
      <c r="DQ36" s="350"/>
      <c r="DR36" s="350"/>
      <c r="DS36" s="350"/>
      <c r="DT36" s="350"/>
      <c r="DU36" s="350"/>
      <c r="DV36" s="570"/>
      <c r="DW36" s="577">
        <v>20.399999999999999</v>
      </c>
      <c r="DX36" s="601"/>
      <c r="DY36" s="601"/>
      <c r="DZ36" s="601"/>
      <c r="EA36" s="601"/>
      <c r="EB36" s="601"/>
      <c r="EC36" s="603"/>
    </row>
    <row r="37" spans="2:133" ht="11.25" customHeight="1" x14ac:dyDescent="0.2">
      <c r="B37" s="574" t="s">
        <v>368</v>
      </c>
      <c r="C37" s="575"/>
      <c r="D37" s="575"/>
      <c r="E37" s="575"/>
      <c r="F37" s="575"/>
      <c r="G37" s="575"/>
      <c r="H37" s="575"/>
      <c r="I37" s="575"/>
      <c r="J37" s="575"/>
      <c r="K37" s="575"/>
      <c r="L37" s="575"/>
      <c r="M37" s="575"/>
      <c r="N37" s="575"/>
      <c r="O37" s="575"/>
      <c r="P37" s="575"/>
      <c r="Q37" s="576"/>
      <c r="R37" s="569">
        <v>916092</v>
      </c>
      <c r="S37" s="350"/>
      <c r="T37" s="350"/>
      <c r="U37" s="350"/>
      <c r="V37" s="350"/>
      <c r="W37" s="350"/>
      <c r="X37" s="350"/>
      <c r="Y37" s="570"/>
      <c r="Z37" s="571">
        <v>3.1</v>
      </c>
      <c r="AA37" s="571"/>
      <c r="AB37" s="571"/>
      <c r="AC37" s="571"/>
      <c r="AD37" s="572" t="s">
        <v>199</v>
      </c>
      <c r="AE37" s="572"/>
      <c r="AF37" s="572"/>
      <c r="AG37" s="572"/>
      <c r="AH37" s="572"/>
      <c r="AI37" s="572"/>
      <c r="AJ37" s="572"/>
      <c r="AK37" s="572"/>
      <c r="AL37" s="577" t="s">
        <v>199</v>
      </c>
      <c r="AM37" s="356"/>
      <c r="AN37" s="356"/>
      <c r="AO37" s="578"/>
      <c r="AQ37" s="628" t="s">
        <v>401</v>
      </c>
      <c r="AR37" s="353"/>
      <c r="AS37" s="353"/>
      <c r="AT37" s="353"/>
      <c r="AU37" s="353"/>
      <c r="AV37" s="353"/>
      <c r="AW37" s="353"/>
      <c r="AX37" s="353"/>
      <c r="AY37" s="629"/>
      <c r="AZ37" s="569">
        <v>1361260</v>
      </c>
      <c r="BA37" s="350"/>
      <c r="BB37" s="350"/>
      <c r="BC37" s="350"/>
      <c r="BD37" s="599"/>
      <c r="BE37" s="599"/>
      <c r="BF37" s="612"/>
      <c r="BG37" s="574" t="s">
        <v>402</v>
      </c>
      <c r="BH37" s="575"/>
      <c r="BI37" s="575"/>
      <c r="BJ37" s="575"/>
      <c r="BK37" s="575"/>
      <c r="BL37" s="575"/>
      <c r="BM37" s="575"/>
      <c r="BN37" s="575"/>
      <c r="BO37" s="575"/>
      <c r="BP37" s="575"/>
      <c r="BQ37" s="575"/>
      <c r="BR37" s="575"/>
      <c r="BS37" s="575"/>
      <c r="BT37" s="575"/>
      <c r="BU37" s="576"/>
      <c r="BV37" s="569">
        <v>-20983</v>
      </c>
      <c r="BW37" s="350"/>
      <c r="BX37" s="350"/>
      <c r="BY37" s="350"/>
      <c r="BZ37" s="350"/>
      <c r="CA37" s="350"/>
      <c r="CB37" s="581"/>
      <c r="CD37" s="574" t="s">
        <v>160</v>
      </c>
      <c r="CE37" s="575"/>
      <c r="CF37" s="575"/>
      <c r="CG37" s="575"/>
      <c r="CH37" s="575"/>
      <c r="CI37" s="575"/>
      <c r="CJ37" s="575"/>
      <c r="CK37" s="575"/>
      <c r="CL37" s="575"/>
      <c r="CM37" s="575"/>
      <c r="CN37" s="575"/>
      <c r="CO37" s="575"/>
      <c r="CP37" s="575"/>
      <c r="CQ37" s="576"/>
      <c r="CR37" s="569">
        <v>1130113</v>
      </c>
      <c r="CS37" s="599"/>
      <c r="CT37" s="599"/>
      <c r="CU37" s="599"/>
      <c r="CV37" s="599"/>
      <c r="CW37" s="599"/>
      <c r="CX37" s="599"/>
      <c r="CY37" s="600"/>
      <c r="CZ37" s="577">
        <v>3.9</v>
      </c>
      <c r="DA37" s="601"/>
      <c r="DB37" s="601"/>
      <c r="DC37" s="602"/>
      <c r="DD37" s="580">
        <v>1107928</v>
      </c>
      <c r="DE37" s="599"/>
      <c r="DF37" s="599"/>
      <c r="DG37" s="599"/>
      <c r="DH37" s="599"/>
      <c r="DI37" s="599"/>
      <c r="DJ37" s="599"/>
      <c r="DK37" s="600"/>
      <c r="DL37" s="580">
        <v>825139</v>
      </c>
      <c r="DM37" s="599"/>
      <c r="DN37" s="599"/>
      <c r="DO37" s="599"/>
      <c r="DP37" s="599"/>
      <c r="DQ37" s="599"/>
      <c r="DR37" s="599"/>
      <c r="DS37" s="599"/>
      <c r="DT37" s="599"/>
      <c r="DU37" s="599"/>
      <c r="DV37" s="600"/>
      <c r="DW37" s="577">
        <v>5.9</v>
      </c>
      <c r="DX37" s="601"/>
      <c r="DY37" s="601"/>
      <c r="DZ37" s="601"/>
      <c r="EA37" s="601"/>
      <c r="EB37" s="601"/>
      <c r="EC37" s="603"/>
    </row>
    <row r="38" spans="2:133" ht="11.25" customHeight="1" x14ac:dyDescent="0.2">
      <c r="B38" s="574" t="s">
        <v>391</v>
      </c>
      <c r="C38" s="575"/>
      <c r="D38" s="575"/>
      <c r="E38" s="575"/>
      <c r="F38" s="575"/>
      <c r="G38" s="575"/>
      <c r="H38" s="575"/>
      <c r="I38" s="575"/>
      <c r="J38" s="575"/>
      <c r="K38" s="575"/>
      <c r="L38" s="575"/>
      <c r="M38" s="575"/>
      <c r="N38" s="575"/>
      <c r="O38" s="575"/>
      <c r="P38" s="575"/>
      <c r="Q38" s="576"/>
      <c r="R38" s="569">
        <v>547647</v>
      </c>
      <c r="S38" s="350"/>
      <c r="T38" s="350"/>
      <c r="U38" s="350"/>
      <c r="V38" s="350"/>
      <c r="W38" s="350"/>
      <c r="X38" s="350"/>
      <c r="Y38" s="570"/>
      <c r="Z38" s="571">
        <v>1.8</v>
      </c>
      <c r="AA38" s="571"/>
      <c r="AB38" s="571"/>
      <c r="AC38" s="571"/>
      <c r="AD38" s="572">
        <v>62</v>
      </c>
      <c r="AE38" s="572"/>
      <c r="AF38" s="572"/>
      <c r="AG38" s="572"/>
      <c r="AH38" s="572"/>
      <c r="AI38" s="572"/>
      <c r="AJ38" s="572"/>
      <c r="AK38" s="572"/>
      <c r="AL38" s="577">
        <v>0</v>
      </c>
      <c r="AM38" s="356"/>
      <c r="AN38" s="356"/>
      <c r="AO38" s="578"/>
      <c r="AQ38" s="628" t="s">
        <v>407</v>
      </c>
      <c r="AR38" s="353"/>
      <c r="AS38" s="353"/>
      <c r="AT38" s="353"/>
      <c r="AU38" s="353"/>
      <c r="AV38" s="353"/>
      <c r="AW38" s="353"/>
      <c r="AX38" s="353"/>
      <c r="AY38" s="629"/>
      <c r="AZ38" s="569">
        <v>637673</v>
      </c>
      <c r="BA38" s="350"/>
      <c r="BB38" s="350"/>
      <c r="BC38" s="350"/>
      <c r="BD38" s="599"/>
      <c r="BE38" s="599"/>
      <c r="BF38" s="612"/>
      <c r="BG38" s="574" t="s">
        <v>409</v>
      </c>
      <c r="BH38" s="575"/>
      <c r="BI38" s="575"/>
      <c r="BJ38" s="575"/>
      <c r="BK38" s="575"/>
      <c r="BL38" s="575"/>
      <c r="BM38" s="575"/>
      <c r="BN38" s="575"/>
      <c r="BO38" s="575"/>
      <c r="BP38" s="575"/>
      <c r="BQ38" s="575"/>
      <c r="BR38" s="575"/>
      <c r="BS38" s="575"/>
      <c r="BT38" s="575"/>
      <c r="BU38" s="576"/>
      <c r="BV38" s="569">
        <v>4526</v>
      </c>
      <c r="BW38" s="350"/>
      <c r="BX38" s="350"/>
      <c r="BY38" s="350"/>
      <c r="BZ38" s="350"/>
      <c r="CA38" s="350"/>
      <c r="CB38" s="581"/>
      <c r="CD38" s="574" t="s">
        <v>410</v>
      </c>
      <c r="CE38" s="575"/>
      <c r="CF38" s="575"/>
      <c r="CG38" s="575"/>
      <c r="CH38" s="575"/>
      <c r="CI38" s="575"/>
      <c r="CJ38" s="575"/>
      <c r="CK38" s="575"/>
      <c r="CL38" s="575"/>
      <c r="CM38" s="575"/>
      <c r="CN38" s="575"/>
      <c r="CO38" s="575"/>
      <c r="CP38" s="575"/>
      <c r="CQ38" s="576"/>
      <c r="CR38" s="569">
        <v>1583731</v>
      </c>
      <c r="CS38" s="350"/>
      <c r="CT38" s="350"/>
      <c r="CU38" s="350"/>
      <c r="CV38" s="350"/>
      <c r="CW38" s="350"/>
      <c r="CX38" s="350"/>
      <c r="CY38" s="570"/>
      <c r="CZ38" s="577">
        <v>5.5</v>
      </c>
      <c r="DA38" s="601"/>
      <c r="DB38" s="601"/>
      <c r="DC38" s="602"/>
      <c r="DD38" s="580">
        <v>1295950</v>
      </c>
      <c r="DE38" s="350"/>
      <c r="DF38" s="350"/>
      <c r="DG38" s="350"/>
      <c r="DH38" s="350"/>
      <c r="DI38" s="350"/>
      <c r="DJ38" s="350"/>
      <c r="DK38" s="570"/>
      <c r="DL38" s="580">
        <v>1246212</v>
      </c>
      <c r="DM38" s="350"/>
      <c r="DN38" s="350"/>
      <c r="DO38" s="350"/>
      <c r="DP38" s="350"/>
      <c r="DQ38" s="350"/>
      <c r="DR38" s="350"/>
      <c r="DS38" s="350"/>
      <c r="DT38" s="350"/>
      <c r="DU38" s="350"/>
      <c r="DV38" s="570"/>
      <c r="DW38" s="577">
        <v>8.9</v>
      </c>
      <c r="DX38" s="601"/>
      <c r="DY38" s="601"/>
      <c r="DZ38" s="601"/>
      <c r="EA38" s="601"/>
      <c r="EB38" s="601"/>
      <c r="EC38" s="603"/>
    </row>
    <row r="39" spans="2:133" ht="11.25" customHeight="1" x14ac:dyDescent="0.2">
      <c r="B39" s="574" t="s">
        <v>411</v>
      </c>
      <c r="C39" s="575"/>
      <c r="D39" s="575"/>
      <c r="E39" s="575"/>
      <c r="F39" s="575"/>
      <c r="G39" s="575"/>
      <c r="H39" s="575"/>
      <c r="I39" s="575"/>
      <c r="J39" s="575"/>
      <c r="K39" s="575"/>
      <c r="L39" s="575"/>
      <c r="M39" s="575"/>
      <c r="N39" s="575"/>
      <c r="O39" s="575"/>
      <c r="P39" s="575"/>
      <c r="Q39" s="576"/>
      <c r="R39" s="569">
        <v>3340900</v>
      </c>
      <c r="S39" s="350"/>
      <c r="T39" s="350"/>
      <c r="U39" s="350"/>
      <c r="V39" s="350"/>
      <c r="W39" s="350"/>
      <c r="X39" s="350"/>
      <c r="Y39" s="570"/>
      <c r="Z39" s="571">
        <v>11.2</v>
      </c>
      <c r="AA39" s="571"/>
      <c r="AB39" s="571"/>
      <c r="AC39" s="571"/>
      <c r="AD39" s="572" t="s">
        <v>199</v>
      </c>
      <c r="AE39" s="572"/>
      <c r="AF39" s="572"/>
      <c r="AG39" s="572"/>
      <c r="AH39" s="572"/>
      <c r="AI39" s="572"/>
      <c r="AJ39" s="572"/>
      <c r="AK39" s="572"/>
      <c r="AL39" s="577" t="s">
        <v>199</v>
      </c>
      <c r="AM39" s="356"/>
      <c r="AN39" s="356"/>
      <c r="AO39" s="578"/>
      <c r="AQ39" s="628" t="s">
        <v>300</v>
      </c>
      <c r="AR39" s="353"/>
      <c r="AS39" s="353"/>
      <c r="AT39" s="353"/>
      <c r="AU39" s="353"/>
      <c r="AV39" s="353"/>
      <c r="AW39" s="353"/>
      <c r="AX39" s="353"/>
      <c r="AY39" s="629"/>
      <c r="AZ39" s="569">
        <v>146299</v>
      </c>
      <c r="BA39" s="350"/>
      <c r="BB39" s="350"/>
      <c r="BC39" s="350"/>
      <c r="BD39" s="599"/>
      <c r="BE39" s="599"/>
      <c r="BF39" s="612"/>
      <c r="BG39" s="574" t="s">
        <v>327</v>
      </c>
      <c r="BH39" s="575"/>
      <c r="BI39" s="575"/>
      <c r="BJ39" s="575"/>
      <c r="BK39" s="575"/>
      <c r="BL39" s="575"/>
      <c r="BM39" s="575"/>
      <c r="BN39" s="575"/>
      <c r="BO39" s="575"/>
      <c r="BP39" s="575"/>
      <c r="BQ39" s="575"/>
      <c r="BR39" s="575"/>
      <c r="BS39" s="575"/>
      <c r="BT39" s="575"/>
      <c r="BU39" s="576"/>
      <c r="BV39" s="569">
        <v>7087</v>
      </c>
      <c r="BW39" s="350"/>
      <c r="BX39" s="350"/>
      <c r="BY39" s="350"/>
      <c r="BZ39" s="350"/>
      <c r="CA39" s="350"/>
      <c r="CB39" s="581"/>
      <c r="CD39" s="574" t="s">
        <v>412</v>
      </c>
      <c r="CE39" s="575"/>
      <c r="CF39" s="575"/>
      <c r="CG39" s="575"/>
      <c r="CH39" s="575"/>
      <c r="CI39" s="575"/>
      <c r="CJ39" s="575"/>
      <c r="CK39" s="575"/>
      <c r="CL39" s="575"/>
      <c r="CM39" s="575"/>
      <c r="CN39" s="575"/>
      <c r="CO39" s="575"/>
      <c r="CP39" s="575"/>
      <c r="CQ39" s="576"/>
      <c r="CR39" s="569">
        <v>705293</v>
      </c>
      <c r="CS39" s="599"/>
      <c r="CT39" s="599"/>
      <c r="CU39" s="599"/>
      <c r="CV39" s="599"/>
      <c r="CW39" s="599"/>
      <c r="CX39" s="599"/>
      <c r="CY39" s="600"/>
      <c r="CZ39" s="577">
        <v>2.5</v>
      </c>
      <c r="DA39" s="601"/>
      <c r="DB39" s="601"/>
      <c r="DC39" s="602"/>
      <c r="DD39" s="580">
        <v>366616</v>
      </c>
      <c r="DE39" s="599"/>
      <c r="DF39" s="599"/>
      <c r="DG39" s="599"/>
      <c r="DH39" s="599"/>
      <c r="DI39" s="599"/>
      <c r="DJ39" s="599"/>
      <c r="DK39" s="600"/>
      <c r="DL39" s="580" t="s">
        <v>199</v>
      </c>
      <c r="DM39" s="599"/>
      <c r="DN39" s="599"/>
      <c r="DO39" s="599"/>
      <c r="DP39" s="599"/>
      <c r="DQ39" s="599"/>
      <c r="DR39" s="599"/>
      <c r="DS39" s="599"/>
      <c r="DT39" s="599"/>
      <c r="DU39" s="599"/>
      <c r="DV39" s="600"/>
      <c r="DW39" s="577" t="s">
        <v>199</v>
      </c>
      <c r="DX39" s="601"/>
      <c r="DY39" s="601"/>
      <c r="DZ39" s="601"/>
      <c r="EA39" s="601"/>
      <c r="EB39" s="601"/>
      <c r="EC39" s="603"/>
    </row>
    <row r="40" spans="2:133" ht="11.25" customHeight="1" x14ac:dyDescent="0.2">
      <c r="B40" s="574" t="s">
        <v>416</v>
      </c>
      <c r="C40" s="575"/>
      <c r="D40" s="575"/>
      <c r="E40" s="575"/>
      <c r="F40" s="575"/>
      <c r="G40" s="575"/>
      <c r="H40" s="575"/>
      <c r="I40" s="575"/>
      <c r="J40" s="575"/>
      <c r="K40" s="575"/>
      <c r="L40" s="575"/>
      <c r="M40" s="575"/>
      <c r="N40" s="575"/>
      <c r="O40" s="575"/>
      <c r="P40" s="575"/>
      <c r="Q40" s="576"/>
      <c r="R40" s="569">
        <v>34000</v>
      </c>
      <c r="S40" s="350"/>
      <c r="T40" s="350"/>
      <c r="U40" s="350"/>
      <c r="V40" s="350"/>
      <c r="W40" s="350"/>
      <c r="X40" s="350"/>
      <c r="Y40" s="570"/>
      <c r="Z40" s="571">
        <v>0.1</v>
      </c>
      <c r="AA40" s="571"/>
      <c r="AB40" s="571"/>
      <c r="AC40" s="571"/>
      <c r="AD40" s="572" t="s">
        <v>199</v>
      </c>
      <c r="AE40" s="572"/>
      <c r="AF40" s="572"/>
      <c r="AG40" s="572"/>
      <c r="AH40" s="572"/>
      <c r="AI40" s="572"/>
      <c r="AJ40" s="572"/>
      <c r="AK40" s="572"/>
      <c r="AL40" s="577" t="s">
        <v>199</v>
      </c>
      <c r="AM40" s="356"/>
      <c r="AN40" s="356"/>
      <c r="AO40" s="578"/>
      <c r="AQ40" s="628" t="s">
        <v>417</v>
      </c>
      <c r="AR40" s="353"/>
      <c r="AS40" s="353"/>
      <c r="AT40" s="353"/>
      <c r="AU40" s="353"/>
      <c r="AV40" s="353"/>
      <c r="AW40" s="353"/>
      <c r="AX40" s="353"/>
      <c r="AY40" s="629"/>
      <c r="AZ40" s="569" t="s">
        <v>199</v>
      </c>
      <c r="BA40" s="350"/>
      <c r="BB40" s="350"/>
      <c r="BC40" s="350"/>
      <c r="BD40" s="599"/>
      <c r="BE40" s="599"/>
      <c r="BF40" s="612"/>
      <c r="BG40" s="620" t="s">
        <v>418</v>
      </c>
      <c r="BH40" s="519"/>
      <c r="BI40" s="519"/>
      <c r="BJ40" s="519"/>
      <c r="BK40" s="519"/>
      <c r="BL40" s="7"/>
      <c r="BM40" s="575" t="s">
        <v>419</v>
      </c>
      <c r="BN40" s="575"/>
      <c r="BO40" s="575"/>
      <c r="BP40" s="575"/>
      <c r="BQ40" s="575"/>
      <c r="BR40" s="575"/>
      <c r="BS40" s="575"/>
      <c r="BT40" s="575"/>
      <c r="BU40" s="576"/>
      <c r="BV40" s="569">
        <v>88</v>
      </c>
      <c r="BW40" s="350"/>
      <c r="BX40" s="350"/>
      <c r="BY40" s="350"/>
      <c r="BZ40" s="350"/>
      <c r="CA40" s="350"/>
      <c r="CB40" s="581"/>
      <c r="CD40" s="574" t="s">
        <v>364</v>
      </c>
      <c r="CE40" s="575"/>
      <c r="CF40" s="575"/>
      <c r="CG40" s="575"/>
      <c r="CH40" s="575"/>
      <c r="CI40" s="575"/>
      <c r="CJ40" s="575"/>
      <c r="CK40" s="575"/>
      <c r="CL40" s="575"/>
      <c r="CM40" s="575"/>
      <c r="CN40" s="575"/>
      <c r="CO40" s="575"/>
      <c r="CP40" s="575"/>
      <c r="CQ40" s="576"/>
      <c r="CR40" s="569">
        <v>193381</v>
      </c>
      <c r="CS40" s="350"/>
      <c r="CT40" s="350"/>
      <c r="CU40" s="350"/>
      <c r="CV40" s="350"/>
      <c r="CW40" s="350"/>
      <c r="CX40" s="350"/>
      <c r="CY40" s="570"/>
      <c r="CZ40" s="577">
        <v>0.7</v>
      </c>
      <c r="DA40" s="601"/>
      <c r="DB40" s="601"/>
      <c r="DC40" s="602"/>
      <c r="DD40" s="580">
        <v>193381</v>
      </c>
      <c r="DE40" s="350"/>
      <c r="DF40" s="350"/>
      <c r="DG40" s="350"/>
      <c r="DH40" s="350"/>
      <c r="DI40" s="350"/>
      <c r="DJ40" s="350"/>
      <c r="DK40" s="570"/>
      <c r="DL40" s="580">
        <v>410</v>
      </c>
      <c r="DM40" s="350"/>
      <c r="DN40" s="350"/>
      <c r="DO40" s="350"/>
      <c r="DP40" s="350"/>
      <c r="DQ40" s="350"/>
      <c r="DR40" s="350"/>
      <c r="DS40" s="350"/>
      <c r="DT40" s="350"/>
      <c r="DU40" s="350"/>
      <c r="DV40" s="570"/>
      <c r="DW40" s="577">
        <v>0</v>
      </c>
      <c r="DX40" s="601"/>
      <c r="DY40" s="601"/>
      <c r="DZ40" s="601"/>
      <c r="EA40" s="601"/>
      <c r="EB40" s="601"/>
      <c r="EC40" s="603"/>
    </row>
    <row r="41" spans="2:133" ht="11.25" customHeight="1" x14ac:dyDescent="0.2">
      <c r="B41" s="574" t="s">
        <v>420</v>
      </c>
      <c r="C41" s="575"/>
      <c r="D41" s="575"/>
      <c r="E41" s="575"/>
      <c r="F41" s="575"/>
      <c r="G41" s="575"/>
      <c r="H41" s="575"/>
      <c r="I41" s="575"/>
      <c r="J41" s="575"/>
      <c r="K41" s="575"/>
      <c r="L41" s="575"/>
      <c r="M41" s="575"/>
      <c r="N41" s="575"/>
      <c r="O41" s="575"/>
      <c r="P41" s="575"/>
      <c r="Q41" s="576"/>
      <c r="R41" s="569" t="s">
        <v>199</v>
      </c>
      <c r="S41" s="350"/>
      <c r="T41" s="350"/>
      <c r="U41" s="350"/>
      <c r="V41" s="350"/>
      <c r="W41" s="350"/>
      <c r="X41" s="350"/>
      <c r="Y41" s="570"/>
      <c r="Z41" s="571" t="s">
        <v>199</v>
      </c>
      <c r="AA41" s="571"/>
      <c r="AB41" s="571"/>
      <c r="AC41" s="571"/>
      <c r="AD41" s="572" t="s">
        <v>199</v>
      </c>
      <c r="AE41" s="572"/>
      <c r="AF41" s="572"/>
      <c r="AG41" s="572"/>
      <c r="AH41" s="572"/>
      <c r="AI41" s="572"/>
      <c r="AJ41" s="572"/>
      <c r="AK41" s="572"/>
      <c r="AL41" s="577" t="s">
        <v>199</v>
      </c>
      <c r="AM41" s="356"/>
      <c r="AN41" s="356"/>
      <c r="AO41" s="578"/>
      <c r="AQ41" s="628" t="s">
        <v>421</v>
      </c>
      <c r="AR41" s="353"/>
      <c r="AS41" s="353"/>
      <c r="AT41" s="353"/>
      <c r="AU41" s="353"/>
      <c r="AV41" s="353"/>
      <c r="AW41" s="353"/>
      <c r="AX41" s="353"/>
      <c r="AY41" s="629"/>
      <c r="AZ41" s="569">
        <v>298645</v>
      </c>
      <c r="BA41" s="350"/>
      <c r="BB41" s="350"/>
      <c r="BC41" s="350"/>
      <c r="BD41" s="599"/>
      <c r="BE41" s="599"/>
      <c r="BF41" s="612"/>
      <c r="BG41" s="620"/>
      <c r="BH41" s="519"/>
      <c r="BI41" s="519"/>
      <c r="BJ41" s="519"/>
      <c r="BK41" s="519"/>
      <c r="BL41" s="7"/>
      <c r="BM41" s="575" t="s">
        <v>334</v>
      </c>
      <c r="BN41" s="575"/>
      <c r="BO41" s="575"/>
      <c r="BP41" s="575"/>
      <c r="BQ41" s="575"/>
      <c r="BR41" s="575"/>
      <c r="BS41" s="575"/>
      <c r="BT41" s="575"/>
      <c r="BU41" s="576"/>
      <c r="BV41" s="569">
        <v>1</v>
      </c>
      <c r="BW41" s="350"/>
      <c r="BX41" s="350"/>
      <c r="BY41" s="350"/>
      <c r="BZ41" s="350"/>
      <c r="CA41" s="350"/>
      <c r="CB41" s="581"/>
      <c r="CD41" s="574" t="s">
        <v>284</v>
      </c>
      <c r="CE41" s="575"/>
      <c r="CF41" s="575"/>
      <c r="CG41" s="575"/>
      <c r="CH41" s="575"/>
      <c r="CI41" s="575"/>
      <c r="CJ41" s="575"/>
      <c r="CK41" s="575"/>
      <c r="CL41" s="575"/>
      <c r="CM41" s="575"/>
      <c r="CN41" s="575"/>
      <c r="CO41" s="575"/>
      <c r="CP41" s="575"/>
      <c r="CQ41" s="576"/>
      <c r="CR41" s="569" t="s">
        <v>199</v>
      </c>
      <c r="CS41" s="599"/>
      <c r="CT41" s="599"/>
      <c r="CU41" s="599"/>
      <c r="CV41" s="599"/>
      <c r="CW41" s="599"/>
      <c r="CX41" s="599"/>
      <c r="CY41" s="600"/>
      <c r="CZ41" s="577" t="s">
        <v>199</v>
      </c>
      <c r="DA41" s="601"/>
      <c r="DB41" s="601"/>
      <c r="DC41" s="602"/>
      <c r="DD41" s="580" t="s">
        <v>199</v>
      </c>
      <c r="DE41" s="599"/>
      <c r="DF41" s="599"/>
      <c r="DG41" s="599"/>
      <c r="DH41" s="599"/>
      <c r="DI41" s="599"/>
      <c r="DJ41" s="599"/>
      <c r="DK41" s="600"/>
      <c r="DL41" s="630"/>
      <c r="DM41" s="631"/>
      <c r="DN41" s="631"/>
      <c r="DO41" s="631"/>
      <c r="DP41" s="631"/>
      <c r="DQ41" s="631"/>
      <c r="DR41" s="631"/>
      <c r="DS41" s="631"/>
      <c r="DT41" s="631"/>
      <c r="DU41" s="631"/>
      <c r="DV41" s="632"/>
      <c r="DW41" s="633"/>
      <c r="DX41" s="634"/>
      <c r="DY41" s="634"/>
      <c r="DZ41" s="634"/>
      <c r="EA41" s="634"/>
      <c r="EB41" s="634"/>
      <c r="EC41" s="635"/>
    </row>
    <row r="42" spans="2:133" ht="11.25" customHeight="1" x14ac:dyDescent="0.2">
      <c r="B42" s="574" t="s">
        <v>422</v>
      </c>
      <c r="C42" s="575"/>
      <c r="D42" s="575"/>
      <c r="E42" s="575"/>
      <c r="F42" s="575"/>
      <c r="G42" s="575"/>
      <c r="H42" s="575"/>
      <c r="I42" s="575"/>
      <c r="J42" s="575"/>
      <c r="K42" s="575"/>
      <c r="L42" s="575"/>
      <c r="M42" s="575"/>
      <c r="N42" s="575"/>
      <c r="O42" s="575"/>
      <c r="P42" s="575"/>
      <c r="Q42" s="576"/>
      <c r="R42" s="569">
        <v>441400</v>
      </c>
      <c r="S42" s="350"/>
      <c r="T42" s="350"/>
      <c r="U42" s="350"/>
      <c r="V42" s="350"/>
      <c r="W42" s="350"/>
      <c r="X42" s="350"/>
      <c r="Y42" s="570"/>
      <c r="Z42" s="571">
        <v>1.5</v>
      </c>
      <c r="AA42" s="571"/>
      <c r="AB42" s="571"/>
      <c r="AC42" s="571"/>
      <c r="AD42" s="572" t="s">
        <v>199</v>
      </c>
      <c r="AE42" s="572"/>
      <c r="AF42" s="572"/>
      <c r="AG42" s="572"/>
      <c r="AH42" s="572"/>
      <c r="AI42" s="572"/>
      <c r="AJ42" s="572"/>
      <c r="AK42" s="572"/>
      <c r="AL42" s="577" t="s">
        <v>199</v>
      </c>
      <c r="AM42" s="356"/>
      <c r="AN42" s="356"/>
      <c r="AO42" s="578"/>
      <c r="AQ42" s="636" t="s">
        <v>424</v>
      </c>
      <c r="AR42" s="637"/>
      <c r="AS42" s="637"/>
      <c r="AT42" s="637"/>
      <c r="AU42" s="637"/>
      <c r="AV42" s="637"/>
      <c r="AW42" s="637"/>
      <c r="AX42" s="637"/>
      <c r="AY42" s="638"/>
      <c r="AZ42" s="639">
        <v>1285086</v>
      </c>
      <c r="BA42" s="640"/>
      <c r="BB42" s="640"/>
      <c r="BC42" s="640"/>
      <c r="BD42" s="614"/>
      <c r="BE42" s="614"/>
      <c r="BF42" s="616"/>
      <c r="BG42" s="535"/>
      <c r="BH42" s="536"/>
      <c r="BI42" s="536"/>
      <c r="BJ42" s="536"/>
      <c r="BK42" s="536"/>
      <c r="BL42" s="23"/>
      <c r="BM42" s="584" t="s">
        <v>425</v>
      </c>
      <c r="BN42" s="584"/>
      <c r="BO42" s="584"/>
      <c r="BP42" s="584"/>
      <c r="BQ42" s="584"/>
      <c r="BR42" s="584"/>
      <c r="BS42" s="584"/>
      <c r="BT42" s="584"/>
      <c r="BU42" s="585"/>
      <c r="BV42" s="639">
        <v>346</v>
      </c>
      <c r="BW42" s="640"/>
      <c r="BX42" s="640"/>
      <c r="BY42" s="640"/>
      <c r="BZ42" s="640"/>
      <c r="CA42" s="640"/>
      <c r="CB42" s="641"/>
      <c r="CD42" s="574" t="s">
        <v>275</v>
      </c>
      <c r="CE42" s="575"/>
      <c r="CF42" s="575"/>
      <c r="CG42" s="575"/>
      <c r="CH42" s="575"/>
      <c r="CI42" s="575"/>
      <c r="CJ42" s="575"/>
      <c r="CK42" s="575"/>
      <c r="CL42" s="575"/>
      <c r="CM42" s="575"/>
      <c r="CN42" s="575"/>
      <c r="CO42" s="575"/>
      <c r="CP42" s="575"/>
      <c r="CQ42" s="576"/>
      <c r="CR42" s="569">
        <v>5246813</v>
      </c>
      <c r="CS42" s="350"/>
      <c r="CT42" s="350"/>
      <c r="CU42" s="350"/>
      <c r="CV42" s="350"/>
      <c r="CW42" s="350"/>
      <c r="CX42" s="350"/>
      <c r="CY42" s="570"/>
      <c r="CZ42" s="577">
        <v>18.2</v>
      </c>
      <c r="DA42" s="356"/>
      <c r="DB42" s="356"/>
      <c r="DC42" s="582"/>
      <c r="DD42" s="580">
        <v>1091162</v>
      </c>
      <c r="DE42" s="350"/>
      <c r="DF42" s="350"/>
      <c r="DG42" s="350"/>
      <c r="DH42" s="350"/>
      <c r="DI42" s="350"/>
      <c r="DJ42" s="350"/>
      <c r="DK42" s="570"/>
      <c r="DL42" s="630"/>
      <c r="DM42" s="631"/>
      <c r="DN42" s="631"/>
      <c r="DO42" s="631"/>
      <c r="DP42" s="631"/>
      <c r="DQ42" s="631"/>
      <c r="DR42" s="631"/>
      <c r="DS42" s="631"/>
      <c r="DT42" s="631"/>
      <c r="DU42" s="631"/>
      <c r="DV42" s="632"/>
      <c r="DW42" s="633"/>
      <c r="DX42" s="634"/>
      <c r="DY42" s="634"/>
      <c r="DZ42" s="634"/>
      <c r="EA42" s="634"/>
      <c r="EB42" s="634"/>
      <c r="EC42" s="635"/>
    </row>
    <row r="43" spans="2:133" ht="11.25" customHeight="1" x14ac:dyDescent="0.2">
      <c r="B43" s="583" t="s">
        <v>423</v>
      </c>
      <c r="C43" s="584"/>
      <c r="D43" s="584"/>
      <c r="E43" s="584"/>
      <c r="F43" s="584"/>
      <c r="G43" s="584"/>
      <c r="H43" s="584"/>
      <c r="I43" s="584"/>
      <c r="J43" s="584"/>
      <c r="K43" s="584"/>
      <c r="L43" s="584"/>
      <c r="M43" s="584"/>
      <c r="N43" s="584"/>
      <c r="O43" s="584"/>
      <c r="P43" s="584"/>
      <c r="Q43" s="585"/>
      <c r="R43" s="639">
        <v>29834172</v>
      </c>
      <c r="S43" s="640"/>
      <c r="T43" s="640"/>
      <c r="U43" s="640"/>
      <c r="V43" s="640"/>
      <c r="W43" s="640"/>
      <c r="X43" s="640"/>
      <c r="Y43" s="642"/>
      <c r="Z43" s="643">
        <v>100</v>
      </c>
      <c r="AA43" s="643"/>
      <c r="AB43" s="643"/>
      <c r="AC43" s="643"/>
      <c r="AD43" s="644">
        <v>13585832</v>
      </c>
      <c r="AE43" s="644"/>
      <c r="AF43" s="644"/>
      <c r="AG43" s="644"/>
      <c r="AH43" s="644"/>
      <c r="AI43" s="644"/>
      <c r="AJ43" s="644"/>
      <c r="AK43" s="644"/>
      <c r="AL43" s="645">
        <v>100</v>
      </c>
      <c r="AM43" s="615"/>
      <c r="AN43" s="615"/>
      <c r="AO43" s="646"/>
      <c r="CD43" s="574" t="s">
        <v>78</v>
      </c>
      <c r="CE43" s="575"/>
      <c r="CF43" s="575"/>
      <c r="CG43" s="575"/>
      <c r="CH43" s="575"/>
      <c r="CI43" s="575"/>
      <c r="CJ43" s="575"/>
      <c r="CK43" s="575"/>
      <c r="CL43" s="575"/>
      <c r="CM43" s="575"/>
      <c r="CN43" s="575"/>
      <c r="CO43" s="575"/>
      <c r="CP43" s="575"/>
      <c r="CQ43" s="576"/>
      <c r="CR43" s="569">
        <v>118137</v>
      </c>
      <c r="CS43" s="599"/>
      <c r="CT43" s="599"/>
      <c r="CU43" s="599"/>
      <c r="CV43" s="599"/>
      <c r="CW43" s="599"/>
      <c r="CX43" s="599"/>
      <c r="CY43" s="600"/>
      <c r="CZ43" s="577">
        <v>0.4</v>
      </c>
      <c r="DA43" s="601"/>
      <c r="DB43" s="601"/>
      <c r="DC43" s="602"/>
      <c r="DD43" s="580">
        <v>21582</v>
      </c>
      <c r="DE43" s="599"/>
      <c r="DF43" s="599"/>
      <c r="DG43" s="599"/>
      <c r="DH43" s="599"/>
      <c r="DI43" s="599"/>
      <c r="DJ43" s="599"/>
      <c r="DK43" s="600"/>
      <c r="DL43" s="630"/>
      <c r="DM43" s="631"/>
      <c r="DN43" s="631"/>
      <c r="DO43" s="631"/>
      <c r="DP43" s="631"/>
      <c r="DQ43" s="631"/>
      <c r="DR43" s="631"/>
      <c r="DS43" s="631"/>
      <c r="DT43" s="631"/>
      <c r="DU43" s="631"/>
      <c r="DV43" s="632"/>
      <c r="DW43" s="633"/>
      <c r="DX43" s="634"/>
      <c r="DY43" s="634"/>
      <c r="DZ43" s="634"/>
      <c r="EA43" s="634"/>
      <c r="EB43" s="634"/>
      <c r="EC43" s="635"/>
    </row>
    <row r="44" spans="2:133" ht="11.25" customHeight="1" x14ac:dyDescent="0.2">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40" t="s">
        <v>172</v>
      </c>
      <c r="CE44" s="462"/>
      <c r="CF44" s="574" t="s">
        <v>426</v>
      </c>
      <c r="CG44" s="575"/>
      <c r="CH44" s="575"/>
      <c r="CI44" s="575"/>
      <c r="CJ44" s="575"/>
      <c r="CK44" s="575"/>
      <c r="CL44" s="575"/>
      <c r="CM44" s="575"/>
      <c r="CN44" s="575"/>
      <c r="CO44" s="575"/>
      <c r="CP44" s="575"/>
      <c r="CQ44" s="576"/>
      <c r="CR44" s="569">
        <v>5023383</v>
      </c>
      <c r="CS44" s="350"/>
      <c r="CT44" s="350"/>
      <c r="CU44" s="350"/>
      <c r="CV44" s="350"/>
      <c r="CW44" s="350"/>
      <c r="CX44" s="350"/>
      <c r="CY44" s="570"/>
      <c r="CZ44" s="577">
        <v>17.5</v>
      </c>
      <c r="DA44" s="356"/>
      <c r="DB44" s="356"/>
      <c r="DC44" s="582"/>
      <c r="DD44" s="580">
        <v>1053490</v>
      </c>
      <c r="DE44" s="350"/>
      <c r="DF44" s="350"/>
      <c r="DG44" s="350"/>
      <c r="DH44" s="350"/>
      <c r="DI44" s="350"/>
      <c r="DJ44" s="350"/>
      <c r="DK44" s="570"/>
      <c r="DL44" s="630"/>
      <c r="DM44" s="631"/>
      <c r="DN44" s="631"/>
      <c r="DO44" s="631"/>
      <c r="DP44" s="631"/>
      <c r="DQ44" s="631"/>
      <c r="DR44" s="631"/>
      <c r="DS44" s="631"/>
      <c r="DT44" s="631"/>
      <c r="DU44" s="631"/>
      <c r="DV44" s="632"/>
      <c r="DW44" s="633"/>
      <c r="DX44" s="634"/>
      <c r="DY44" s="634"/>
      <c r="DZ44" s="634"/>
      <c r="EA44" s="634"/>
      <c r="EB44" s="634"/>
      <c r="EC44" s="635"/>
    </row>
    <row r="45" spans="2:133" ht="11.25" customHeight="1" x14ac:dyDescent="0.2">
      <c r="B45" s="22" t="s">
        <v>49</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41"/>
      <c r="CE45" s="465"/>
      <c r="CF45" s="574" t="s">
        <v>427</v>
      </c>
      <c r="CG45" s="575"/>
      <c r="CH45" s="575"/>
      <c r="CI45" s="575"/>
      <c r="CJ45" s="575"/>
      <c r="CK45" s="575"/>
      <c r="CL45" s="575"/>
      <c r="CM45" s="575"/>
      <c r="CN45" s="575"/>
      <c r="CO45" s="575"/>
      <c r="CP45" s="575"/>
      <c r="CQ45" s="576"/>
      <c r="CR45" s="569">
        <v>2028391</v>
      </c>
      <c r="CS45" s="599"/>
      <c r="CT45" s="599"/>
      <c r="CU45" s="599"/>
      <c r="CV45" s="599"/>
      <c r="CW45" s="599"/>
      <c r="CX45" s="599"/>
      <c r="CY45" s="600"/>
      <c r="CZ45" s="577">
        <v>7.1</v>
      </c>
      <c r="DA45" s="601"/>
      <c r="DB45" s="601"/>
      <c r="DC45" s="602"/>
      <c r="DD45" s="580">
        <v>113485</v>
      </c>
      <c r="DE45" s="599"/>
      <c r="DF45" s="599"/>
      <c r="DG45" s="599"/>
      <c r="DH45" s="599"/>
      <c r="DI45" s="599"/>
      <c r="DJ45" s="599"/>
      <c r="DK45" s="600"/>
      <c r="DL45" s="630"/>
      <c r="DM45" s="631"/>
      <c r="DN45" s="631"/>
      <c r="DO45" s="631"/>
      <c r="DP45" s="631"/>
      <c r="DQ45" s="631"/>
      <c r="DR45" s="631"/>
      <c r="DS45" s="631"/>
      <c r="DT45" s="631"/>
      <c r="DU45" s="631"/>
      <c r="DV45" s="632"/>
      <c r="DW45" s="633"/>
      <c r="DX45" s="634"/>
      <c r="DY45" s="634"/>
      <c r="DZ45" s="634"/>
      <c r="EA45" s="634"/>
      <c r="EB45" s="634"/>
      <c r="EC45" s="635"/>
    </row>
    <row r="46" spans="2:133" ht="11.25" customHeight="1" x14ac:dyDescent="0.2">
      <c r="B46" s="45" t="s">
        <v>396</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41"/>
      <c r="CE46" s="465"/>
      <c r="CF46" s="574" t="s">
        <v>386</v>
      </c>
      <c r="CG46" s="575"/>
      <c r="CH46" s="575"/>
      <c r="CI46" s="575"/>
      <c r="CJ46" s="575"/>
      <c r="CK46" s="575"/>
      <c r="CL46" s="575"/>
      <c r="CM46" s="575"/>
      <c r="CN46" s="575"/>
      <c r="CO46" s="575"/>
      <c r="CP46" s="575"/>
      <c r="CQ46" s="576"/>
      <c r="CR46" s="569">
        <v>2959049</v>
      </c>
      <c r="CS46" s="350"/>
      <c r="CT46" s="350"/>
      <c r="CU46" s="350"/>
      <c r="CV46" s="350"/>
      <c r="CW46" s="350"/>
      <c r="CX46" s="350"/>
      <c r="CY46" s="570"/>
      <c r="CZ46" s="577">
        <v>10.3</v>
      </c>
      <c r="DA46" s="356"/>
      <c r="DB46" s="356"/>
      <c r="DC46" s="582"/>
      <c r="DD46" s="580">
        <v>937882</v>
      </c>
      <c r="DE46" s="350"/>
      <c r="DF46" s="350"/>
      <c r="DG46" s="350"/>
      <c r="DH46" s="350"/>
      <c r="DI46" s="350"/>
      <c r="DJ46" s="350"/>
      <c r="DK46" s="570"/>
      <c r="DL46" s="630"/>
      <c r="DM46" s="631"/>
      <c r="DN46" s="631"/>
      <c r="DO46" s="631"/>
      <c r="DP46" s="631"/>
      <c r="DQ46" s="631"/>
      <c r="DR46" s="631"/>
      <c r="DS46" s="631"/>
      <c r="DT46" s="631"/>
      <c r="DU46" s="631"/>
      <c r="DV46" s="632"/>
      <c r="DW46" s="633"/>
      <c r="DX46" s="634"/>
      <c r="DY46" s="634"/>
      <c r="DZ46" s="634"/>
      <c r="EA46" s="634"/>
      <c r="EB46" s="634"/>
      <c r="EC46" s="635"/>
    </row>
    <row r="47" spans="2:133" ht="11.25" customHeight="1" x14ac:dyDescent="0.2">
      <c r="B47" s="46" t="s">
        <v>262</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41"/>
      <c r="CE47" s="465"/>
      <c r="CF47" s="574" t="s">
        <v>428</v>
      </c>
      <c r="CG47" s="575"/>
      <c r="CH47" s="575"/>
      <c r="CI47" s="575"/>
      <c r="CJ47" s="575"/>
      <c r="CK47" s="575"/>
      <c r="CL47" s="575"/>
      <c r="CM47" s="575"/>
      <c r="CN47" s="575"/>
      <c r="CO47" s="575"/>
      <c r="CP47" s="575"/>
      <c r="CQ47" s="576"/>
      <c r="CR47" s="569">
        <v>223430</v>
      </c>
      <c r="CS47" s="599"/>
      <c r="CT47" s="599"/>
      <c r="CU47" s="599"/>
      <c r="CV47" s="599"/>
      <c r="CW47" s="599"/>
      <c r="CX47" s="599"/>
      <c r="CY47" s="600"/>
      <c r="CZ47" s="577">
        <v>0.8</v>
      </c>
      <c r="DA47" s="601"/>
      <c r="DB47" s="601"/>
      <c r="DC47" s="602"/>
      <c r="DD47" s="580">
        <v>37672</v>
      </c>
      <c r="DE47" s="599"/>
      <c r="DF47" s="599"/>
      <c r="DG47" s="599"/>
      <c r="DH47" s="599"/>
      <c r="DI47" s="599"/>
      <c r="DJ47" s="599"/>
      <c r="DK47" s="600"/>
      <c r="DL47" s="630"/>
      <c r="DM47" s="631"/>
      <c r="DN47" s="631"/>
      <c r="DO47" s="631"/>
      <c r="DP47" s="631"/>
      <c r="DQ47" s="631"/>
      <c r="DR47" s="631"/>
      <c r="DS47" s="631"/>
      <c r="DT47" s="631"/>
      <c r="DU47" s="631"/>
      <c r="DV47" s="632"/>
      <c r="DW47" s="633"/>
      <c r="DX47" s="634"/>
      <c r="DY47" s="634"/>
      <c r="DZ47" s="634"/>
      <c r="EA47" s="634"/>
      <c r="EB47" s="634"/>
      <c r="EC47" s="635"/>
    </row>
    <row r="48" spans="2:133" ht="11" x14ac:dyDescent="0.2">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42"/>
      <c r="CE48" s="544"/>
      <c r="CF48" s="574" t="s">
        <v>430</v>
      </c>
      <c r="CG48" s="575"/>
      <c r="CH48" s="575"/>
      <c r="CI48" s="575"/>
      <c r="CJ48" s="575"/>
      <c r="CK48" s="575"/>
      <c r="CL48" s="575"/>
      <c r="CM48" s="575"/>
      <c r="CN48" s="575"/>
      <c r="CO48" s="575"/>
      <c r="CP48" s="575"/>
      <c r="CQ48" s="576"/>
      <c r="CR48" s="569" t="s">
        <v>199</v>
      </c>
      <c r="CS48" s="350"/>
      <c r="CT48" s="350"/>
      <c r="CU48" s="350"/>
      <c r="CV48" s="350"/>
      <c r="CW48" s="350"/>
      <c r="CX48" s="350"/>
      <c r="CY48" s="570"/>
      <c r="CZ48" s="577" t="s">
        <v>199</v>
      </c>
      <c r="DA48" s="356"/>
      <c r="DB48" s="356"/>
      <c r="DC48" s="582"/>
      <c r="DD48" s="580" t="s">
        <v>199</v>
      </c>
      <c r="DE48" s="350"/>
      <c r="DF48" s="350"/>
      <c r="DG48" s="350"/>
      <c r="DH48" s="350"/>
      <c r="DI48" s="350"/>
      <c r="DJ48" s="350"/>
      <c r="DK48" s="570"/>
      <c r="DL48" s="630"/>
      <c r="DM48" s="631"/>
      <c r="DN48" s="631"/>
      <c r="DO48" s="631"/>
      <c r="DP48" s="631"/>
      <c r="DQ48" s="631"/>
      <c r="DR48" s="631"/>
      <c r="DS48" s="631"/>
      <c r="DT48" s="631"/>
      <c r="DU48" s="631"/>
      <c r="DV48" s="632"/>
      <c r="DW48" s="633"/>
      <c r="DX48" s="634"/>
      <c r="DY48" s="634"/>
      <c r="DZ48" s="634"/>
      <c r="EA48" s="634"/>
      <c r="EB48" s="634"/>
      <c r="EC48" s="635"/>
    </row>
    <row r="49" spans="2:133" ht="11.25" customHeight="1" x14ac:dyDescent="0.2">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83" t="s">
        <v>193</v>
      </c>
      <c r="CE49" s="584"/>
      <c r="CF49" s="584"/>
      <c r="CG49" s="584"/>
      <c r="CH49" s="584"/>
      <c r="CI49" s="584"/>
      <c r="CJ49" s="584"/>
      <c r="CK49" s="584"/>
      <c r="CL49" s="584"/>
      <c r="CM49" s="584"/>
      <c r="CN49" s="584"/>
      <c r="CO49" s="584"/>
      <c r="CP49" s="584"/>
      <c r="CQ49" s="585"/>
      <c r="CR49" s="639">
        <v>28749995</v>
      </c>
      <c r="CS49" s="614"/>
      <c r="CT49" s="614"/>
      <c r="CU49" s="614"/>
      <c r="CV49" s="614"/>
      <c r="CW49" s="614"/>
      <c r="CX49" s="614"/>
      <c r="CY49" s="647"/>
      <c r="CZ49" s="645">
        <v>100</v>
      </c>
      <c r="DA49" s="648"/>
      <c r="DB49" s="648"/>
      <c r="DC49" s="649"/>
      <c r="DD49" s="650">
        <v>16694133</v>
      </c>
      <c r="DE49" s="614"/>
      <c r="DF49" s="614"/>
      <c r="DG49" s="614"/>
      <c r="DH49" s="614"/>
      <c r="DI49" s="614"/>
      <c r="DJ49" s="614"/>
      <c r="DK49" s="647"/>
      <c r="DL49" s="651"/>
      <c r="DM49" s="652"/>
      <c r="DN49" s="652"/>
      <c r="DO49" s="652"/>
      <c r="DP49" s="652"/>
      <c r="DQ49" s="652"/>
      <c r="DR49" s="652"/>
      <c r="DS49" s="652"/>
      <c r="DT49" s="652"/>
      <c r="DU49" s="652"/>
      <c r="DV49" s="653"/>
      <c r="DW49" s="654"/>
      <c r="DX49" s="655"/>
      <c r="DY49" s="655"/>
      <c r="DZ49" s="655"/>
      <c r="EA49" s="655"/>
      <c r="EB49" s="655"/>
      <c r="EC49" s="656"/>
    </row>
  </sheetData>
  <sheetProtection algorithmName="SHA-512" hashValue="pBt7S7/UxI8cmZF5KY95EA8SMHUrfgV7fRga1bGnswZqAJRU3R7XqiqeuJrZW+HU08m3H181JohxABFVPE8yrA==" saltValue="bTnSAew1HEes89nZSWsHKg=="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51" customWidth="1"/>
    <col min="131" max="131" width="1.6328125" style="51" customWidth="1"/>
    <col min="132" max="132" width="9" style="51" hidden="1" customWidth="1"/>
    <col min="133" max="16384" width="9" style="51" hidden="1"/>
  </cols>
  <sheetData>
    <row r="1" spans="1:131" s="52" customFormat="1" ht="11.25" customHeight="1" x14ac:dyDescent="0.2">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2">
      <c r="A2" s="57" t="s">
        <v>295</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697" t="s">
        <v>287</v>
      </c>
      <c r="DK2" s="698"/>
      <c r="DL2" s="698"/>
      <c r="DM2" s="698"/>
      <c r="DN2" s="698"/>
      <c r="DO2" s="699"/>
      <c r="DP2" s="70"/>
      <c r="DQ2" s="697" t="s">
        <v>56</v>
      </c>
      <c r="DR2" s="698"/>
      <c r="DS2" s="698"/>
      <c r="DT2" s="698"/>
      <c r="DU2" s="698"/>
      <c r="DV2" s="698"/>
      <c r="DW2" s="698"/>
      <c r="DX2" s="698"/>
      <c r="DY2" s="698"/>
      <c r="DZ2" s="699"/>
      <c r="EA2" s="94"/>
    </row>
    <row r="3" spans="1:131" s="52" customFormat="1" ht="11.25" customHeight="1" x14ac:dyDescent="0.2">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2">
      <c r="A4" s="700" t="s">
        <v>205</v>
      </c>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0"/>
      <c r="AX4" s="700"/>
      <c r="AY4" s="700"/>
      <c r="AZ4" s="64"/>
      <c r="BA4" s="64"/>
      <c r="BB4" s="64"/>
      <c r="BC4" s="64"/>
      <c r="BD4" s="64"/>
      <c r="BE4" s="82"/>
      <c r="BF4" s="82"/>
      <c r="BG4" s="82"/>
      <c r="BH4" s="82"/>
      <c r="BI4" s="82"/>
      <c r="BJ4" s="82"/>
      <c r="BK4" s="82"/>
      <c r="BL4" s="82"/>
      <c r="BM4" s="82"/>
      <c r="BN4" s="82"/>
      <c r="BO4" s="82"/>
      <c r="BP4" s="82"/>
      <c r="BQ4" s="64" t="s">
        <v>431</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2">
      <c r="A5" s="669" t="s">
        <v>432</v>
      </c>
      <c r="B5" s="670"/>
      <c r="C5" s="670"/>
      <c r="D5" s="670"/>
      <c r="E5" s="670"/>
      <c r="F5" s="670"/>
      <c r="G5" s="670"/>
      <c r="H5" s="670"/>
      <c r="I5" s="670"/>
      <c r="J5" s="670"/>
      <c r="K5" s="670"/>
      <c r="L5" s="670"/>
      <c r="M5" s="670"/>
      <c r="N5" s="670"/>
      <c r="O5" s="670"/>
      <c r="P5" s="671"/>
      <c r="Q5" s="663" t="s">
        <v>182</v>
      </c>
      <c r="R5" s="664"/>
      <c r="S5" s="664"/>
      <c r="T5" s="664"/>
      <c r="U5" s="675"/>
      <c r="V5" s="663" t="s">
        <v>433</v>
      </c>
      <c r="W5" s="664"/>
      <c r="X5" s="664"/>
      <c r="Y5" s="664"/>
      <c r="Z5" s="675"/>
      <c r="AA5" s="663" t="s">
        <v>435</v>
      </c>
      <c r="AB5" s="664"/>
      <c r="AC5" s="664"/>
      <c r="AD5" s="664"/>
      <c r="AE5" s="664"/>
      <c r="AF5" s="932" t="s">
        <v>179</v>
      </c>
      <c r="AG5" s="664"/>
      <c r="AH5" s="664"/>
      <c r="AI5" s="664"/>
      <c r="AJ5" s="665"/>
      <c r="AK5" s="664" t="s">
        <v>436</v>
      </c>
      <c r="AL5" s="664"/>
      <c r="AM5" s="664"/>
      <c r="AN5" s="664"/>
      <c r="AO5" s="675"/>
      <c r="AP5" s="663" t="s">
        <v>437</v>
      </c>
      <c r="AQ5" s="664"/>
      <c r="AR5" s="664"/>
      <c r="AS5" s="664"/>
      <c r="AT5" s="675"/>
      <c r="AU5" s="663" t="s">
        <v>439</v>
      </c>
      <c r="AV5" s="664"/>
      <c r="AW5" s="664"/>
      <c r="AX5" s="664"/>
      <c r="AY5" s="665"/>
      <c r="AZ5" s="73"/>
      <c r="BA5" s="73"/>
      <c r="BB5" s="73"/>
      <c r="BC5" s="73"/>
      <c r="BD5" s="73"/>
      <c r="BE5" s="85"/>
      <c r="BF5" s="85"/>
      <c r="BG5" s="85"/>
      <c r="BH5" s="85"/>
      <c r="BI5" s="85"/>
      <c r="BJ5" s="85"/>
      <c r="BK5" s="85"/>
      <c r="BL5" s="85"/>
      <c r="BM5" s="85"/>
      <c r="BN5" s="85"/>
      <c r="BO5" s="85"/>
      <c r="BP5" s="85"/>
      <c r="BQ5" s="669" t="s">
        <v>440</v>
      </c>
      <c r="BR5" s="670"/>
      <c r="BS5" s="670"/>
      <c r="BT5" s="670"/>
      <c r="BU5" s="670"/>
      <c r="BV5" s="670"/>
      <c r="BW5" s="670"/>
      <c r="BX5" s="670"/>
      <c r="BY5" s="670"/>
      <c r="BZ5" s="670"/>
      <c r="CA5" s="670"/>
      <c r="CB5" s="670"/>
      <c r="CC5" s="670"/>
      <c r="CD5" s="670"/>
      <c r="CE5" s="670"/>
      <c r="CF5" s="670"/>
      <c r="CG5" s="671"/>
      <c r="CH5" s="663" t="s">
        <v>360</v>
      </c>
      <c r="CI5" s="664"/>
      <c r="CJ5" s="664"/>
      <c r="CK5" s="664"/>
      <c r="CL5" s="675"/>
      <c r="CM5" s="663" t="s">
        <v>314</v>
      </c>
      <c r="CN5" s="664"/>
      <c r="CO5" s="664"/>
      <c r="CP5" s="664"/>
      <c r="CQ5" s="675"/>
      <c r="CR5" s="663" t="s">
        <v>244</v>
      </c>
      <c r="CS5" s="664"/>
      <c r="CT5" s="664"/>
      <c r="CU5" s="664"/>
      <c r="CV5" s="675"/>
      <c r="CW5" s="663" t="s">
        <v>51</v>
      </c>
      <c r="CX5" s="664"/>
      <c r="CY5" s="664"/>
      <c r="CZ5" s="664"/>
      <c r="DA5" s="675"/>
      <c r="DB5" s="663" t="s">
        <v>404</v>
      </c>
      <c r="DC5" s="664"/>
      <c r="DD5" s="664"/>
      <c r="DE5" s="664"/>
      <c r="DF5" s="675"/>
      <c r="DG5" s="677" t="s">
        <v>241</v>
      </c>
      <c r="DH5" s="678"/>
      <c r="DI5" s="678"/>
      <c r="DJ5" s="678"/>
      <c r="DK5" s="679"/>
      <c r="DL5" s="677" t="s">
        <v>441</v>
      </c>
      <c r="DM5" s="678"/>
      <c r="DN5" s="678"/>
      <c r="DO5" s="678"/>
      <c r="DP5" s="679"/>
      <c r="DQ5" s="663" t="s">
        <v>442</v>
      </c>
      <c r="DR5" s="664"/>
      <c r="DS5" s="664"/>
      <c r="DT5" s="664"/>
      <c r="DU5" s="675"/>
      <c r="DV5" s="663" t="s">
        <v>439</v>
      </c>
      <c r="DW5" s="664"/>
      <c r="DX5" s="664"/>
      <c r="DY5" s="664"/>
      <c r="DZ5" s="665"/>
      <c r="EA5" s="82"/>
    </row>
    <row r="6" spans="1:131" s="54" customFormat="1" ht="26.25" customHeight="1" x14ac:dyDescent="0.2">
      <c r="A6" s="672"/>
      <c r="B6" s="673"/>
      <c r="C6" s="673"/>
      <c r="D6" s="673"/>
      <c r="E6" s="673"/>
      <c r="F6" s="673"/>
      <c r="G6" s="673"/>
      <c r="H6" s="673"/>
      <c r="I6" s="673"/>
      <c r="J6" s="673"/>
      <c r="K6" s="673"/>
      <c r="L6" s="673"/>
      <c r="M6" s="673"/>
      <c r="N6" s="673"/>
      <c r="O6" s="673"/>
      <c r="P6" s="674"/>
      <c r="Q6" s="666"/>
      <c r="R6" s="667"/>
      <c r="S6" s="667"/>
      <c r="T6" s="667"/>
      <c r="U6" s="676"/>
      <c r="V6" s="666"/>
      <c r="W6" s="667"/>
      <c r="X6" s="667"/>
      <c r="Y6" s="667"/>
      <c r="Z6" s="676"/>
      <c r="AA6" s="666"/>
      <c r="AB6" s="667"/>
      <c r="AC6" s="667"/>
      <c r="AD6" s="667"/>
      <c r="AE6" s="667"/>
      <c r="AF6" s="933"/>
      <c r="AG6" s="667"/>
      <c r="AH6" s="667"/>
      <c r="AI6" s="667"/>
      <c r="AJ6" s="668"/>
      <c r="AK6" s="667"/>
      <c r="AL6" s="667"/>
      <c r="AM6" s="667"/>
      <c r="AN6" s="667"/>
      <c r="AO6" s="676"/>
      <c r="AP6" s="666"/>
      <c r="AQ6" s="667"/>
      <c r="AR6" s="667"/>
      <c r="AS6" s="667"/>
      <c r="AT6" s="676"/>
      <c r="AU6" s="666"/>
      <c r="AV6" s="667"/>
      <c r="AW6" s="667"/>
      <c r="AX6" s="667"/>
      <c r="AY6" s="668"/>
      <c r="AZ6" s="64"/>
      <c r="BA6" s="64"/>
      <c r="BB6" s="64"/>
      <c r="BC6" s="64"/>
      <c r="BD6" s="64"/>
      <c r="BE6" s="82"/>
      <c r="BF6" s="82"/>
      <c r="BG6" s="82"/>
      <c r="BH6" s="82"/>
      <c r="BI6" s="82"/>
      <c r="BJ6" s="82"/>
      <c r="BK6" s="82"/>
      <c r="BL6" s="82"/>
      <c r="BM6" s="82"/>
      <c r="BN6" s="82"/>
      <c r="BO6" s="82"/>
      <c r="BP6" s="82"/>
      <c r="BQ6" s="672"/>
      <c r="BR6" s="673"/>
      <c r="BS6" s="673"/>
      <c r="BT6" s="673"/>
      <c r="BU6" s="673"/>
      <c r="BV6" s="673"/>
      <c r="BW6" s="673"/>
      <c r="BX6" s="673"/>
      <c r="BY6" s="673"/>
      <c r="BZ6" s="673"/>
      <c r="CA6" s="673"/>
      <c r="CB6" s="673"/>
      <c r="CC6" s="673"/>
      <c r="CD6" s="673"/>
      <c r="CE6" s="673"/>
      <c r="CF6" s="673"/>
      <c r="CG6" s="674"/>
      <c r="CH6" s="666"/>
      <c r="CI6" s="667"/>
      <c r="CJ6" s="667"/>
      <c r="CK6" s="667"/>
      <c r="CL6" s="676"/>
      <c r="CM6" s="666"/>
      <c r="CN6" s="667"/>
      <c r="CO6" s="667"/>
      <c r="CP6" s="667"/>
      <c r="CQ6" s="676"/>
      <c r="CR6" s="666"/>
      <c r="CS6" s="667"/>
      <c r="CT6" s="667"/>
      <c r="CU6" s="667"/>
      <c r="CV6" s="676"/>
      <c r="CW6" s="666"/>
      <c r="CX6" s="667"/>
      <c r="CY6" s="667"/>
      <c r="CZ6" s="667"/>
      <c r="DA6" s="676"/>
      <c r="DB6" s="666"/>
      <c r="DC6" s="667"/>
      <c r="DD6" s="667"/>
      <c r="DE6" s="667"/>
      <c r="DF6" s="676"/>
      <c r="DG6" s="680"/>
      <c r="DH6" s="681"/>
      <c r="DI6" s="681"/>
      <c r="DJ6" s="681"/>
      <c r="DK6" s="682"/>
      <c r="DL6" s="680"/>
      <c r="DM6" s="681"/>
      <c r="DN6" s="681"/>
      <c r="DO6" s="681"/>
      <c r="DP6" s="682"/>
      <c r="DQ6" s="666"/>
      <c r="DR6" s="667"/>
      <c r="DS6" s="667"/>
      <c r="DT6" s="667"/>
      <c r="DU6" s="676"/>
      <c r="DV6" s="666"/>
      <c r="DW6" s="667"/>
      <c r="DX6" s="667"/>
      <c r="DY6" s="667"/>
      <c r="DZ6" s="668"/>
      <c r="EA6" s="82"/>
    </row>
    <row r="7" spans="1:131" s="54" customFormat="1" ht="26.25" customHeight="1" x14ac:dyDescent="0.2">
      <c r="A7" s="59">
        <v>1</v>
      </c>
      <c r="B7" s="660" t="s">
        <v>445</v>
      </c>
      <c r="C7" s="661"/>
      <c r="D7" s="661"/>
      <c r="E7" s="661"/>
      <c r="F7" s="661"/>
      <c r="G7" s="661"/>
      <c r="H7" s="661"/>
      <c r="I7" s="661"/>
      <c r="J7" s="661"/>
      <c r="K7" s="661"/>
      <c r="L7" s="661"/>
      <c r="M7" s="661"/>
      <c r="N7" s="661"/>
      <c r="O7" s="661"/>
      <c r="P7" s="701"/>
      <c r="Q7" s="702">
        <v>29802</v>
      </c>
      <c r="R7" s="703"/>
      <c r="S7" s="703"/>
      <c r="T7" s="703"/>
      <c r="U7" s="703"/>
      <c r="V7" s="703">
        <v>28723</v>
      </c>
      <c r="W7" s="703"/>
      <c r="X7" s="703"/>
      <c r="Y7" s="703"/>
      <c r="Z7" s="703"/>
      <c r="AA7" s="703">
        <v>1079</v>
      </c>
      <c r="AB7" s="703"/>
      <c r="AC7" s="703"/>
      <c r="AD7" s="703"/>
      <c r="AE7" s="704"/>
      <c r="AF7" s="705">
        <v>589</v>
      </c>
      <c r="AG7" s="706"/>
      <c r="AH7" s="706"/>
      <c r="AI7" s="706"/>
      <c r="AJ7" s="707"/>
      <c r="AK7" s="708">
        <v>1223</v>
      </c>
      <c r="AL7" s="703"/>
      <c r="AM7" s="703"/>
      <c r="AN7" s="703"/>
      <c r="AO7" s="703"/>
      <c r="AP7" s="703">
        <v>24568</v>
      </c>
      <c r="AQ7" s="703"/>
      <c r="AR7" s="703"/>
      <c r="AS7" s="703"/>
      <c r="AT7" s="703"/>
      <c r="AU7" s="709"/>
      <c r="AV7" s="709"/>
      <c r="AW7" s="709"/>
      <c r="AX7" s="709"/>
      <c r="AY7" s="710"/>
      <c r="AZ7" s="64"/>
      <c r="BA7" s="64"/>
      <c r="BB7" s="64"/>
      <c r="BC7" s="64"/>
      <c r="BD7" s="64"/>
      <c r="BE7" s="82"/>
      <c r="BF7" s="82"/>
      <c r="BG7" s="82"/>
      <c r="BH7" s="82"/>
      <c r="BI7" s="82"/>
      <c r="BJ7" s="82"/>
      <c r="BK7" s="82"/>
      <c r="BL7" s="82"/>
      <c r="BM7" s="82"/>
      <c r="BN7" s="82"/>
      <c r="BO7" s="82"/>
      <c r="BP7" s="82"/>
      <c r="BQ7" s="59">
        <v>1</v>
      </c>
      <c r="BR7" s="87"/>
      <c r="BS7" s="660" t="s">
        <v>538</v>
      </c>
      <c r="BT7" s="661"/>
      <c r="BU7" s="661"/>
      <c r="BV7" s="661"/>
      <c r="BW7" s="661"/>
      <c r="BX7" s="661"/>
      <c r="BY7" s="661"/>
      <c r="BZ7" s="661"/>
      <c r="CA7" s="661"/>
      <c r="CB7" s="661"/>
      <c r="CC7" s="661"/>
      <c r="CD7" s="661"/>
      <c r="CE7" s="661"/>
      <c r="CF7" s="661"/>
      <c r="CG7" s="701"/>
      <c r="CH7" s="657">
        <v>3</v>
      </c>
      <c r="CI7" s="658"/>
      <c r="CJ7" s="658"/>
      <c r="CK7" s="658"/>
      <c r="CL7" s="659"/>
      <c r="CM7" s="657">
        <v>318</v>
      </c>
      <c r="CN7" s="658"/>
      <c r="CO7" s="658"/>
      <c r="CP7" s="658"/>
      <c r="CQ7" s="659"/>
      <c r="CR7" s="657">
        <v>30</v>
      </c>
      <c r="CS7" s="658"/>
      <c r="CT7" s="658"/>
      <c r="CU7" s="658"/>
      <c r="CV7" s="659"/>
      <c r="CW7" s="657">
        <v>10</v>
      </c>
      <c r="CX7" s="658"/>
      <c r="CY7" s="658"/>
      <c r="CZ7" s="658"/>
      <c r="DA7" s="659"/>
      <c r="DB7" s="657" t="s">
        <v>199</v>
      </c>
      <c r="DC7" s="658"/>
      <c r="DD7" s="658"/>
      <c r="DE7" s="658"/>
      <c r="DF7" s="659"/>
      <c r="DG7" s="657" t="s">
        <v>199</v>
      </c>
      <c r="DH7" s="658"/>
      <c r="DI7" s="658"/>
      <c r="DJ7" s="658"/>
      <c r="DK7" s="659"/>
      <c r="DL7" s="657" t="s">
        <v>199</v>
      </c>
      <c r="DM7" s="658"/>
      <c r="DN7" s="658"/>
      <c r="DO7" s="658"/>
      <c r="DP7" s="659"/>
      <c r="DQ7" s="657" t="s">
        <v>199</v>
      </c>
      <c r="DR7" s="658"/>
      <c r="DS7" s="658"/>
      <c r="DT7" s="658"/>
      <c r="DU7" s="659"/>
      <c r="DV7" s="660"/>
      <c r="DW7" s="661"/>
      <c r="DX7" s="661"/>
      <c r="DY7" s="661"/>
      <c r="DZ7" s="662"/>
      <c r="EA7" s="82"/>
    </row>
    <row r="8" spans="1:131" s="54" customFormat="1" ht="26.25" customHeight="1" x14ac:dyDescent="0.2">
      <c r="A8" s="60">
        <v>2</v>
      </c>
      <c r="B8" s="692" t="s">
        <v>174</v>
      </c>
      <c r="C8" s="693"/>
      <c r="D8" s="693"/>
      <c r="E8" s="693"/>
      <c r="F8" s="693"/>
      <c r="G8" s="693"/>
      <c r="H8" s="693"/>
      <c r="I8" s="693"/>
      <c r="J8" s="693"/>
      <c r="K8" s="693"/>
      <c r="L8" s="693"/>
      <c r="M8" s="693"/>
      <c r="N8" s="693"/>
      <c r="O8" s="693"/>
      <c r="P8" s="694"/>
      <c r="Q8" s="683">
        <v>72</v>
      </c>
      <c r="R8" s="684"/>
      <c r="S8" s="684"/>
      <c r="T8" s="684"/>
      <c r="U8" s="684"/>
      <c r="V8" s="684">
        <v>67</v>
      </c>
      <c r="W8" s="684"/>
      <c r="X8" s="684"/>
      <c r="Y8" s="684"/>
      <c r="Z8" s="684"/>
      <c r="AA8" s="684">
        <v>5</v>
      </c>
      <c r="AB8" s="684"/>
      <c r="AC8" s="684"/>
      <c r="AD8" s="684"/>
      <c r="AE8" s="685"/>
      <c r="AF8" s="686">
        <v>5</v>
      </c>
      <c r="AG8" s="687"/>
      <c r="AH8" s="687"/>
      <c r="AI8" s="687"/>
      <c r="AJ8" s="688"/>
      <c r="AK8" s="689">
        <v>39</v>
      </c>
      <c r="AL8" s="684"/>
      <c r="AM8" s="684"/>
      <c r="AN8" s="684"/>
      <c r="AO8" s="684"/>
      <c r="AP8" s="684">
        <v>57</v>
      </c>
      <c r="AQ8" s="684"/>
      <c r="AR8" s="684"/>
      <c r="AS8" s="684"/>
      <c r="AT8" s="684"/>
      <c r="AU8" s="690"/>
      <c r="AV8" s="690"/>
      <c r="AW8" s="690"/>
      <c r="AX8" s="690"/>
      <c r="AY8" s="691"/>
      <c r="AZ8" s="64"/>
      <c r="BA8" s="64"/>
      <c r="BB8" s="64"/>
      <c r="BC8" s="64"/>
      <c r="BD8" s="64"/>
      <c r="BE8" s="82"/>
      <c r="BF8" s="82"/>
      <c r="BG8" s="82"/>
      <c r="BH8" s="82"/>
      <c r="BI8" s="82"/>
      <c r="BJ8" s="82"/>
      <c r="BK8" s="82"/>
      <c r="BL8" s="82"/>
      <c r="BM8" s="82"/>
      <c r="BN8" s="82"/>
      <c r="BO8" s="82"/>
      <c r="BP8" s="82"/>
      <c r="BQ8" s="60">
        <v>2</v>
      </c>
      <c r="BR8" s="88"/>
      <c r="BS8" s="692" t="s">
        <v>539</v>
      </c>
      <c r="BT8" s="693"/>
      <c r="BU8" s="693"/>
      <c r="BV8" s="693"/>
      <c r="BW8" s="693"/>
      <c r="BX8" s="693"/>
      <c r="BY8" s="693"/>
      <c r="BZ8" s="693"/>
      <c r="CA8" s="693"/>
      <c r="CB8" s="693"/>
      <c r="CC8" s="693"/>
      <c r="CD8" s="693"/>
      <c r="CE8" s="693"/>
      <c r="CF8" s="693"/>
      <c r="CG8" s="694"/>
      <c r="CH8" s="695">
        <v>11</v>
      </c>
      <c r="CI8" s="687"/>
      <c r="CJ8" s="687"/>
      <c r="CK8" s="687"/>
      <c r="CL8" s="696"/>
      <c r="CM8" s="695">
        <v>193</v>
      </c>
      <c r="CN8" s="687"/>
      <c r="CO8" s="687"/>
      <c r="CP8" s="687"/>
      <c r="CQ8" s="696"/>
      <c r="CR8" s="695">
        <v>25</v>
      </c>
      <c r="CS8" s="687"/>
      <c r="CT8" s="687"/>
      <c r="CU8" s="687"/>
      <c r="CV8" s="696"/>
      <c r="CW8" s="695">
        <v>1</v>
      </c>
      <c r="CX8" s="687"/>
      <c r="CY8" s="687"/>
      <c r="CZ8" s="687"/>
      <c r="DA8" s="696"/>
      <c r="DB8" s="695" t="s">
        <v>199</v>
      </c>
      <c r="DC8" s="687"/>
      <c r="DD8" s="687"/>
      <c r="DE8" s="687"/>
      <c r="DF8" s="696"/>
      <c r="DG8" s="695" t="s">
        <v>199</v>
      </c>
      <c r="DH8" s="687"/>
      <c r="DI8" s="687"/>
      <c r="DJ8" s="687"/>
      <c r="DK8" s="696"/>
      <c r="DL8" s="695" t="s">
        <v>199</v>
      </c>
      <c r="DM8" s="687"/>
      <c r="DN8" s="687"/>
      <c r="DO8" s="687"/>
      <c r="DP8" s="696"/>
      <c r="DQ8" s="695" t="s">
        <v>199</v>
      </c>
      <c r="DR8" s="687"/>
      <c r="DS8" s="687"/>
      <c r="DT8" s="687"/>
      <c r="DU8" s="696"/>
      <c r="DV8" s="692"/>
      <c r="DW8" s="693"/>
      <c r="DX8" s="693"/>
      <c r="DY8" s="693"/>
      <c r="DZ8" s="711"/>
      <c r="EA8" s="82"/>
    </row>
    <row r="9" spans="1:131" s="54" customFormat="1" ht="26.25" customHeight="1" x14ac:dyDescent="0.2">
      <c r="A9" s="60">
        <v>3</v>
      </c>
      <c r="B9" s="692" t="s">
        <v>447</v>
      </c>
      <c r="C9" s="693"/>
      <c r="D9" s="693"/>
      <c r="E9" s="693"/>
      <c r="F9" s="693"/>
      <c r="G9" s="693"/>
      <c r="H9" s="693"/>
      <c r="I9" s="693"/>
      <c r="J9" s="693"/>
      <c r="K9" s="693"/>
      <c r="L9" s="693"/>
      <c r="M9" s="693"/>
      <c r="N9" s="693"/>
      <c r="O9" s="693"/>
      <c r="P9" s="694"/>
      <c r="Q9" s="683">
        <v>0</v>
      </c>
      <c r="R9" s="684"/>
      <c r="S9" s="684"/>
      <c r="T9" s="684"/>
      <c r="U9" s="684"/>
      <c r="V9" s="684">
        <v>0</v>
      </c>
      <c r="W9" s="684"/>
      <c r="X9" s="684"/>
      <c r="Y9" s="684"/>
      <c r="Z9" s="684"/>
      <c r="AA9" s="684" t="s">
        <v>199</v>
      </c>
      <c r="AB9" s="684"/>
      <c r="AC9" s="684"/>
      <c r="AD9" s="684"/>
      <c r="AE9" s="685"/>
      <c r="AF9" s="686" t="s">
        <v>199</v>
      </c>
      <c r="AG9" s="687"/>
      <c r="AH9" s="687"/>
      <c r="AI9" s="687"/>
      <c r="AJ9" s="688"/>
      <c r="AK9" s="689" t="s">
        <v>199</v>
      </c>
      <c r="AL9" s="684"/>
      <c r="AM9" s="684"/>
      <c r="AN9" s="684"/>
      <c r="AO9" s="684"/>
      <c r="AP9" s="684" t="s">
        <v>199</v>
      </c>
      <c r="AQ9" s="684"/>
      <c r="AR9" s="684"/>
      <c r="AS9" s="684"/>
      <c r="AT9" s="684"/>
      <c r="AU9" s="690"/>
      <c r="AV9" s="690"/>
      <c r="AW9" s="690"/>
      <c r="AX9" s="690"/>
      <c r="AY9" s="691"/>
      <c r="AZ9" s="64"/>
      <c r="BA9" s="64"/>
      <c r="BB9" s="64"/>
      <c r="BC9" s="64"/>
      <c r="BD9" s="64"/>
      <c r="BE9" s="82"/>
      <c r="BF9" s="82"/>
      <c r="BG9" s="82"/>
      <c r="BH9" s="82"/>
      <c r="BI9" s="82"/>
      <c r="BJ9" s="82"/>
      <c r="BK9" s="82"/>
      <c r="BL9" s="82"/>
      <c r="BM9" s="82"/>
      <c r="BN9" s="82"/>
      <c r="BO9" s="82"/>
      <c r="BP9" s="82"/>
      <c r="BQ9" s="60">
        <v>3</v>
      </c>
      <c r="BR9" s="88"/>
      <c r="BS9" s="692" t="s">
        <v>540</v>
      </c>
      <c r="BT9" s="693"/>
      <c r="BU9" s="693"/>
      <c r="BV9" s="693"/>
      <c r="BW9" s="693"/>
      <c r="BX9" s="693"/>
      <c r="BY9" s="693"/>
      <c r="BZ9" s="693"/>
      <c r="CA9" s="693"/>
      <c r="CB9" s="693"/>
      <c r="CC9" s="693"/>
      <c r="CD9" s="693"/>
      <c r="CE9" s="693"/>
      <c r="CF9" s="693"/>
      <c r="CG9" s="694"/>
      <c r="CH9" s="695">
        <v>0</v>
      </c>
      <c r="CI9" s="687"/>
      <c r="CJ9" s="687"/>
      <c r="CK9" s="687"/>
      <c r="CL9" s="696"/>
      <c r="CM9" s="695">
        <v>155</v>
      </c>
      <c r="CN9" s="687"/>
      <c r="CO9" s="687"/>
      <c r="CP9" s="687"/>
      <c r="CQ9" s="696"/>
      <c r="CR9" s="695">
        <v>6</v>
      </c>
      <c r="CS9" s="687"/>
      <c r="CT9" s="687"/>
      <c r="CU9" s="687"/>
      <c r="CV9" s="696"/>
      <c r="CW9" s="695" t="s">
        <v>199</v>
      </c>
      <c r="CX9" s="687"/>
      <c r="CY9" s="687"/>
      <c r="CZ9" s="687"/>
      <c r="DA9" s="696"/>
      <c r="DB9" s="695" t="s">
        <v>199</v>
      </c>
      <c r="DC9" s="687"/>
      <c r="DD9" s="687"/>
      <c r="DE9" s="687"/>
      <c r="DF9" s="696"/>
      <c r="DG9" s="695" t="s">
        <v>199</v>
      </c>
      <c r="DH9" s="687"/>
      <c r="DI9" s="687"/>
      <c r="DJ9" s="687"/>
      <c r="DK9" s="696"/>
      <c r="DL9" s="695" t="s">
        <v>199</v>
      </c>
      <c r="DM9" s="687"/>
      <c r="DN9" s="687"/>
      <c r="DO9" s="687"/>
      <c r="DP9" s="696"/>
      <c r="DQ9" s="695" t="s">
        <v>199</v>
      </c>
      <c r="DR9" s="687"/>
      <c r="DS9" s="687"/>
      <c r="DT9" s="687"/>
      <c r="DU9" s="696"/>
      <c r="DV9" s="692"/>
      <c r="DW9" s="693"/>
      <c r="DX9" s="693"/>
      <c r="DY9" s="693"/>
      <c r="DZ9" s="711"/>
      <c r="EA9" s="82"/>
    </row>
    <row r="10" spans="1:131" s="54" customFormat="1" ht="26.25" customHeight="1" x14ac:dyDescent="0.2">
      <c r="A10" s="60">
        <v>4</v>
      </c>
      <c r="B10" s="692"/>
      <c r="C10" s="693"/>
      <c r="D10" s="693"/>
      <c r="E10" s="693"/>
      <c r="F10" s="693"/>
      <c r="G10" s="693"/>
      <c r="H10" s="693"/>
      <c r="I10" s="693"/>
      <c r="J10" s="693"/>
      <c r="K10" s="693"/>
      <c r="L10" s="693"/>
      <c r="M10" s="693"/>
      <c r="N10" s="693"/>
      <c r="O10" s="693"/>
      <c r="P10" s="694"/>
      <c r="Q10" s="683"/>
      <c r="R10" s="684"/>
      <c r="S10" s="684"/>
      <c r="T10" s="684"/>
      <c r="U10" s="684"/>
      <c r="V10" s="684"/>
      <c r="W10" s="684"/>
      <c r="X10" s="684"/>
      <c r="Y10" s="684"/>
      <c r="Z10" s="684"/>
      <c r="AA10" s="684"/>
      <c r="AB10" s="684"/>
      <c r="AC10" s="684"/>
      <c r="AD10" s="684"/>
      <c r="AE10" s="685"/>
      <c r="AF10" s="686"/>
      <c r="AG10" s="687"/>
      <c r="AH10" s="687"/>
      <c r="AI10" s="687"/>
      <c r="AJ10" s="688"/>
      <c r="AK10" s="689"/>
      <c r="AL10" s="684"/>
      <c r="AM10" s="684"/>
      <c r="AN10" s="684"/>
      <c r="AO10" s="684"/>
      <c r="AP10" s="684"/>
      <c r="AQ10" s="684"/>
      <c r="AR10" s="684"/>
      <c r="AS10" s="684"/>
      <c r="AT10" s="684"/>
      <c r="AU10" s="690"/>
      <c r="AV10" s="690"/>
      <c r="AW10" s="690"/>
      <c r="AX10" s="690"/>
      <c r="AY10" s="691"/>
      <c r="AZ10" s="64"/>
      <c r="BA10" s="64"/>
      <c r="BB10" s="64"/>
      <c r="BC10" s="64"/>
      <c r="BD10" s="64"/>
      <c r="BE10" s="82"/>
      <c r="BF10" s="82"/>
      <c r="BG10" s="82"/>
      <c r="BH10" s="82"/>
      <c r="BI10" s="82"/>
      <c r="BJ10" s="82"/>
      <c r="BK10" s="82"/>
      <c r="BL10" s="82"/>
      <c r="BM10" s="82"/>
      <c r="BN10" s="82"/>
      <c r="BO10" s="82"/>
      <c r="BP10" s="82"/>
      <c r="BQ10" s="60">
        <v>4</v>
      </c>
      <c r="BR10" s="88"/>
      <c r="BS10" s="692" t="s">
        <v>541</v>
      </c>
      <c r="BT10" s="693"/>
      <c r="BU10" s="693"/>
      <c r="BV10" s="693"/>
      <c r="BW10" s="693"/>
      <c r="BX10" s="693"/>
      <c r="BY10" s="693"/>
      <c r="BZ10" s="693"/>
      <c r="CA10" s="693"/>
      <c r="CB10" s="693"/>
      <c r="CC10" s="693"/>
      <c r="CD10" s="693"/>
      <c r="CE10" s="693"/>
      <c r="CF10" s="693"/>
      <c r="CG10" s="694"/>
      <c r="CH10" s="695">
        <v>4</v>
      </c>
      <c r="CI10" s="687"/>
      <c r="CJ10" s="687"/>
      <c r="CK10" s="687"/>
      <c r="CL10" s="696"/>
      <c r="CM10" s="695">
        <v>288</v>
      </c>
      <c r="CN10" s="687"/>
      <c r="CO10" s="687"/>
      <c r="CP10" s="687"/>
      <c r="CQ10" s="696"/>
      <c r="CR10" s="695">
        <v>15</v>
      </c>
      <c r="CS10" s="687"/>
      <c r="CT10" s="687"/>
      <c r="CU10" s="687"/>
      <c r="CV10" s="696"/>
      <c r="CW10" s="695">
        <v>6</v>
      </c>
      <c r="CX10" s="687"/>
      <c r="CY10" s="687"/>
      <c r="CZ10" s="687"/>
      <c r="DA10" s="696"/>
      <c r="DB10" s="695" t="s">
        <v>199</v>
      </c>
      <c r="DC10" s="687"/>
      <c r="DD10" s="687"/>
      <c r="DE10" s="687"/>
      <c r="DF10" s="696"/>
      <c r="DG10" s="695" t="s">
        <v>199</v>
      </c>
      <c r="DH10" s="687"/>
      <c r="DI10" s="687"/>
      <c r="DJ10" s="687"/>
      <c r="DK10" s="696"/>
      <c r="DL10" s="695" t="s">
        <v>199</v>
      </c>
      <c r="DM10" s="687"/>
      <c r="DN10" s="687"/>
      <c r="DO10" s="687"/>
      <c r="DP10" s="696"/>
      <c r="DQ10" s="695" t="s">
        <v>199</v>
      </c>
      <c r="DR10" s="687"/>
      <c r="DS10" s="687"/>
      <c r="DT10" s="687"/>
      <c r="DU10" s="696"/>
      <c r="DV10" s="692"/>
      <c r="DW10" s="693"/>
      <c r="DX10" s="693"/>
      <c r="DY10" s="693"/>
      <c r="DZ10" s="711"/>
      <c r="EA10" s="82"/>
    </row>
    <row r="11" spans="1:131" s="54" customFormat="1" ht="26.25" customHeight="1" x14ac:dyDescent="0.2">
      <c r="A11" s="60">
        <v>5</v>
      </c>
      <c r="B11" s="692"/>
      <c r="C11" s="693"/>
      <c r="D11" s="693"/>
      <c r="E11" s="693"/>
      <c r="F11" s="693"/>
      <c r="G11" s="693"/>
      <c r="H11" s="693"/>
      <c r="I11" s="693"/>
      <c r="J11" s="693"/>
      <c r="K11" s="693"/>
      <c r="L11" s="693"/>
      <c r="M11" s="693"/>
      <c r="N11" s="693"/>
      <c r="O11" s="693"/>
      <c r="P11" s="694"/>
      <c r="Q11" s="683"/>
      <c r="R11" s="684"/>
      <c r="S11" s="684"/>
      <c r="T11" s="684"/>
      <c r="U11" s="684"/>
      <c r="V11" s="684"/>
      <c r="W11" s="684"/>
      <c r="X11" s="684"/>
      <c r="Y11" s="684"/>
      <c r="Z11" s="684"/>
      <c r="AA11" s="684"/>
      <c r="AB11" s="684"/>
      <c r="AC11" s="684"/>
      <c r="AD11" s="684"/>
      <c r="AE11" s="685"/>
      <c r="AF11" s="686"/>
      <c r="AG11" s="687"/>
      <c r="AH11" s="687"/>
      <c r="AI11" s="687"/>
      <c r="AJ11" s="688"/>
      <c r="AK11" s="689"/>
      <c r="AL11" s="684"/>
      <c r="AM11" s="684"/>
      <c r="AN11" s="684"/>
      <c r="AO11" s="684"/>
      <c r="AP11" s="684"/>
      <c r="AQ11" s="684"/>
      <c r="AR11" s="684"/>
      <c r="AS11" s="684"/>
      <c r="AT11" s="684"/>
      <c r="AU11" s="690"/>
      <c r="AV11" s="690"/>
      <c r="AW11" s="690"/>
      <c r="AX11" s="690"/>
      <c r="AY11" s="691"/>
      <c r="AZ11" s="64"/>
      <c r="BA11" s="64"/>
      <c r="BB11" s="64"/>
      <c r="BC11" s="64"/>
      <c r="BD11" s="64"/>
      <c r="BE11" s="82"/>
      <c r="BF11" s="82"/>
      <c r="BG11" s="82"/>
      <c r="BH11" s="82"/>
      <c r="BI11" s="82"/>
      <c r="BJ11" s="82"/>
      <c r="BK11" s="82"/>
      <c r="BL11" s="82"/>
      <c r="BM11" s="82"/>
      <c r="BN11" s="82"/>
      <c r="BO11" s="82"/>
      <c r="BP11" s="82"/>
      <c r="BQ11" s="60">
        <v>5</v>
      </c>
      <c r="BR11" s="88"/>
      <c r="BS11" s="692" t="s">
        <v>542</v>
      </c>
      <c r="BT11" s="693"/>
      <c r="BU11" s="693"/>
      <c r="BV11" s="693"/>
      <c r="BW11" s="693"/>
      <c r="BX11" s="693"/>
      <c r="BY11" s="693"/>
      <c r="BZ11" s="693"/>
      <c r="CA11" s="693"/>
      <c r="CB11" s="693"/>
      <c r="CC11" s="693"/>
      <c r="CD11" s="693"/>
      <c r="CE11" s="693"/>
      <c r="CF11" s="693"/>
      <c r="CG11" s="694"/>
      <c r="CH11" s="695" t="s">
        <v>199</v>
      </c>
      <c r="CI11" s="687"/>
      <c r="CJ11" s="687"/>
      <c r="CK11" s="687"/>
      <c r="CL11" s="696"/>
      <c r="CM11" s="695">
        <v>-4</v>
      </c>
      <c r="CN11" s="687"/>
      <c r="CO11" s="687"/>
      <c r="CP11" s="687"/>
      <c r="CQ11" s="696"/>
      <c r="CR11" s="695">
        <v>5</v>
      </c>
      <c r="CS11" s="687"/>
      <c r="CT11" s="687"/>
      <c r="CU11" s="687"/>
      <c r="CV11" s="696"/>
      <c r="CW11" s="695" t="s">
        <v>199</v>
      </c>
      <c r="CX11" s="687"/>
      <c r="CY11" s="687"/>
      <c r="CZ11" s="687"/>
      <c r="DA11" s="696"/>
      <c r="DB11" s="695" t="s">
        <v>199</v>
      </c>
      <c r="DC11" s="687"/>
      <c r="DD11" s="687"/>
      <c r="DE11" s="687"/>
      <c r="DF11" s="696"/>
      <c r="DG11" s="695" t="s">
        <v>199</v>
      </c>
      <c r="DH11" s="687"/>
      <c r="DI11" s="687"/>
      <c r="DJ11" s="687"/>
      <c r="DK11" s="696"/>
      <c r="DL11" s="695" t="s">
        <v>199</v>
      </c>
      <c r="DM11" s="687"/>
      <c r="DN11" s="687"/>
      <c r="DO11" s="687"/>
      <c r="DP11" s="696"/>
      <c r="DQ11" s="695" t="s">
        <v>199</v>
      </c>
      <c r="DR11" s="687"/>
      <c r="DS11" s="687"/>
      <c r="DT11" s="687"/>
      <c r="DU11" s="696"/>
      <c r="DV11" s="692"/>
      <c r="DW11" s="693"/>
      <c r="DX11" s="693"/>
      <c r="DY11" s="693"/>
      <c r="DZ11" s="711"/>
      <c r="EA11" s="82"/>
    </row>
    <row r="12" spans="1:131" s="54" customFormat="1" ht="26.25" customHeight="1" x14ac:dyDescent="0.2">
      <c r="A12" s="60">
        <v>6</v>
      </c>
      <c r="B12" s="692"/>
      <c r="C12" s="693"/>
      <c r="D12" s="693"/>
      <c r="E12" s="693"/>
      <c r="F12" s="693"/>
      <c r="G12" s="693"/>
      <c r="H12" s="693"/>
      <c r="I12" s="693"/>
      <c r="J12" s="693"/>
      <c r="K12" s="693"/>
      <c r="L12" s="693"/>
      <c r="M12" s="693"/>
      <c r="N12" s="693"/>
      <c r="O12" s="693"/>
      <c r="P12" s="694"/>
      <c r="Q12" s="683"/>
      <c r="R12" s="684"/>
      <c r="S12" s="684"/>
      <c r="T12" s="684"/>
      <c r="U12" s="684"/>
      <c r="V12" s="684"/>
      <c r="W12" s="684"/>
      <c r="X12" s="684"/>
      <c r="Y12" s="684"/>
      <c r="Z12" s="684"/>
      <c r="AA12" s="684"/>
      <c r="AB12" s="684"/>
      <c r="AC12" s="684"/>
      <c r="AD12" s="684"/>
      <c r="AE12" s="685"/>
      <c r="AF12" s="686"/>
      <c r="AG12" s="687"/>
      <c r="AH12" s="687"/>
      <c r="AI12" s="687"/>
      <c r="AJ12" s="688"/>
      <c r="AK12" s="689"/>
      <c r="AL12" s="684"/>
      <c r="AM12" s="684"/>
      <c r="AN12" s="684"/>
      <c r="AO12" s="684"/>
      <c r="AP12" s="684"/>
      <c r="AQ12" s="684"/>
      <c r="AR12" s="684"/>
      <c r="AS12" s="684"/>
      <c r="AT12" s="684"/>
      <c r="AU12" s="690"/>
      <c r="AV12" s="690"/>
      <c r="AW12" s="690"/>
      <c r="AX12" s="690"/>
      <c r="AY12" s="691"/>
      <c r="AZ12" s="64"/>
      <c r="BA12" s="64"/>
      <c r="BB12" s="64"/>
      <c r="BC12" s="64"/>
      <c r="BD12" s="64"/>
      <c r="BE12" s="82"/>
      <c r="BF12" s="82"/>
      <c r="BG12" s="82"/>
      <c r="BH12" s="82"/>
      <c r="BI12" s="82"/>
      <c r="BJ12" s="82"/>
      <c r="BK12" s="82"/>
      <c r="BL12" s="82"/>
      <c r="BM12" s="82"/>
      <c r="BN12" s="82"/>
      <c r="BO12" s="82"/>
      <c r="BP12" s="82"/>
      <c r="BQ12" s="60">
        <v>6</v>
      </c>
      <c r="BR12" s="88"/>
      <c r="BS12" s="692" t="s">
        <v>144</v>
      </c>
      <c r="BT12" s="693"/>
      <c r="BU12" s="693"/>
      <c r="BV12" s="693"/>
      <c r="BW12" s="693"/>
      <c r="BX12" s="693"/>
      <c r="BY12" s="693"/>
      <c r="BZ12" s="693"/>
      <c r="CA12" s="693"/>
      <c r="CB12" s="693"/>
      <c r="CC12" s="693"/>
      <c r="CD12" s="693"/>
      <c r="CE12" s="693"/>
      <c r="CF12" s="693"/>
      <c r="CG12" s="694"/>
      <c r="CH12" s="695">
        <v>10</v>
      </c>
      <c r="CI12" s="687"/>
      <c r="CJ12" s="687"/>
      <c r="CK12" s="687"/>
      <c r="CL12" s="696"/>
      <c r="CM12" s="695">
        <v>166</v>
      </c>
      <c r="CN12" s="687"/>
      <c r="CO12" s="687"/>
      <c r="CP12" s="687"/>
      <c r="CQ12" s="696"/>
      <c r="CR12" s="695">
        <v>20</v>
      </c>
      <c r="CS12" s="687"/>
      <c r="CT12" s="687"/>
      <c r="CU12" s="687"/>
      <c r="CV12" s="696"/>
      <c r="CW12" s="695">
        <v>0</v>
      </c>
      <c r="CX12" s="687"/>
      <c r="CY12" s="687"/>
      <c r="CZ12" s="687"/>
      <c r="DA12" s="696"/>
      <c r="DB12" s="695" t="s">
        <v>199</v>
      </c>
      <c r="DC12" s="687"/>
      <c r="DD12" s="687"/>
      <c r="DE12" s="687"/>
      <c r="DF12" s="696"/>
      <c r="DG12" s="695" t="s">
        <v>199</v>
      </c>
      <c r="DH12" s="687"/>
      <c r="DI12" s="687"/>
      <c r="DJ12" s="687"/>
      <c r="DK12" s="696"/>
      <c r="DL12" s="695" t="s">
        <v>199</v>
      </c>
      <c r="DM12" s="687"/>
      <c r="DN12" s="687"/>
      <c r="DO12" s="687"/>
      <c r="DP12" s="696"/>
      <c r="DQ12" s="695" t="s">
        <v>199</v>
      </c>
      <c r="DR12" s="687"/>
      <c r="DS12" s="687"/>
      <c r="DT12" s="687"/>
      <c r="DU12" s="696"/>
      <c r="DV12" s="692"/>
      <c r="DW12" s="693"/>
      <c r="DX12" s="693"/>
      <c r="DY12" s="693"/>
      <c r="DZ12" s="711"/>
      <c r="EA12" s="82"/>
    </row>
    <row r="13" spans="1:131" s="54" customFormat="1" ht="26.25" customHeight="1" x14ac:dyDescent="0.2">
      <c r="A13" s="60">
        <v>7</v>
      </c>
      <c r="B13" s="692"/>
      <c r="C13" s="693"/>
      <c r="D13" s="693"/>
      <c r="E13" s="693"/>
      <c r="F13" s="693"/>
      <c r="G13" s="693"/>
      <c r="H13" s="693"/>
      <c r="I13" s="693"/>
      <c r="J13" s="693"/>
      <c r="K13" s="693"/>
      <c r="L13" s="693"/>
      <c r="M13" s="693"/>
      <c r="N13" s="693"/>
      <c r="O13" s="693"/>
      <c r="P13" s="694"/>
      <c r="Q13" s="683"/>
      <c r="R13" s="684"/>
      <c r="S13" s="684"/>
      <c r="T13" s="684"/>
      <c r="U13" s="684"/>
      <c r="V13" s="684"/>
      <c r="W13" s="684"/>
      <c r="X13" s="684"/>
      <c r="Y13" s="684"/>
      <c r="Z13" s="684"/>
      <c r="AA13" s="684"/>
      <c r="AB13" s="684"/>
      <c r="AC13" s="684"/>
      <c r="AD13" s="684"/>
      <c r="AE13" s="685"/>
      <c r="AF13" s="686"/>
      <c r="AG13" s="687"/>
      <c r="AH13" s="687"/>
      <c r="AI13" s="687"/>
      <c r="AJ13" s="688"/>
      <c r="AK13" s="689"/>
      <c r="AL13" s="684"/>
      <c r="AM13" s="684"/>
      <c r="AN13" s="684"/>
      <c r="AO13" s="684"/>
      <c r="AP13" s="684"/>
      <c r="AQ13" s="684"/>
      <c r="AR13" s="684"/>
      <c r="AS13" s="684"/>
      <c r="AT13" s="684"/>
      <c r="AU13" s="690"/>
      <c r="AV13" s="690"/>
      <c r="AW13" s="690"/>
      <c r="AX13" s="690"/>
      <c r="AY13" s="691"/>
      <c r="AZ13" s="64"/>
      <c r="BA13" s="64"/>
      <c r="BB13" s="64"/>
      <c r="BC13" s="64"/>
      <c r="BD13" s="64"/>
      <c r="BE13" s="82"/>
      <c r="BF13" s="82"/>
      <c r="BG13" s="82"/>
      <c r="BH13" s="82"/>
      <c r="BI13" s="82"/>
      <c r="BJ13" s="82"/>
      <c r="BK13" s="82"/>
      <c r="BL13" s="82"/>
      <c r="BM13" s="82"/>
      <c r="BN13" s="82"/>
      <c r="BO13" s="82"/>
      <c r="BP13" s="82"/>
      <c r="BQ13" s="60">
        <v>7</v>
      </c>
      <c r="BR13" s="88"/>
      <c r="BS13" s="692" t="s">
        <v>543</v>
      </c>
      <c r="BT13" s="693"/>
      <c r="BU13" s="693"/>
      <c r="BV13" s="693"/>
      <c r="BW13" s="693"/>
      <c r="BX13" s="693"/>
      <c r="BY13" s="693"/>
      <c r="BZ13" s="693"/>
      <c r="CA13" s="693"/>
      <c r="CB13" s="693"/>
      <c r="CC13" s="693"/>
      <c r="CD13" s="693"/>
      <c r="CE13" s="693"/>
      <c r="CF13" s="693"/>
      <c r="CG13" s="694"/>
      <c r="CH13" s="695">
        <v>-27</v>
      </c>
      <c r="CI13" s="687"/>
      <c r="CJ13" s="687"/>
      <c r="CK13" s="687"/>
      <c r="CL13" s="696"/>
      <c r="CM13" s="695">
        <v>95</v>
      </c>
      <c r="CN13" s="687"/>
      <c r="CO13" s="687"/>
      <c r="CP13" s="687"/>
      <c r="CQ13" s="696"/>
      <c r="CR13" s="695">
        <v>66</v>
      </c>
      <c r="CS13" s="687"/>
      <c r="CT13" s="687"/>
      <c r="CU13" s="687"/>
      <c r="CV13" s="696"/>
      <c r="CW13" s="695">
        <v>19</v>
      </c>
      <c r="CX13" s="687"/>
      <c r="CY13" s="687"/>
      <c r="CZ13" s="687"/>
      <c r="DA13" s="696"/>
      <c r="DB13" s="695" t="s">
        <v>199</v>
      </c>
      <c r="DC13" s="687"/>
      <c r="DD13" s="687"/>
      <c r="DE13" s="687"/>
      <c r="DF13" s="696"/>
      <c r="DG13" s="695" t="s">
        <v>199</v>
      </c>
      <c r="DH13" s="687"/>
      <c r="DI13" s="687"/>
      <c r="DJ13" s="687"/>
      <c r="DK13" s="696"/>
      <c r="DL13" s="695" t="s">
        <v>199</v>
      </c>
      <c r="DM13" s="687"/>
      <c r="DN13" s="687"/>
      <c r="DO13" s="687"/>
      <c r="DP13" s="696"/>
      <c r="DQ13" s="695" t="s">
        <v>199</v>
      </c>
      <c r="DR13" s="687"/>
      <c r="DS13" s="687"/>
      <c r="DT13" s="687"/>
      <c r="DU13" s="696"/>
      <c r="DV13" s="692"/>
      <c r="DW13" s="693"/>
      <c r="DX13" s="693"/>
      <c r="DY13" s="693"/>
      <c r="DZ13" s="711"/>
      <c r="EA13" s="82"/>
    </row>
    <row r="14" spans="1:131" s="54" customFormat="1" ht="26.25" customHeight="1" x14ac:dyDescent="0.2">
      <c r="A14" s="60">
        <v>8</v>
      </c>
      <c r="B14" s="692"/>
      <c r="C14" s="693"/>
      <c r="D14" s="693"/>
      <c r="E14" s="693"/>
      <c r="F14" s="693"/>
      <c r="G14" s="693"/>
      <c r="H14" s="693"/>
      <c r="I14" s="693"/>
      <c r="J14" s="693"/>
      <c r="K14" s="693"/>
      <c r="L14" s="693"/>
      <c r="M14" s="693"/>
      <c r="N14" s="693"/>
      <c r="O14" s="693"/>
      <c r="P14" s="694"/>
      <c r="Q14" s="683"/>
      <c r="R14" s="684"/>
      <c r="S14" s="684"/>
      <c r="T14" s="684"/>
      <c r="U14" s="684"/>
      <c r="V14" s="684"/>
      <c r="W14" s="684"/>
      <c r="X14" s="684"/>
      <c r="Y14" s="684"/>
      <c r="Z14" s="684"/>
      <c r="AA14" s="684"/>
      <c r="AB14" s="684"/>
      <c r="AC14" s="684"/>
      <c r="AD14" s="684"/>
      <c r="AE14" s="685"/>
      <c r="AF14" s="686"/>
      <c r="AG14" s="687"/>
      <c r="AH14" s="687"/>
      <c r="AI14" s="687"/>
      <c r="AJ14" s="688"/>
      <c r="AK14" s="689"/>
      <c r="AL14" s="684"/>
      <c r="AM14" s="684"/>
      <c r="AN14" s="684"/>
      <c r="AO14" s="684"/>
      <c r="AP14" s="684"/>
      <c r="AQ14" s="684"/>
      <c r="AR14" s="684"/>
      <c r="AS14" s="684"/>
      <c r="AT14" s="684"/>
      <c r="AU14" s="690"/>
      <c r="AV14" s="690"/>
      <c r="AW14" s="690"/>
      <c r="AX14" s="690"/>
      <c r="AY14" s="691"/>
      <c r="AZ14" s="64"/>
      <c r="BA14" s="64"/>
      <c r="BB14" s="64"/>
      <c r="BC14" s="64"/>
      <c r="BD14" s="64"/>
      <c r="BE14" s="82"/>
      <c r="BF14" s="82"/>
      <c r="BG14" s="82"/>
      <c r="BH14" s="82"/>
      <c r="BI14" s="82"/>
      <c r="BJ14" s="82"/>
      <c r="BK14" s="82"/>
      <c r="BL14" s="82"/>
      <c r="BM14" s="82"/>
      <c r="BN14" s="82"/>
      <c r="BO14" s="82"/>
      <c r="BP14" s="82"/>
      <c r="BQ14" s="60">
        <v>8</v>
      </c>
      <c r="BR14" s="88"/>
      <c r="BS14" s="692" t="s">
        <v>336</v>
      </c>
      <c r="BT14" s="693"/>
      <c r="BU14" s="693"/>
      <c r="BV14" s="693"/>
      <c r="BW14" s="693"/>
      <c r="BX14" s="693"/>
      <c r="BY14" s="693"/>
      <c r="BZ14" s="693"/>
      <c r="CA14" s="693"/>
      <c r="CB14" s="693"/>
      <c r="CC14" s="693"/>
      <c r="CD14" s="693"/>
      <c r="CE14" s="693"/>
      <c r="CF14" s="693"/>
      <c r="CG14" s="694"/>
      <c r="CH14" s="695">
        <v>-15</v>
      </c>
      <c r="CI14" s="687"/>
      <c r="CJ14" s="687"/>
      <c r="CK14" s="687"/>
      <c r="CL14" s="696"/>
      <c r="CM14" s="695">
        <v>115</v>
      </c>
      <c r="CN14" s="687"/>
      <c r="CO14" s="687"/>
      <c r="CP14" s="687"/>
      <c r="CQ14" s="696"/>
      <c r="CR14" s="695">
        <v>63</v>
      </c>
      <c r="CS14" s="687"/>
      <c r="CT14" s="687"/>
      <c r="CU14" s="687"/>
      <c r="CV14" s="696"/>
      <c r="CW14" s="695">
        <v>24</v>
      </c>
      <c r="CX14" s="687"/>
      <c r="CY14" s="687"/>
      <c r="CZ14" s="687"/>
      <c r="DA14" s="696"/>
      <c r="DB14" s="695" t="s">
        <v>199</v>
      </c>
      <c r="DC14" s="687"/>
      <c r="DD14" s="687"/>
      <c r="DE14" s="687"/>
      <c r="DF14" s="696"/>
      <c r="DG14" s="695" t="s">
        <v>199</v>
      </c>
      <c r="DH14" s="687"/>
      <c r="DI14" s="687"/>
      <c r="DJ14" s="687"/>
      <c r="DK14" s="696"/>
      <c r="DL14" s="695" t="s">
        <v>199</v>
      </c>
      <c r="DM14" s="687"/>
      <c r="DN14" s="687"/>
      <c r="DO14" s="687"/>
      <c r="DP14" s="696"/>
      <c r="DQ14" s="695" t="s">
        <v>199</v>
      </c>
      <c r="DR14" s="687"/>
      <c r="DS14" s="687"/>
      <c r="DT14" s="687"/>
      <c r="DU14" s="696"/>
      <c r="DV14" s="692"/>
      <c r="DW14" s="693"/>
      <c r="DX14" s="693"/>
      <c r="DY14" s="693"/>
      <c r="DZ14" s="711"/>
      <c r="EA14" s="82"/>
    </row>
    <row r="15" spans="1:131" s="54" customFormat="1" ht="26.25" customHeight="1" x14ac:dyDescent="0.2">
      <c r="A15" s="60">
        <v>9</v>
      </c>
      <c r="B15" s="692"/>
      <c r="C15" s="693"/>
      <c r="D15" s="693"/>
      <c r="E15" s="693"/>
      <c r="F15" s="693"/>
      <c r="G15" s="693"/>
      <c r="H15" s="693"/>
      <c r="I15" s="693"/>
      <c r="J15" s="693"/>
      <c r="K15" s="693"/>
      <c r="L15" s="693"/>
      <c r="M15" s="693"/>
      <c r="N15" s="693"/>
      <c r="O15" s="693"/>
      <c r="P15" s="694"/>
      <c r="Q15" s="683"/>
      <c r="R15" s="684"/>
      <c r="S15" s="684"/>
      <c r="T15" s="684"/>
      <c r="U15" s="684"/>
      <c r="V15" s="684"/>
      <c r="W15" s="684"/>
      <c r="X15" s="684"/>
      <c r="Y15" s="684"/>
      <c r="Z15" s="684"/>
      <c r="AA15" s="684"/>
      <c r="AB15" s="684"/>
      <c r="AC15" s="684"/>
      <c r="AD15" s="684"/>
      <c r="AE15" s="685"/>
      <c r="AF15" s="686"/>
      <c r="AG15" s="687"/>
      <c r="AH15" s="687"/>
      <c r="AI15" s="687"/>
      <c r="AJ15" s="688"/>
      <c r="AK15" s="689"/>
      <c r="AL15" s="684"/>
      <c r="AM15" s="684"/>
      <c r="AN15" s="684"/>
      <c r="AO15" s="684"/>
      <c r="AP15" s="684"/>
      <c r="AQ15" s="684"/>
      <c r="AR15" s="684"/>
      <c r="AS15" s="684"/>
      <c r="AT15" s="684"/>
      <c r="AU15" s="690"/>
      <c r="AV15" s="690"/>
      <c r="AW15" s="690"/>
      <c r="AX15" s="690"/>
      <c r="AY15" s="691"/>
      <c r="AZ15" s="64"/>
      <c r="BA15" s="64"/>
      <c r="BB15" s="64"/>
      <c r="BC15" s="64"/>
      <c r="BD15" s="64"/>
      <c r="BE15" s="82"/>
      <c r="BF15" s="82"/>
      <c r="BG15" s="82"/>
      <c r="BH15" s="82"/>
      <c r="BI15" s="82"/>
      <c r="BJ15" s="82"/>
      <c r="BK15" s="82"/>
      <c r="BL15" s="82"/>
      <c r="BM15" s="82"/>
      <c r="BN15" s="82"/>
      <c r="BO15" s="82"/>
      <c r="BP15" s="82"/>
      <c r="BQ15" s="60">
        <v>9</v>
      </c>
      <c r="BR15" s="88"/>
      <c r="BS15" s="692"/>
      <c r="BT15" s="693"/>
      <c r="BU15" s="693"/>
      <c r="BV15" s="693"/>
      <c r="BW15" s="693"/>
      <c r="BX15" s="693"/>
      <c r="BY15" s="693"/>
      <c r="BZ15" s="693"/>
      <c r="CA15" s="693"/>
      <c r="CB15" s="693"/>
      <c r="CC15" s="693"/>
      <c r="CD15" s="693"/>
      <c r="CE15" s="693"/>
      <c r="CF15" s="693"/>
      <c r="CG15" s="694"/>
      <c r="CH15" s="695"/>
      <c r="CI15" s="687"/>
      <c r="CJ15" s="687"/>
      <c r="CK15" s="687"/>
      <c r="CL15" s="696"/>
      <c r="CM15" s="695"/>
      <c r="CN15" s="687"/>
      <c r="CO15" s="687"/>
      <c r="CP15" s="687"/>
      <c r="CQ15" s="696"/>
      <c r="CR15" s="695"/>
      <c r="CS15" s="687"/>
      <c r="CT15" s="687"/>
      <c r="CU15" s="687"/>
      <c r="CV15" s="696"/>
      <c r="CW15" s="695"/>
      <c r="CX15" s="687"/>
      <c r="CY15" s="687"/>
      <c r="CZ15" s="687"/>
      <c r="DA15" s="696"/>
      <c r="DB15" s="695"/>
      <c r="DC15" s="687"/>
      <c r="DD15" s="687"/>
      <c r="DE15" s="687"/>
      <c r="DF15" s="696"/>
      <c r="DG15" s="695"/>
      <c r="DH15" s="687"/>
      <c r="DI15" s="687"/>
      <c r="DJ15" s="687"/>
      <c r="DK15" s="696"/>
      <c r="DL15" s="695"/>
      <c r="DM15" s="687"/>
      <c r="DN15" s="687"/>
      <c r="DO15" s="687"/>
      <c r="DP15" s="696"/>
      <c r="DQ15" s="695"/>
      <c r="DR15" s="687"/>
      <c r="DS15" s="687"/>
      <c r="DT15" s="687"/>
      <c r="DU15" s="696"/>
      <c r="DV15" s="692"/>
      <c r="DW15" s="693"/>
      <c r="DX15" s="693"/>
      <c r="DY15" s="693"/>
      <c r="DZ15" s="711"/>
      <c r="EA15" s="82"/>
    </row>
    <row r="16" spans="1:131" s="54" customFormat="1" ht="26.25" customHeight="1" x14ac:dyDescent="0.2">
      <c r="A16" s="60">
        <v>10</v>
      </c>
      <c r="B16" s="692"/>
      <c r="C16" s="693"/>
      <c r="D16" s="693"/>
      <c r="E16" s="693"/>
      <c r="F16" s="693"/>
      <c r="G16" s="693"/>
      <c r="H16" s="693"/>
      <c r="I16" s="693"/>
      <c r="J16" s="693"/>
      <c r="K16" s="693"/>
      <c r="L16" s="693"/>
      <c r="M16" s="693"/>
      <c r="N16" s="693"/>
      <c r="O16" s="693"/>
      <c r="P16" s="694"/>
      <c r="Q16" s="683"/>
      <c r="R16" s="684"/>
      <c r="S16" s="684"/>
      <c r="T16" s="684"/>
      <c r="U16" s="684"/>
      <c r="V16" s="684"/>
      <c r="W16" s="684"/>
      <c r="X16" s="684"/>
      <c r="Y16" s="684"/>
      <c r="Z16" s="684"/>
      <c r="AA16" s="684"/>
      <c r="AB16" s="684"/>
      <c r="AC16" s="684"/>
      <c r="AD16" s="684"/>
      <c r="AE16" s="685"/>
      <c r="AF16" s="686"/>
      <c r="AG16" s="687"/>
      <c r="AH16" s="687"/>
      <c r="AI16" s="687"/>
      <c r="AJ16" s="688"/>
      <c r="AK16" s="689"/>
      <c r="AL16" s="684"/>
      <c r="AM16" s="684"/>
      <c r="AN16" s="684"/>
      <c r="AO16" s="684"/>
      <c r="AP16" s="684"/>
      <c r="AQ16" s="684"/>
      <c r="AR16" s="684"/>
      <c r="AS16" s="684"/>
      <c r="AT16" s="684"/>
      <c r="AU16" s="690"/>
      <c r="AV16" s="690"/>
      <c r="AW16" s="690"/>
      <c r="AX16" s="690"/>
      <c r="AY16" s="691"/>
      <c r="AZ16" s="64"/>
      <c r="BA16" s="64"/>
      <c r="BB16" s="64"/>
      <c r="BC16" s="64"/>
      <c r="BD16" s="64"/>
      <c r="BE16" s="82"/>
      <c r="BF16" s="82"/>
      <c r="BG16" s="82"/>
      <c r="BH16" s="82"/>
      <c r="BI16" s="82"/>
      <c r="BJ16" s="82"/>
      <c r="BK16" s="82"/>
      <c r="BL16" s="82"/>
      <c r="BM16" s="82"/>
      <c r="BN16" s="82"/>
      <c r="BO16" s="82"/>
      <c r="BP16" s="82"/>
      <c r="BQ16" s="60">
        <v>10</v>
      </c>
      <c r="BR16" s="88"/>
      <c r="BS16" s="692"/>
      <c r="BT16" s="693"/>
      <c r="BU16" s="693"/>
      <c r="BV16" s="693"/>
      <c r="BW16" s="693"/>
      <c r="BX16" s="693"/>
      <c r="BY16" s="693"/>
      <c r="BZ16" s="693"/>
      <c r="CA16" s="693"/>
      <c r="CB16" s="693"/>
      <c r="CC16" s="693"/>
      <c r="CD16" s="693"/>
      <c r="CE16" s="693"/>
      <c r="CF16" s="693"/>
      <c r="CG16" s="694"/>
      <c r="CH16" s="695"/>
      <c r="CI16" s="687"/>
      <c r="CJ16" s="687"/>
      <c r="CK16" s="687"/>
      <c r="CL16" s="696"/>
      <c r="CM16" s="695"/>
      <c r="CN16" s="687"/>
      <c r="CO16" s="687"/>
      <c r="CP16" s="687"/>
      <c r="CQ16" s="696"/>
      <c r="CR16" s="695"/>
      <c r="CS16" s="687"/>
      <c r="CT16" s="687"/>
      <c r="CU16" s="687"/>
      <c r="CV16" s="696"/>
      <c r="CW16" s="695"/>
      <c r="CX16" s="687"/>
      <c r="CY16" s="687"/>
      <c r="CZ16" s="687"/>
      <c r="DA16" s="696"/>
      <c r="DB16" s="695"/>
      <c r="DC16" s="687"/>
      <c r="DD16" s="687"/>
      <c r="DE16" s="687"/>
      <c r="DF16" s="696"/>
      <c r="DG16" s="695"/>
      <c r="DH16" s="687"/>
      <c r="DI16" s="687"/>
      <c r="DJ16" s="687"/>
      <c r="DK16" s="696"/>
      <c r="DL16" s="695"/>
      <c r="DM16" s="687"/>
      <c r="DN16" s="687"/>
      <c r="DO16" s="687"/>
      <c r="DP16" s="696"/>
      <c r="DQ16" s="695"/>
      <c r="DR16" s="687"/>
      <c r="DS16" s="687"/>
      <c r="DT16" s="687"/>
      <c r="DU16" s="696"/>
      <c r="DV16" s="692"/>
      <c r="DW16" s="693"/>
      <c r="DX16" s="693"/>
      <c r="DY16" s="693"/>
      <c r="DZ16" s="711"/>
      <c r="EA16" s="82"/>
    </row>
    <row r="17" spans="1:131" s="54" customFormat="1" ht="26.25" customHeight="1" x14ac:dyDescent="0.2">
      <c r="A17" s="60">
        <v>11</v>
      </c>
      <c r="B17" s="692"/>
      <c r="C17" s="693"/>
      <c r="D17" s="693"/>
      <c r="E17" s="693"/>
      <c r="F17" s="693"/>
      <c r="G17" s="693"/>
      <c r="H17" s="693"/>
      <c r="I17" s="693"/>
      <c r="J17" s="693"/>
      <c r="K17" s="693"/>
      <c r="L17" s="693"/>
      <c r="M17" s="693"/>
      <c r="N17" s="693"/>
      <c r="O17" s="693"/>
      <c r="P17" s="694"/>
      <c r="Q17" s="683"/>
      <c r="R17" s="684"/>
      <c r="S17" s="684"/>
      <c r="T17" s="684"/>
      <c r="U17" s="684"/>
      <c r="V17" s="684"/>
      <c r="W17" s="684"/>
      <c r="X17" s="684"/>
      <c r="Y17" s="684"/>
      <c r="Z17" s="684"/>
      <c r="AA17" s="684"/>
      <c r="AB17" s="684"/>
      <c r="AC17" s="684"/>
      <c r="AD17" s="684"/>
      <c r="AE17" s="685"/>
      <c r="AF17" s="686"/>
      <c r="AG17" s="687"/>
      <c r="AH17" s="687"/>
      <c r="AI17" s="687"/>
      <c r="AJ17" s="688"/>
      <c r="AK17" s="689"/>
      <c r="AL17" s="684"/>
      <c r="AM17" s="684"/>
      <c r="AN17" s="684"/>
      <c r="AO17" s="684"/>
      <c r="AP17" s="684"/>
      <c r="AQ17" s="684"/>
      <c r="AR17" s="684"/>
      <c r="AS17" s="684"/>
      <c r="AT17" s="684"/>
      <c r="AU17" s="690"/>
      <c r="AV17" s="690"/>
      <c r="AW17" s="690"/>
      <c r="AX17" s="690"/>
      <c r="AY17" s="691"/>
      <c r="AZ17" s="64"/>
      <c r="BA17" s="64"/>
      <c r="BB17" s="64"/>
      <c r="BC17" s="64"/>
      <c r="BD17" s="64"/>
      <c r="BE17" s="82"/>
      <c r="BF17" s="82"/>
      <c r="BG17" s="82"/>
      <c r="BH17" s="82"/>
      <c r="BI17" s="82"/>
      <c r="BJ17" s="82"/>
      <c r="BK17" s="82"/>
      <c r="BL17" s="82"/>
      <c r="BM17" s="82"/>
      <c r="BN17" s="82"/>
      <c r="BO17" s="82"/>
      <c r="BP17" s="82"/>
      <c r="BQ17" s="60">
        <v>11</v>
      </c>
      <c r="BR17" s="88"/>
      <c r="BS17" s="692"/>
      <c r="BT17" s="693"/>
      <c r="BU17" s="693"/>
      <c r="BV17" s="693"/>
      <c r="BW17" s="693"/>
      <c r="BX17" s="693"/>
      <c r="BY17" s="693"/>
      <c r="BZ17" s="693"/>
      <c r="CA17" s="693"/>
      <c r="CB17" s="693"/>
      <c r="CC17" s="693"/>
      <c r="CD17" s="693"/>
      <c r="CE17" s="693"/>
      <c r="CF17" s="693"/>
      <c r="CG17" s="694"/>
      <c r="CH17" s="695"/>
      <c r="CI17" s="687"/>
      <c r="CJ17" s="687"/>
      <c r="CK17" s="687"/>
      <c r="CL17" s="696"/>
      <c r="CM17" s="695"/>
      <c r="CN17" s="687"/>
      <c r="CO17" s="687"/>
      <c r="CP17" s="687"/>
      <c r="CQ17" s="696"/>
      <c r="CR17" s="695"/>
      <c r="CS17" s="687"/>
      <c r="CT17" s="687"/>
      <c r="CU17" s="687"/>
      <c r="CV17" s="696"/>
      <c r="CW17" s="695"/>
      <c r="CX17" s="687"/>
      <c r="CY17" s="687"/>
      <c r="CZ17" s="687"/>
      <c r="DA17" s="696"/>
      <c r="DB17" s="695"/>
      <c r="DC17" s="687"/>
      <c r="DD17" s="687"/>
      <c r="DE17" s="687"/>
      <c r="DF17" s="696"/>
      <c r="DG17" s="695"/>
      <c r="DH17" s="687"/>
      <c r="DI17" s="687"/>
      <c r="DJ17" s="687"/>
      <c r="DK17" s="696"/>
      <c r="DL17" s="695"/>
      <c r="DM17" s="687"/>
      <c r="DN17" s="687"/>
      <c r="DO17" s="687"/>
      <c r="DP17" s="696"/>
      <c r="DQ17" s="695"/>
      <c r="DR17" s="687"/>
      <c r="DS17" s="687"/>
      <c r="DT17" s="687"/>
      <c r="DU17" s="696"/>
      <c r="DV17" s="692"/>
      <c r="DW17" s="693"/>
      <c r="DX17" s="693"/>
      <c r="DY17" s="693"/>
      <c r="DZ17" s="711"/>
      <c r="EA17" s="82"/>
    </row>
    <row r="18" spans="1:131" s="54" customFormat="1" ht="26.25" customHeight="1" x14ac:dyDescent="0.2">
      <c r="A18" s="60">
        <v>12</v>
      </c>
      <c r="B18" s="692"/>
      <c r="C18" s="693"/>
      <c r="D18" s="693"/>
      <c r="E18" s="693"/>
      <c r="F18" s="693"/>
      <c r="G18" s="693"/>
      <c r="H18" s="693"/>
      <c r="I18" s="693"/>
      <c r="J18" s="693"/>
      <c r="K18" s="693"/>
      <c r="L18" s="693"/>
      <c r="M18" s="693"/>
      <c r="N18" s="693"/>
      <c r="O18" s="693"/>
      <c r="P18" s="694"/>
      <c r="Q18" s="683"/>
      <c r="R18" s="684"/>
      <c r="S18" s="684"/>
      <c r="T18" s="684"/>
      <c r="U18" s="684"/>
      <c r="V18" s="684"/>
      <c r="W18" s="684"/>
      <c r="X18" s="684"/>
      <c r="Y18" s="684"/>
      <c r="Z18" s="684"/>
      <c r="AA18" s="684"/>
      <c r="AB18" s="684"/>
      <c r="AC18" s="684"/>
      <c r="AD18" s="684"/>
      <c r="AE18" s="685"/>
      <c r="AF18" s="686"/>
      <c r="AG18" s="687"/>
      <c r="AH18" s="687"/>
      <c r="AI18" s="687"/>
      <c r="AJ18" s="688"/>
      <c r="AK18" s="689"/>
      <c r="AL18" s="684"/>
      <c r="AM18" s="684"/>
      <c r="AN18" s="684"/>
      <c r="AO18" s="684"/>
      <c r="AP18" s="684"/>
      <c r="AQ18" s="684"/>
      <c r="AR18" s="684"/>
      <c r="AS18" s="684"/>
      <c r="AT18" s="684"/>
      <c r="AU18" s="690"/>
      <c r="AV18" s="690"/>
      <c r="AW18" s="690"/>
      <c r="AX18" s="690"/>
      <c r="AY18" s="691"/>
      <c r="AZ18" s="64"/>
      <c r="BA18" s="64"/>
      <c r="BB18" s="64"/>
      <c r="BC18" s="64"/>
      <c r="BD18" s="64"/>
      <c r="BE18" s="82"/>
      <c r="BF18" s="82"/>
      <c r="BG18" s="82"/>
      <c r="BH18" s="82"/>
      <c r="BI18" s="82"/>
      <c r="BJ18" s="82"/>
      <c r="BK18" s="82"/>
      <c r="BL18" s="82"/>
      <c r="BM18" s="82"/>
      <c r="BN18" s="82"/>
      <c r="BO18" s="82"/>
      <c r="BP18" s="82"/>
      <c r="BQ18" s="60">
        <v>12</v>
      </c>
      <c r="BR18" s="88"/>
      <c r="BS18" s="692"/>
      <c r="BT18" s="693"/>
      <c r="BU18" s="693"/>
      <c r="BV18" s="693"/>
      <c r="BW18" s="693"/>
      <c r="BX18" s="693"/>
      <c r="BY18" s="693"/>
      <c r="BZ18" s="693"/>
      <c r="CA18" s="693"/>
      <c r="CB18" s="693"/>
      <c r="CC18" s="693"/>
      <c r="CD18" s="693"/>
      <c r="CE18" s="693"/>
      <c r="CF18" s="693"/>
      <c r="CG18" s="694"/>
      <c r="CH18" s="695"/>
      <c r="CI18" s="687"/>
      <c r="CJ18" s="687"/>
      <c r="CK18" s="687"/>
      <c r="CL18" s="696"/>
      <c r="CM18" s="695"/>
      <c r="CN18" s="687"/>
      <c r="CO18" s="687"/>
      <c r="CP18" s="687"/>
      <c r="CQ18" s="696"/>
      <c r="CR18" s="695"/>
      <c r="CS18" s="687"/>
      <c r="CT18" s="687"/>
      <c r="CU18" s="687"/>
      <c r="CV18" s="696"/>
      <c r="CW18" s="695"/>
      <c r="CX18" s="687"/>
      <c r="CY18" s="687"/>
      <c r="CZ18" s="687"/>
      <c r="DA18" s="696"/>
      <c r="DB18" s="695"/>
      <c r="DC18" s="687"/>
      <c r="DD18" s="687"/>
      <c r="DE18" s="687"/>
      <c r="DF18" s="696"/>
      <c r="DG18" s="695"/>
      <c r="DH18" s="687"/>
      <c r="DI18" s="687"/>
      <c r="DJ18" s="687"/>
      <c r="DK18" s="696"/>
      <c r="DL18" s="695"/>
      <c r="DM18" s="687"/>
      <c r="DN18" s="687"/>
      <c r="DO18" s="687"/>
      <c r="DP18" s="696"/>
      <c r="DQ18" s="695"/>
      <c r="DR18" s="687"/>
      <c r="DS18" s="687"/>
      <c r="DT18" s="687"/>
      <c r="DU18" s="696"/>
      <c r="DV18" s="692"/>
      <c r="DW18" s="693"/>
      <c r="DX18" s="693"/>
      <c r="DY18" s="693"/>
      <c r="DZ18" s="711"/>
      <c r="EA18" s="82"/>
    </row>
    <row r="19" spans="1:131" s="54" customFormat="1" ht="26.25" customHeight="1" x14ac:dyDescent="0.2">
      <c r="A19" s="60">
        <v>13</v>
      </c>
      <c r="B19" s="692"/>
      <c r="C19" s="693"/>
      <c r="D19" s="693"/>
      <c r="E19" s="693"/>
      <c r="F19" s="693"/>
      <c r="G19" s="693"/>
      <c r="H19" s="693"/>
      <c r="I19" s="693"/>
      <c r="J19" s="693"/>
      <c r="K19" s="693"/>
      <c r="L19" s="693"/>
      <c r="M19" s="693"/>
      <c r="N19" s="693"/>
      <c r="O19" s="693"/>
      <c r="P19" s="694"/>
      <c r="Q19" s="683"/>
      <c r="R19" s="684"/>
      <c r="S19" s="684"/>
      <c r="T19" s="684"/>
      <c r="U19" s="684"/>
      <c r="V19" s="684"/>
      <c r="W19" s="684"/>
      <c r="X19" s="684"/>
      <c r="Y19" s="684"/>
      <c r="Z19" s="684"/>
      <c r="AA19" s="684"/>
      <c r="AB19" s="684"/>
      <c r="AC19" s="684"/>
      <c r="AD19" s="684"/>
      <c r="AE19" s="685"/>
      <c r="AF19" s="686"/>
      <c r="AG19" s="687"/>
      <c r="AH19" s="687"/>
      <c r="AI19" s="687"/>
      <c r="AJ19" s="688"/>
      <c r="AK19" s="689"/>
      <c r="AL19" s="684"/>
      <c r="AM19" s="684"/>
      <c r="AN19" s="684"/>
      <c r="AO19" s="684"/>
      <c r="AP19" s="684"/>
      <c r="AQ19" s="684"/>
      <c r="AR19" s="684"/>
      <c r="AS19" s="684"/>
      <c r="AT19" s="684"/>
      <c r="AU19" s="690"/>
      <c r="AV19" s="690"/>
      <c r="AW19" s="690"/>
      <c r="AX19" s="690"/>
      <c r="AY19" s="691"/>
      <c r="AZ19" s="64"/>
      <c r="BA19" s="64"/>
      <c r="BB19" s="64"/>
      <c r="BC19" s="64"/>
      <c r="BD19" s="64"/>
      <c r="BE19" s="82"/>
      <c r="BF19" s="82"/>
      <c r="BG19" s="82"/>
      <c r="BH19" s="82"/>
      <c r="BI19" s="82"/>
      <c r="BJ19" s="82"/>
      <c r="BK19" s="82"/>
      <c r="BL19" s="82"/>
      <c r="BM19" s="82"/>
      <c r="BN19" s="82"/>
      <c r="BO19" s="82"/>
      <c r="BP19" s="82"/>
      <c r="BQ19" s="60">
        <v>13</v>
      </c>
      <c r="BR19" s="88"/>
      <c r="BS19" s="692"/>
      <c r="BT19" s="693"/>
      <c r="BU19" s="693"/>
      <c r="BV19" s="693"/>
      <c r="BW19" s="693"/>
      <c r="BX19" s="693"/>
      <c r="BY19" s="693"/>
      <c r="BZ19" s="693"/>
      <c r="CA19" s="693"/>
      <c r="CB19" s="693"/>
      <c r="CC19" s="693"/>
      <c r="CD19" s="693"/>
      <c r="CE19" s="693"/>
      <c r="CF19" s="693"/>
      <c r="CG19" s="694"/>
      <c r="CH19" s="695"/>
      <c r="CI19" s="687"/>
      <c r="CJ19" s="687"/>
      <c r="CK19" s="687"/>
      <c r="CL19" s="696"/>
      <c r="CM19" s="695"/>
      <c r="CN19" s="687"/>
      <c r="CO19" s="687"/>
      <c r="CP19" s="687"/>
      <c r="CQ19" s="696"/>
      <c r="CR19" s="695"/>
      <c r="CS19" s="687"/>
      <c r="CT19" s="687"/>
      <c r="CU19" s="687"/>
      <c r="CV19" s="696"/>
      <c r="CW19" s="695"/>
      <c r="CX19" s="687"/>
      <c r="CY19" s="687"/>
      <c r="CZ19" s="687"/>
      <c r="DA19" s="696"/>
      <c r="DB19" s="695"/>
      <c r="DC19" s="687"/>
      <c r="DD19" s="687"/>
      <c r="DE19" s="687"/>
      <c r="DF19" s="696"/>
      <c r="DG19" s="695"/>
      <c r="DH19" s="687"/>
      <c r="DI19" s="687"/>
      <c r="DJ19" s="687"/>
      <c r="DK19" s="696"/>
      <c r="DL19" s="695"/>
      <c r="DM19" s="687"/>
      <c r="DN19" s="687"/>
      <c r="DO19" s="687"/>
      <c r="DP19" s="696"/>
      <c r="DQ19" s="695"/>
      <c r="DR19" s="687"/>
      <c r="DS19" s="687"/>
      <c r="DT19" s="687"/>
      <c r="DU19" s="696"/>
      <c r="DV19" s="692"/>
      <c r="DW19" s="693"/>
      <c r="DX19" s="693"/>
      <c r="DY19" s="693"/>
      <c r="DZ19" s="711"/>
      <c r="EA19" s="82"/>
    </row>
    <row r="20" spans="1:131" s="54" customFormat="1" ht="26.25" customHeight="1" x14ac:dyDescent="0.2">
      <c r="A20" s="60">
        <v>14</v>
      </c>
      <c r="B20" s="692"/>
      <c r="C20" s="693"/>
      <c r="D20" s="693"/>
      <c r="E20" s="693"/>
      <c r="F20" s="693"/>
      <c r="G20" s="693"/>
      <c r="H20" s="693"/>
      <c r="I20" s="693"/>
      <c r="J20" s="693"/>
      <c r="K20" s="693"/>
      <c r="L20" s="693"/>
      <c r="M20" s="693"/>
      <c r="N20" s="693"/>
      <c r="O20" s="693"/>
      <c r="P20" s="694"/>
      <c r="Q20" s="683"/>
      <c r="R20" s="684"/>
      <c r="S20" s="684"/>
      <c r="T20" s="684"/>
      <c r="U20" s="684"/>
      <c r="V20" s="684"/>
      <c r="W20" s="684"/>
      <c r="X20" s="684"/>
      <c r="Y20" s="684"/>
      <c r="Z20" s="684"/>
      <c r="AA20" s="684"/>
      <c r="AB20" s="684"/>
      <c r="AC20" s="684"/>
      <c r="AD20" s="684"/>
      <c r="AE20" s="685"/>
      <c r="AF20" s="686"/>
      <c r="AG20" s="687"/>
      <c r="AH20" s="687"/>
      <c r="AI20" s="687"/>
      <c r="AJ20" s="688"/>
      <c r="AK20" s="689"/>
      <c r="AL20" s="684"/>
      <c r="AM20" s="684"/>
      <c r="AN20" s="684"/>
      <c r="AO20" s="684"/>
      <c r="AP20" s="684"/>
      <c r="AQ20" s="684"/>
      <c r="AR20" s="684"/>
      <c r="AS20" s="684"/>
      <c r="AT20" s="684"/>
      <c r="AU20" s="690"/>
      <c r="AV20" s="690"/>
      <c r="AW20" s="690"/>
      <c r="AX20" s="690"/>
      <c r="AY20" s="691"/>
      <c r="AZ20" s="64"/>
      <c r="BA20" s="64"/>
      <c r="BB20" s="64"/>
      <c r="BC20" s="64"/>
      <c r="BD20" s="64"/>
      <c r="BE20" s="82"/>
      <c r="BF20" s="82"/>
      <c r="BG20" s="82"/>
      <c r="BH20" s="82"/>
      <c r="BI20" s="82"/>
      <c r="BJ20" s="82"/>
      <c r="BK20" s="82"/>
      <c r="BL20" s="82"/>
      <c r="BM20" s="82"/>
      <c r="BN20" s="82"/>
      <c r="BO20" s="82"/>
      <c r="BP20" s="82"/>
      <c r="BQ20" s="60">
        <v>14</v>
      </c>
      <c r="BR20" s="88"/>
      <c r="BS20" s="692"/>
      <c r="BT20" s="693"/>
      <c r="BU20" s="693"/>
      <c r="BV20" s="693"/>
      <c r="BW20" s="693"/>
      <c r="BX20" s="693"/>
      <c r="BY20" s="693"/>
      <c r="BZ20" s="693"/>
      <c r="CA20" s="693"/>
      <c r="CB20" s="693"/>
      <c r="CC20" s="693"/>
      <c r="CD20" s="693"/>
      <c r="CE20" s="693"/>
      <c r="CF20" s="693"/>
      <c r="CG20" s="694"/>
      <c r="CH20" s="695"/>
      <c r="CI20" s="687"/>
      <c r="CJ20" s="687"/>
      <c r="CK20" s="687"/>
      <c r="CL20" s="696"/>
      <c r="CM20" s="695"/>
      <c r="CN20" s="687"/>
      <c r="CO20" s="687"/>
      <c r="CP20" s="687"/>
      <c r="CQ20" s="696"/>
      <c r="CR20" s="695"/>
      <c r="CS20" s="687"/>
      <c r="CT20" s="687"/>
      <c r="CU20" s="687"/>
      <c r="CV20" s="696"/>
      <c r="CW20" s="695"/>
      <c r="CX20" s="687"/>
      <c r="CY20" s="687"/>
      <c r="CZ20" s="687"/>
      <c r="DA20" s="696"/>
      <c r="DB20" s="695"/>
      <c r="DC20" s="687"/>
      <c r="DD20" s="687"/>
      <c r="DE20" s="687"/>
      <c r="DF20" s="696"/>
      <c r="DG20" s="695"/>
      <c r="DH20" s="687"/>
      <c r="DI20" s="687"/>
      <c r="DJ20" s="687"/>
      <c r="DK20" s="696"/>
      <c r="DL20" s="695"/>
      <c r="DM20" s="687"/>
      <c r="DN20" s="687"/>
      <c r="DO20" s="687"/>
      <c r="DP20" s="696"/>
      <c r="DQ20" s="695"/>
      <c r="DR20" s="687"/>
      <c r="DS20" s="687"/>
      <c r="DT20" s="687"/>
      <c r="DU20" s="696"/>
      <c r="DV20" s="692"/>
      <c r="DW20" s="693"/>
      <c r="DX20" s="693"/>
      <c r="DY20" s="693"/>
      <c r="DZ20" s="711"/>
      <c r="EA20" s="82"/>
    </row>
    <row r="21" spans="1:131" s="54" customFormat="1" ht="26.25" customHeight="1" x14ac:dyDescent="0.2">
      <c r="A21" s="60">
        <v>15</v>
      </c>
      <c r="B21" s="692"/>
      <c r="C21" s="693"/>
      <c r="D21" s="693"/>
      <c r="E21" s="693"/>
      <c r="F21" s="693"/>
      <c r="G21" s="693"/>
      <c r="H21" s="693"/>
      <c r="I21" s="693"/>
      <c r="J21" s="693"/>
      <c r="K21" s="693"/>
      <c r="L21" s="693"/>
      <c r="M21" s="693"/>
      <c r="N21" s="693"/>
      <c r="O21" s="693"/>
      <c r="P21" s="694"/>
      <c r="Q21" s="683"/>
      <c r="R21" s="684"/>
      <c r="S21" s="684"/>
      <c r="T21" s="684"/>
      <c r="U21" s="684"/>
      <c r="V21" s="684"/>
      <c r="W21" s="684"/>
      <c r="X21" s="684"/>
      <c r="Y21" s="684"/>
      <c r="Z21" s="684"/>
      <c r="AA21" s="684"/>
      <c r="AB21" s="684"/>
      <c r="AC21" s="684"/>
      <c r="AD21" s="684"/>
      <c r="AE21" s="685"/>
      <c r="AF21" s="686"/>
      <c r="AG21" s="687"/>
      <c r="AH21" s="687"/>
      <c r="AI21" s="687"/>
      <c r="AJ21" s="688"/>
      <c r="AK21" s="689"/>
      <c r="AL21" s="684"/>
      <c r="AM21" s="684"/>
      <c r="AN21" s="684"/>
      <c r="AO21" s="684"/>
      <c r="AP21" s="684"/>
      <c r="AQ21" s="684"/>
      <c r="AR21" s="684"/>
      <c r="AS21" s="684"/>
      <c r="AT21" s="684"/>
      <c r="AU21" s="690"/>
      <c r="AV21" s="690"/>
      <c r="AW21" s="690"/>
      <c r="AX21" s="690"/>
      <c r="AY21" s="691"/>
      <c r="AZ21" s="64"/>
      <c r="BA21" s="64"/>
      <c r="BB21" s="64"/>
      <c r="BC21" s="64"/>
      <c r="BD21" s="64"/>
      <c r="BE21" s="82"/>
      <c r="BF21" s="82"/>
      <c r="BG21" s="82"/>
      <c r="BH21" s="82"/>
      <c r="BI21" s="82"/>
      <c r="BJ21" s="82"/>
      <c r="BK21" s="82"/>
      <c r="BL21" s="82"/>
      <c r="BM21" s="82"/>
      <c r="BN21" s="82"/>
      <c r="BO21" s="82"/>
      <c r="BP21" s="82"/>
      <c r="BQ21" s="60">
        <v>15</v>
      </c>
      <c r="BR21" s="88"/>
      <c r="BS21" s="692"/>
      <c r="BT21" s="693"/>
      <c r="BU21" s="693"/>
      <c r="BV21" s="693"/>
      <c r="BW21" s="693"/>
      <c r="BX21" s="693"/>
      <c r="BY21" s="693"/>
      <c r="BZ21" s="693"/>
      <c r="CA21" s="693"/>
      <c r="CB21" s="693"/>
      <c r="CC21" s="693"/>
      <c r="CD21" s="693"/>
      <c r="CE21" s="693"/>
      <c r="CF21" s="693"/>
      <c r="CG21" s="694"/>
      <c r="CH21" s="695"/>
      <c r="CI21" s="687"/>
      <c r="CJ21" s="687"/>
      <c r="CK21" s="687"/>
      <c r="CL21" s="696"/>
      <c r="CM21" s="695"/>
      <c r="CN21" s="687"/>
      <c r="CO21" s="687"/>
      <c r="CP21" s="687"/>
      <c r="CQ21" s="696"/>
      <c r="CR21" s="695"/>
      <c r="CS21" s="687"/>
      <c r="CT21" s="687"/>
      <c r="CU21" s="687"/>
      <c r="CV21" s="696"/>
      <c r="CW21" s="695"/>
      <c r="CX21" s="687"/>
      <c r="CY21" s="687"/>
      <c r="CZ21" s="687"/>
      <c r="DA21" s="696"/>
      <c r="DB21" s="695"/>
      <c r="DC21" s="687"/>
      <c r="DD21" s="687"/>
      <c r="DE21" s="687"/>
      <c r="DF21" s="696"/>
      <c r="DG21" s="695"/>
      <c r="DH21" s="687"/>
      <c r="DI21" s="687"/>
      <c r="DJ21" s="687"/>
      <c r="DK21" s="696"/>
      <c r="DL21" s="695"/>
      <c r="DM21" s="687"/>
      <c r="DN21" s="687"/>
      <c r="DO21" s="687"/>
      <c r="DP21" s="696"/>
      <c r="DQ21" s="695"/>
      <c r="DR21" s="687"/>
      <c r="DS21" s="687"/>
      <c r="DT21" s="687"/>
      <c r="DU21" s="696"/>
      <c r="DV21" s="692"/>
      <c r="DW21" s="693"/>
      <c r="DX21" s="693"/>
      <c r="DY21" s="693"/>
      <c r="DZ21" s="711"/>
      <c r="EA21" s="82"/>
    </row>
    <row r="22" spans="1:131" s="54" customFormat="1" ht="26.25" customHeight="1" x14ac:dyDescent="0.2">
      <c r="A22" s="60">
        <v>16</v>
      </c>
      <c r="B22" s="692"/>
      <c r="C22" s="693"/>
      <c r="D22" s="693"/>
      <c r="E22" s="693"/>
      <c r="F22" s="693"/>
      <c r="G22" s="693"/>
      <c r="H22" s="693"/>
      <c r="I22" s="693"/>
      <c r="J22" s="693"/>
      <c r="K22" s="693"/>
      <c r="L22" s="693"/>
      <c r="M22" s="693"/>
      <c r="N22" s="693"/>
      <c r="O22" s="693"/>
      <c r="P22" s="694"/>
      <c r="Q22" s="727"/>
      <c r="R22" s="728"/>
      <c r="S22" s="728"/>
      <c r="T22" s="728"/>
      <c r="U22" s="728"/>
      <c r="V22" s="728"/>
      <c r="W22" s="728"/>
      <c r="X22" s="728"/>
      <c r="Y22" s="728"/>
      <c r="Z22" s="728"/>
      <c r="AA22" s="728"/>
      <c r="AB22" s="728"/>
      <c r="AC22" s="728"/>
      <c r="AD22" s="728"/>
      <c r="AE22" s="729"/>
      <c r="AF22" s="686"/>
      <c r="AG22" s="687"/>
      <c r="AH22" s="687"/>
      <c r="AI22" s="687"/>
      <c r="AJ22" s="688"/>
      <c r="AK22" s="730"/>
      <c r="AL22" s="728"/>
      <c r="AM22" s="728"/>
      <c r="AN22" s="728"/>
      <c r="AO22" s="728"/>
      <c r="AP22" s="728"/>
      <c r="AQ22" s="728"/>
      <c r="AR22" s="728"/>
      <c r="AS22" s="728"/>
      <c r="AT22" s="728"/>
      <c r="AU22" s="731"/>
      <c r="AV22" s="731"/>
      <c r="AW22" s="731"/>
      <c r="AX22" s="731"/>
      <c r="AY22" s="732"/>
      <c r="AZ22" s="733" t="s">
        <v>448</v>
      </c>
      <c r="BA22" s="733"/>
      <c r="BB22" s="733"/>
      <c r="BC22" s="733"/>
      <c r="BD22" s="734"/>
      <c r="BE22" s="82"/>
      <c r="BF22" s="82"/>
      <c r="BG22" s="82"/>
      <c r="BH22" s="82"/>
      <c r="BI22" s="82"/>
      <c r="BJ22" s="82"/>
      <c r="BK22" s="82"/>
      <c r="BL22" s="82"/>
      <c r="BM22" s="82"/>
      <c r="BN22" s="82"/>
      <c r="BO22" s="82"/>
      <c r="BP22" s="82"/>
      <c r="BQ22" s="60">
        <v>16</v>
      </c>
      <c r="BR22" s="88"/>
      <c r="BS22" s="692"/>
      <c r="BT22" s="693"/>
      <c r="BU22" s="693"/>
      <c r="BV22" s="693"/>
      <c r="BW22" s="693"/>
      <c r="BX22" s="693"/>
      <c r="BY22" s="693"/>
      <c r="BZ22" s="693"/>
      <c r="CA22" s="693"/>
      <c r="CB22" s="693"/>
      <c r="CC22" s="693"/>
      <c r="CD22" s="693"/>
      <c r="CE22" s="693"/>
      <c r="CF22" s="693"/>
      <c r="CG22" s="694"/>
      <c r="CH22" s="695"/>
      <c r="CI22" s="687"/>
      <c r="CJ22" s="687"/>
      <c r="CK22" s="687"/>
      <c r="CL22" s="696"/>
      <c r="CM22" s="695"/>
      <c r="CN22" s="687"/>
      <c r="CO22" s="687"/>
      <c r="CP22" s="687"/>
      <c r="CQ22" s="696"/>
      <c r="CR22" s="695"/>
      <c r="CS22" s="687"/>
      <c r="CT22" s="687"/>
      <c r="CU22" s="687"/>
      <c r="CV22" s="696"/>
      <c r="CW22" s="695"/>
      <c r="CX22" s="687"/>
      <c r="CY22" s="687"/>
      <c r="CZ22" s="687"/>
      <c r="DA22" s="696"/>
      <c r="DB22" s="695"/>
      <c r="DC22" s="687"/>
      <c r="DD22" s="687"/>
      <c r="DE22" s="687"/>
      <c r="DF22" s="696"/>
      <c r="DG22" s="695"/>
      <c r="DH22" s="687"/>
      <c r="DI22" s="687"/>
      <c r="DJ22" s="687"/>
      <c r="DK22" s="696"/>
      <c r="DL22" s="695"/>
      <c r="DM22" s="687"/>
      <c r="DN22" s="687"/>
      <c r="DO22" s="687"/>
      <c r="DP22" s="696"/>
      <c r="DQ22" s="695"/>
      <c r="DR22" s="687"/>
      <c r="DS22" s="687"/>
      <c r="DT22" s="687"/>
      <c r="DU22" s="696"/>
      <c r="DV22" s="692"/>
      <c r="DW22" s="693"/>
      <c r="DX22" s="693"/>
      <c r="DY22" s="693"/>
      <c r="DZ22" s="711"/>
      <c r="EA22" s="82"/>
    </row>
    <row r="23" spans="1:131" s="54" customFormat="1" ht="26.25" customHeight="1" x14ac:dyDescent="0.2">
      <c r="A23" s="61" t="s">
        <v>252</v>
      </c>
      <c r="B23" s="712" t="s">
        <v>297</v>
      </c>
      <c r="C23" s="713"/>
      <c r="D23" s="713"/>
      <c r="E23" s="713"/>
      <c r="F23" s="713"/>
      <c r="G23" s="713"/>
      <c r="H23" s="713"/>
      <c r="I23" s="713"/>
      <c r="J23" s="713"/>
      <c r="K23" s="713"/>
      <c r="L23" s="713"/>
      <c r="M23" s="713"/>
      <c r="N23" s="713"/>
      <c r="O23" s="713"/>
      <c r="P23" s="714"/>
      <c r="Q23" s="715">
        <v>29834</v>
      </c>
      <c r="R23" s="716"/>
      <c r="S23" s="716"/>
      <c r="T23" s="716"/>
      <c r="U23" s="716"/>
      <c r="V23" s="716">
        <v>28750</v>
      </c>
      <c r="W23" s="716"/>
      <c r="X23" s="716"/>
      <c r="Y23" s="716"/>
      <c r="Z23" s="716"/>
      <c r="AA23" s="716">
        <v>1084</v>
      </c>
      <c r="AB23" s="716"/>
      <c r="AC23" s="716"/>
      <c r="AD23" s="716"/>
      <c r="AE23" s="717"/>
      <c r="AF23" s="718">
        <v>593</v>
      </c>
      <c r="AG23" s="716"/>
      <c r="AH23" s="716"/>
      <c r="AI23" s="716"/>
      <c r="AJ23" s="719"/>
      <c r="AK23" s="720"/>
      <c r="AL23" s="721"/>
      <c r="AM23" s="721"/>
      <c r="AN23" s="721"/>
      <c r="AO23" s="721"/>
      <c r="AP23" s="716">
        <v>24625</v>
      </c>
      <c r="AQ23" s="716"/>
      <c r="AR23" s="716"/>
      <c r="AS23" s="716"/>
      <c r="AT23" s="716"/>
      <c r="AU23" s="722"/>
      <c r="AV23" s="722"/>
      <c r="AW23" s="722"/>
      <c r="AX23" s="722"/>
      <c r="AY23" s="723"/>
      <c r="AZ23" s="724" t="s">
        <v>199</v>
      </c>
      <c r="BA23" s="725"/>
      <c r="BB23" s="725"/>
      <c r="BC23" s="725"/>
      <c r="BD23" s="726"/>
      <c r="BE23" s="82"/>
      <c r="BF23" s="82"/>
      <c r="BG23" s="82"/>
      <c r="BH23" s="82"/>
      <c r="BI23" s="82"/>
      <c r="BJ23" s="82"/>
      <c r="BK23" s="82"/>
      <c r="BL23" s="82"/>
      <c r="BM23" s="82"/>
      <c r="BN23" s="82"/>
      <c r="BO23" s="82"/>
      <c r="BP23" s="82"/>
      <c r="BQ23" s="60">
        <v>17</v>
      </c>
      <c r="BR23" s="88"/>
      <c r="BS23" s="692"/>
      <c r="BT23" s="693"/>
      <c r="BU23" s="693"/>
      <c r="BV23" s="693"/>
      <c r="BW23" s="693"/>
      <c r="BX23" s="693"/>
      <c r="BY23" s="693"/>
      <c r="BZ23" s="693"/>
      <c r="CA23" s="693"/>
      <c r="CB23" s="693"/>
      <c r="CC23" s="693"/>
      <c r="CD23" s="693"/>
      <c r="CE23" s="693"/>
      <c r="CF23" s="693"/>
      <c r="CG23" s="694"/>
      <c r="CH23" s="695"/>
      <c r="CI23" s="687"/>
      <c r="CJ23" s="687"/>
      <c r="CK23" s="687"/>
      <c r="CL23" s="696"/>
      <c r="CM23" s="695"/>
      <c r="CN23" s="687"/>
      <c r="CO23" s="687"/>
      <c r="CP23" s="687"/>
      <c r="CQ23" s="696"/>
      <c r="CR23" s="695"/>
      <c r="CS23" s="687"/>
      <c r="CT23" s="687"/>
      <c r="CU23" s="687"/>
      <c r="CV23" s="696"/>
      <c r="CW23" s="695"/>
      <c r="CX23" s="687"/>
      <c r="CY23" s="687"/>
      <c r="CZ23" s="687"/>
      <c r="DA23" s="696"/>
      <c r="DB23" s="695"/>
      <c r="DC23" s="687"/>
      <c r="DD23" s="687"/>
      <c r="DE23" s="687"/>
      <c r="DF23" s="696"/>
      <c r="DG23" s="695"/>
      <c r="DH23" s="687"/>
      <c r="DI23" s="687"/>
      <c r="DJ23" s="687"/>
      <c r="DK23" s="696"/>
      <c r="DL23" s="695"/>
      <c r="DM23" s="687"/>
      <c r="DN23" s="687"/>
      <c r="DO23" s="687"/>
      <c r="DP23" s="696"/>
      <c r="DQ23" s="695"/>
      <c r="DR23" s="687"/>
      <c r="DS23" s="687"/>
      <c r="DT23" s="687"/>
      <c r="DU23" s="696"/>
      <c r="DV23" s="692"/>
      <c r="DW23" s="693"/>
      <c r="DX23" s="693"/>
      <c r="DY23" s="693"/>
      <c r="DZ23" s="711"/>
      <c r="EA23" s="82"/>
    </row>
    <row r="24" spans="1:131" s="54" customFormat="1" ht="26.25" customHeight="1" x14ac:dyDescent="0.2">
      <c r="A24" s="735" t="s">
        <v>382</v>
      </c>
      <c r="B24" s="735"/>
      <c r="C24" s="735"/>
      <c r="D24" s="735"/>
      <c r="E24" s="735"/>
      <c r="F24" s="735"/>
      <c r="G24" s="735"/>
      <c r="H24" s="735"/>
      <c r="I24" s="735"/>
      <c r="J24" s="735"/>
      <c r="K24" s="735"/>
      <c r="L24" s="735"/>
      <c r="M24" s="735"/>
      <c r="N24" s="735"/>
      <c r="O24" s="735"/>
      <c r="P24" s="735"/>
      <c r="Q24" s="735"/>
      <c r="R24" s="735"/>
      <c r="S24" s="735"/>
      <c r="T24" s="735"/>
      <c r="U24" s="735"/>
      <c r="V24" s="735"/>
      <c r="W24" s="735"/>
      <c r="X24" s="735"/>
      <c r="Y24" s="735"/>
      <c r="Z24" s="735"/>
      <c r="AA24" s="735"/>
      <c r="AB24" s="735"/>
      <c r="AC24" s="735"/>
      <c r="AD24" s="735"/>
      <c r="AE24" s="735"/>
      <c r="AF24" s="735"/>
      <c r="AG24" s="735"/>
      <c r="AH24" s="735"/>
      <c r="AI24" s="735"/>
      <c r="AJ24" s="735"/>
      <c r="AK24" s="735"/>
      <c r="AL24" s="735"/>
      <c r="AM24" s="735"/>
      <c r="AN24" s="735"/>
      <c r="AO24" s="735"/>
      <c r="AP24" s="735"/>
      <c r="AQ24" s="735"/>
      <c r="AR24" s="735"/>
      <c r="AS24" s="735"/>
      <c r="AT24" s="735"/>
      <c r="AU24" s="735"/>
      <c r="AV24" s="735"/>
      <c r="AW24" s="735"/>
      <c r="AX24" s="735"/>
      <c r="AY24" s="735"/>
      <c r="AZ24" s="64"/>
      <c r="BA24" s="64"/>
      <c r="BB24" s="64"/>
      <c r="BC24" s="64"/>
      <c r="BD24" s="64"/>
      <c r="BE24" s="82"/>
      <c r="BF24" s="82"/>
      <c r="BG24" s="82"/>
      <c r="BH24" s="82"/>
      <c r="BI24" s="82"/>
      <c r="BJ24" s="82"/>
      <c r="BK24" s="82"/>
      <c r="BL24" s="82"/>
      <c r="BM24" s="82"/>
      <c r="BN24" s="82"/>
      <c r="BO24" s="82"/>
      <c r="BP24" s="82"/>
      <c r="BQ24" s="60">
        <v>18</v>
      </c>
      <c r="BR24" s="88"/>
      <c r="BS24" s="692"/>
      <c r="BT24" s="693"/>
      <c r="BU24" s="693"/>
      <c r="BV24" s="693"/>
      <c r="BW24" s="693"/>
      <c r="BX24" s="693"/>
      <c r="BY24" s="693"/>
      <c r="BZ24" s="693"/>
      <c r="CA24" s="693"/>
      <c r="CB24" s="693"/>
      <c r="CC24" s="693"/>
      <c r="CD24" s="693"/>
      <c r="CE24" s="693"/>
      <c r="CF24" s="693"/>
      <c r="CG24" s="694"/>
      <c r="CH24" s="695"/>
      <c r="CI24" s="687"/>
      <c r="CJ24" s="687"/>
      <c r="CK24" s="687"/>
      <c r="CL24" s="696"/>
      <c r="CM24" s="695"/>
      <c r="CN24" s="687"/>
      <c r="CO24" s="687"/>
      <c r="CP24" s="687"/>
      <c r="CQ24" s="696"/>
      <c r="CR24" s="695"/>
      <c r="CS24" s="687"/>
      <c r="CT24" s="687"/>
      <c r="CU24" s="687"/>
      <c r="CV24" s="696"/>
      <c r="CW24" s="695"/>
      <c r="CX24" s="687"/>
      <c r="CY24" s="687"/>
      <c r="CZ24" s="687"/>
      <c r="DA24" s="696"/>
      <c r="DB24" s="695"/>
      <c r="DC24" s="687"/>
      <c r="DD24" s="687"/>
      <c r="DE24" s="687"/>
      <c r="DF24" s="696"/>
      <c r="DG24" s="695"/>
      <c r="DH24" s="687"/>
      <c r="DI24" s="687"/>
      <c r="DJ24" s="687"/>
      <c r="DK24" s="696"/>
      <c r="DL24" s="695"/>
      <c r="DM24" s="687"/>
      <c r="DN24" s="687"/>
      <c r="DO24" s="687"/>
      <c r="DP24" s="696"/>
      <c r="DQ24" s="695"/>
      <c r="DR24" s="687"/>
      <c r="DS24" s="687"/>
      <c r="DT24" s="687"/>
      <c r="DU24" s="696"/>
      <c r="DV24" s="692"/>
      <c r="DW24" s="693"/>
      <c r="DX24" s="693"/>
      <c r="DY24" s="693"/>
      <c r="DZ24" s="711"/>
      <c r="EA24" s="82"/>
    </row>
    <row r="25" spans="1:131" s="52" customFormat="1" ht="26.25" customHeight="1" x14ac:dyDescent="0.2">
      <c r="A25" s="700" t="s">
        <v>413</v>
      </c>
      <c r="B25" s="700"/>
      <c r="C25" s="700"/>
      <c r="D25" s="700"/>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G25" s="700"/>
      <c r="AH25" s="700"/>
      <c r="AI25" s="700"/>
      <c r="AJ25" s="700"/>
      <c r="AK25" s="700"/>
      <c r="AL25" s="700"/>
      <c r="AM25" s="700"/>
      <c r="AN25" s="700"/>
      <c r="AO25" s="700"/>
      <c r="AP25" s="700"/>
      <c r="AQ25" s="700"/>
      <c r="AR25" s="700"/>
      <c r="AS25" s="700"/>
      <c r="AT25" s="700"/>
      <c r="AU25" s="700"/>
      <c r="AV25" s="700"/>
      <c r="AW25" s="700"/>
      <c r="AX25" s="700"/>
      <c r="AY25" s="700"/>
      <c r="AZ25" s="700"/>
      <c r="BA25" s="700"/>
      <c r="BB25" s="700"/>
      <c r="BC25" s="700"/>
      <c r="BD25" s="700"/>
      <c r="BE25" s="700"/>
      <c r="BF25" s="700"/>
      <c r="BG25" s="700"/>
      <c r="BH25" s="700"/>
      <c r="BI25" s="700"/>
      <c r="BJ25" s="64"/>
      <c r="BK25" s="64"/>
      <c r="BL25" s="64"/>
      <c r="BM25" s="64"/>
      <c r="BN25" s="64"/>
      <c r="BO25" s="63"/>
      <c r="BP25" s="63"/>
      <c r="BQ25" s="60">
        <v>19</v>
      </c>
      <c r="BR25" s="88"/>
      <c r="BS25" s="692"/>
      <c r="BT25" s="693"/>
      <c r="BU25" s="693"/>
      <c r="BV25" s="693"/>
      <c r="BW25" s="693"/>
      <c r="BX25" s="693"/>
      <c r="BY25" s="693"/>
      <c r="BZ25" s="693"/>
      <c r="CA25" s="693"/>
      <c r="CB25" s="693"/>
      <c r="CC25" s="693"/>
      <c r="CD25" s="693"/>
      <c r="CE25" s="693"/>
      <c r="CF25" s="693"/>
      <c r="CG25" s="694"/>
      <c r="CH25" s="695"/>
      <c r="CI25" s="687"/>
      <c r="CJ25" s="687"/>
      <c r="CK25" s="687"/>
      <c r="CL25" s="696"/>
      <c r="CM25" s="695"/>
      <c r="CN25" s="687"/>
      <c r="CO25" s="687"/>
      <c r="CP25" s="687"/>
      <c r="CQ25" s="696"/>
      <c r="CR25" s="695"/>
      <c r="CS25" s="687"/>
      <c r="CT25" s="687"/>
      <c r="CU25" s="687"/>
      <c r="CV25" s="696"/>
      <c r="CW25" s="695"/>
      <c r="CX25" s="687"/>
      <c r="CY25" s="687"/>
      <c r="CZ25" s="687"/>
      <c r="DA25" s="696"/>
      <c r="DB25" s="695"/>
      <c r="DC25" s="687"/>
      <c r="DD25" s="687"/>
      <c r="DE25" s="687"/>
      <c r="DF25" s="696"/>
      <c r="DG25" s="695"/>
      <c r="DH25" s="687"/>
      <c r="DI25" s="687"/>
      <c r="DJ25" s="687"/>
      <c r="DK25" s="696"/>
      <c r="DL25" s="695"/>
      <c r="DM25" s="687"/>
      <c r="DN25" s="687"/>
      <c r="DO25" s="687"/>
      <c r="DP25" s="696"/>
      <c r="DQ25" s="695"/>
      <c r="DR25" s="687"/>
      <c r="DS25" s="687"/>
      <c r="DT25" s="687"/>
      <c r="DU25" s="696"/>
      <c r="DV25" s="692"/>
      <c r="DW25" s="693"/>
      <c r="DX25" s="693"/>
      <c r="DY25" s="693"/>
      <c r="DZ25" s="711"/>
      <c r="EA25" s="55"/>
    </row>
    <row r="26" spans="1:131" s="52" customFormat="1" ht="26.25" customHeight="1" x14ac:dyDescent="0.2">
      <c r="A26" s="669" t="s">
        <v>432</v>
      </c>
      <c r="B26" s="670"/>
      <c r="C26" s="670"/>
      <c r="D26" s="670"/>
      <c r="E26" s="670"/>
      <c r="F26" s="670"/>
      <c r="G26" s="670"/>
      <c r="H26" s="670"/>
      <c r="I26" s="670"/>
      <c r="J26" s="670"/>
      <c r="K26" s="670"/>
      <c r="L26" s="670"/>
      <c r="M26" s="670"/>
      <c r="N26" s="670"/>
      <c r="O26" s="670"/>
      <c r="P26" s="671"/>
      <c r="Q26" s="663" t="s">
        <v>450</v>
      </c>
      <c r="R26" s="664"/>
      <c r="S26" s="664"/>
      <c r="T26" s="664"/>
      <c r="U26" s="675"/>
      <c r="V26" s="663" t="s">
        <v>451</v>
      </c>
      <c r="W26" s="664"/>
      <c r="X26" s="664"/>
      <c r="Y26" s="664"/>
      <c r="Z26" s="675"/>
      <c r="AA26" s="663" t="s">
        <v>452</v>
      </c>
      <c r="AB26" s="664"/>
      <c r="AC26" s="664"/>
      <c r="AD26" s="664"/>
      <c r="AE26" s="664"/>
      <c r="AF26" s="934" t="s">
        <v>250</v>
      </c>
      <c r="AG26" s="935"/>
      <c r="AH26" s="935"/>
      <c r="AI26" s="935"/>
      <c r="AJ26" s="936"/>
      <c r="AK26" s="664" t="s">
        <v>384</v>
      </c>
      <c r="AL26" s="664"/>
      <c r="AM26" s="664"/>
      <c r="AN26" s="664"/>
      <c r="AO26" s="675"/>
      <c r="AP26" s="663" t="s">
        <v>353</v>
      </c>
      <c r="AQ26" s="664"/>
      <c r="AR26" s="664"/>
      <c r="AS26" s="664"/>
      <c r="AT26" s="675"/>
      <c r="AU26" s="663" t="s">
        <v>453</v>
      </c>
      <c r="AV26" s="664"/>
      <c r="AW26" s="664"/>
      <c r="AX26" s="664"/>
      <c r="AY26" s="675"/>
      <c r="AZ26" s="663" t="s">
        <v>454</v>
      </c>
      <c r="BA26" s="664"/>
      <c r="BB26" s="664"/>
      <c r="BC26" s="664"/>
      <c r="BD26" s="675"/>
      <c r="BE26" s="663" t="s">
        <v>439</v>
      </c>
      <c r="BF26" s="664"/>
      <c r="BG26" s="664"/>
      <c r="BH26" s="664"/>
      <c r="BI26" s="665"/>
      <c r="BJ26" s="64"/>
      <c r="BK26" s="64"/>
      <c r="BL26" s="64"/>
      <c r="BM26" s="64"/>
      <c r="BN26" s="64"/>
      <c r="BO26" s="63"/>
      <c r="BP26" s="63"/>
      <c r="BQ26" s="60">
        <v>20</v>
      </c>
      <c r="BR26" s="88"/>
      <c r="BS26" s="692"/>
      <c r="BT26" s="693"/>
      <c r="BU26" s="693"/>
      <c r="BV26" s="693"/>
      <c r="BW26" s="693"/>
      <c r="BX26" s="693"/>
      <c r="BY26" s="693"/>
      <c r="BZ26" s="693"/>
      <c r="CA26" s="693"/>
      <c r="CB26" s="693"/>
      <c r="CC26" s="693"/>
      <c r="CD26" s="693"/>
      <c r="CE26" s="693"/>
      <c r="CF26" s="693"/>
      <c r="CG26" s="694"/>
      <c r="CH26" s="695"/>
      <c r="CI26" s="687"/>
      <c r="CJ26" s="687"/>
      <c r="CK26" s="687"/>
      <c r="CL26" s="696"/>
      <c r="CM26" s="695"/>
      <c r="CN26" s="687"/>
      <c r="CO26" s="687"/>
      <c r="CP26" s="687"/>
      <c r="CQ26" s="696"/>
      <c r="CR26" s="695"/>
      <c r="CS26" s="687"/>
      <c r="CT26" s="687"/>
      <c r="CU26" s="687"/>
      <c r="CV26" s="696"/>
      <c r="CW26" s="695"/>
      <c r="CX26" s="687"/>
      <c r="CY26" s="687"/>
      <c r="CZ26" s="687"/>
      <c r="DA26" s="696"/>
      <c r="DB26" s="695"/>
      <c r="DC26" s="687"/>
      <c r="DD26" s="687"/>
      <c r="DE26" s="687"/>
      <c r="DF26" s="696"/>
      <c r="DG26" s="695"/>
      <c r="DH26" s="687"/>
      <c r="DI26" s="687"/>
      <c r="DJ26" s="687"/>
      <c r="DK26" s="696"/>
      <c r="DL26" s="695"/>
      <c r="DM26" s="687"/>
      <c r="DN26" s="687"/>
      <c r="DO26" s="687"/>
      <c r="DP26" s="696"/>
      <c r="DQ26" s="695"/>
      <c r="DR26" s="687"/>
      <c r="DS26" s="687"/>
      <c r="DT26" s="687"/>
      <c r="DU26" s="696"/>
      <c r="DV26" s="692"/>
      <c r="DW26" s="693"/>
      <c r="DX26" s="693"/>
      <c r="DY26" s="693"/>
      <c r="DZ26" s="711"/>
      <c r="EA26" s="55"/>
    </row>
    <row r="27" spans="1:131" s="52" customFormat="1" ht="26.25" customHeight="1" x14ac:dyDescent="0.2">
      <c r="A27" s="672"/>
      <c r="B27" s="673"/>
      <c r="C27" s="673"/>
      <c r="D27" s="673"/>
      <c r="E27" s="673"/>
      <c r="F27" s="673"/>
      <c r="G27" s="673"/>
      <c r="H27" s="673"/>
      <c r="I27" s="673"/>
      <c r="J27" s="673"/>
      <c r="K27" s="673"/>
      <c r="L27" s="673"/>
      <c r="M27" s="673"/>
      <c r="N27" s="673"/>
      <c r="O27" s="673"/>
      <c r="P27" s="674"/>
      <c r="Q27" s="666"/>
      <c r="R27" s="667"/>
      <c r="S27" s="667"/>
      <c r="T27" s="667"/>
      <c r="U27" s="676"/>
      <c r="V27" s="666"/>
      <c r="W27" s="667"/>
      <c r="X27" s="667"/>
      <c r="Y27" s="667"/>
      <c r="Z27" s="676"/>
      <c r="AA27" s="666"/>
      <c r="AB27" s="667"/>
      <c r="AC27" s="667"/>
      <c r="AD27" s="667"/>
      <c r="AE27" s="667"/>
      <c r="AF27" s="937"/>
      <c r="AG27" s="938"/>
      <c r="AH27" s="938"/>
      <c r="AI27" s="938"/>
      <c r="AJ27" s="939"/>
      <c r="AK27" s="667"/>
      <c r="AL27" s="667"/>
      <c r="AM27" s="667"/>
      <c r="AN27" s="667"/>
      <c r="AO27" s="676"/>
      <c r="AP27" s="666"/>
      <c r="AQ27" s="667"/>
      <c r="AR27" s="667"/>
      <c r="AS27" s="667"/>
      <c r="AT27" s="676"/>
      <c r="AU27" s="666"/>
      <c r="AV27" s="667"/>
      <c r="AW27" s="667"/>
      <c r="AX27" s="667"/>
      <c r="AY27" s="676"/>
      <c r="AZ27" s="666"/>
      <c r="BA27" s="667"/>
      <c r="BB27" s="667"/>
      <c r="BC27" s="667"/>
      <c r="BD27" s="676"/>
      <c r="BE27" s="666"/>
      <c r="BF27" s="667"/>
      <c r="BG27" s="667"/>
      <c r="BH27" s="667"/>
      <c r="BI27" s="668"/>
      <c r="BJ27" s="64"/>
      <c r="BK27" s="64"/>
      <c r="BL27" s="64"/>
      <c r="BM27" s="64"/>
      <c r="BN27" s="64"/>
      <c r="BO27" s="63"/>
      <c r="BP27" s="63"/>
      <c r="BQ27" s="60">
        <v>21</v>
      </c>
      <c r="BR27" s="88"/>
      <c r="BS27" s="692"/>
      <c r="BT27" s="693"/>
      <c r="BU27" s="693"/>
      <c r="BV27" s="693"/>
      <c r="BW27" s="693"/>
      <c r="BX27" s="693"/>
      <c r="BY27" s="693"/>
      <c r="BZ27" s="693"/>
      <c r="CA27" s="693"/>
      <c r="CB27" s="693"/>
      <c r="CC27" s="693"/>
      <c r="CD27" s="693"/>
      <c r="CE27" s="693"/>
      <c r="CF27" s="693"/>
      <c r="CG27" s="694"/>
      <c r="CH27" s="695"/>
      <c r="CI27" s="687"/>
      <c r="CJ27" s="687"/>
      <c r="CK27" s="687"/>
      <c r="CL27" s="696"/>
      <c r="CM27" s="695"/>
      <c r="CN27" s="687"/>
      <c r="CO27" s="687"/>
      <c r="CP27" s="687"/>
      <c r="CQ27" s="696"/>
      <c r="CR27" s="695"/>
      <c r="CS27" s="687"/>
      <c r="CT27" s="687"/>
      <c r="CU27" s="687"/>
      <c r="CV27" s="696"/>
      <c r="CW27" s="695"/>
      <c r="CX27" s="687"/>
      <c r="CY27" s="687"/>
      <c r="CZ27" s="687"/>
      <c r="DA27" s="696"/>
      <c r="DB27" s="695"/>
      <c r="DC27" s="687"/>
      <c r="DD27" s="687"/>
      <c r="DE27" s="687"/>
      <c r="DF27" s="696"/>
      <c r="DG27" s="695"/>
      <c r="DH27" s="687"/>
      <c r="DI27" s="687"/>
      <c r="DJ27" s="687"/>
      <c r="DK27" s="696"/>
      <c r="DL27" s="695"/>
      <c r="DM27" s="687"/>
      <c r="DN27" s="687"/>
      <c r="DO27" s="687"/>
      <c r="DP27" s="696"/>
      <c r="DQ27" s="695"/>
      <c r="DR27" s="687"/>
      <c r="DS27" s="687"/>
      <c r="DT27" s="687"/>
      <c r="DU27" s="696"/>
      <c r="DV27" s="692"/>
      <c r="DW27" s="693"/>
      <c r="DX27" s="693"/>
      <c r="DY27" s="693"/>
      <c r="DZ27" s="711"/>
      <c r="EA27" s="55"/>
    </row>
    <row r="28" spans="1:131" s="52" customFormat="1" ht="26.25" customHeight="1" x14ac:dyDescent="0.2">
      <c r="A28" s="62">
        <v>1</v>
      </c>
      <c r="B28" s="660" t="s">
        <v>455</v>
      </c>
      <c r="C28" s="661"/>
      <c r="D28" s="661"/>
      <c r="E28" s="661"/>
      <c r="F28" s="661"/>
      <c r="G28" s="661"/>
      <c r="H28" s="661"/>
      <c r="I28" s="661"/>
      <c r="J28" s="661"/>
      <c r="K28" s="661"/>
      <c r="L28" s="661"/>
      <c r="M28" s="661"/>
      <c r="N28" s="661"/>
      <c r="O28" s="661"/>
      <c r="P28" s="701"/>
      <c r="Q28" s="739">
        <v>3463</v>
      </c>
      <c r="R28" s="740"/>
      <c r="S28" s="740"/>
      <c r="T28" s="740"/>
      <c r="U28" s="740"/>
      <c r="V28" s="740">
        <v>3439</v>
      </c>
      <c r="W28" s="740"/>
      <c r="X28" s="740"/>
      <c r="Y28" s="740"/>
      <c r="Z28" s="740"/>
      <c r="AA28" s="740">
        <v>25</v>
      </c>
      <c r="AB28" s="740"/>
      <c r="AC28" s="740"/>
      <c r="AD28" s="740"/>
      <c r="AE28" s="741"/>
      <c r="AF28" s="742">
        <v>25</v>
      </c>
      <c r="AG28" s="740"/>
      <c r="AH28" s="740"/>
      <c r="AI28" s="740"/>
      <c r="AJ28" s="743"/>
      <c r="AK28" s="744">
        <v>299</v>
      </c>
      <c r="AL28" s="740"/>
      <c r="AM28" s="740"/>
      <c r="AN28" s="740"/>
      <c r="AO28" s="740"/>
      <c r="AP28" s="740" t="s">
        <v>199</v>
      </c>
      <c r="AQ28" s="740"/>
      <c r="AR28" s="740"/>
      <c r="AS28" s="740"/>
      <c r="AT28" s="740"/>
      <c r="AU28" s="740" t="s">
        <v>199</v>
      </c>
      <c r="AV28" s="740"/>
      <c r="AW28" s="740"/>
      <c r="AX28" s="740"/>
      <c r="AY28" s="740"/>
      <c r="AZ28" s="745" t="s">
        <v>199</v>
      </c>
      <c r="BA28" s="745"/>
      <c r="BB28" s="745"/>
      <c r="BC28" s="745"/>
      <c r="BD28" s="745"/>
      <c r="BE28" s="736"/>
      <c r="BF28" s="736"/>
      <c r="BG28" s="736"/>
      <c r="BH28" s="736"/>
      <c r="BI28" s="737"/>
      <c r="BJ28" s="64"/>
      <c r="BK28" s="64"/>
      <c r="BL28" s="64"/>
      <c r="BM28" s="64"/>
      <c r="BN28" s="64"/>
      <c r="BO28" s="63"/>
      <c r="BP28" s="63"/>
      <c r="BQ28" s="60">
        <v>22</v>
      </c>
      <c r="BR28" s="88"/>
      <c r="BS28" s="692"/>
      <c r="BT28" s="693"/>
      <c r="BU28" s="693"/>
      <c r="BV28" s="693"/>
      <c r="BW28" s="693"/>
      <c r="BX28" s="693"/>
      <c r="BY28" s="693"/>
      <c r="BZ28" s="693"/>
      <c r="CA28" s="693"/>
      <c r="CB28" s="693"/>
      <c r="CC28" s="693"/>
      <c r="CD28" s="693"/>
      <c r="CE28" s="693"/>
      <c r="CF28" s="693"/>
      <c r="CG28" s="694"/>
      <c r="CH28" s="695"/>
      <c r="CI28" s="687"/>
      <c r="CJ28" s="687"/>
      <c r="CK28" s="687"/>
      <c r="CL28" s="696"/>
      <c r="CM28" s="695"/>
      <c r="CN28" s="687"/>
      <c r="CO28" s="687"/>
      <c r="CP28" s="687"/>
      <c r="CQ28" s="696"/>
      <c r="CR28" s="695"/>
      <c r="CS28" s="687"/>
      <c r="CT28" s="687"/>
      <c r="CU28" s="687"/>
      <c r="CV28" s="696"/>
      <c r="CW28" s="695"/>
      <c r="CX28" s="687"/>
      <c r="CY28" s="687"/>
      <c r="CZ28" s="687"/>
      <c r="DA28" s="696"/>
      <c r="DB28" s="695"/>
      <c r="DC28" s="687"/>
      <c r="DD28" s="687"/>
      <c r="DE28" s="687"/>
      <c r="DF28" s="696"/>
      <c r="DG28" s="695"/>
      <c r="DH28" s="687"/>
      <c r="DI28" s="687"/>
      <c r="DJ28" s="687"/>
      <c r="DK28" s="696"/>
      <c r="DL28" s="695"/>
      <c r="DM28" s="687"/>
      <c r="DN28" s="687"/>
      <c r="DO28" s="687"/>
      <c r="DP28" s="696"/>
      <c r="DQ28" s="695"/>
      <c r="DR28" s="687"/>
      <c r="DS28" s="687"/>
      <c r="DT28" s="687"/>
      <c r="DU28" s="696"/>
      <c r="DV28" s="692"/>
      <c r="DW28" s="693"/>
      <c r="DX28" s="693"/>
      <c r="DY28" s="693"/>
      <c r="DZ28" s="711"/>
      <c r="EA28" s="55"/>
    </row>
    <row r="29" spans="1:131" s="52" customFormat="1" ht="26.25" customHeight="1" x14ac:dyDescent="0.2">
      <c r="A29" s="62">
        <v>2</v>
      </c>
      <c r="B29" s="692" t="s">
        <v>282</v>
      </c>
      <c r="C29" s="693"/>
      <c r="D29" s="693"/>
      <c r="E29" s="693"/>
      <c r="F29" s="693"/>
      <c r="G29" s="693"/>
      <c r="H29" s="693"/>
      <c r="I29" s="693"/>
      <c r="J29" s="693"/>
      <c r="K29" s="693"/>
      <c r="L29" s="693"/>
      <c r="M29" s="693"/>
      <c r="N29" s="693"/>
      <c r="O29" s="693"/>
      <c r="P29" s="694"/>
      <c r="Q29" s="683">
        <v>4311</v>
      </c>
      <c r="R29" s="684"/>
      <c r="S29" s="684"/>
      <c r="T29" s="684"/>
      <c r="U29" s="684"/>
      <c r="V29" s="684">
        <v>4215</v>
      </c>
      <c r="W29" s="684"/>
      <c r="X29" s="684"/>
      <c r="Y29" s="684"/>
      <c r="Z29" s="684"/>
      <c r="AA29" s="684">
        <v>95</v>
      </c>
      <c r="AB29" s="684"/>
      <c r="AC29" s="684"/>
      <c r="AD29" s="684"/>
      <c r="AE29" s="685"/>
      <c r="AF29" s="686">
        <v>95</v>
      </c>
      <c r="AG29" s="687"/>
      <c r="AH29" s="687"/>
      <c r="AI29" s="687"/>
      <c r="AJ29" s="688"/>
      <c r="AK29" s="689">
        <v>678</v>
      </c>
      <c r="AL29" s="684"/>
      <c r="AM29" s="684"/>
      <c r="AN29" s="684"/>
      <c r="AO29" s="684"/>
      <c r="AP29" s="684" t="s">
        <v>199</v>
      </c>
      <c r="AQ29" s="684"/>
      <c r="AR29" s="684"/>
      <c r="AS29" s="684"/>
      <c r="AT29" s="684"/>
      <c r="AU29" s="684" t="s">
        <v>199</v>
      </c>
      <c r="AV29" s="684"/>
      <c r="AW29" s="684"/>
      <c r="AX29" s="684"/>
      <c r="AY29" s="684"/>
      <c r="AZ29" s="738" t="s">
        <v>199</v>
      </c>
      <c r="BA29" s="738"/>
      <c r="BB29" s="738"/>
      <c r="BC29" s="738"/>
      <c r="BD29" s="738"/>
      <c r="BE29" s="690"/>
      <c r="BF29" s="690"/>
      <c r="BG29" s="690"/>
      <c r="BH29" s="690"/>
      <c r="BI29" s="691"/>
      <c r="BJ29" s="64"/>
      <c r="BK29" s="64"/>
      <c r="BL29" s="64"/>
      <c r="BM29" s="64"/>
      <c r="BN29" s="64"/>
      <c r="BO29" s="63"/>
      <c r="BP29" s="63"/>
      <c r="BQ29" s="60">
        <v>23</v>
      </c>
      <c r="BR29" s="88"/>
      <c r="BS29" s="692"/>
      <c r="BT29" s="693"/>
      <c r="BU29" s="693"/>
      <c r="BV29" s="693"/>
      <c r="BW29" s="693"/>
      <c r="BX29" s="693"/>
      <c r="BY29" s="693"/>
      <c r="BZ29" s="693"/>
      <c r="CA29" s="693"/>
      <c r="CB29" s="693"/>
      <c r="CC29" s="693"/>
      <c r="CD29" s="693"/>
      <c r="CE29" s="693"/>
      <c r="CF29" s="693"/>
      <c r="CG29" s="694"/>
      <c r="CH29" s="695"/>
      <c r="CI29" s="687"/>
      <c r="CJ29" s="687"/>
      <c r="CK29" s="687"/>
      <c r="CL29" s="696"/>
      <c r="CM29" s="695"/>
      <c r="CN29" s="687"/>
      <c r="CO29" s="687"/>
      <c r="CP29" s="687"/>
      <c r="CQ29" s="696"/>
      <c r="CR29" s="695"/>
      <c r="CS29" s="687"/>
      <c r="CT29" s="687"/>
      <c r="CU29" s="687"/>
      <c r="CV29" s="696"/>
      <c r="CW29" s="695"/>
      <c r="CX29" s="687"/>
      <c r="CY29" s="687"/>
      <c r="CZ29" s="687"/>
      <c r="DA29" s="696"/>
      <c r="DB29" s="695"/>
      <c r="DC29" s="687"/>
      <c r="DD29" s="687"/>
      <c r="DE29" s="687"/>
      <c r="DF29" s="696"/>
      <c r="DG29" s="695"/>
      <c r="DH29" s="687"/>
      <c r="DI29" s="687"/>
      <c r="DJ29" s="687"/>
      <c r="DK29" s="696"/>
      <c r="DL29" s="695"/>
      <c r="DM29" s="687"/>
      <c r="DN29" s="687"/>
      <c r="DO29" s="687"/>
      <c r="DP29" s="696"/>
      <c r="DQ29" s="695"/>
      <c r="DR29" s="687"/>
      <c r="DS29" s="687"/>
      <c r="DT29" s="687"/>
      <c r="DU29" s="696"/>
      <c r="DV29" s="692"/>
      <c r="DW29" s="693"/>
      <c r="DX29" s="693"/>
      <c r="DY29" s="693"/>
      <c r="DZ29" s="711"/>
      <c r="EA29" s="55"/>
    </row>
    <row r="30" spans="1:131" s="52" customFormat="1" ht="26.25" customHeight="1" x14ac:dyDescent="0.2">
      <c r="A30" s="62">
        <v>3</v>
      </c>
      <c r="B30" s="692" t="s">
        <v>456</v>
      </c>
      <c r="C30" s="693"/>
      <c r="D30" s="693"/>
      <c r="E30" s="693"/>
      <c r="F30" s="693"/>
      <c r="G30" s="693"/>
      <c r="H30" s="693"/>
      <c r="I30" s="693"/>
      <c r="J30" s="693"/>
      <c r="K30" s="693"/>
      <c r="L30" s="693"/>
      <c r="M30" s="693"/>
      <c r="N30" s="693"/>
      <c r="O30" s="693"/>
      <c r="P30" s="694"/>
      <c r="Q30" s="683">
        <v>541</v>
      </c>
      <c r="R30" s="684"/>
      <c r="S30" s="684"/>
      <c r="T30" s="684"/>
      <c r="U30" s="684"/>
      <c r="V30" s="684">
        <v>531</v>
      </c>
      <c r="W30" s="684"/>
      <c r="X30" s="684"/>
      <c r="Y30" s="684"/>
      <c r="Z30" s="684"/>
      <c r="AA30" s="684">
        <v>10</v>
      </c>
      <c r="AB30" s="684"/>
      <c r="AC30" s="684"/>
      <c r="AD30" s="684"/>
      <c r="AE30" s="685"/>
      <c r="AF30" s="686">
        <v>10</v>
      </c>
      <c r="AG30" s="687"/>
      <c r="AH30" s="687"/>
      <c r="AI30" s="687"/>
      <c r="AJ30" s="688"/>
      <c r="AK30" s="689">
        <v>158</v>
      </c>
      <c r="AL30" s="684"/>
      <c r="AM30" s="684"/>
      <c r="AN30" s="684"/>
      <c r="AO30" s="684"/>
      <c r="AP30" s="684" t="s">
        <v>199</v>
      </c>
      <c r="AQ30" s="684"/>
      <c r="AR30" s="684"/>
      <c r="AS30" s="684"/>
      <c r="AT30" s="684"/>
      <c r="AU30" s="684" t="s">
        <v>199</v>
      </c>
      <c r="AV30" s="684"/>
      <c r="AW30" s="684"/>
      <c r="AX30" s="684"/>
      <c r="AY30" s="684"/>
      <c r="AZ30" s="738" t="s">
        <v>199</v>
      </c>
      <c r="BA30" s="738"/>
      <c r="BB30" s="738"/>
      <c r="BC30" s="738"/>
      <c r="BD30" s="738"/>
      <c r="BE30" s="690"/>
      <c r="BF30" s="690"/>
      <c r="BG30" s="690"/>
      <c r="BH30" s="690"/>
      <c r="BI30" s="691"/>
      <c r="BJ30" s="64"/>
      <c r="BK30" s="64"/>
      <c r="BL30" s="64"/>
      <c r="BM30" s="64"/>
      <c r="BN30" s="64"/>
      <c r="BO30" s="63"/>
      <c r="BP30" s="63"/>
      <c r="BQ30" s="60">
        <v>24</v>
      </c>
      <c r="BR30" s="88"/>
      <c r="BS30" s="692"/>
      <c r="BT30" s="693"/>
      <c r="BU30" s="693"/>
      <c r="BV30" s="693"/>
      <c r="BW30" s="693"/>
      <c r="BX30" s="693"/>
      <c r="BY30" s="693"/>
      <c r="BZ30" s="693"/>
      <c r="CA30" s="693"/>
      <c r="CB30" s="693"/>
      <c r="CC30" s="693"/>
      <c r="CD30" s="693"/>
      <c r="CE30" s="693"/>
      <c r="CF30" s="693"/>
      <c r="CG30" s="694"/>
      <c r="CH30" s="695"/>
      <c r="CI30" s="687"/>
      <c r="CJ30" s="687"/>
      <c r="CK30" s="687"/>
      <c r="CL30" s="696"/>
      <c r="CM30" s="695"/>
      <c r="CN30" s="687"/>
      <c r="CO30" s="687"/>
      <c r="CP30" s="687"/>
      <c r="CQ30" s="696"/>
      <c r="CR30" s="695"/>
      <c r="CS30" s="687"/>
      <c r="CT30" s="687"/>
      <c r="CU30" s="687"/>
      <c r="CV30" s="696"/>
      <c r="CW30" s="695"/>
      <c r="CX30" s="687"/>
      <c r="CY30" s="687"/>
      <c r="CZ30" s="687"/>
      <c r="DA30" s="696"/>
      <c r="DB30" s="695"/>
      <c r="DC30" s="687"/>
      <c r="DD30" s="687"/>
      <c r="DE30" s="687"/>
      <c r="DF30" s="696"/>
      <c r="DG30" s="695"/>
      <c r="DH30" s="687"/>
      <c r="DI30" s="687"/>
      <c r="DJ30" s="687"/>
      <c r="DK30" s="696"/>
      <c r="DL30" s="695"/>
      <c r="DM30" s="687"/>
      <c r="DN30" s="687"/>
      <c r="DO30" s="687"/>
      <c r="DP30" s="696"/>
      <c r="DQ30" s="695"/>
      <c r="DR30" s="687"/>
      <c r="DS30" s="687"/>
      <c r="DT30" s="687"/>
      <c r="DU30" s="696"/>
      <c r="DV30" s="692"/>
      <c r="DW30" s="693"/>
      <c r="DX30" s="693"/>
      <c r="DY30" s="693"/>
      <c r="DZ30" s="711"/>
      <c r="EA30" s="55"/>
    </row>
    <row r="31" spans="1:131" s="52" customFormat="1" ht="26.25" customHeight="1" x14ac:dyDescent="0.2">
      <c r="A31" s="62">
        <v>4</v>
      </c>
      <c r="B31" s="692" t="s">
        <v>457</v>
      </c>
      <c r="C31" s="693"/>
      <c r="D31" s="693"/>
      <c r="E31" s="693"/>
      <c r="F31" s="693"/>
      <c r="G31" s="693"/>
      <c r="H31" s="693"/>
      <c r="I31" s="693"/>
      <c r="J31" s="693"/>
      <c r="K31" s="693"/>
      <c r="L31" s="693"/>
      <c r="M31" s="693"/>
      <c r="N31" s="693"/>
      <c r="O31" s="693"/>
      <c r="P31" s="694"/>
      <c r="Q31" s="683">
        <v>998</v>
      </c>
      <c r="R31" s="684"/>
      <c r="S31" s="684"/>
      <c r="T31" s="684"/>
      <c r="U31" s="684"/>
      <c r="V31" s="684">
        <v>902</v>
      </c>
      <c r="W31" s="684"/>
      <c r="X31" s="684"/>
      <c r="Y31" s="684"/>
      <c r="Z31" s="684"/>
      <c r="AA31" s="684">
        <v>96</v>
      </c>
      <c r="AB31" s="684"/>
      <c r="AC31" s="684"/>
      <c r="AD31" s="684"/>
      <c r="AE31" s="685"/>
      <c r="AF31" s="686">
        <v>3086</v>
      </c>
      <c r="AG31" s="687"/>
      <c r="AH31" s="687"/>
      <c r="AI31" s="687"/>
      <c r="AJ31" s="688"/>
      <c r="AK31" s="689">
        <v>146</v>
      </c>
      <c r="AL31" s="684"/>
      <c r="AM31" s="684"/>
      <c r="AN31" s="684"/>
      <c r="AO31" s="684"/>
      <c r="AP31" s="684">
        <v>3908</v>
      </c>
      <c r="AQ31" s="684"/>
      <c r="AR31" s="684"/>
      <c r="AS31" s="684"/>
      <c r="AT31" s="684"/>
      <c r="AU31" s="684">
        <v>1458</v>
      </c>
      <c r="AV31" s="684"/>
      <c r="AW31" s="684"/>
      <c r="AX31" s="684"/>
      <c r="AY31" s="684"/>
      <c r="AZ31" s="738" t="s">
        <v>199</v>
      </c>
      <c r="BA31" s="738"/>
      <c r="BB31" s="738"/>
      <c r="BC31" s="738"/>
      <c r="BD31" s="738"/>
      <c r="BE31" s="690" t="s">
        <v>136</v>
      </c>
      <c r="BF31" s="690"/>
      <c r="BG31" s="690"/>
      <c r="BH31" s="690"/>
      <c r="BI31" s="691"/>
      <c r="BJ31" s="64"/>
      <c r="BK31" s="64"/>
      <c r="BL31" s="64"/>
      <c r="BM31" s="64"/>
      <c r="BN31" s="64"/>
      <c r="BO31" s="63"/>
      <c r="BP31" s="63"/>
      <c r="BQ31" s="60">
        <v>25</v>
      </c>
      <c r="BR31" s="88"/>
      <c r="BS31" s="692"/>
      <c r="BT31" s="693"/>
      <c r="BU31" s="693"/>
      <c r="BV31" s="693"/>
      <c r="BW31" s="693"/>
      <c r="BX31" s="693"/>
      <c r="BY31" s="693"/>
      <c r="BZ31" s="693"/>
      <c r="CA31" s="693"/>
      <c r="CB31" s="693"/>
      <c r="CC31" s="693"/>
      <c r="CD31" s="693"/>
      <c r="CE31" s="693"/>
      <c r="CF31" s="693"/>
      <c r="CG31" s="694"/>
      <c r="CH31" s="695"/>
      <c r="CI31" s="687"/>
      <c r="CJ31" s="687"/>
      <c r="CK31" s="687"/>
      <c r="CL31" s="696"/>
      <c r="CM31" s="695"/>
      <c r="CN31" s="687"/>
      <c r="CO31" s="687"/>
      <c r="CP31" s="687"/>
      <c r="CQ31" s="696"/>
      <c r="CR31" s="695"/>
      <c r="CS31" s="687"/>
      <c r="CT31" s="687"/>
      <c r="CU31" s="687"/>
      <c r="CV31" s="696"/>
      <c r="CW31" s="695"/>
      <c r="CX31" s="687"/>
      <c r="CY31" s="687"/>
      <c r="CZ31" s="687"/>
      <c r="DA31" s="696"/>
      <c r="DB31" s="695"/>
      <c r="DC31" s="687"/>
      <c r="DD31" s="687"/>
      <c r="DE31" s="687"/>
      <c r="DF31" s="696"/>
      <c r="DG31" s="695"/>
      <c r="DH31" s="687"/>
      <c r="DI31" s="687"/>
      <c r="DJ31" s="687"/>
      <c r="DK31" s="696"/>
      <c r="DL31" s="695"/>
      <c r="DM31" s="687"/>
      <c r="DN31" s="687"/>
      <c r="DO31" s="687"/>
      <c r="DP31" s="696"/>
      <c r="DQ31" s="695"/>
      <c r="DR31" s="687"/>
      <c r="DS31" s="687"/>
      <c r="DT31" s="687"/>
      <c r="DU31" s="696"/>
      <c r="DV31" s="692"/>
      <c r="DW31" s="693"/>
      <c r="DX31" s="693"/>
      <c r="DY31" s="693"/>
      <c r="DZ31" s="711"/>
      <c r="EA31" s="55"/>
    </row>
    <row r="32" spans="1:131" s="52" customFormat="1" ht="26.25" customHeight="1" x14ac:dyDescent="0.2">
      <c r="A32" s="62">
        <v>5</v>
      </c>
      <c r="B32" s="692" t="s">
        <v>346</v>
      </c>
      <c r="C32" s="693"/>
      <c r="D32" s="693"/>
      <c r="E32" s="693"/>
      <c r="F32" s="693"/>
      <c r="G32" s="693"/>
      <c r="H32" s="693"/>
      <c r="I32" s="693"/>
      <c r="J32" s="693"/>
      <c r="K32" s="693"/>
      <c r="L32" s="693"/>
      <c r="M32" s="693"/>
      <c r="N32" s="693"/>
      <c r="O32" s="693"/>
      <c r="P32" s="694"/>
      <c r="Q32" s="683">
        <v>2785</v>
      </c>
      <c r="R32" s="684"/>
      <c r="S32" s="684"/>
      <c r="T32" s="684"/>
      <c r="U32" s="684"/>
      <c r="V32" s="684">
        <v>2675</v>
      </c>
      <c r="W32" s="684"/>
      <c r="X32" s="684"/>
      <c r="Y32" s="684"/>
      <c r="Z32" s="684"/>
      <c r="AA32" s="684">
        <v>110</v>
      </c>
      <c r="AB32" s="684"/>
      <c r="AC32" s="684"/>
      <c r="AD32" s="684"/>
      <c r="AE32" s="685"/>
      <c r="AF32" s="686">
        <v>881</v>
      </c>
      <c r="AG32" s="687"/>
      <c r="AH32" s="687"/>
      <c r="AI32" s="687"/>
      <c r="AJ32" s="688"/>
      <c r="AK32" s="689">
        <v>1351</v>
      </c>
      <c r="AL32" s="684"/>
      <c r="AM32" s="684"/>
      <c r="AN32" s="684"/>
      <c r="AO32" s="684"/>
      <c r="AP32" s="684">
        <v>17606</v>
      </c>
      <c r="AQ32" s="684"/>
      <c r="AR32" s="684"/>
      <c r="AS32" s="684"/>
      <c r="AT32" s="684"/>
      <c r="AU32" s="684">
        <v>14596</v>
      </c>
      <c r="AV32" s="684"/>
      <c r="AW32" s="684"/>
      <c r="AX32" s="684"/>
      <c r="AY32" s="684"/>
      <c r="AZ32" s="738" t="s">
        <v>199</v>
      </c>
      <c r="BA32" s="738"/>
      <c r="BB32" s="738"/>
      <c r="BC32" s="738"/>
      <c r="BD32" s="738"/>
      <c r="BE32" s="690" t="s">
        <v>136</v>
      </c>
      <c r="BF32" s="690"/>
      <c r="BG32" s="690"/>
      <c r="BH32" s="690"/>
      <c r="BI32" s="691"/>
      <c r="BJ32" s="64"/>
      <c r="BK32" s="64"/>
      <c r="BL32" s="64"/>
      <c r="BM32" s="64"/>
      <c r="BN32" s="64"/>
      <c r="BO32" s="63"/>
      <c r="BP32" s="63"/>
      <c r="BQ32" s="60">
        <v>26</v>
      </c>
      <c r="BR32" s="88"/>
      <c r="BS32" s="692"/>
      <c r="BT32" s="693"/>
      <c r="BU32" s="693"/>
      <c r="BV32" s="693"/>
      <c r="BW32" s="693"/>
      <c r="BX32" s="693"/>
      <c r="BY32" s="693"/>
      <c r="BZ32" s="693"/>
      <c r="CA32" s="693"/>
      <c r="CB32" s="693"/>
      <c r="CC32" s="693"/>
      <c r="CD32" s="693"/>
      <c r="CE32" s="693"/>
      <c r="CF32" s="693"/>
      <c r="CG32" s="694"/>
      <c r="CH32" s="695"/>
      <c r="CI32" s="687"/>
      <c r="CJ32" s="687"/>
      <c r="CK32" s="687"/>
      <c r="CL32" s="696"/>
      <c r="CM32" s="695"/>
      <c r="CN32" s="687"/>
      <c r="CO32" s="687"/>
      <c r="CP32" s="687"/>
      <c r="CQ32" s="696"/>
      <c r="CR32" s="695"/>
      <c r="CS32" s="687"/>
      <c r="CT32" s="687"/>
      <c r="CU32" s="687"/>
      <c r="CV32" s="696"/>
      <c r="CW32" s="695"/>
      <c r="CX32" s="687"/>
      <c r="CY32" s="687"/>
      <c r="CZ32" s="687"/>
      <c r="DA32" s="696"/>
      <c r="DB32" s="695"/>
      <c r="DC32" s="687"/>
      <c r="DD32" s="687"/>
      <c r="DE32" s="687"/>
      <c r="DF32" s="696"/>
      <c r="DG32" s="695"/>
      <c r="DH32" s="687"/>
      <c r="DI32" s="687"/>
      <c r="DJ32" s="687"/>
      <c r="DK32" s="696"/>
      <c r="DL32" s="695"/>
      <c r="DM32" s="687"/>
      <c r="DN32" s="687"/>
      <c r="DO32" s="687"/>
      <c r="DP32" s="696"/>
      <c r="DQ32" s="695"/>
      <c r="DR32" s="687"/>
      <c r="DS32" s="687"/>
      <c r="DT32" s="687"/>
      <c r="DU32" s="696"/>
      <c r="DV32" s="692"/>
      <c r="DW32" s="693"/>
      <c r="DX32" s="693"/>
      <c r="DY32" s="693"/>
      <c r="DZ32" s="711"/>
      <c r="EA32" s="55"/>
    </row>
    <row r="33" spans="1:131" s="52" customFormat="1" ht="26.25" customHeight="1" x14ac:dyDescent="0.2">
      <c r="A33" s="62">
        <v>6</v>
      </c>
      <c r="B33" s="692"/>
      <c r="C33" s="693"/>
      <c r="D33" s="693"/>
      <c r="E33" s="693"/>
      <c r="F33" s="693"/>
      <c r="G33" s="693"/>
      <c r="H33" s="693"/>
      <c r="I33" s="693"/>
      <c r="J33" s="693"/>
      <c r="K33" s="693"/>
      <c r="L33" s="693"/>
      <c r="M33" s="693"/>
      <c r="N33" s="693"/>
      <c r="O33" s="693"/>
      <c r="P33" s="694"/>
      <c r="Q33" s="683"/>
      <c r="R33" s="684"/>
      <c r="S33" s="684"/>
      <c r="T33" s="684"/>
      <c r="U33" s="684"/>
      <c r="V33" s="684"/>
      <c r="W33" s="684"/>
      <c r="X33" s="684"/>
      <c r="Y33" s="684"/>
      <c r="Z33" s="684"/>
      <c r="AA33" s="684"/>
      <c r="AB33" s="684"/>
      <c r="AC33" s="684"/>
      <c r="AD33" s="684"/>
      <c r="AE33" s="685"/>
      <c r="AF33" s="686"/>
      <c r="AG33" s="687"/>
      <c r="AH33" s="687"/>
      <c r="AI33" s="687"/>
      <c r="AJ33" s="688"/>
      <c r="AK33" s="689"/>
      <c r="AL33" s="684"/>
      <c r="AM33" s="684"/>
      <c r="AN33" s="684"/>
      <c r="AO33" s="684"/>
      <c r="AP33" s="684"/>
      <c r="AQ33" s="684"/>
      <c r="AR33" s="684"/>
      <c r="AS33" s="684"/>
      <c r="AT33" s="684"/>
      <c r="AU33" s="684"/>
      <c r="AV33" s="684"/>
      <c r="AW33" s="684"/>
      <c r="AX33" s="684"/>
      <c r="AY33" s="684"/>
      <c r="AZ33" s="738"/>
      <c r="BA33" s="738"/>
      <c r="BB33" s="738"/>
      <c r="BC33" s="738"/>
      <c r="BD33" s="738"/>
      <c r="BE33" s="690"/>
      <c r="BF33" s="690"/>
      <c r="BG33" s="690"/>
      <c r="BH33" s="690"/>
      <c r="BI33" s="691"/>
      <c r="BJ33" s="64"/>
      <c r="BK33" s="64"/>
      <c r="BL33" s="64"/>
      <c r="BM33" s="64"/>
      <c r="BN33" s="64"/>
      <c r="BO33" s="63"/>
      <c r="BP33" s="63"/>
      <c r="BQ33" s="60">
        <v>27</v>
      </c>
      <c r="BR33" s="88"/>
      <c r="BS33" s="692"/>
      <c r="BT33" s="693"/>
      <c r="BU33" s="693"/>
      <c r="BV33" s="693"/>
      <c r="BW33" s="693"/>
      <c r="BX33" s="693"/>
      <c r="BY33" s="693"/>
      <c r="BZ33" s="693"/>
      <c r="CA33" s="693"/>
      <c r="CB33" s="693"/>
      <c r="CC33" s="693"/>
      <c r="CD33" s="693"/>
      <c r="CE33" s="693"/>
      <c r="CF33" s="693"/>
      <c r="CG33" s="694"/>
      <c r="CH33" s="695"/>
      <c r="CI33" s="687"/>
      <c r="CJ33" s="687"/>
      <c r="CK33" s="687"/>
      <c r="CL33" s="696"/>
      <c r="CM33" s="695"/>
      <c r="CN33" s="687"/>
      <c r="CO33" s="687"/>
      <c r="CP33" s="687"/>
      <c r="CQ33" s="696"/>
      <c r="CR33" s="695"/>
      <c r="CS33" s="687"/>
      <c r="CT33" s="687"/>
      <c r="CU33" s="687"/>
      <c r="CV33" s="696"/>
      <c r="CW33" s="695"/>
      <c r="CX33" s="687"/>
      <c r="CY33" s="687"/>
      <c r="CZ33" s="687"/>
      <c r="DA33" s="696"/>
      <c r="DB33" s="695"/>
      <c r="DC33" s="687"/>
      <c r="DD33" s="687"/>
      <c r="DE33" s="687"/>
      <c r="DF33" s="696"/>
      <c r="DG33" s="695"/>
      <c r="DH33" s="687"/>
      <c r="DI33" s="687"/>
      <c r="DJ33" s="687"/>
      <c r="DK33" s="696"/>
      <c r="DL33" s="695"/>
      <c r="DM33" s="687"/>
      <c r="DN33" s="687"/>
      <c r="DO33" s="687"/>
      <c r="DP33" s="696"/>
      <c r="DQ33" s="695"/>
      <c r="DR33" s="687"/>
      <c r="DS33" s="687"/>
      <c r="DT33" s="687"/>
      <c r="DU33" s="696"/>
      <c r="DV33" s="692"/>
      <c r="DW33" s="693"/>
      <c r="DX33" s="693"/>
      <c r="DY33" s="693"/>
      <c r="DZ33" s="711"/>
      <c r="EA33" s="55"/>
    </row>
    <row r="34" spans="1:131" s="52" customFormat="1" ht="26.25" customHeight="1" x14ac:dyDescent="0.2">
      <c r="A34" s="62">
        <v>7</v>
      </c>
      <c r="B34" s="692"/>
      <c r="C34" s="693"/>
      <c r="D34" s="693"/>
      <c r="E34" s="693"/>
      <c r="F34" s="693"/>
      <c r="G34" s="693"/>
      <c r="H34" s="693"/>
      <c r="I34" s="693"/>
      <c r="J34" s="693"/>
      <c r="K34" s="693"/>
      <c r="L34" s="693"/>
      <c r="M34" s="693"/>
      <c r="N34" s="693"/>
      <c r="O34" s="693"/>
      <c r="P34" s="694"/>
      <c r="Q34" s="683"/>
      <c r="R34" s="684"/>
      <c r="S34" s="684"/>
      <c r="T34" s="684"/>
      <c r="U34" s="684"/>
      <c r="V34" s="684"/>
      <c r="W34" s="684"/>
      <c r="X34" s="684"/>
      <c r="Y34" s="684"/>
      <c r="Z34" s="684"/>
      <c r="AA34" s="684"/>
      <c r="AB34" s="684"/>
      <c r="AC34" s="684"/>
      <c r="AD34" s="684"/>
      <c r="AE34" s="685"/>
      <c r="AF34" s="686"/>
      <c r="AG34" s="687"/>
      <c r="AH34" s="687"/>
      <c r="AI34" s="687"/>
      <c r="AJ34" s="688"/>
      <c r="AK34" s="689"/>
      <c r="AL34" s="684"/>
      <c r="AM34" s="684"/>
      <c r="AN34" s="684"/>
      <c r="AO34" s="684"/>
      <c r="AP34" s="684"/>
      <c r="AQ34" s="684"/>
      <c r="AR34" s="684"/>
      <c r="AS34" s="684"/>
      <c r="AT34" s="684"/>
      <c r="AU34" s="684"/>
      <c r="AV34" s="684"/>
      <c r="AW34" s="684"/>
      <c r="AX34" s="684"/>
      <c r="AY34" s="684"/>
      <c r="AZ34" s="738"/>
      <c r="BA34" s="738"/>
      <c r="BB34" s="738"/>
      <c r="BC34" s="738"/>
      <c r="BD34" s="738"/>
      <c r="BE34" s="690"/>
      <c r="BF34" s="690"/>
      <c r="BG34" s="690"/>
      <c r="BH34" s="690"/>
      <c r="BI34" s="691"/>
      <c r="BJ34" s="64"/>
      <c r="BK34" s="64"/>
      <c r="BL34" s="64"/>
      <c r="BM34" s="64"/>
      <c r="BN34" s="64"/>
      <c r="BO34" s="63"/>
      <c r="BP34" s="63"/>
      <c r="BQ34" s="60">
        <v>28</v>
      </c>
      <c r="BR34" s="88"/>
      <c r="BS34" s="692"/>
      <c r="BT34" s="693"/>
      <c r="BU34" s="693"/>
      <c r="BV34" s="693"/>
      <c r="BW34" s="693"/>
      <c r="BX34" s="693"/>
      <c r="BY34" s="693"/>
      <c r="BZ34" s="693"/>
      <c r="CA34" s="693"/>
      <c r="CB34" s="693"/>
      <c r="CC34" s="693"/>
      <c r="CD34" s="693"/>
      <c r="CE34" s="693"/>
      <c r="CF34" s="693"/>
      <c r="CG34" s="694"/>
      <c r="CH34" s="695"/>
      <c r="CI34" s="687"/>
      <c r="CJ34" s="687"/>
      <c r="CK34" s="687"/>
      <c r="CL34" s="696"/>
      <c r="CM34" s="695"/>
      <c r="CN34" s="687"/>
      <c r="CO34" s="687"/>
      <c r="CP34" s="687"/>
      <c r="CQ34" s="696"/>
      <c r="CR34" s="695"/>
      <c r="CS34" s="687"/>
      <c r="CT34" s="687"/>
      <c r="CU34" s="687"/>
      <c r="CV34" s="696"/>
      <c r="CW34" s="695"/>
      <c r="CX34" s="687"/>
      <c r="CY34" s="687"/>
      <c r="CZ34" s="687"/>
      <c r="DA34" s="696"/>
      <c r="DB34" s="695"/>
      <c r="DC34" s="687"/>
      <c r="DD34" s="687"/>
      <c r="DE34" s="687"/>
      <c r="DF34" s="696"/>
      <c r="DG34" s="695"/>
      <c r="DH34" s="687"/>
      <c r="DI34" s="687"/>
      <c r="DJ34" s="687"/>
      <c r="DK34" s="696"/>
      <c r="DL34" s="695"/>
      <c r="DM34" s="687"/>
      <c r="DN34" s="687"/>
      <c r="DO34" s="687"/>
      <c r="DP34" s="696"/>
      <c r="DQ34" s="695"/>
      <c r="DR34" s="687"/>
      <c r="DS34" s="687"/>
      <c r="DT34" s="687"/>
      <c r="DU34" s="696"/>
      <c r="DV34" s="692"/>
      <c r="DW34" s="693"/>
      <c r="DX34" s="693"/>
      <c r="DY34" s="693"/>
      <c r="DZ34" s="711"/>
      <c r="EA34" s="55"/>
    </row>
    <row r="35" spans="1:131" s="52" customFormat="1" ht="26.25" customHeight="1" x14ac:dyDescent="0.2">
      <c r="A35" s="62">
        <v>8</v>
      </c>
      <c r="B35" s="692"/>
      <c r="C35" s="693"/>
      <c r="D35" s="693"/>
      <c r="E35" s="693"/>
      <c r="F35" s="693"/>
      <c r="G35" s="693"/>
      <c r="H35" s="693"/>
      <c r="I35" s="693"/>
      <c r="J35" s="693"/>
      <c r="K35" s="693"/>
      <c r="L35" s="693"/>
      <c r="M35" s="693"/>
      <c r="N35" s="693"/>
      <c r="O35" s="693"/>
      <c r="P35" s="694"/>
      <c r="Q35" s="683"/>
      <c r="R35" s="684"/>
      <c r="S35" s="684"/>
      <c r="T35" s="684"/>
      <c r="U35" s="684"/>
      <c r="V35" s="684"/>
      <c r="W35" s="684"/>
      <c r="X35" s="684"/>
      <c r="Y35" s="684"/>
      <c r="Z35" s="684"/>
      <c r="AA35" s="684"/>
      <c r="AB35" s="684"/>
      <c r="AC35" s="684"/>
      <c r="AD35" s="684"/>
      <c r="AE35" s="685"/>
      <c r="AF35" s="686"/>
      <c r="AG35" s="687"/>
      <c r="AH35" s="687"/>
      <c r="AI35" s="687"/>
      <c r="AJ35" s="688"/>
      <c r="AK35" s="689"/>
      <c r="AL35" s="684"/>
      <c r="AM35" s="684"/>
      <c r="AN35" s="684"/>
      <c r="AO35" s="684"/>
      <c r="AP35" s="684"/>
      <c r="AQ35" s="684"/>
      <c r="AR35" s="684"/>
      <c r="AS35" s="684"/>
      <c r="AT35" s="684"/>
      <c r="AU35" s="684"/>
      <c r="AV35" s="684"/>
      <c r="AW35" s="684"/>
      <c r="AX35" s="684"/>
      <c r="AY35" s="684"/>
      <c r="AZ35" s="738"/>
      <c r="BA35" s="738"/>
      <c r="BB35" s="738"/>
      <c r="BC35" s="738"/>
      <c r="BD35" s="738"/>
      <c r="BE35" s="690"/>
      <c r="BF35" s="690"/>
      <c r="BG35" s="690"/>
      <c r="BH35" s="690"/>
      <c r="BI35" s="691"/>
      <c r="BJ35" s="64"/>
      <c r="BK35" s="64"/>
      <c r="BL35" s="64"/>
      <c r="BM35" s="64"/>
      <c r="BN35" s="64"/>
      <c r="BO35" s="63"/>
      <c r="BP35" s="63"/>
      <c r="BQ35" s="60">
        <v>29</v>
      </c>
      <c r="BR35" s="88"/>
      <c r="BS35" s="692"/>
      <c r="BT35" s="693"/>
      <c r="BU35" s="693"/>
      <c r="BV35" s="693"/>
      <c r="BW35" s="693"/>
      <c r="BX35" s="693"/>
      <c r="BY35" s="693"/>
      <c r="BZ35" s="693"/>
      <c r="CA35" s="693"/>
      <c r="CB35" s="693"/>
      <c r="CC35" s="693"/>
      <c r="CD35" s="693"/>
      <c r="CE35" s="693"/>
      <c r="CF35" s="693"/>
      <c r="CG35" s="694"/>
      <c r="CH35" s="695"/>
      <c r="CI35" s="687"/>
      <c r="CJ35" s="687"/>
      <c r="CK35" s="687"/>
      <c r="CL35" s="696"/>
      <c r="CM35" s="695"/>
      <c r="CN35" s="687"/>
      <c r="CO35" s="687"/>
      <c r="CP35" s="687"/>
      <c r="CQ35" s="696"/>
      <c r="CR35" s="695"/>
      <c r="CS35" s="687"/>
      <c r="CT35" s="687"/>
      <c r="CU35" s="687"/>
      <c r="CV35" s="696"/>
      <c r="CW35" s="695"/>
      <c r="CX35" s="687"/>
      <c r="CY35" s="687"/>
      <c r="CZ35" s="687"/>
      <c r="DA35" s="696"/>
      <c r="DB35" s="695"/>
      <c r="DC35" s="687"/>
      <c r="DD35" s="687"/>
      <c r="DE35" s="687"/>
      <c r="DF35" s="696"/>
      <c r="DG35" s="695"/>
      <c r="DH35" s="687"/>
      <c r="DI35" s="687"/>
      <c r="DJ35" s="687"/>
      <c r="DK35" s="696"/>
      <c r="DL35" s="695"/>
      <c r="DM35" s="687"/>
      <c r="DN35" s="687"/>
      <c r="DO35" s="687"/>
      <c r="DP35" s="696"/>
      <c r="DQ35" s="695"/>
      <c r="DR35" s="687"/>
      <c r="DS35" s="687"/>
      <c r="DT35" s="687"/>
      <c r="DU35" s="696"/>
      <c r="DV35" s="692"/>
      <c r="DW35" s="693"/>
      <c r="DX35" s="693"/>
      <c r="DY35" s="693"/>
      <c r="DZ35" s="711"/>
      <c r="EA35" s="55"/>
    </row>
    <row r="36" spans="1:131" s="52" customFormat="1" ht="26.25" customHeight="1" x14ac:dyDescent="0.2">
      <c r="A36" s="62">
        <v>9</v>
      </c>
      <c r="B36" s="692"/>
      <c r="C36" s="693"/>
      <c r="D36" s="693"/>
      <c r="E36" s="693"/>
      <c r="F36" s="693"/>
      <c r="G36" s="693"/>
      <c r="H36" s="693"/>
      <c r="I36" s="693"/>
      <c r="J36" s="693"/>
      <c r="K36" s="693"/>
      <c r="L36" s="693"/>
      <c r="M36" s="693"/>
      <c r="N36" s="693"/>
      <c r="O36" s="693"/>
      <c r="P36" s="694"/>
      <c r="Q36" s="683"/>
      <c r="R36" s="684"/>
      <c r="S36" s="684"/>
      <c r="T36" s="684"/>
      <c r="U36" s="684"/>
      <c r="V36" s="684"/>
      <c r="W36" s="684"/>
      <c r="X36" s="684"/>
      <c r="Y36" s="684"/>
      <c r="Z36" s="684"/>
      <c r="AA36" s="684"/>
      <c r="AB36" s="684"/>
      <c r="AC36" s="684"/>
      <c r="AD36" s="684"/>
      <c r="AE36" s="685"/>
      <c r="AF36" s="686"/>
      <c r="AG36" s="687"/>
      <c r="AH36" s="687"/>
      <c r="AI36" s="687"/>
      <c r="AJ36" s="688"/>
      <c r="AK36" s="689"/>
      <c r="AL36" s="684"/>
      <c r="AM36" s="684"/>
      <c r="AN36" s="684"/>
      <c r="AO36" s="684"/>
      <c r="AP36" s="684"/>
      <c r="AQ36" s="684"/>
      <c r="AR36" s="684"/>
      <c r="AS36" s="684"/>
      <c r="AT36" s="684"/>
      <c r="AU36" s="684"/>
      <c r="AV36" s="684"/>
      <c r="AW36" s="684"/>
      <c r="AX36" s="684"/>
      <c r="AY36" s="684"/>
      <c r="AZ36" s="738"/>
      <c r="BA36" s="738"/>
      <c r="BB36" s="738"/>
      <c r="BC36" s="738"/>
      <c r="BD36" s="738"/>
      <c r="BE36" s="690"/>
      <c r="BF36" s="690"/>
      <c r="BG36" s="690"/>
      <c r="BH36" s="690"/>
      <c r="BI36" s="691"/>
      <c r="BJ36" s="64"/>
      <c r="BK36" s="64"/>
      <c r="BL36" s="64"/>
      <c r="BM36" s="64"/>
      <c r="BN36" s="64"/>
      <c r="BO36" s="63"/>
      <c r="BP36" s="63"/>
      <c r="BQ36" s="60">
        <v>30</v>
      </c>
      <c r="BR36" s="88"/>
      <c r="BS36" s="692"/>
      <c r="BT36" s="693"/>
      <c r="BU36" s="693"/>
      <c r="BV36" s="693"/>
      <c r="BW36" s="693"/>
      <c r="BX36" s="693"/>
      <c r="BY36" s="693"/>
      <c r="BZ36" s="693"/>
      <c r="CA36" s="693"/>
      <c r="CB36" s="693"/>
      <c r="CC36" s="693"/>
      <c r="CD36" s="693"/>
      <c r="CE36" s="693"/>
      <c r="CF36" s="693"/>
      <c r="CG36" s="694"/>
      <c r="CH36" s="695"/>
      <c r="CI36" s="687"/>
      <c r="CJ36" s="687"/>
      <c r="CK36" s="687"/>
      <c r="CL36" s="696"/>
      <c r="CM36" s="695"/>
      <c r="CN36" s="687"/>
      <c r="CO36" s="687"/>
      <c r="CP36" s="687"/>
      <c r="CQ36" s="696"/>
      <c r="CR36" s="695"/>
      <c r="CS36" s="687"/>
      <c r="CT36" s="687"/>
      <c r="CU36" s="687"/>
      <c r="CV36" s="696"/>
      <c r="CW36" s="695"/>
      <c r="CX36" s="687"/>
      <c r="CY36" s="687"/>
      <c r="CZ36" s="687"/>
      <c r="DA36" s="696"/>
      <c r="DB36" s="695"/>
      <c r="DC36" s="687"/>
      <c r="DD36" s="687"/>
      <c r="DE36" s="687"/>
      <c r="DF36" s="696"/>
      <c r="DG36" s="695"/>
      <c r="DH36" s="687"/>
      <c r="DI36" s="687"/>
      <c r="DJ36" s="687"/>
      <c r="DK36" s="696"/>
      <c r="DL36" s="695"/>
      <c r="DM36" s="687"/>
      <c r="DN36" s="687"/>
      <c r="DO36" s="687"/>
      <c r="DP36" s="696"/>
      <c r="DQ36" s="695"/>
      <c r="DR36" s="687"/>
      <c r="DS36" s="687"/>
      <c r="DT36" s="687"/>
      <c r="DU36" s="696"/>
      <c r="DV36" s="692"/>
      <c r="DW36" s="693"/>
      <c r="DX36" s="693"/>
      <c r="DY36" s="693"/>
      <c r="DZ36" s="711"/>
      <c r="EA36" s="55"/>
    </row>
    <row r="37" spans="1:131" s="52" customFormat="1" ht="26.25" customHeight="1" x14ac:dyDescent="0.2">
      <c r="A37" s="62">
        <v>10</v>
      </c>
      <c r="B37" s="692"/>
      <c r="C37" s="693"/>
      <c r="D37" s="693"/>
      <c r="E37" s="693"/>
      <c r="F37" s="693"/>
      <c r="G37" s="693"/>
      <c r="H37" s="693"/>
      <c r="I37" s="693"/>
      <c r="J37" s="693"/>
      <c r="K37" s="693"/>
      <c r="L37" s="693"/>
      <c r="M37" s="693"/>
      <c r="N37" s="693"/>
      <c r="O37" s="693"/>
      <c r="P37" s="694"/>
      <c r="Q37" s="683"/>
      <c r="R37" s="684"/>
      <c r="S37" s="684"/>
      <c r="T37" s="684"/>
      <c r="U37" s="684"/>
      <c r="V37" s="684"/>
      <c r="W37" s="684"/>
      <c r="X37" s="684"/>
      <c r="Y37" s="684"/>
      <c r="Z37" s="684"/>
      <c r="AA37" s="684"/>
      <c r="AB37" s="684"/>
      <c r="AC37" s="684"/>
      <c r="AD37" s="684"/>
      <c r="AE37" s="685"/>
      <c r="AF37" s="686"/>
      <c r="AG37" s="687"/>
      <c r="AH37" s="687"/>
      <c r="AI37" s="687"/>
      <c r="AJ37" s="688"/>
      <c r="AK37" s="689"/>
      <c r="AL37" s="684"/>
      <c r="AM37" s="684"/>
      <c r="AN37" s="684"/>
      <c r="AO37" s="684"/>
      <c r="AP37" s="684"/>
      <c r="AQ37" s="684"/>
      <c r="AR37" s="684"/>
      <c r="AS37" s="684"/>
      <c r="AT37" s="684"/>
      <c r="AU37" s="684"/>
      <c r="AV37" s="684"/>
      <c r="AW37" s="684"/>
      <c r="AX37" s="684"/>
      <c r="AY37" s="684"/>
      <c r="AZ37" s="738"/>
      <c r="BA37" s="738"/>
      <c r="BB37" s="738"/>
      <c r="BC37" s="738"/>
      <c r="BD37" s="738"/>
      <c r="BE37" s="690"/>
      <c r="BF37" s="690"/>
      <c r="BG37" s="690"/>
      <c r="BH37" s="690"/>
      <c r="BI37" s="691"/>
      <c r="BJ37" s="64"/>
      <c r="BK37" s="64"/>
      <c r="BL37" s="64"/>
      <c r="BM37" s="64"/>
      <c r="BN37" s="64"/>
      <c r="BO37" s="63"/>
      <c r="BP37" s="63"/>
      <c r="BQ37" s="60">
        <v>31</v>
      </c>
      <c r="BR37" s="88"/>
      <c r="BS37" s="692"/>
      <c r="BT37" s="693"/>
      <c r="BU37" s="693"/>
      <c r="BV37" s="693"/>
      <c r="BW37" s="693"/>
      <c r="BX37" s="693"/>
      <c r="BY37" s="693"/>
      <c r="BZ37" s="693"/>
      <c r="CA37" s="693"/>
      <c r="CB37" s="693"/>
      <c r="CC37" s="693"/>
      <c r="CD37" s="693"/>
      <c r="CE37" s="693"/>
      <c r="CF37" s="693"/>
      <c r="CG37" s="694"/>
      <c r="CH37" s="695"/>
      <c r="CI37" s="687"/>
      <c r="CJ37" s="687"/>
      <c r="CK37" s="687"/>
      <c r="CL37" s="696"/>
      <c r="CM37" s="695"/>
      <c r="CN37" s="687"/>
      <c r="CO37" s="687"/>
      <c r="CP37" s="687"/>
      <c r="CQ37" s="696"/>
      <c r="CR37" s="695"/>
      <c r="CS37" s="687"/>
      <c r="CT37" s="687"/>
      <c r="CU37" s="687"/>
      <c r="CV37" s="696"/>
      <c r="CW37" s="695"/>
      <c r="CX37" s="687"/>
      <c r="CY37" s="687"/>
      <c r="CZ37" s="687"/>
      <c r="DA37" s="696"/>
      <c r="DB37" s="695"/>
      <c r="DC37" s="687"/>
      <c r="DD37" s="687"/>
      <c r="DE37" s="687"/>
      <c r="DF37" s="696"/>
      <c r="DG37" s="695"/>
      <c r="DH37" s="687"/>
      <c r="DI37" s="687"/>
      <c r="DJ37" s="687"/>
      <c r="DK37" s="696"/>
      <c r="DL37" s="695"/>
      <c r="DM37" s="687"/>
      <c r="DN37" s="687"/>
      <c r="DO37" s="687"/>
      <c r="DP37" s="696"/>
      <c r="DQ37" s="695"/>
      <c r="DR37" s="687"/>
      <c r="DS37" s="687"/>
      <c r="DT37" s="687"/>
      <c r="DU37" s="696"/>
      <c r="DV37" s="692"/>
      <c r="DW37" s="693"/>
      <c r="DX37" s="693"/>
      <c r="DY37" s="693"/>
      <c r="DZ37" s="711"/>
      <c r="EA37" s="55"/>
    </row>
    <row r="38" spans="1:131" s="52" customFormat="1" ht="26.25" customHeight="1" x14ac:dyDescent="0.2">
      <c r="A38" s="62">
        <v>11</v>
      </c>
      <c r="B38" s="692"/>
      <c r="C38" s="693"/>
      <c r="D38" s="693"/>
      <c r="E38" s="693"/>
      <c r="F38" s="693"/>
      <c r="G38" s="693"/>
      <c r="H38" s="693"/>
      <c r="I38" s="693"/>
      <c r="J38" s="693"/>
      <c r="K38" s="693"/>
      <c r="L38" s="693"/>
      <c r="M38" s="693"/>
      <c r="N38" s="693"/>
      <c r="O38" s="693"/>
      <c r="P38" s="694"/>
      <c r="Q38" s="683"/>
      <c r="R38" s="684"/>
      <c r="S38" s="684"/>
      <c r="T38" s="684"/>
      <c r="U38" s="684"/>
      <c r="V38" s="684"/>
      <c r="W38" s="684"/>
      <c r="X38" s="684"/>
      <c r="Y38" s="684"/>
      <c r="Z38" s="684"/>
      <c r="AA38" s="684"/>
      <c r="AB38" s="684"/>
      <c r="AC38" s="684"/>
      <c r="AD38" s="684"/>
      <c r="AE38" s="685"/>
      <c r="AF38" s="686"/>
      <c r="AG38" s="687"/>
      <c r="AH38" s="687"/>
      <c r="AI38" s="687"/>
      <c r="AJ38" s="688"/>
      <c r="AK38" s="689"/>
      <c r="AL38" s="684"/>
      <c r="AM38" s="684"/>
      <c r="AN38" s="684"/>
      <c r="AO38" s="684"/>
      <c r="AP38" s="684"/>
      <c r="AQ38" s="684"/>
      <c r="AR38" s="684"/>
      <c r="AS38" s="684"/>
      <c r="AT38" s="684"/>
      <c r="AU38" s="684"/>
      <c r="AV38" s="684"/>
      <c r="AW38" s="684"/>
      <c r="AX38" s="684"/>
      <c r="AY38" s="684"/>
      <c r="AZ38" s="738"/>
      <c r="BA38" s="738"/>
      <c r="BB38" s="738"/>
      <c r="BC38" s="738"/>
      <c r="BD38" s="738"/>
      <c r="BE38" s="690"/>
      <c r="BF38" s="690"/>
      <c r="BG38" s="690"/>
      <c r="BH38" s="690"/>
      <c r="BI38" s="691"/>
      <c r="BJ38" s="64"/>
      <c r="BK38" s="64"/>
      <c r="BL38" s="64"/>
      <c r="BM38" s="64"/>
      <c r="BN38" s="64"/>
      <c r="BO38" s="63"/>
      <c r="BP38" s="63"/>
      <c r="BQ38" s="60">
        <v>32</v>
      </c>
      <c r="BR38" s="88"/>
      <c r="BS38" s="692"/>
      <c r="BT38" s="693"/>
      <c r="BU38" s="693"/>
      <c r="BV38" s="693"/>
      <c r="BW38" s="693"/>
      <c r="BX38" s="693"/>
      <c r="BY38" s="693"/>
      <c r="BZ38" s="693"/>
      <c r="CA38" s="693"/>
      <c r="CB38" s="693"/>
      <c r="CC38" s="693"/>
      <c r="CD38" s="693"/>
      <c r="CE38" s="693"/>
      <c r="CF38" s="693"/>
      <c r="CG38" s="694"/>
      <c r="CH38" s="695"/>
      <c r="CI38" s="687"/>
      <c r="CJ38" s="687"/>
      <c r="CK38" s="687"/>
      <c r="CL38" s="696"/>
      <c r="CM38" s="695"/>
      <c r="CN38" s="687"/>
      <c r="CO38" s="687"/>
      <c r="CP38" s="687"/>
      <c r="CQ38" s="696"/>
      <c r="CR38" s="695"/>
      <c r="CS38" s="687"/>
      <c r="CT38" s="687"/>
      <c r="CU38" s="687"/>
      <c r="CV38" s="696"/>
      <c r="CW38" s="695"/>
      <c r="CX38" s="687"/>
      <c r="CY38" s="687"/>
      <c r="CZ38" s="687"/>
      <c r="DA38" s="696"/>
      <c r="DB38" s="695"/>
      <c r="DC38" s="687"/>
      <c r="DD38" s="687"/>
      <c r="DE38" s="687"/>
      <c r="DF38" s="696"/>
      <c r="DG38" s="695"/>
      <c r="DH38" s="687"/>
      <c r="DI38" s="687"/>
      <c r="DJ38" s="687"/>
      <c r="DK38" s="696"/>
      <c r="DL38" s="695"/>
      <c r="DM38" s="687"/>
      <c r="DN38" s="687"/>
      <c r="DO38" s="687"/>
      <c r="DP38" s="696"/>
      <c r="DQ38" s="695"/>
      <c r="DR38" s="687"/>
      <c r="DS38" s="687"/>
      <c r="DT38" s="687"/>
      <c r="DU38" s="696"/>
      <c r="DV38" s="692"/>
      <c r="DW38" s="693"/>
      <c r="DX38" s="693"/>
      <c r="DY38" s="693"/>
      <c r="DZ38" s="711"/>
      <c r="EA38" s="55"/>
    </row>
    <row r="39" spans="1:131" s="52" customFormat="1" ht="26.25" customHeight="1" x14ac:dyDescent="0.2">
      <c r="A39" s="62">
        <v>12</v>
      </c>
      <c r="B39" s="692"/>
      <c r="C39" s="693"/>
      <c r="D39" s="693"/>
      <c r="E39" s="693"/>
      <c r="F39" s="693"/>
      <c r="G39" s="693"/>
      <c r="H39" s="693"/>
      <c r="I39" s="693"/>
      <c r="J39" s="693"/>
      <c r="K39" s="693"/>
      <c r="L39" s="693"/>
      <c r="M39" s="693"/>
      <c r="N39" s="693"/>
      <c r="O39" s="693"/>
      <c r="P39" s="694"/>
      <c r="Q39" s="683"/>
      <c r="R39" s="684"/>
      <c r="S39" s="684"/>
      <c r="T39" s="684"/>
      <c r="U39" s="684"/>
      <c r="V39" s="684"/>
      <c r="W39" s="684"/>
      <c r="X39" s="684"/>
      <c r="Y39" s="684"/>
      <c r="Z39" s="684"/>
      <c r="AA39" s="684"/>
      <c r="AB39" s="684"/>
      <c r="AC39" s="684"/>
      <c r="AD39" s="684"/>
      <c r="AE39" s="685"/>
      <c r="AF39" s="686"/>
      <c r="AG39" s="687"/>
      <c r="AH39" s="687"/>
      <c r="AI39" s="687"/>
      <c r="AJ39" s="688"/>
      <c r="AK39" s="689"/>
      <c r="AL39" s="684"/>
      <c r="AM39" s="684"/>
      <c r="AN39" s="684"/>
      <c r="AO39" s="684"/>
      <c r="AP39" s="684"/>
      <c r="AQ39" s="684"/>
      <c r="AR39" s="684"/>
      <c r="AS39" s="684"/>
      <c r="AT39" s="684"/>
      <c r="AU39" s="684"/>
      <c r="AV39" s="684"/>
      <c r="AW39" s="684"/>
      <c r="AX39" s="684"/>
      <c r="AY39" s="684"/>
      <c r="AZ39" s="738"/>
      <c r="BA39" s="738"/>
      <c r="BB39" s="738"/>
      <c r="BC39" s="738"/>
      <c r="BD39" s="738"/>
      <c r="BE39" s="690"/>
      <c r="BF39" s="690"/>
      <c r="BG39" s="690"/>
      <c r="BH39" s="690"/>
      <c r="BI39" s="691"/>
      <c r="BJ39" s="64"/>
      <c r="BK39" s="64"/>
      <c r="BL39" s="64"/>
      <c r="BM39" s="64"/>
      <c r="BN39" s="64"/>
      <c r="BO39" s="63"/>
      <c r="BP39" s="63"/>
      <c r="BQ39" s="60">
        <v>33</v>
      </c>
      <c r="BR39" s="88"/>
      <c r="BS39" s="692"/>
      <c r="BT39" s="693"/>
      <c r="BU39" s="693"/>
      <c r="BV39" s="693"/>
      <c r="BW39" s="693"/>
      <c r="BX39" s="693"/>
      <c r="BY39" s="693"/>
      <c r="BZ39" s="693"/>
      <c r="CA39" s="693"/>
      <c r="CB39" s="693"/>
      <c r="CC39" s="693"/>
      <c r="CD39" s="693"/>
      <c r="CE39" s="693"/>
      <c r="CF39" s="693"/>
      <c r="CG39" s="694"/>
      <c r="CH39" s="695"/>
      <c r="CI39" s="687"/>
      <c r="CJ39" s="687"/>
      <c r="CK39" s="687"/>
      <c r="CL39" s="696"/>
      <c r="CM39" s="695"/>
      <c r="CN39" s="687"/>
      <c r="CO39" s="687"/>
      <c r="CP39" s="687"/>
      <c r="CQ39" s="696"/>
      <c r="CR39" s="695"/>
      <c r="CS39" s="687"/>
      <c r="CT39" s="687"/>
      <c r="CU39" s="687"/>
      <c r="CV39" s="696"/>
      <c r="CW39" s="695"/>
      <c r="CX39" s="687"/>
      <c r="CY39" s="687"/>
      <c r="CZ39" s="687"/>
      <c r="DA39" s="696"/>
      <c r="DB39" s="695"/>
      <c r="DC39" s="687"/>
      <c r="DD39" s="687"/>
      <c r="DE39" s="687"/>
      <c r="DF39" s="696"/>
      <c r="DG39" s="695"/>
      <c r="DH39" s="687"/>
      <c r="DI39" s="687"/>
      <c r="DJ39" s="687"/>
      <c r="DK39" s="696"/>
      <c r="DL39" s="695"/>
      <c r="DM39" s="687"/>
      <c r="DN39" s="687"/>
      <c r="DO39" s="687"/>
      <c r="DP39" s="696"/>
      <c r="DQ39" s="695"/>
      <c r="DR39" s="687"/>
      <c r="DS39" s="687"/>
      <c r="DT39" s="687"/>
      <c r="DU39" s="696"/>
      <c r="DV39" s="692"/>
      <c r="DW39" s="693"/>
      <c r="DX39" s="693"/>
      <c r="DY39" s="693"/>
      <c r="DZ39" s="711"/>
      <c r="EA39" s="55"/>
    </row>
    <row r="40" spans="1:131" s="52" customFormat="1" ht="26.25" customHeight="1" x14ac:dyDescent="0.2">
      <c r="A40" s="60">
        <v>13</v>
      </c>
      <c r="B40" s="692"/>
      <c r="C40" s="693"/>
      <c r="D40" s="693"/>
      <c r="E40" s="693"/>
      <c r="F40" s="693"/>
      <c r="G40" s="693"/>
      <c r="H40" s="693"/>
      <c r="I40" s="693"/>
      <c r="J40" s="693"/>
      <c r="K40" s="693"/>
      <c r="L40" s="693"/>
      <c r="M40" s="693"/>
      <c r="N40" s="693"/>
      <c r="O40" s="693"/>
      <c r="P40" s="694"/>
      <c r="Q40" s="683"/>
      <c r="R40" s="684"/>
      <c r="S40" s="684"/>
      <c r="T40" s="684"/>
      <c r="U40" s="684"/>
      <c r="V40" s="684"/>
      <c r="W40" s="684"/>
      <c r="X40" s="684"/>
      <c r="Y40" s="684"/>
      <c r="Z40" s="684"/>
      <c r="AA40" s="684"/>
      <c r="AB40" s="684"/>
      <c r="AC40" s="684"/>
      <c r="AD40" s="684"/>
      <c r="AE40" s="685"/>
      <c r="AF40" s="686"/>
      <c r="AG40" s="687"/>
      <c r="AH40" s="687"/>
      <c r="AI40" s="687"/>
      <c r="AJ40" s="688"/>
      <c r="AK40" s="689"/>
      <c r="AL40" s="684"/>
      <c r="AM40" s="684"/>
      <c r="AN40" s="684"/>
      <c r="AO40" s="684"/>
      <c r="AP40" s="684"/>
      <c r="AQ40" s="684"/>
      <c r="AR40" s="684"/>
      <c r="AS40" s="684"/>
      <c r="AT40" s="684"/>
      <c r="AU40" s="684"/>
      <c r="AV40" s="684"/>
      <c r="AW40" s="684"/>
      <c r="AX40" s="684"/>
      <c r="AY40" s="684"/>
      <c r="AZ40" s="738"/>
      <c r="BA40" s="738"/>
      <c r="BB40" s="738"/>
      <c r="BC40" s="738"/>
      <c r="BD40" s="738"/>
      <c r="BE40" s="690"/>
      <c r="BF40" s="690"/>
      <c r="BG40" s="690"/>
      <c r="BH40" s="690"/>
      <c r="BI40" s="691"/>
      <c r="BJ40" s="64"/>
      <c r="BK40" s="64"/>
      <c r="BL40" s="64"/>
      <c r="BM40" s="64"/>
      <c r="BN40" s="64"/>
      <c r="BO40" s="63"/>
      <c r="BP40" s="63"/>
      <c r="BQ40" s="60">
        <v>34</v>
      </c>
      <c r="BR40" s="88"/>
      <c r="BS40" s="692"/>
      <c r="BT40" s="693"/>
      <c r="BU40" s="693"/>
      <c r="BV40" s="693"/>
      <c r="BW40" s="693"/>
      <c r="BX40" s="693"/>
      <c r="BY40" s="693"/>
      <c r="BZ40" s="693"/>
      <c r="CA40" s="693"/>
      <c r="CB40" s="693"/>
      <c r="CC40" s="693"/>
      <c r="CD40" s="693"/>
      <c r="CE40" s="693"/>
      <c r="CF40" s="693"/>
      <c r="CG40" s="694"/>
      <c r="CH40" s="695"/>
      <c r="CI40" s="687"/>
      <c r="CJ40" s="687"/>
      <c r="CK40" s="687"/>
      <c r="CL40" s="696"/>
      <c r="CM40" s="695"/>
      <c r="CN40" s="687"/>
      <c r="CO40" s="687"/>
      <c r="CP40" s="687"/>
      <c r="CQ40" s="696"/>
      <c r="CR40" s="695"/>
      <c r="CS40" s="687"/>
      <c r="CT40" s="687"/>
      <c r="CU40" s="687"/>
      <c r="CV40" s="696"/>
      <c r="CW40" s="695"/>
      <c r="CX40" s="687"/>
      <c r="CY40" s="687"/>
      <c r="CZ40" s="687"/>
      <c r="DA40" s="696"/>
      <c r="DB40" s="695"/>
      <c r="DC40" s="687"/>
      <c r="DD40" s="687"/>
      <c r="DE40" s="687"/>
      <c r="DF40" s="696"/>
      <c r="DG40" s="695"/>
      <c r="DH40" s="687"/>
      <c r="DI40" s="687"/>
      <c r="DJ40" s="687"/>
      <c r="DK40" s="696"/>
      <c r="DL40" s="695"/>
      <c r="DM40" s="687"/>
      <c r="DN40" s="687"/>
      <c r="DO40" s="687"/>
      <c r="DP40" s="696"/>
      <c r="DQ40" s="695"/>
      <c r="DR40" s="687"/>
      <c r="DS40" s="687"/>
      <c r="DT40" s="687"/>
      <c r="DU40" s="696"/>
      <c r="DV40" s="692"/>
      <c r="DW40" s="693"/>
      <c r="DX40" s="693"/>
      <c r="DY40" s="693"/>
      <c r="DZ40" s="711"/>
      <c r="EA40" s="55"/>
    </row>
    <row r="41" spans="1:131" s="52" customFormat="1" ht="26.25" customHeight="1" x14ac:dyDescent="0.2">
      <c r="A41" s="60">
        <v>14</v>
      </c>
      <c r="B41" s="692"/>
      <c r="C41" s="693"/>
      <c r="D41" s="693"/>
      <c r="E41" s="693"/>
      <c r="F41" s="693"/>
      <c r="G41" s="693"/>
      <c r="H41" s="693"/>
      <c r="I41" s="693"/>
      <c r="J41" s="693"/>
      <c r="K41" s="693"/>
      <c r="L41" s="693"/>
      <c r="M41" s="693"/>
      <c r="N41" s="693"/>
      <c r="O41" s="693"/>
      <c r="P41" s="694"/>
      <c r="Q41" s="683"/>
      <c r="R41" s="684"/>
      <c r="S41" s="684"/>
      <c r="T41" s="684"/>
      <c r="U41" s="684"/>
      <c r="V41" s="684"/>
      <c r="W41" s="684"/>
      <c r="X41" s="684"/>
      <c r="Y41" s="684"/>
      <c r="Z41" s="684"/>
      <c r="AA41" s="684"/>
      <c r="AB41" s="684"/>
      <c r="AC41" s="684"/>
      <c r="AD41" s="684"/>
      <c r="AE41" s="685"/>
      <c r="AF41" s="686"/>
      <c r="AG41" s="687"/>
      <c r="AH41" s="687"/>
      <c r="AI41" s="687"/>
      <c r="AJ41" s="688"/>
      <c r="AK41" s="689"/>
      <c r="AL41" s="684"/>
      <c r="AM41" s="684"/>
      <c r="AN41" s="684"/>
      <c r="AO41" s="684"/>
      <c r="AP41" s="684"/>
      <c r="AQ41" s="684"/>
      <c r="AR41" s="684"/>
      <c r="AS41" s="684"/>
      <c r="AT41" s="684"/>
      <c r="AU41" s="684"/>
      <c r="AV41" s="684"/>
      <c r="AW41" s="684"/>
      <c r="AX41" s="684"/>
      <c r="AY41" s="684"/>
      <c r="AZ41" s="738"/>
      <c r="BA41" s="738"/>
      <c r="BB41" s="738"/>
      <c r="BC41" s="738"/>
      <c r="BD41" s="738"/>
      <c r="BE41" s="690"/>
      <c r="BF41" s="690"/>
      <c r="BG41" s="690"/>
      <c r="BH41" s="690"/>
      <c r="BI41" s="691"/>
      <c r="BJ41" s="64"/>
      <c r="BK41" s="64"/>
      <c r="BL41" s="64"/>
      <c r="BM41" s="64"/>
      <c r="BN41" s="64"/>
      <c r="BO41" s="63"/>
      <c r="BP41" s="63"/>
      <c r="BQ41" s="60">
        <v>35</v>
      </c>
      <c r="BR41" s="88"/>
      <c r="BS41" s="692"/>
      <c r="BT41" s="693"/>
      <c r="BU41" s="693"/>
      <c r="BV41" s="693"/>
      <c r="BW41" s="693"/>
      <c r="BX41" s="693"/>
      <c r="BY41" s="693"/>
      <c r="BZ41" s="693"/>
      <c r="CA41" s="693"/>
      <c r="CB41" s="693"/>
      <c r="CC41" s="693"/>
      <c r="CD41" s="693"/>
      <c r="CE41" s="693"/>
      <c r="CF41" s="693"/>
      <c r="CG41" s="694"/>
      <c r="CH41" s="695"/>
      <c r="CI41" s="687"/>
      <c r="CJ41" s="687"/>
      <c r="CK41" s="687"/>
      <c r="CL41" s="696"/>
      <c r="CM41" s="695"/>
      <c r="CN41" s="687"/>
      <c r="CO41" s="687"/>
      <c r="CP41" s="687"/>
      <c r="CQ41" s="696"/>
      <c r="CR41" s="695"/>
      <c r="CS41" s="687"/>
      <c r="CT41" s="687"/>
      <c r="CU41" s="687"/>
      <c r="CV41" s="696"/>
      <c r="CW41" s="695"/>
      <c r="CX41" s="687"/>
      <c r="CY41" s="687"/>
      <c r="CZ41" s="687"/>
      <c r="DA41" s="696"/>
      <c r="DB41" s="695"/>
      <c r="DC41" s="687"/>
      <c r="DD41" s="687"/>
      <c r="DE41" s="687"/>
      <c r="DF41" s="696"/>
      <c r="DG41" s="695"/>
      <c r="DH41" s="687"/>
      <c r="DI41" s="687"/>
      <c r="DJ41" s="687"/>
      <c r="DK41" s="696"/>
      <c r="DL41" s="695"/>
      <c r="DM41" s="687"/>
      <c r="DN41" s="687"/>
      <c r="DO41" s="687"/>
      <c r="DP41" s="696"/>
      <c r="DQ41" s="695"/>
      <c r="DR41" s="687"/>
      <c r="DS41" s="687"/>
      <c r="DT41" s="687"/>
      <c r="DU41" s="696"/>
      <c r="DV41" s="692"/>
      <c r="DW41" s="693"/>
      <c r="DX41" s="693"/>
      <c r="DY41" s="693"/>
      <c r="DZ41" s="711"/>
      <c r="EA41" s="55"/>
    </row>
    <row r="42" spans="1:131" s="52" customFormat="1" ht="26.25" customHeight="1" x14ac:dyDescent="0.2">
      <c r="A42" s="60">
        <v>15</v>
      </c>
      <c r="B42" s="692"/>
      <c r="C42" s="693"/>
      <c r="D42" s="693"/>
      <c r="E42" s="693"/>
      <c r="F42" s="693"/>
      <c r="G42" s="693"/>
      <c r="H42" s="693"/>
      <c r="I42" s="693"/>
      <c r="J42" s="693"/>
      <c r="K42" s="693"/>
      <c r="L42" s="693"/>
      <c r="M42" s="693"/>
      <c r="N42" s="693"/>
      <c r="O42" s="693"/>
      <c r="P42" s="694"/>
      <c r="Q42" s="683"/>
      <c r="R42" s="684"/>
      <c r="S42" s="684"/>
      <c r="T42" s="684"/>
      <c r="U42" s="684"/>
      <c r="V42" s="684"/>
      <c r="W42" s="684"/>
      <c r="X42" s="684"/>
      <c r="Y42" s="684"/>
      <c r="Z42" s="684"/>
      <c r="AA42" s="684"/>
      <c r="AB42" s="684"/>
      <c r="AC42" s="684"/>
      <c r="AD42" s="684"/>
      <c r="AE42" s="685"/>
      <c r="AF42" s="686"/>
      <c r="AG42" s="687"/>
      <c r="AH42" s="687"/>
      <c r="AI42" s="687"/>
      <c r="AJ42" s="688"/>
      <c r="AK42" s="689"/>
      <c r="AL42" s="684"/>
      <c r="AM42" s="684"/>
      <c r="AN42" s="684"/>
      <c r="AO42" s="684"/>
      <c r="AP42" s="684"/>
      <c r="AQ42" s="684"/>
      <c r="AR42" s="684"/>
      <c r="AS42" s="684"/>
      <c r="AT42" s="684"/>
      <c r="AU42" s="684"/>
      <c r="AV42" s="684"/>
      <c r="AW42" s="684"/>
      <c r="AX42" s="684"/>
      <c r="AY42" s="684"/>
      <c r="AZ42" s="738"/>
      <c r="BA42" s="738"/>
      <c r="BB42" s="738"/>
      <c r="BC42" s="738"/>
      <c r="BD42" s="738"/>
      <c r="BE42" s="690"/>
      <c r="BF42" s="690"/>
      <c r="BG42" s="690"/>
      <c r="BH42" s="690"/>
      <c r="BI42" s="691"/>
      <c r="BJ42" s="64"/>
      <c r="BK42" s="64"/>
      <c r="BL42" s="64"/>
      <c r="BM42" s="64"/>
      <c r="BN42" s="64"/>
      <c r="BO42" s="63"/>
      <c r="BP42" s="63"/>
      <c r="BQ42" s="60">
        <v>36</v>
      </c>
      <c r="BR42" s="88"/>
      <c r="BS42" s="692"/>
      <c r="BT42" s="693"/>
      <c r="BU42" s="693"/>
      <c r="BV42" s="693"/>
      <c r="BW42" s="693"/>
      <c r="BX42" s="693"/>
      <c r="BY42" s="693"/>
      <c r="BZ42" s="693"/>
      <c r="CA42" s="693"/>
      <c r="CB42" s="693"/>
      <c r="CC42" s="693"/>
      <c r="CD42" s="693"/>
      <c r="CE42" s="693"/>
      <c r="CF42" s="693"/>
      <c r="CG42" s="694"/>
      <c r="CH42" s="695"/>
      <c r="CI42" s="687"/>
      <c r="CJ42" s="687"/>
      <c r="CK42" s="687"/>
      <c r="CL42" s="696"/>
      <c r="CM42" s="695"/>
      <c r="CN42" s="687"/>
      <c r="CO42" s="687"/>
      <c r="CP42" s="687"/>
      <c r="CQ42" s="696"/>
      <c r="CR42" s="695"/>
      <c r="CS42" s="687"/>
      <c r="CT42" s="687"/>
      <c r="CU42" s="687"/>
      <c r="CV42" s="696"/>
      <c r="CW42" s="695"/>
      <c r="CX42" s="687"/>
      <c r="CY42" s="687"/>
      <c r="CZ42" s="687"/>
      <c r="DA42" s="696"/>
      <c r="DB42" s="695"/>
      <c r="DC42" s="687"/>
      <c r="DD42" s="687"/>
      <c r="DE42" s="687"/>
      <c r="DF42" s="696"/>
      <c r="DG42" s="695"/>
      <c r="DH42" s="687"/>
      <c r="DI42" s="687"/>
      <c r="DJ42" s="687"/>
      <c r="DK42" s="696"/>
      <c r="DL42" s="695"/>
      <c r="DM42" s="687"/>
      <c r="DN42" s="687"/>
      <c r="DO42" s="687"/>
      <c r="DP42" s="696"/>
      <c r="DQ42" s="695"/>
      <c r="DR42" s="687"/>
      <c r="DS42" s="687"/>
      <c r="DT42" s="687"/>
      <c r="DU42" s="696"/>
      <c r="DV42" s="692"/>
      <c r="DW42" s="693"/>
      <c r="DX42" s="693"/>
      <c r="DY42" s="693"/>
      <c r="DZ42" s="711"/>
      <c r="EA42" s="55"/>
    </row>
    <row r="43" spans="1:131" s="52" customFormat="1" ht="26.25" customHeight="1" x14ac:dyDescent="0.2">
      <c r="A43" s="60">
        <v>16</v>
      </c>
      <c r="B43" s="692"/>
      <c r="C43" s="693"/>
      <c r="D43" s="693"/>
      <c r="E43" s="693"/>
      <c r="F43" s="693"/>
      <c r="G43" s="693"/>
      <c r="H43" s="693"/>
      <c r="I43" s="693"/>
      <c r="J43" s="693"/>
      <c r="K43" s="693"/>
      <c r="L43" s="693"/>
      <c r="M43" s="693"/>
      <c r="N43" s="693"/>
      <c r="O43" s="693"/>
      <c r="P43" s="694"/>
      <c r="Q43" s="683"/>
      <c r="R43" s="684"/>
      <c r="S43" s="684"/>
      <c r="T43" s="684"/>
      <c r="U43" s="684"/>
      <c r="V43" s="684"/>
      <c r="W43" s="684"/>
      <c r="X43" s="684"/>
      <c r="Y43" s="684"/>
      <c r="Z43" s="684"/>
      <c r="AA43" s="684"/>
      <c r="AB43" s="684"/>
      <c r="AC43" s="684"/>
      <c r="AD43" s="684"/>
      <c r="AE43" s="685"/>
      <c r="AF43" s="686"/>
      <c r="AG43" s="687"/>
      <c r="AH43" s="687"/>
      <c r="AI43" s="687"/>
      <c r="AJ43" s="688"/>
      <c r="AK43" s="689"/>
      <c r="AL43" s="684"/>
      <c r="AM43" s="684"/>
      <c r="AN43" s="684"/>
      <c r="AO43" s="684"/>
      <c r="AP43" s="684"/>
      <c r="AQ43" s="684"/>
      <c r="AR43" s="684"/>
      <c r="AS43" s="684"/>
      <c r="AT43" s="684"/>
      <c r="AU43" s="684"/>
      <c r="AV43" s="684"/>
      <c r="AW43" s="684"/>
      <c r="AX43" s="684"/>
      <c r="AY43" s="684"/>
      <c r="AZ43" s="738"/>
      <c r="BA43" s="738"/>
      <c r="BB43" s="738"/>
      <c r="BC43" s="738"/>
      <c r="BD43" s="738"/>
      <c r="BE43" s="690"/>
      <c r="BF43" s="690"/>
      <c r="BG43" s="690"/>
      <c r="BH43" s="690"/>
      <c r="BI43" s="691"/>
      <c r="BJ43" s="64"/>
      <c r="BK43" s="64"/>
      <c r="BL43" s="64"/>
      <c r="BM43" s="64"/>
      <c r="BN43" s="64"/>
      <c r="BO43" s="63"/>
      <c r="BP43" s="63"/>
      <c r="BQ43" s="60">
        <v>37</v>
      </c>
      <c r="BR43" s="88"/>
      <c r="BS43" s="692"/>
      <c r="BT43" s="693"/>
      <c r="BU43" s="693"/>
      <c r="BV43" s="693"/>
      <c r="BW43" s="693"/>
      <c r="BX43" s="693"/>
      <c r="BY43" s="693"/>
      <c r="BZ43" s="693"/>
      <c r="CA43" s="693"/>
      <c r="CB43" s="693"/>
      <c r="CC43" s="693"/>
      <c r="CD43" s="693"/>
      <c r="CE43" s="693"/>
      <c r="CF43" s="693"/>
      <c r="CG43" s="694"/>
      <c r="CH43" s="695"/>
      <c r="CI43" s="687"/>
      <c r="CJ43" s="687"/>
      <c r="CK43" s="687"/>
      <c r="CL43" s="696"/>
      <c r="CM43" s="695"/>
      <c r="CN43" s="687"/>
      <c r="CO43" s="687"/>
      <c r="CP43" s="687"/>
      <c r="CQ43" s="696"/>
      <c r="CR43" s="695"/>
      <c r="CS43" s="687"/>
      <c r="CT43" s="687"/>
      <c r="CU43" s="687"/>
      <c r="CV43" s="696"/>
      <c r="CW43" s="695"/>
      <c r="CX43" s="687"/>
      <c r="CY43" s="687"/>
      <c r="CZ43" s="687"/>
      <c r="DA43" s="696"/>
      <c r="DB43" s="695"/>
      <c r="DC43" s="687"/>
      <c r="DD43" s="687"/>
      <c r="DE43" s="687"/>
      <c r="DF43" s="696"/>
      <c r="DG43" s="695"/>
      <c r="DH43" s="687"/>
      <c r="DI43" s="687"/>
      <c r="DJ43" s="687"/>
      <c r="DK43" s="696"/>
      <c r="DL43" s="695"/>
      <c r="DM43" s="687"/>
      <c r="DN43" s="687"/>
      <c r="DO43" s="687"/>
      <c r="DP43" s="696"/>
      <c r="DQ43" s="695"/>
      <c r="DR43" s="687"/>
      <c r="DS43" s="687"/>
      <c r="DT43" s="687"/>
      <c r="DU43" s="696"/>
      <c r="DV43" s="692"/>
      <c r="DW43" s="693"/>
      <c r="DX43" s="693"/>
      <c r="DY43" s="693"/>
      <c r="DZ43" s="711"/>
      <c r="EA43" s="55"/>
    </row>
    <row r="44" spans="1:131" s="52" customFormat="1" ht="26.25" customHeight="1" x14ac:dyDescent="0.2">
      <c r="A44" s="60">
        <v>17</v>
      </c>
      <c r="B44" s="692"/>
      <c r="C44" s="693"/>
      <c r="D44" s="693"/>
      <c r="E44" s="693"/>
      <c r="F44" s="693"/>
      <c r="G44" s="693"/>
      <c r="H44" s="693"/>
      <c r="I44" s="693"/>
      <c r="J44" s="693"/>
      <c r="K44" s="693"/>
      <c r="L44" s="693"/>
      <c r="M44" s="693"/>
      <c r="N44" s="693"/>
      <c r="O44" s="693"/>
      <c r="P44" s="694"/>
      <c r="Q44" s="683"/>
      <c r="R44" s="684"/>
      <c r="S44" s="684"/>
      <c r="T44" s="684"/>
      <c r="U44" s="684"/>
      <c r="V44" s="684"/>
      <c r="W44" s="684"/>
      <c r="X44" s="684"/>
      <c r="Y44" s="684"/>
      <c r="Z44" s="684"/>
      <c r="AA44" s="684"/>
      <c r="AB44" s="684"/>
      <c r="AC44" s="684"/>
      <c r="AD44" s="684"/>
      <c r="AE44" s="685"/>
      <c r="AF44" s="686"/>
      <c r="AG44" s="687"/>
      <c r="AH44" s="687"/>
      <c r="AI44" s="687"/>
      <c r="AJ44" s="688"/>
      <c r="AK44" s="689"/>
      <c r="AL44" s="684"/>
      <c r="AM44" s="684"/>
      <c r="AN44" s="684"/>
      <c r="AO44" s="684"/>
      <c r="AP44" s="684"/>
      <c r="AQ44" s="684"/>
      <c r="AR44" s="684"/>
      <c r="AS44" s="684"/>
      <c r="AT44" s="684"/>
      <c r="AU44" s="684"/>
      <c r="AV44" s="684"/>
      <c r="AW44" s="684"/>
      <c r="AX44" s="684"/>
      <c r="AY44" s="684"/>
      <c r="AZ44" s="738"/>
      <c r="BA44" s="738"/>
      <c r="BB44" s="738"/>
      <c r="BC44" s="738"/>
      <c r="BD44" s="738"/>
      <c r="BE44" s="690"/>
      <c r="BF44" s="690"/>
      <c r="BG44" s="690"/>
      <c r="BH44" s="690"/>
      <c r="BI44" s="691"/>
      <c r="BJ44" s="64"/>
      <c r="BK44" s="64"/>
      <c r="BL44" s="64"/>
      <c r="BM44" s="64"/>
      <c r="BN44" s="64"/>
      <c r="BO44" s="63"/>
      <c r="BP44" s="63"/>
      <c r="BQ44" s="60">
        <v>38</v>
      </c>
      <c r="BR44" s="88"/>
      <c r="BS44" s="692"/>
      <c r="BT44" s="693"/>
      <c r="BU44" s="693"/>
      <c r="BV44" s="693"/>
      <c r="BW44" s="693"/>
      <c r="BX44" s="693"/>
      <c r="BY44" s="693"/>
      <c r="BZ44" s="693"/>
      <c r="CA44" s="693"/>
      <c r="CB44" s="693"/>
      <c r="CC44" s="693"/>
      <c r="CD44" s="693"/>
      <c r="CE44" s="693"/>
      <c r="CF44" s="693"/>
      <c r="CG44" s="694"/>
      <c r="CH44" s="695"/>
      <c r="CI44" s="687"/>
      <c r="CJ44" s="687"/>
      <c r="CK44" s="687"/>
      <c r="CL44" s="696"/>
      <c r="CM44" s="695"/>
      <c r="CN44" s="687"/>
      <c r="CO44" s="687"/>
      <c r="CP44" s="687"/>
      <c r="CQ44" s="696"/>
      <c r="CR44" s="695"/>
      <c r="CS44" s="687"/>
      <c r="CT44" s="687"/>
      <c r="CU44" s="687"/>
      <c r="CV44" s="696"/>
      <c r="CW44" s="695"/>
      <c r="CX44" s="687"/>
      <c r="CY44" s="687"/>
      <c r="CZ44" s="687"/>
      <c r="DA44" s="696"/>
      <c r="DB44" s="695"/>
      <c r="DC44" s="687"/>
      <c r="DD44" s="687"/>
      <c r="DE44" s="687"/>
      <c r="DF44" s="696"/>
      <c r="DG44" s="695"/>
      <c r="DH44" s="687"/>
      <c r="DI44" s="687"/>
      <c r="DJ44" s="687"/>
      <c r="DK44" s="696"/>
      <c r="DL44" s="695"/>
      <c r="DM44" s="687"/>
      <c r="DN44" s="687"/>
      <c r="DO44" s="687"/>
      <c r="DP44" s="696"/>
      <c r="DQ44" s="695"/>
      <c r="DR44" s="687"/>
      <c r="DS44" s="687"/>
      <c r="DT44" s="687"/>
      <c r="DU44" s="696"/>
      <c r="DV44" s="692"/>
      <c r="DW44" s="693"/>
      <c r="DX44" s="693"/>
      <c r="DY44" s="693"/>
      <c r="DZ44" s="711"/>
      <c r="EA44" s="55"/>
    </row>
    <row r="45" spans="1:131" s="52" customFormat="1" ht="26.25" customHeight="1" x14ac:dyDescent="0.2">
      <c r="A45" s="60">
        <v>18</v>
      </c>
      <c r="B45" s="692"/>
      <c r="C45" s="693"/>
      <c r="D45" s="693"/>
      <c r="E45" s="693"/>
      <c r="F45" s="693"/>
      <c r="G45" s="693"/>
      <c r="H45" s="693"/>
      <c r="I45" s="693"/>
      <c r="J45" s="693"/>
      <c r="K45" s="693"/>
      <c r="L45" s="693"/>
      <c r="M45" s="693"/>
      <c r="N45" s="693"/>
      <c r="O45" s="693"/>
      <c r="P45" s="694"/>
      <c r="Q45" s="683"/>
      <c r="R45" s="684"/>
      <c r="S45" s="684"/>
      <c r="T45" s="684"/>
      <c r="U45" s="684"/>
      <c r="V45" s="684"/>
      <c r="W45" s="684"/>
      <c r="X45" s="684"/>
      <c r="Y45" s="684"/>
      <c r="Z45" s="684"/>
      <c r="AA45" s="684"/>
      <c r="AB45" s="684"/>
      <c r="AC45" s="684"/>
      <c r="AD45" s="684"/>
      <c r="AE45" s="685"/>
      <c r="AF45" s="686"/>
      <c r="AG45" s="687"/>
      <c r="AH45" s="687"/>
      <c r="AI45" s="687"/>
      <c r="AJ45" s="688"/>
      <c r="AK45" s="689"/>
      <c r="AL45" s="684"/>
      <c r="AM45" s="684"/>
      <c r="AN45" s="684"/>
      <c r="AO45" s="684"/>
      <c r="AP45" s="684"/>
      <c r="AQ45" s="684"/>
      <c r="AR45" s="684"/>
      <c r="AS45" s="684"/>
      <c r="AT45" s="684"/>
      <c r="AU45" s="684"/>
      <c r="AV45" s="684"/>
      <c r="AW45" s="684"/>
      <c r="AX45" s="684"/>
      <c r="AY45" s="684"/>
      <c r="AZ45" s="738"/>
      <c r="BA45" s="738"/>
      <c r="BB45" s="738"/>
      <c r="BC45" s="738"/>
      <c r="BD45" s="738"/>
      <c r="BE45" s="690"/>
      <c r="BF45" s="690"/>
      <c r="BG45" s="690"/>
      <c r="BH45" s="690"/>
      <c r="BI45" s="691"/>
      <c r="BJ45" s="64"/>
      <c r="BK45" s="64"/>
      <c r="BL45" s="64"/>
      <c r="BM45" s="64"/>
      <c r="BN45" s="64"/>
      <c r="BO45" s="63"/>
      <c r="BP45" s="63"/>
      <c r="BQ45" s="60">
        <v>39</v>
      </c>
      <c r="BR45" s="88"/>
      <c r="BS45" s="692"/>
      <c r="BT45" s="693"/>
      <c r="BU45" s="693"/>
      <c r="BV45" s="693"/>
      <c r="BW45" s="693"/>
      <c r="BX45" s="693"/>
      <c r="BY45" s="693"/>
      <c r="BZ45" s="693"/>
      <c r="CA45" s="693"/>
      <c r="CB45" s="693"/>
      <c r="CC45" s="693"/>
      <c r="CD45" s="693"/>
      <c r="CE45" s="693"/>
      <c r="CF45" s="693"/>
      <c r="CG45" s="694"/>
      <c r="CH45" s="695"/>
      <c r="CI45" s="687"/>
      <c r="CJ45" s="687"/>
      <c r="CK45" s="687"/>
      <c r="CL45" s="696"/>
      <c r="CM45" s="695"/>
      <c r="CN45" s="687"/>
      <c r="CO45" s="687"/>
      <c r="CP45" s="687"/>
      <c r="CQ45" s="696"/>
      <c r="CR45" s="695"/>
      <c r="CS45" s="687"/>
      <c r="CT45" s="687"/>
      <c r="CU45" s="687"/>
      <c r="CV45" s="696"/>
      <c r="CW45" s="695"/>
      <c r="CX45" s="687"/>
      <c r="CY45" s="687"/>
      <c r="CZ45" s="687"/>
      <c r="DA45" s="696"/>
      <c r="DB45" s="695"/>
      <c r="DC45" s="687"/>
      <c r="DD45" s="687"/>
      <c r="DE45" s="687"/>
      <c r="DF45" s="696"/>
      <c r="DG45" s="695"/>
      <c r="DH45" s="687"/>
      <c r="DI45" s="687"/>
      <c r="DJ45" s="687"/>
      <c r="DK45" s="696"/>
      <c r="DL45" s="695"/>
      <c r="DM45" s="687"/>
      <c r="DN45" s="687"/>
      <c r="DO45" s="687"/>
      <c r="DP45" s="696"/>
      <c r="DQ45" s="695"/>
      <c r="DR45" s="687"/>
      <c r="DS45" s="687"/>
      <c r="DT45" s="687"/>
      <c r="DU45" s="696"/>
      <c r="DV45" s="692"/>
      <c r="DW45" s="693"/>
      <c r="DX45" s="693"/>
      <c r="DY45" s="693"/>
      <c r="DZ45" s="711"/>
      <c r="EA45" s="55"/>
    </row>
    <row r="46" spans="1:131" s="52" customFormat="1" ht="26.25" customHeight="1" x14ac:dyDescent="0.2">
      <c r="A46" s="60">
        <v>19</v>
      </c>
      <c r="B46" s="692"/>
      <c r="C46" s="693"/>
      <c r="D46" s="693"/>
      <c r="E46" s="693"/>
      <c r="F46" s="693"/>
      <c r="G46" s="693"/>
      <c r="H46" s="693"/>
      <c r="I46" s="693"/>
      <c r="J46" s="693"/>
      <c r="K46" s="693"/>
      <c r="L46" s="693"/>
      <c r="M46" s="693"/>
      <c r="N46" s="693"/>
      <c r="O46" s="693"/>
      <c r="P46" s="694"/>
      <c r="Q46" s="683"/>
      <c r="R46" s="684"/>
      <c r="S46" s="684"/>
      <c r="T46" s="684"/>
      <c r="U46" s="684"/>
      <c r="V46" s="684"/>
      <c r="W46" s="684"/>
      <c r="X46" s="684"/>
      <c r="Y46" s="684"/>
      <c r="Z46" s="684"/>
      <c r="AA46" s="684"/>
      <c r="AB46" s="684"/>
      <c r="AC46" s="684"/>
      <c r="AD46" s="684"/>
      <c r="AE46" s="685"/>
      <c r="AF46" s="686"/>
      <c r="AG46" s="687"/>
      <c r="AH46" s="687"/>
      <c r="AI46" s="687"/>
      <c r="AJ46" s="688"/>
      <c r="AK46" s="689"/>
      <c r="AL46" s="684"/>
      <c r="AM46" s="684"/>
      <c r="AN46" s="684"/>
      <c r="AO46" s="684"/>
      <c r="AP46" s="684"/>
      <c r="AQ46" s="684"/>
      <c r="AR46" s="684"/>
      <c r="AS46" s="684"/>
      <c r="AT46" s="684"/>
      <c r="AU46" s="684"/>
      <c r="AV46" s="684"/>
      <c r="AW46" s="684"/>
      <c r="AX46" s="684"/>
      <c r="AY46" s="684"/>
      <c r="AZ46" s="738"/>
      <c r="BA46" s="738"/>
      <c r="BB46" s="738"/>
      <c r="BC46" s="738"/>
      <c r="BD46" s="738"/>
      <c r="BE46" s="690"/>
      <c r="BF46" s="690"/>
      <c r="BG46" s="690"/>
      <c r="BH46" s="690"/>
      <c r="BI46" s="691"/>
      <c r="BJ46" s="64"/>
      <c r="BK46" s="64"/>
      <c r="BL46" s="64"/>
      <c r="BM46" s="64"/>
      <c r="BN46" s="64"/>
      <c r="BO46" s="63"/>
      <c r="BP46" s="63"/>
      <c r="BQ46" s="60">
        <v>40</v>
      </c>
      <c r="BR46" s="88"/>
      <c r="BS46" s="692"/>
      <c r="BT46" s="693"/>
      <c r="BU46" s="693"/>
      <c r="BV46" s="693"/>
      <c r="BW46" s="693"/>
      <c r="BX46" s="693"/>
      <c r="BY46" s="693"/>
      <c r="BZ46" s="693"/>
      <c r="CA46" s="693"/>
      <c r="CB46" s="693"/>
      <c r="CC46" s="693"/>
      <c r="CD46" s="693"/>
      <c r="CE46" s="693"/>
      <c r="CF46" s="693"/>
      <c r="CG46" s="694"/>
      <c r="CH46" s="695"/>
      <c r="CI46" s="687"/>
      <c r="CJ46" s="687"/>
      <c r="CK46" s="687"/>
      <c r="CL46" s="696"/>
      <c r="CM46" s="695"/>
      <c r="CN46" s="687"/>
      <c r="CO46" s="687"/>
      <c r="CP46" s="687"/>
      <c r="CQ46" s="696"/>
      <c r="CR46" s="695"/>
      <c r="CS46" s="687"/>
      <c r="CT46" s="687"/>
      <c r="CU46" s="687"/>
      <c r="CV46" s="696"/>
      <c r="CW46" s="695"/>
      <c r="CX46" s="687"/>
      <c r="CY46" s="687"/>
      <c r="CZ46" s="687"/>
      <c r="DA46" s="696"/>
      <c r="DB46" s="695"/>
      <c r="DC46" s="687"/>
      <c r="DD46" s="687"/>
      <c r="DE46" s="687"/>
      <c r="DF46" s="696"/>
      <c r="DG46" s="695"/>
      <c r="DH46" s="687"/>
      <c r="DI46" s="687"/>
      <c r="DJ46" s="687"/>
      <c r="DK46" s="696"/>
      <c r="DL46" s="695"/>
      <c r="DM46" s="687"/>
      <c r="DN46" s="687"/>
      <c r="DO46" s="687"/>
      <c r="DP46" s="696"/>
      <c r="DQ46" s="695"/>
      <c r="DR46" s="687"/>
      <c r="DS46" s="687"/>
      <c r="DT46" s="687"/>
      <c r="DU46" s="696"/>
      <c r="DV46" s="692"/>
      <c r="DW46" s="693"/>
      <c r="DX46" s="693"/>
      <c r="DY46" s="693"/>
      <c r="DZ46" s="711"/>
      <c r="EA46" s="55"/>
    </row>
    <row r="47" spans="1:131" s="52" customFormat="1" ht="26.25" customHeight="1" x14ac:dyDescent="0.2">
      <c r="A47" s="60">
        <v>20</v>
      </c>
      <c r="B47" s="692"/>
      <c r="C47" s="693"/>
      <c r="D47" s="693"/>
      <c r="E47" s="693"/>
      <c r="F47" s="693"/>
      <c r="G47" s="693"/>
      <c r="H47" s="693"/>
      <c r="I47" s="693"/>
      <c r="J47" s="693"/>
      <c r="K47" s="693"/>
      <c r="L47" s="693"/>
      <c r="M47" s="693"/>
      <c r="N47" s="693"/>
      <c r="O47" s="693"/>
      <c r="P47" s="694"/>
      <c r="Q47" s="683"/>
      <c r="R47" s="684"/>
      <c r="S47" s="684"/>
      <c r="T47" s="684"/>
      <c r="U47" s="684"/>
      <c r="V47" s="684"/>
      <c r="W47" s="684"/>
      <c r="X47" s="684"/>
      <c r="Y47" s="684"/>
      <c r="Z47" s="684"/>
      <c r="AA47" s="684"/>
      <c r="AB47" s="684"/>
      <c r="AC47" s="684"/>
      <c r="AD47" s="684"/>
      <c r="AE47" s="685"/>
      <c r="AF47" s="686"/>
      <c r="AG47" s="687"/>
      <c r="AH47" s="687"/>
      <c r="AI47" s="687"/>
      <c r="AJ47" s="688"/>
      <c r="AK47" s="689"/>
      <c r="AL47" s="684"/>
      <c r="AM47" s="684"/>
      <c r="AN47" s="684"/>
      <c r="AO47" s="684"/>
      <c r="AP47" s="684"/>
      <c r="AQ47" s="684"/>
      <c r="AR47" s="684"/>
      <c r="AS47" s="684"/>
      <c r="AT47" s="684"/>
      <c r="AU47" s="684"/>
      <c r="AV47" s="684"/>
      <c r="AW47" s="684"/>
      <c r="AX47" s="684"/>
      <c r="AY47" s="684"/>
      <c r="AZ47" s="738"/>
      <c r="BA47" s="738"/>
      <c r="BB47" s="738"/>
      <c r="BC47" s="738"/>
      <c r="BD47" s="738"/>
      <c r="BE47" s="690"/>
      <c r="BF47" s="690"/>
      <c r="BG47" s="690"/>
      <c r="BH47" s="690"/>
      <c r="BI47" s="691"/>
      <c r="BJ47" s="64"/>
      <c r="BK47" s="64"/>
      <c r="BL47" s="64"/>
      <c r="BM47" s="64"/>
      <c r="BN47" s="64"/>
      <c r="BO47" s="63"/>
      <c r="BP47" s="63"/>
      <c r="BQ47" s="60">
        <v>41</v>
      </c>
      <c r="BR47" s="88"/>
      <c r="BS47" s="692"/>
      <c r="BT47" s="693"/>
      <c r="BU47" s="693"/>
      <c r="BV47" s="693"/>
      <c r="BW47" s="693"/>
      <c r="BX47" s="693"/>
      <c r="BY47" s="693"/>
      <c r="BZ47" s="693"/>
      <c r="CA47" s="693"/>
      <c r="CB47" s="693"/>
      <c r="CC47" s="693"/>
      <c r="CD47" s="693"/>
      <c r="CE47" s="693"/>
      <c r="CF47" s="693"/>
      <c r="CG47" s="694"/>
      <c r="CH47" s="695"/>
      <c r="CI47" s="687"/>
      <c r="CJ47" s="687"/>
      <c r="CK47" s="687"/>
      <c r="CL47" s="696"/>
      <c r="CM47" s="695"/>
      <c r="CN47" s="687"/>
      <c r="CO47" s="687"/>
      <c r="CP47" s="687"/>
      <c r="CQ47" s="696"/>
      <c r="CR47" s="695"/>
      <c r="CS47" s="687"/>
      <c r="CT47" s="687"/>
      <c r="CU47" s="687"/>
      <c r="CV47" s="696"/>
      <c r="CW47" s="695"/>
      <c r="CX47" s="687"/>
      <c r="CY47" s="687"/>
      <c r="CZ47" s="687"/>
      <c r="DA47" s="696"/>
      <c r="DB47" s="695"/>
      <c r="DC47" s="687"/>
      <c r="DD47" s="687"/>
      <c r="DE47" s="687"/>
      <c r="DF47" s="696"/>
      <c r="DG47" s="695"/>
      <c r="DH47" s="687"/>
      <c r="DI47" s="687"/>
      <c r="DJ47" s="687"/>
      <c r="DK47" s="696"/>
      <c r="DL47" s="695"/>
      <c r="DM47" s="687"/>
      <c r="DN47" s="687"/>
      <c r="DO47" s="687"/>
      <c r="DP47" s="696"/>
      <c r="DQ47" s="695"/>
      <c r="DR47" s="687"/>
      <c r="DS47" s="687"/>
      <c r="DT47" s="687"/>
      <c r="DU47" s="696"/>
      <c r="DV47" s="692"/>
      <c r="DW47" s="693"/>
      <c r="DX47" s="693"/>
      <c r="DY47" s="693"/>
      <c r="DZ47" s="711"/>
      <c r="EA47" s="55"/>
    </row>
    <row r="48" spans="1:131" s="52" customFormat="1" ht="26.25" customHeight="1" x14ac:dyDescent="0.2">
      <c r="A48" s="60">
        <v>21</v>
      </c>
      <c r="B48" s="692"/>
      <c r="C48" s="693"/>
      <c r="D48" s="693"/>
      <c r="E48" s="693"/>
      <c r="F48" s="693"/>
      <c r="G48" s="693"/>
      <c r="H48" s="693"/>
      <c r="I48" s="693"/>
      <c r="J48" s="693"/>
      <c r="K48" s="693"/>
      <c r="L48" s="693"/>
      <c r="M48" s="693"/>
      <c r="N48" s="693"/>
      <c r="O48" s="693"/>
      <c r="P48" s="694"/>
      <c r="Q48" s="683"/>
      <c r="R48" s="684"/>
      <c r="S48" s="684"/>
      <c r="T48" s="684"/>
      <c r="U48" s="684"/>
      <c r="V48" s="684"/>
      <c r="W48" s="684"/>
      <c r="X48" s="684"/>
      <c r="Y48" s="684"/>
      <c r="Z48" s="684"/>
      <c r="AA48" s="684"/>
      <c r="AB48" s="684"/>
      <c r="AC48" s="684"/>
      <c r="AD48" s="684"/>
      <c r="AE48" s="685"/>
      <c r="AF48" s="686"/>
      <c r="AG48" s="687"/>
      <c r="AH48" s="687"/>
      <c r="AI48" s="687"/>
      <c r="AJ48" s="688"/>
      <c r="AK48" s="689"/>
      <c r="AL48" s="684"/>
      <c r="AM48" s="684"/>
      <c r="AN48" s="684"/>
      <c r="AO48" s="684"/>
      <c r="AP48" s="684"/>
      <c r="AQ48" s="684"/>
      <c r="AR48" s="684"/>
      <c r="AS48" s="684"/>
      <c r="AT48" s="684"/>
      <c r="AU48" s="684"/>
      <c r="AV48" s="684"/>
      <c r="AW48" s="684"/>
      <c r="AX48" s="684"/>
      <c r="AY48" s="684"/>
      <c r="AZ48" s="738"/>
      <c r="BA48" s="738"/>
      <c r="BB48" s="738"/>
      <c r="BC48" s="738"/>
      <c r="BD48" s="738"/>
      <c r="BE48" s="690"/>
      <c r="BF48" s="690"/>
      <c r="BG48" s="690"/>
      <c r="BH48" s="690"/>
      <c r="BI48" s="691"/>
      <c r="BJ48" s="64"/>
      <c r="BK48" s="64"/>
      <c r="BL48" s="64"/>
      <c r="BM48" s="64"/>
      <c r="BN48" s="64"/>
      <c r="BO48" s="63"/>
      <c r="BP48" s="63"/>
      <c r="BQ48" s="60">
        <v>42</v>
      </c>
      <c r="BR48" s="88"/>
      <c r="BS48" s="692"/>
      <c r="BT48" s="693"/>
      <c r="BU48" s="693"/>
      <c r="BV48" s="693"/>
      <c r="BW48" s="693"/>
      <c r="BX48" s="693"/>
      <c r="BY48" s="693"/>
      <c r="BZ48" s="693"/>
      <c r="CA48" s="693"/>
      <c r="CB48" s="693"/>
      <c r="CC48" s="693"/>
      <c r="CD48" s="693"/>
      <c r="CE48" s="693"/>
      <c r="CF48" s="693"/>
      <c r="CG48" s="694"/>
      <c r="CH48" s="695"/>
      <c r="CI48" s="687"/>
      <c r="CJ48" s="687"/>
      <c r="CK48" s="687"/>
      <c r="CL48" s="696"/>
      <c r="CM48" s="695"/>
      <c r="CN48" s="687"/>
      <c r="CO48" s="687"/>
      <c r="CP48" s="687"/>
      <c r="CQ48" s="696"/>
      <c r="CR48" s="695"/>
      <c r="CS48" s="687"/>
      <c r="CT48" s="687"/>
      <c r="CU48" s="687"/>
      <c r="CV48" s="696"/>
      <c r="CW48" s="695"/>
      <c r="CX48" s="687"/>
      <c r="CY48" s="687"/>
      <c r="CZ48" s="687"/>
      <c r="DA48" s="696"/>
      <c r="DB48" s="695"/>
      <c r="DC48" s="687"/>
      <c r="DD48" s="687"/>
      <c r="DE48" s="687"/>
      <c r="DF48" s="696"/>
      <c r="DG48" s="695"/>
      <c r="DH48" s="687"/>
      <c r="DI48" s="687"/>
      <c r="DJ48" s="687"/>
      <c r="DK48" s="696"/>
      <c r="DL48" s="695"/>
      <c r="DM48" s="687"/>
      <c r="DN48" s="687"/>
      <c r="DO48" s="687"/>
      <c r="DP48" s="696"/>
      <c r="DQ48" s="695"/>
      <c r="DR48" s="687"/>
      <c r="DS48" s="687"/>
      <c r="DT48" s="687"/>
      <c r="DU48" s="696"/>
      <c r="DV48" s="692"/>
      <c r="DW48" s="693"/>
      <c r="DX48" s="693"/>
      <c r="DY48" s="693"/>
      <c r="DZ48" s="711"/>
      <c r="EA48" s="55"/>
    </row>
    <row r="49" spans="1:131" s="52" customFormat="1" ht="26.25" customHeight="1" x14ac:dyDescent="0.2">
      <c r="A49" s="60">
        <v>22</v>
      </c>
      <c r="B49" s="692"/>
      <c r="C49" s="693"/>
      <c r="D49" s="693"/>
      <c r="E49" s="693"/>
      <c r="F49" s="693"/>
      <c r="G49" s="693"/>
      <c r="H49" s="693"/>
      <c r="I49" s="693"/>
      <c r="J49" s="693"/>
      <c r="K49" s="693"/>
      <c r="L49" s="693"/>
      <c r="M49" s="693"/>
      <c r="N49" s="693"/>
      <c r="O49" s="693"/>
      <c r="P49" s="694"/>
      <c r="Q49" s="683"/>
      <c r="R49" s="684"/>
      <c r="S49" s="684"/>
      <c r="T49" s="684"/>
      <c r="U49" s="684"/>
      <c r="V49" s="684"/>
      <c r="W49" s="684"/>
      <c r="X49" s="684"/>
      <c r="Y49" s="684"/>
      <c r="Z49" s="684"/>
      <c r="AA49" s="684"/>
      <c r="AB49" s="684"/>
      <c r="AC49" s="684"/>
      <c r="AD49" s="684"/>
      <c r="AE49" s="685"/>
      <c r="AF49" s="686"/>
      <c r="AG49" s="687"/>
      <c r="AH49" s="687"/>
      <c r="AI49" s="687"/>
      <c r="AJ49" s="688"/>
      <c r="AK49" s="689"/>
      <c r="AL49" s="684"/>
      <c r="AM49" s="684"/>
      <c r="AN49" s="684"/>
      <c r="AO49" s="684"/>
      <c r="AP49" s="684"/>
      <c r="AQ49" s="684"/>
      <c r="AR49" s="684"/>
      <c r="AS49" s="684"/>
      <c r="AT49" s="684"/>
      <c r="AU49" s="684"/>
      <c r="AV49" s="684"/>
      <c r="AW49" s="684"/>
      <c r="AX49" s="684"/>
      <c r="AY49" s="684"/>
      <c r="AZ49" s="738"/>
      <c r="BA49" s="738"/>
      <c r="BB49" s="738"/>
      <c r="BC49" s="738"/>
      <c r="BD49" s="738"/>
      <c r="BE49" s="690"/>
      <c r="BF49" s="690"/>
      <c r="BG49" s="690"/>
      <c r="BH49" s="690"/>
      <c r="BI49" s="691"/>
      <c r="BJ49" s="64"/>
      <c r="BK49" s="64"/>
      <c r="BL49" s="64"/>
      <c r="BM49" s="64"/>
      <c r="BN49" s="64"/>
      <c r="BO49" s="63"/>
      <c r="BP49" s="63"/>
      <c r="BQ49" s="60">
        <v>43</v>
      </c>
      <c r="BR49" s="88"/>
      <c r="BS49" s="692"/>
      <c r="BT49" s="693"/>
      <c r="BU49" s="693"/>
      <c r="BV49" s="693"/>
      <c r="BW49" s="693"/>
      <c r="BX49" s="693"/>
      <c r="BY49" s="693"/>
      <c r="BZ49" s="693"/>
      <c r="CA49" s="693"/>
      <c r="CB49" s="693"/>
      <c r="CC49" s="693"/>
      <c r="CD49" s="693"/>
      <c r="CE49" s="693"/>
      <c r="CF49" s="693"/>
      <c r="CG49" s="694"/>
      <c r="CH49" s="695"/>
      <c r="CI49" s="687"/>
      <c r="CJ49" s="687"/>
      <c r="CK49" s="687"/>
      <c r="CL49" s="696"/>
      <c r="CM49" s="695"/>
      <c r="CN49" s="687"/>
      <c r="CO49" s="687"/>
      <c r="CP49" s="687"/>
      <c r="CQ49" s="696"/>
      <c r="CR49" s="695"/>
      <c r="CS49" s="687"/>
      <c r="CT49" s="687"/>
      <c r="CU49" s="687"/>
      <c r="CV49" s="696"/>
      <c r="CW49" s="695"/>
      <c r="CX49" s="687"/>
      <c r="CY49" s="687"/>
      <c r="CZ49" s="687"/>
      <c r="DA49" s="696"/>
      <c r="DB49" s="695"/>
      <c r="DC49" s="687"/>
      <c r="DD49" s="687"/>
      <c r="DE49" s="687"/>
      <c r="DF49" s="696"/>
      <c r="DG49" s="695"/>
      <c r="DH49" s="687"/>
      <c r="DI49" s="687"/>
      <c r="DJ49" s="687"/>
      <c r="DK49" s="696"/>
      <c r="DL49" s="695"/>
      <c r="DM49" s="687"/>
      <c r="DN49" s="687"/>
      <c r="DO49" s="687"/>
      <c r="DP49" s="696"/>
      <c r="DQ49" s="695"/>
      <c r="DR49" s="687"/>
      <c r="DS49" s="687"/>
      <c r="DT49" s="687"/>
      <c r="DU49" s="696"/>
      <c r="DV49" s="692"/>
      <c r="DW49" s="693"/>
      <c r="DX49" s="693"/>
      <c r="DY49" s="693"/>
      <c r="DZ49" s="711"/>
      <c r="EA49" s="55"/>
    </row>
    <row r="50" spans="1:131" s="52" customFormat="1" ht="26.25" customHeight="1" x14ac:dyDescent="0.2">
      <c r="A50" s="60">
        <v>23</v>
      </c>
      <c r="B50" s="692"/>
      <c r="C50" s="693"/>
      <c r="D50" s="693"/>
      <c r="E50" s="693"/>
      <c r="F50" s="693"/>
      <c r="G50" s="693"/>
      <c r="H50" s="693"/>
      <c r="I50" s="693"/>
      <c r="J50" s="693"/>
      <c r="K50" s="693"/>
      <c r="L50" s="693"/>
      <c r="M50" s="693"/>
      <c r="N50" s="693"/>
      <c r="O50" s="693"/>
      <c r="P50" s="694"/>
      <c r="Q50" s="746"/>
      <c r="R50" s="747"/>
      <c r="S50" s="747"/>
      <c r="T50" s="747"/>
      <c r="U50" s="747"/>
      <c r="V50" s="747"/>
      <c r="W50" s="747"/>
      <c r="X50" s="747"/>
      <c r="Y50" s="747"/>
      <c r="Z50" s="747"/>
      <c r="AA50" s="747"/>
      <c r="AB50" s="747"/>
      <c r="AC50" s="747"/>
      <c r="AD50" s="747"/>
      <c r="AE50" s="748"/>
      <c r="AF50" s="686"/>
      <c r="AG50" s="687"/>
      <c r="AH50" s="687"/>
      <c r="AI50" s="687"/>
      <c r="AJ50" s="688"/>
      <c r="AK50" s="749"/>
      <c r="AL50" s="747"/>
      <c r="AM50" s="747"/>
      <c r="AN50" s="747"/>
      <c r="AO50" s="747"/>
      <c r="AP50" s="747"/>
      <c r="AQ50" s="747"/>
      <c r="AR50" s="747"/>
      <c r="AS50" s="747"/>
      <c r="AT50" s="747"/>
      <c r="AU50" s="747"/>
      <c r="AV50" s="747"/>
      <c r="AW50" s="747"/>
      <c r="AX50" s="747"/>
      <c r="AY50" s="747"/>
      <c r="AZ50" s="750"/>
      <c r="BA50" s="750"/>
      <c r="BB50" s="750"/>
      <c r="BC50" s="750"/>
      <c r="BD50" s="750"/>
      <c r="BE50" s="690"/>
      <c r="BF50" s="690"/>
      <c r="BG50" s="690"/>
      <c r="BH50" s="690"/>
      <c r="BI50" s="691"/>
      <c r="BJ50" s="64"/>
      <c r="BK50" s="64"/>
      <c r="BL50" s="64"/>
      <c r="BM50" s="64"/>
      <c r="BN50" s="64"/>
      <c r="BO50" s="63"/>
      <c r="BP50" s="63"/>
      <c r="BQ50" s="60">
        <v>44</v>
      </c>
      <c r="BR50" s="88"/>
      <c r="BS50" s="692"/>
      <c r="BT50" s="693"/>
      <c r="BU50" s="693"/>
      <c r="BV50" s="693"/>
      <c r="BW50" s="693"/>
      <c r="BX50" s="693"/>
      <c r="BY50" s="693"/>
      <c r="BZ50" s="693"/>
      <c r="CA50" s="693"/>
      <c r="CB50" s="693"/>
      <c r="CC50" s="693"/>
      <c r="CD50" s="693"/>
      <c r="CE50" s="693"/>
      <c r="CF50" s="693"/>
      <c r="CG50" s="694"/>
      <c r="CH50" s="695"/>
      <c r="CI50" s="687"/>
      <c r="CJ50" s="687"/>
      <c r="CK50" s="687"/>
      <c r="CL50" s="696"/>
      <c r="CM50" s="695"/>
      <c r="CN50" s="687"/>
      <c r="CO50" s="687"/>
      <c r="CP50" s="687"/>
      <c r="CQ50" s="696"/>
      <c r="CR50" s="695"/>
      <c r="CS50" s="687"/>
      <c r="CT50" s="687"/>
      <c r="CU50" s="687"/>
      <c r="CV50" s="696"/>
      <c r="CW50" s="695"/>
      <c r="CX50" s="687"/>
      <c r="CY50" s="687"/>
      <c r="CZ50" s="687"/>
      <c r="DA50" s="696"/>
      <c r="DB50" s="695"/>
      <c r="DC50" s="687"/>
      <c r="DD50" s="687"/>
      <c r="DE50" s="687"/>
      <c r="DF50" s="696"/>
      <c r="DG50" s="695"/>
      <c r="DH50" s="687"/>
      <c r="DI50" s="687"/>
      <c r="DJ50" s="687"/>
      <c r="DK50" s="696"/>
      <c r="DL50" s="695"/>
      <c r="DM50" s="687"/>
      <c r="DN50" s="687"/>
      <c r="DO50" s="687"/>
      <c r="DP50" s="696"/>
      <c r="DQ50" s="695"/>
      <c r="DR50" s="687"/>
      <c r="DS50" s="687"/>
      <c r="DT50" s="687"/>
      <c r="DU50" s="696"/>
      <c r="DV50" s="692"/>
      <c r="DW50" s="693"/>
      <c r="DX50" s="693"/>
      <c r="DY50" s="693"/>
      <c r="DZ50" s="711"/>
      <c r="EA50" s="55"/>
    </row>
    <row r="51" spans="1:131" s="52" customFormat="1" ht="26.25" customHeight="1" x14ac:dyDescent="0.2">
      <c r="A51" s="60">
        <v>24</v>
      </c>
      <c r="B51" s="692"/>
      <c r="C51" s="693"/>
      <c r="D51" s="693"/>
      <c r="E51" s="693"/>
      <c r="F51" s="693"/>
      <c r="G51" s="693"/>
      <c r="H51" s="693"/>
      <c r="I51" s="693"/>
      <c r="J51" s="693"/>
      <c r="K51" s="693"/>
      <c r="L51" s="693"/>
      <c r="M51" s="693"/>
      <c r="N51" s="693"/>
      <c r="O51" s="693"/>
      <c r="P51" s="694"/>
      <c r="Q51" s="746"/>
      <c r="R51" s="747"/>
      <c r="S51" s="747"/>
      <c r="T51" s="747"/>
      <c r="U51" s="747"/>
      <c r="V51" s="747"/>
      <c r="W51" s="747"/>
      <c r="X51" s="747"/>
      <c r="Y51" s="747"/>
      <c r="Z51" s="747"/>
      <c r="AA51" s="747"/>
      <c r="AB51" s="747"/>
      <c r="AC51" s="747"/>
      <c r="AD51" s="747"/>
      <c r="AE51" s="748"/>
      <c r="AF51" s="686"/>
      <c r="AG51" s="687"/>
      <c r="AH51" s="687"/>
      <c r="AI51" s="687"/>
      <c r="AJ51" s="688"/>
      <c r="AK51" s="749"/>
      <c r="AL51" s="747"/>
      <c r="AM51" s="747"/>
      <c r="AN51" s="747"/>
      <c r="AO51" s="747"/>
      <c r="AP51" s="747"/>
      <c r="AQ51" s="747"/>
      <c r="AR51" s="747"/>
      <c r="AS51" s="747"/>
      <c r="AT51" s="747"/>
      <c r="AU51" s="747"/>
      <c r="AV51" s="747"/>
      <c r="AW51" s="747"/>
      <c r="AX51" s="747"/>
      <c r="AY51" s="747"/>
      <c r="AZ51" s="750"/>
      <c r="BA51" s="750"/>
      <c r="BB51" s="750"/>
      <c r="BC51" s="750"/>
      <c r="BD51" s="750"/>
      <c r="BE51" s="690"/>
      <c r="BF51" s="690"/>
      <c r="BG51" s="690"/>
      <c r="BH51" s="690"/>
      <c r="BI51" s="691"/>
      <c r="BJ51" s="64"/>
      <c r="BK51" s="64"/>
      <c r="BL51" s="64"/>
      <c r="BM51" s="64"/>
      <c r="BN51" s="64"/>
      <c r="BO51" s="63"/>
      <c r="BP51" s="63"/>
      <c r="BQ51" s="60">
        <v>45</v>
      </c>
      <c r="BR51" s="88"/>
      <c r="BS51" s="692"/>
      <c r="BT51" s="693"/>
      <c r="BU51" s="693"/>
      <c r="BV51" s="693"/>
      <c r="BW51" s="693"/>
      <c r="BX51" s="693"/>
      <c r="BY51" s="693"/>
      <c r="BZ51" s="693"/>
      <c r="CA51" s="693"/>
      <c r="CB51" s="693"/>
      <c r="CC51" s="693"/>
      <c r="CD51" s="693"/>
      <c r="CE51" s="693"/>
      <c r="CF51" s="693"/>
      <c r="CG51" s="694"/>
      <c r="CH51" s="695"/>
      <c r="CI51" s="687"/>
      <c r="CJ51" s="687"/>
      <c r="CK51" s="687"/>
      <c r="CL51" s="696"/>
      <c r="CM51" s="695"/>
      <c r="CN51" s="687"/>
      <c r="CO51" s="687"/>
      <c r="CP51" s="687"/>
      <c r="CQ51" s="696"/>
      <c r="CR51" s="695"/>
      <c r="CS51" s="687"/>
      <c r="CT51" s="687"/>
      <c r="CU51" s="687"/>
      <c r="CV51" s="696"/>
      <c r="CW51" s="695"/>
      <c r="CX51" s="687"/>
      <c r="CY51" s="687"/>
      <c r="CZ51" s="687"/>
      <c r="DA51" s="696"/>
      <c r="DB51" s="695"/>
      <c r="DC51" s="687"/>
      <c r="DD51" s="687"/>
      <c r="DE51" s="687"/>
      <c r="DF51" s="696"/>
      <c r="DG51" s="695"/>
      <c r="DH51" s="687"/>
      <c r="DI51" s="687"/>
      <c r="DJ51" s="687"/>
      <c r="DK51" s="696"/>
      <c r="DL51" s="695"/>
      <c r="DM51" s="687"/>
      <c r="DN51" s="687"/>
      <c r="DO51" s="687"/>
      <c r="DP51" s="696"/>
      <c r="DQ51" s="695"/>
      <c r="DR51" s="687"/>
      <c r="DS51" s="687"/>
      <c r="DT51" s="687"/>
      <c r="DU51" s="696"/>
      <c r="DV51" s="692"/>
      <c r="DW51" s="693"/>
      <c r="DX51" s="693"/>
      <c r="DY51" s="693"/>
      <c r="DZ51" s="711"/>
      <c r="EA51" s="55"/>
    </row>
    <row r="52" spans="1:131" s="52" customFormat="1" ht="26.25" customHeight="1" x14ac:dyDescent="0.2">
      <c r="A52" s="60">
        <v>25</v>
      </c>
      <c r="B52" s="692"/>
      <c r="C52" s="693"/>
      <c r="D52" s="693"/>
      <c r="E52" s="693"/>
      <c r="F52" s="693"/>
      <c r="G52" s="693"/>
      <c r="H52" s="693"/>
      <c r="I52" s="693"/>
      <c r="J52" s="693"/>
      <c r="K52" s="693"/>
      <c r="L52" s="693"/>
      <c r="M52" s="693"/>
      <c r="N52" s="693"/>
      <c r="O52" s="693"/>
      <c r="P52" s="694"/>
      <c r="Q52" s="746"/>
      <c r="R52" s="747"/>
      <c r="S52" s="747"/>
      <c r="T52" s="747"/>
      <c r="U52" s="747"/>
      <c r="V52" s="747"/>
      <c r="W52" s="747"/>
      <c r="X52" s="747"/>
      <c r="Y52" s="747"/>
      <c r="Z52" s="747"/>
      <c r="AA52" s="747"/>
      <c r="AB52" s="747"/>
      <c r="AC52" s="747"/>
      <c r="AD52" s="747"/>
      <c r="AE52" s="748"/>
      <c r="AF52" s="686"/>
      <c r="AG52" s="687"/>
      <c r="AH52" s="687"/>
      <c r="AI52" s="687"/>
      <c r="AJ52" s="688"/>
      <c r="AK52" s="749"/>
      <c r="AL52" s="747"/>
      <c r="AM52" s="747"/>
      <c r="AN52" s="747"/>
      <c r="AO52" s="747"/>
      <c r="AP52" s="747"/>
      <c r="AQ52" s="747"/>
      <c r="AR52" s="747"/>
      <c r="AS52" s="747"/>
      <c r="AT52" s="747"/>
      <c r="AU52" s="747"/>
      <c r="AV52" s="747"/>
      <c r="AW52" s="747"/>
      <c r="AX52" s="747"/>
      <c r="AY52" s="747"/>
      <c r="AZ52" s="750"/>
      <c r="BA52" s="750"/>
      <c r="BB52" s="750"/>
      <c r="BC52" s="750"/>
      <c r="BD52" s="750"/>
      <c r="BE52" s="690"/>
      <c r="BF52" s="690"/>
      <c r="BG52" s="690"/>
      <c r="BH52" s="690"/>
      <c r="BI52" s="691"/>
      <c r="BJ52" s="64"/>
      <c r="BK52" s="64"/>
      <c r="BL52" s="64"/>
      <c r="BM52" s="64"/>
      <c r="BN52" s="64"/>
      <c r="BO52" s="63"/>
      <c r="BP52" s="63"/>
      <c r="BQ52" s="60">
        <v>46</v>
      </c>
      <c r="BR52" s="88"/>
      <c r="BS52" s="692"/>
      <c r="BT52" s="693"/>
      <c r="BU52" s="693"/>
      <c r="BV52" s="693"/>
      <c r="BW52" s="693"/>
      <c r="BX52" s="693"/>
      <c r="BY52" s="693"/>
      <c r="BZ52" s="693"/>
      <c r="CA52" s="693"/>
      <c r="CB52" s="693"/>
      <c r="CC52" s="693"/>
      <c r="CD52" s="693"/>
      <c r="CE52" s="693"/>
      <c r="CF52" s="693"/>
      <c r="CG52" s="694"/>
      <c r="CH52" s="695"/>
      <c r="CI52" s="687"/>
      <c r="CJ52" s="687"/>
      <c r="CK52" s="687"/>
      <c r="CL52" s="696"/>
      <c r="CM52" s="695"/>
      <c r="CN52" s="687"/>
      <c r="CO52" s="687"/>
      <c r="CP52" s="687"/>
      <c r="CQ52" s="696"/>
      <c r="CR52" s="695"/>
      <c r="CS52" s="687"/>
      <c r="CT52" s="687"/>
      <c r="CU52" s="687"/>
      <c r="CV52" s="696"/>
      <c r="CW52" s="695"/>
      <c r="CX52" s="687"/>
      <c r="CY52" s="687"/>
      <c r="CZ52" s="687"/>
      <c r="DA52" s="696"/>
      <c r="DB52" s="695"/>
      <c r="DC52" s="687"/>
      <c r="DD52" s="687"/>
      <c r="DE52" s="687"/>
      <c r="DF52" s="696"/>
      <c r="DG52" s="695"/>
      <c r="DH52" s="687"/>
      <c r="DI52" s="687"/>
      <c r="DJ52" s="687"/>
      <c r="DK52" s="696"/>
      <c r="DL52" s="695"/>
      <c r="DM52" s="687"/>
      <c r="DN52" s="687"/>
      <c r="DO52" s="687"/>
      <c r="DP52" s="696"/>
      <c r="DQ52" s="695"/>
      <c r="DR52" s="687"/>
      <c r="DS52" s="687"/>
      <c r="DT52" s="687"/>
      <c r="DU52" s="696"/>
      <c r="DV52" s="692"/>
      <c r="DW52" s="693"/>
      <c r="DX52" s="693"/>
      <c r="DY52" s="693"/>
      <c r="DZ52" s="711"/>
      <c r="EA52" s="55"/>
    </row>
    <row r="53" spans="1:131" s="52" customFormat="1" ht="26.25" customHeight="1" x14ac:dyDescent="0.2">
      <c r="A53" s="60">
        <v>26</v>
      </c>
      <c r="B53" s="692"/>
      <c r="C53" s="693"/>
      <c r="D53" s="693"/>
      <c r="E53" s="693"/>
      <c r="F53" s="693"/>
      <c r="G53" s="693"/>
      <c r="H53" s="693"/>
      <c r="I53" s="693"/>
      <c r="J53" s="693"/>
      <c r="K53" s="693"/>
      <c r="L53" s="693"/>
      <c r="M53" s="693"/>
      <c r="N53" s="693"/>
      <c r="O53" s="693"/>
      <c r="P53" s="694"/>
      <c r="Q53" s="746"/>
      <c r="R53" s="747"/>
      <c r="S53" s="747"/>
      <c r="T53" s="747"/>
      <c r="U53" s="747"/>
      <c r="V53" s="747"/>
      <c r="W53" s="747"/>
      <c r="X53" s="747"/>
      <c r="Y53" s="747"/>
      <c r="Z53" s="747"/>
      <c r="AA53" s="747"/>
      <c r="AB53" s="747"/>
      <c r="AC53" s="747"/>
      <c r="AD53" s="747"/>
      <c r="AE53" s="748"/>
      <c r="AF53" s="686"/>
      <c r="AG53" s="687"/>
      <c r="AH53" s="687"/>
      <c r="AI53" s="687"/>
      <c r="AJ53" s="688"/>
      <c r="AK53" s="749"/>
      <c r="AL53" s="747"/>
      <c r="AM53" s="747"/>
      <c r="AN53" s="747"/>
      <c r="AO53" s="747"/>
      <c r="AP53" s="747"/>
      <c r="AQ53" s="747"/>
      <c r="AR53" s="747"/>
      <c r="AS53" s="747"/>
      <c r="AT53" s="747"/>
      <c r="AU53" s="747"/>
      <c r="AV53" s="747"/>
      <c r="AW53" s="747"/>
      <c r="AX53" s="747"/>
      <c r="AY53" s="747"/>
      <c r="AZ53" s="750"/>
      <c r="BA53" s="750"/>
      <c r="BB53" s="750"/>
      <c r="BC53" s="750"/>
      <c r="BD53" s="750"/>
      <c r="BE53" s="690"/>
      <c r="BF53" s="690"/>
      <c r="BG53" s="690"/>
      <c r="BH53" s="690"/>
      <c r="BI53" s="691"/>
      <c r="BJ53" s="64"/>
      <c r="BK53" s="64"/>
      <c r="BL53" s="64"/>
      <c r="BM53" s="64"/>
      <c r="BN53" s="64"/>
      <c r="BO53" s="63"/>
      <c r="BP53" s="63"/>
      <c r="BQ53" s="60">
        <v>47</v>
      </c>
      <c r="BR53" s="88"/>
      <c r="BS53" s="692"/>
      <c r="BT53" s="693"/>
      <c r="BU53" s="693"/>
      <c r="BV53" s="693"/>
      <c r="BW53" s="693"/>
      <c r="BX53" s="693"/>
      <c r="BY53" s="693"/>
      <c r="BZ53" s="693"/>
      <c r="CA53" s="693"/>
      <c r="CB53" s="693"/>
      <c r="CC53" s="693"/>
      <c r="CD53" s="693"/>
      <c r="CE53" s="693"/>
      <c r="CF53" s="693"/>
      <c r="CG53" s="694"/>
      <c r="CH53" s="695"/>
      <c r="CI53" s="687"/>
      <c r="CJ53" s="687"/>
      <c r="CK53" s="687"/>
      <c r="CL53" s="696"/>
      <c r="CM53" s="695"/>
      <c r="CN53" s="687"/>
      <c r="CO53" s="687"/>
      <c r="CP53" s="687"/>
      <c r="CQ53" s="696"/>
      <c r="CR53" s="695"/>
      <c r="CS53" s="687"/>
      <c r="CT53" s="687"/>
      <c r="CU53" s="687"/>
      <c r="CV53" s="696"/>
      <c r="CW53" s="695"/>
      <c r="CX53" s="687"/>
      <c r="CY53" s="687"/>
      <c r="CZ53" s="687"/>
      <c r="DA53" s="696"/>
      <c r="DB53" s="695"/>
      <c r="DC53" s="687"/>
      <c r="DD53" s="687"/>
      <c r="DE53" s="687"/>
      <c r="DF53" s="696"/>
      <c r="DG53" s="695"/>
      <c r="DH53" s="687"/>
      <c r="DI53" s="687"/>
      <c r="DJ53" s="687"/>
      <c r="DK53" s="696"/>
      <c r="DL53" s="695"/>
      <c r="DM53" s="687"/>
      <c r="DN53" s="687"/>
      <c r="DO53" s="687"/>
      <c r="DP53" s="696"/>
      <c r="DQ53" s="695"/>
      <c r="DR53" s="687"/>
      <c r="DS53" s="687"/>
      <c r="DT53" s="687"/>
      <c r="DU53" s="696"/>
      <c r="DV53" s="692"/>
      <c r="DW53" s="693"/>
      <c r="DX53" s="693"/>
      <c r="DY53" s="693"/>
      <c r="DZ53" s="711"/>
      <c r="EA53" s="55"/>
    </row>
    <row r="54" spans="1:131" s="52" customFormat="1" ht="26.25" customHeight="1" x14ac:dyDescent="0.2">
      <c r="A54" s="60">
        <v>27</v>
      </c>
      <c r="B54" s="692"/>
      <c r="C54" s="693"/>
      <c r="D54" s="693"/>
      <c r="E54" s="693"/>
      <c r="F54" s="693"/>
      <c r="G54" s="693"/>
      <c r="H54" s="693"/>
      <c r="I54" s="693"/>
      <c r="J54" s="693"/>
      <c r="K54" s="693"/>
      <c r="L54" s="693"/>
      <c r="M54" s="693"/>
      <c r="N54" s="693"/>
      <c r="O54" s="693"/>
      <c r="P54" s="694"/>
      <c r="Q54" s="746"/>
      <c r="R54" s="747"/>
      <c r="S54" s="747"/>
      <c r="T54" s="747"/>
      <c r="U54" s="747"/>
      <c r="V54" s="747"/>
      <c r="W54" s="747"/>
      <c r="X54" s="747"/>
      <c r="Y54" s="747"/>
      <c r="Z54" s="747"/>
      <c r="AA54" s="747"/>
      <c r="AB54" s="747"/>
      <c r="AC54" s="747"/>
      <c r="AD54" s="747"/>
      <c r="AE54" s="748"/>
      <c r="AF54" s="686"/>
      <c r="AG54" s="687"/>
      <c r="AH54" s="687"/>
      <c r="AI54" s="687"/>
      <c r="AJ54" s="688"/>
      <c r="AK54" s="749"/>
      <c r="AL54" s="747"/>
      <c r="AM54" s="747"/>
      <c r="AN54" s="747"/>
      <c r="AO54" s="747"/>
      <c r="AP54" s="747"/>
      <c r="AQ54" s="747"/>
      <c r="AR54" s="747"/>
      <c r="AS54" s="747"/>
      <c r="AT54" s="747"/>
      <c r="AU54" s="747"/>
      <c r="AV54" s="747"/>
      <c r="AW54" s="747"/>
      <c r="AX54" s="747"/>
      <c r="AY54" s="747"/>
      <c r="AZ54" s="750"/>
      <c r="BA54" s="750"/>
      <c r="BB54" s="750"/>
      <c r="BC54" s="750"/>
      <c r="BD54" s="750"/>
      <c r="BE54" s="690"/>
      <c r="BF54" s="690"/>
      <c r="BG54" s="690"/>
      <c r="BH54" s="690"/>
      <c r="BI54" s="691"/>
      <c r="BJ54" s="64"/>
      <c r="BK54" s="64"/>
      <c r="BL54" s="64"/>
      <c r="BM54" s="64"/>
      <c r="BN54" s="64"/>
      <c r="BO54" s="63"/>
      <c r="BP54" s="63"/>
      <c r="BQ54" s="60">
        <v>48</v>
      </c>
      <c r="BR54" s="88"/>
      <c r="BS54" s="692"/>
      <c r="BT54" s="693"/>
      <c r="BU54" s="693"/>
      <c r="BV54" s="693"/>
      <c r="BW54" s="693"/>
      <c r="BX54" s="693"/>
      <c r="BY54" s="693"/>
      <c r="BZ54" s="693"/>
      <c r="CA54" s="693"/>
      <c r="CB54" s="693"/>
      <c r="CC54" s="693"/>
      <c r="CD54" s="693"/>
      <c r="CE54" s="693"/>
      <c r="CF54" s="693"/>
      <c r="CG54" s="694"/>
      <c r="CH54" s="695"/>
      <c r="CI54" s="687"/>
      <c r="CJ54" s="687"/>
      <c r="CK54" s="687"/>
      <c r="CL54" s="696"/>
      <c r="CM54" s="695"/>
      <c r="CN54" s="687"/>
      <c r="CO54" s="687"/>
      <c r="CP54" s="687"/>
      <c r="CQ54" s="696"/>
      <c r="CR54" s="695"/>
      <c r="CS54" s="687"/>
      <c r="CT54" s="687"/>
      <c r="CU54" s="687"/>
      <c r="CV54" s="696"/>
      <c r="CW54" s="695"/>
      <c r="CX54" s="687"/>
      <c r="CY54" s="687"/>
      <c r="CZ54" s="687"/>
      <c r="DA54" s="696"/>
      <c r="DB54" s="695"/>
      <c r="DC54" s="687"/>
      <c r="DD54" s="687"/>
      <c r="DE54" s="687"/>
      <c r="DF54" s="696"/>
      <c r="DG54" s="695"/>
      <c r="DH54" s="687"/>
      <c r="DI54" s="687"/>
      <c r="DJ54" s="687"/>
      <c r="DK54" s="696"/>
      <c r="DL54" s="695"/>
      <c r="DM54" s="687"/>
      <c r="DN54" s="687"/>
      <c r="DO54" s="687"/>
      <c r="DP54" s="696"/>
      <c r="DQ54" s="695"/>
      <c r="DR54" s="687"/>
      <c r="DS54" s="687"/>
      <c r="DT54" s="687"/>
      <c r="DU54" s="696"/>
      <c r="DV54" s="692"/>
      <c r="DW54" s="693"/>
      <c r="DX54" s="693"/>
      <c r="DY54" s="693"/>
      <c r="DZ54" s="711"/>
      <c r="EA54" s="55"/>
    </row>
    <row r="55" spans="1:131" s="52" customFormat="1" ht="26.25" customHeight="1" x14ac:dyDescent="0.2">
      <c r="A55" s="60">
        <v>28</v>
      </c>
      <c r="B55" s="692"/>
      <c r="C55" s="693"/>
      <c r="D55" s="693"/>
      <c r="E55" s="693"/>
      <c r="F55" s="693"/>
      <c r="G55" s="693"/>
      <c r="H55" s="693"/>
      <c r="I55" s="693"/>
      <c r="J55" s="693"/>
      <c r="K55" s="693"/>
      <c r="L55" s="693"/>
      <c r="M55" s="693"/>
      <c r="N55" s="693"/>
      <c r="O55" s="693"/>
      <c r="P55" s="694"/>
      <c r="Q55" s="746"/>
      <c r="R55" s="747"/>
      <c r="S55" s="747"/>
      <c r="T55" s="747"/>
      <c r="U55" s="747"/>
      <c r="V55" s="747"/>
      <c r="W55" s="747"/>
      <c r="X55" s="747"/>
      <c r="Y55" s="747"/>
      <c r="Z55" s="747"/>
      <c r="AA55" s="747"/>
      <c r="AB55" s="747"/>
      <c r="AC55" s="747"/>
      <c r="AD55" s="747"/>
      <c r="AE55" s="748"/>
      <c r="AF55" s="686"/>
      <c r="AG55" s="687"/>
      <c r="AH55" s="687"/>
      <c r="AI55" s="687"/>
      <c r="AJ55" s="688"/>
      <c r="AK55" s="749"/>
      <c r="AL55" s="747"/>
      <c r="AM55" s="747"/>
      <c r="AN55" s="747"/>
      <c r="AO55" s="747"/>
      <c r="AP55" s="747"/>
      <c r="AQ55" s="747"/>
      <c r="AR55" s="747"/>
      <c r="AS55" s="747"/>
      <c r="AT55" s="747"/>
      <c r="AU55" s="747"/>
      <c r="AV55" s="747"/>
      <c r="AW55" s="747"/>
      <c r="AX55" s="747"/>
      <c r="AY55" s="747"/>
      <c r="AZ55" s="750"/>
      <c r="BA55" s="750"/>
      <c r="BB55" s="750"/>
      <c r="BC55" s="750"/>
      <c r="BD55" s="750"/>
      <c r="BE55" s="690"/>
      <c r="BF55" s="690"/>
      <c r="BG55" s="690"/>
      <c r="BH55" s="690"/>
      <c r="BI55" s="691"/>
      <c r="BJ55" s="64"/>
      <c r="BK55" s="64"/>
      <c r="BL55" s="64"/>
      <c r="BM55" s="64"/>
      <c r="BN55" s="64"/>
      <c r="BO55" s="63"/>
      <c r="BP55" s="63"/>
      <c r="BQ55" s="60">
        <v>49</v>
      </c>
      <c r="BR55" s="88"/>
      <c r="BS55" s="692"/>
      <c r="BT55" s="693"/>
      <c r="BU55" s="693"/>
      <c r="BV55" s="693"/>
      <c r="BW55" s="693"/>
      <c r="BX55" s="693"/>
      <c r="BY55" s="693"/>
      <c r="BZ55" s="693"/>
      <c r="CA55" s="693"/>
      <c r="CB55" s="693"/>
      <c r="CC55" s="693"/>
      <c r="CD55" s="693"/>
      <c r="CE55" s="693"/>
      <c r="CF55" s="693"/>
      <c r="CG55" s="694"/>
      <c r="CH55" s="695"/>
      <c r="CI55" s="687"/>
      <c r="CJ55" s="687"/>
      <c r="CK55" s="687"/>
      <c r="CL55" s="696"/>
      <c r="CM55" s="695"/>
      <c r="CN55" s="687"/>
      <c r="CO55" s="687"/>
      <c r="CP55" s="687"/>
      <c r="CQ55" s="696"/>
      <c r="CR55" s="695"/>
      <c r="CS55" s="687"/>
      <c r="CT55" s="687"/>
      <c r="CU55" s="687"/>
      <c r="CV55" s="696"/>
      <c r="CW55" s="695"/>
      <c r="CX55" s="687"/>
      <c r="CY55" s="687"/>
      <c r="CZ55" s="687"/>
      <c r="DA55" s="696"/>
      <c r="DB55" s="695"/>
      <c r="DC55" s="687"/>
      <c r="DD55" s="687"/>
      <c r="DE55" s="687"/>
      <c r="DF55" s="696"/>
      <c r="DG55" s="695"/>
      <c r="DH55" s="687"/>
      <c r="DI55" s="687"/>
      <c r="DJ55" s="687"/>
      <c r="DK55" s="696"/>
      <c r="DL55" s="695"/>
      <c r="DM55" s="687"/>
      <c r="DN55" s="687"/>
      <c r="DO55" s="687"/>
      <c r="DP55" s="696"/>
      <c r="DQ55" s="695"/>
      <c r="DR55" s="687"/>
      <c r="DS55" s="687"/>
      <c r="DT55" s="687"/>
      <c r="DU55" s="696"/>
      <c r="DV55" s="692"/>
      <c r="DW55" s="693"/>
      <c r="DX55" s="693"/>
      <c r="DY55" s="693"/>
      <c r="DZ55" s="711"/>
      <c r="EA55" s="55"/>
    </row>
    <row r="56" spans="1:131" s="52" customFormat="1" ht="26.25" customHeight="1" x14ac:dyDescent="0.2">
      <c r="A56" s="60">
        <v>29</v>
      </c>
      <c r="B56" s="692"/>
      <c r="C56" s="693"/>
      <c r="D56" s="693"/>
      <c r="E56" s="693"/>
      <c r="F56" s="693"/>
      <c r="G56" s="693"/>
      <c r="H56" s="693"/>
      <c r="I56" s="693"/>
      <c r="J56" s="693"/>
      <c r="K56" s="693"/>
      <c r="L56" s="693"/>
      <c r="M56" s="693"/>
      <c r="N56" s="693"/>
      <c r="O56" s="693"/>
      <c r="P56" s="694"/>
      <c r="Q56" s="746"/>
      <c r="R56" s="747"/>
      <c r="S56" s="747"/>
      <c r="T56" s="747"/>
      <c r="U56" s="747"/>
      <c r="V56" s="747"/>
      <c r="W56" s="747"/>
      <c r="X56" s="747"/>
      <c r="Y56" s="747"/>
      <c r="Z56" s="747"/>
      <c r="AA56" s="747"/>
      <c r="AB56" s="747"/>
      <c r="AC56" s="747"/>
      <c r="AD56" s="747"/>
      <c r="AE56" s="748"/>
      <c r="AF56" s="686"/>
      <c r="AG56" s="687"/>
      <c r="AH56" s="687"/>
      <c r="AI56" s="687"/>
      <c r="AJ56" s="688"/>
      <c r="AK56" s="749"/>
      <c r="AL56" s="747"/>
      <c r="AM56" s="747"/>
      <c r="AN56" s="747"/>
      <c r="AO56" s="747"/>
      <c r="AP56" s="747"/>
      <c r="AQ56" s="747"/>
      <c r="AR56" s="747"/>
      <c r="AS56" s="747"/>
      <c r="AT56" s="747"/>
      <c r="AU56" s="747"/>
      <c r="AV56" s="747"/>
      <c r="AW56" s="747"/>
      <c r="AX56" s="747"/>
      <c r="AY56" s="747"/>
      <c r="AZ56" s="750"/>
      <c r="BA56" s="750"/>
      <c r="BB56" s="750"/>
      <c r="BC56" s="750"/>
      <c r="BD56" s="750"/>
      <c r="BE56" s="690"/>
      <c r="BF56" s="690"/>
      <c r="BG56" s="690"/>
      <c r="BH56" s="690"/>
      <c r="BI56" s="691"/>
      <c r="BJ56" s="64"/>
      <c r="BK56" s="64"/>
      <c r="BL56" s="64"/>
      <c r="BM56" s="64"/>
      <c r="BN56" s="64"/>
      <c r="BO56" s="63"/>
      <c r="BP56" s="63"/>
      <c r="BQ56" s="60">
        <v>50</v>
      </c>
      <c r="BR56" s="88"/>
      <c r="BS56" s="692"/>
      <c r="BT56" s="693"/>
      <c r="BU56" s="693"/>
      <c r="BV56" s="693"/>
      <c r="BW56" s="693"/>
      <c r="BX56" s="693"/>
      <c r="BY56" s="693"/>
      <c r="BZ56" s="693"/>
      <c r="CA56" s="693"/>
      <c r="CB56" s="693"/>
      <c r="CC56" s="693"/>
      <c r="CD56" s="693"/>
      <c r="CE56" s="693"/>
      <c r="CF56" s="693"/>
      <c r="CG56" s="694"/>
      <c r="CH56" s="695"/>
      <c r="CI56" s="687"/>
      <c r="CJ56" s="687"/>
      <c r="CK56" s="687"/>
      <c r="CL56" s="696"/>
      <c r="CM56" s="695"/>
      <c r="CN56" s="687"/>
      <c r="CO56" s="687"/>
      <c r="CP56" s="687"/>
      <c r="CQ56" s="696"/>
      <c r="CR56" s="695"/>
      <c r="CS56" s="687"/>
      <c r="CT56" s="687"/>
      <c r="CU56" s="687"/>
      <c r="CV56" s="696"/>
      <c r="CW56" s="695"/>
      <c r="CX56" s="687"/>
      <c r="CY56" s="687"/>
      <c r="CZ56" s="687"/>
      <c r="DA56" s="696"/>
      <c r="DB56" s="695"/>
      <c r="DC56" s="687"/>
      <c r="DD56" s="687"/>
      <c r="DE56" s="687"/>
      <c r="DF56" s="696"/>
      <c r="DG56" s="695"/>
      <c r="DH56" s="687"/>
      <c r="DI56" s="687"/>
      <c r="DJ56" s="687"/>
      <c r="DK56" s="696"/>
      <c r="DL56" s="695"/>
      <c r="DM56" s="687"/>
      <c r="DN56" s="687"/>
      <c r="DO56" s="687"/>
      <c r="DP56" s="696"/>
      <c r="DQ56" s="695"/>
      <c r="DR56" s="687"/>
      <c r="DS56" s="687"/>
      <c r="DT56" s="687"/>
      <c r="DU56" s="696"/>
      <c r="DV56" s="692"/>
      <c r="DW56" s="693"/>
      <c r="DX56" s="693"/>
      <c r="DY56" s="693"/>
      <c r="DZ56" s="711"/>
      <c r="EA56" s="55"/>
    </row>
    <row r="57" spans="1:131" s="52" customFormat="1" ht="26.25" customHeight="1" x14ac:dyDescent="0.2">
      <c r="A57" s="60">
        <v>30</v>
      </c>
      <c r="B57" s="692"/>
      <c r="C57" s="693"/>
      <c r="D57" s="693"/>
      <c r="E57" s="693"/>
      <c r="F57" s="693"/>
      <c r="G57" s="693"/>
      <c r="H57" s="693"/>
      <c r="I57" s="693"/>
      <c r="J57" s="693"/>
      <c r="K57" s="693"/>
      <c r="L57" s="693"/>
      <c r="M57" s="693"/>
      <c r="N57" s="693"/>
      <c r="O57" s="693"/>
      <c r="P57" s="694"/>
      <c r="Q57" s="746"/>
      <c r="R57" s="747"/>
      <c r="S57" s="747"/>
      <c r="T57" s="747"/>
      <c r="U57" s="747"/>
      <c r="V57" s="747"/>
      <c r="W57" s="747"/>
      <c r="X57" s="747"/>
      <c r="Y57" s="747"/>
      <c r="Z57" s="747"/>
      <c r="AA57" s="747"/>
      <c r="AB57" s="747"/>
      <c r="AC57" s="747"/>
      <c r="AD57" s="747"/>
      <c r="AE57" s="748"/>
      <c r="AF57" s="686"/>
      <c r="AG57" s="687"/>
      <c r="AH57" s="687"/>
      <c r="AI57" s="687"/>
      <c r="AJ57" s="688"/>
      <c r="AK57" s="749"/>
      <c r="AL57" s="747"/>
      <c r="AM57" s="747"/>
      <c r="AN57" s="747"/>
      <c r="AO57" s="747"/>
      <c r="AP57" s="747"/>
      <c r="AQ57" s="747"/>
      <c r="AR57" s="747"/>
      <c r="AS57" s="747"/>
      <c r="AT57" s="747"/>
      <c r="AU57" s="747"/>
      <c r="AV57" s="747"/>
      <c r="AW57" s="747"/>
      <c r="AX57" s="747"/>
      <c r="AY57" s="747"/>
      <c r="AZ57" s="750"/>
      <c r="BA57" s="750"/>
      <c r="BB57" s="750"/>
      <c r="BC57" s="750"/>
      <c r="BD57" s="750"/>
      <c r="BE57" s="690"/>
      <c r="BF57" s="690"/>
      <c r="BG57" s="690"/>
      <c r="BH57" s="690"/>
      <c r="BI57" s="691"/>
      <c r="BJ57" s="64"/>
      <c r="BK57" s="64"/>
      <c r="BL57" s="64"/>
      <c r="BM57" s="64"/>
      <c r="BN57" s="64"/>
      <c r="BO57" s="63"/>
      <c r="BP57" s="63"/>
      <c r="BQ57" s="60">
        <v>51</v>
      </c>
      <c r="BR57" s="88"/>
      <c r="BS57" s="692"/>
      <c r="BT57" s="693"/>
      <c r="BU57" s="693"/>
      <c r="BV57" s="693"/>
      <c r="BW57" s="693"/>
      <c r="BX57" s="693"/>
      <c r="BY57" s="693"/>
      <c r="BZ57" s="693"/>
      <c r="CA57" s="693"/>
      <c r="CB57" s="693"/>
      <c r="CC57" s="693"/>
      <c r="CD57" s="693"/>
      <c r="CE57" s="693"/>
      <c r="CF57" s="693"/>
      <c r="CG57" s="694"/>
      <c r="CH57" s="695"/>
      <c r="CI57" s="687"/>
      <c r="CJ57" s="687"/>
      <c r="CK57" s="687"/>
      <c r="CL57" s="696"/>
      <c r="CM57" s="695"/>
      <c r="CN57" s="687"/>
      <c r="CO57" s="687"/>
      <c r="CP57" s="687"/>
      <c r="CQ57" s="696"/>
      <c r="CR57" s="695"/>
      <c r="CS57" s="687"/>
      <c r="CT57" s="687"/>
      <c r="CU57" s="687"/>
      <c r="CV57" s="696"/>
      <c r="CW57" s="695"/>
      <c r="CX57" s="687"/>
      <c r="CY57" s="687"/>
      <c r="CZ57" s="687"/>
      <c r="DA57" s="696"/>
      <c r="DB57" s="695"/>
      <c r="DC57" s="687"/>
      <c r="DD57" s="687"/>
      <c r="DE57" s="687"/>
      <c r="DF57" s="696"/>
      <c r="DG57" s="695"/>
      <c r="DH57" s="687"/>
      <c r="DI57" s="687"/>
      <c r="DJ57" s="687"/>
      <c r="DK57" s="696"/>
      <c r="DL57" s="695"/>
      <c r="DM57" s="687"/>
      <c r="DN57" s="687"/>
      <c r="DO57" s="687"/>
      <c r="DP57" s="696"/>
      <c r="DQ57" s="695"/>
      <c r="DR57" s="687"/>
      <c r="DS57" s="687"/>
      <c r="DT57" s="687"/>
      <c r="DU57" s="696"/>
      <c r="DV57" s="692"/>
      <c r="DW57" s="693"/>
      <c r="DX57" s="693"/>
      <c r="DY57" s="693"/>
      <c r="DZ57" s="711"/>
      <c r="EA57" s="55"/>
    </row>
    <row r="58" spans="1:131" s="52" customFormat="1" ht="26.25" customHeight="1" x14ac:dyDescent="0.2">
      <c r="A58" s="60">
        <v>31</v>
      </c>
      <c r="B58" s="692"/>
      <c r="C58" s="693"/>
      <c r="D58" s="693"/>
      <c r="E58" s="693"/>
      <c r="F58" s="693"/>
      <c r="G58" s="693"/>
      <c r="H58" s="693"/>
      <c r="I58" s="693"/>
      <c r="J58" s="693"/>
      <c r="K58" s="693"/>
      <c r="L58" s="693"/>
      <c r="M58" s="693"/>
      <c r="N58" s="693"/>
      <c r="O58" s="693"/>
      <c r="P58" s="694"/>
      <c r="Q58" s="746"/>
      <c r="R58" s="747"/>
      <c r="S58" s="747"/>
      <c r="T58" s="747"/>
      <c r="U58" s="747"/>
      <c r="V58" s="747"/>
      <c r="W58" s="747"/>
      <c r="X58" s="747"/>
      <c r="Y58" s="747"/>
      <c r="Z58" s="747"/>
      <c r="AA58" s="747"/>
      <c r="AB58" s="747"/>
      <c r="AC58" s="747"/>
      <c r="AD58" s="747"/>
      <c r="AE58" s="748"/>
      <c r="AF58" s="686"/>
      <c r="AG58" s="687"/>
      <c r="AH58" s="687"/>
      <c r="AI58" s="687"/>
      <c r="AJ58" s="688"/>
      <c r="AK58" s="749"/>
      <c r="AL58" s="747"/>
      <c r="AM58" s="747"/>
      <c r="AN58" s="747"/>
      <c r="AO58" s="747"/>
      <c r="AP58" s="747"/>
      <c r="AQ58" s="747"/>
      <c r="AR58" s="747"/>
      <c r="AS58" s="747"/>
      <c r="AT58" s="747"/>
      <c r="AU58" s="747"/>
      <c r="AV58" s="747"/>
      <c r="AW58" s="747"/>
      <c r="AX58" s="747"/>
      <c r="AY58" s="747"/>
      <c r="AZ58" s="750"/>
      <c r="BA58" s="750"/>
      <c r="BB58" s="750"/>
      <c r="BC58" s="750"/>
      <c r="BD58" s="750"/>
      <c r="BE58" s="690"/>
      <c r="BF58" s="690"/>
      <c r="BG58" s="690"/>
      <c r="BH58" s="690"/>
      <c r="BI58" s="691"/>
      <c r="BJ58" s="64"/>
      <c r="BK58" s="64"/>
      <c r="BL58" s="64"/>
      <c r="BM58" s="64"/>
      <c r="BN58" s="64"/>
      <c r="BO58" s="63"/>
      <c r="BP58" s="63"/>
      <c r="BQ58" s="60">
        <v>52</v>
      </c>
      <c r="BR58" s="88"/>
      <c r="BS58" s="692"/>
      <c r="BT58" s="693"/>
      <c r="BU58" s="693"/>
      <c r="BV58" s="693"/>
      <c r="BW58" s="693"/>
      <c r="BX58" s="693"/>
      <c r="BY58" s="693"/>
      <c r="BZ58" s="693"/>
      <c r="CA58" s="693"/>
      <c r="CB58" s="693"/>
      <c r="CC58" s="693"/>
      <c r="CD58" s="693"/>
      <c r="CE58" s="693"/>
      <c r="CF58" s="693"/>
      <c r="CG58" s="694"/>
      <c r="CH58" s="695"/>
      <c r="CI58" s="687"/>
      <c r="CJ58" s="687"/>
      <c r="CK58" s="687"/>
      <c r="CL58" s="696"/>
      <c r="CM58" s="695"/>
      <c r="CN58" s="687"/>
      <c r="CO58" s="687"/>
      <c r="CP58" s="687"/>
      <c r="CQ58" s="696"/>
      <c r="CR58" s="695"/>
      <c r="CS58" s="687"/>
      <c r="CT58" s="687"/>
      <c r="CU58" s="687"/>
      <c r="CV58" s="696"/>
      <c r="CW58" s="695"/>
      <c r="CX58" s="687"/>
      <c r="CY58" s="687"/>
      <c r="CZ58" s="687"/>
      <c r="DA58" s="696"/>
      <c r="DB58" s="695"/>
      <c r="DC58" s="687"/>
      <c r="DD58" s="687"/>
      <c r="DE58" s="687"/>
      <c r="DF58" s="696"/>
      <c r="DG58" s="695"/>
      <c r="DH58" s="687"/>
      <c r="DI58" s="687"/>
      <c r="DJ58" s="687"/>
      <c r="DK58" s="696"/>
      <c r="DL58" s="695"/>
      <c r="DM58" s="687"/>
      <c r="DN58" s="687"/>
      <c r="DO58" s="687"/>
      <c r="DP58" s="696"/>
      <c r="DQ58" s="695"/>
      <c r="DR58" s="687"/>
      <c r="DS58" s="687"/>
      <c r="DT58" s="687"/>
      <c r="DU58" s="696"/>
      <c r="DV58" s="692"/>
      <c r="DW58" s="693"/>
      <c r="DX58" s="693"/>
      <c r="DY58" s="693"/>
      <c r="DZ58" s="711"/>
      <c r="EA58" s="55"/>
    </row>
    <row r="59" spans="1:131" s="52" customFormat="1" ht="26.25" customHeight="1" x14ac:dyDescent="0.2">
      <c r="A59" s="60">
        <v>32</v>
      </c>
      <c r="B59" s="692"/>
      <c r="C59" s="693"/>
      <c r="D59" s="693"/>
      <c r="E59" s="693"/>
      <c r="F59" s="693"/>
      <c r="G59" s="693"/>
      <c r="H59" s="693"/>
      <c r="I59" s="693"/>
      <c r="J59" s="693"/>
      <c r="K59" s="693"/>
      <c r="L59" s="693"/>
      <c r="M59" s="693"/>
      <c r="N59" s="693"/>
      <c r="O59" s="693"/>
      <c r="P59" s="694"/>
      <c r="Q59" s="746"/>
      <c r="R59" s="747"/>
      <c r="S59" s="747"/>
      <c r="T59" s="747"/>
      <c r="U59" s="747"/>
      <c r="V59" s="747"/>
      <c r="W59" s="747"/>
      <c r="X59" s="747"/>
      <c r="Y59" s="747"/>
      <c r="Z59" s="747"/>
      <c r="AA59" s="747"/>
      <c r="AB59" s="747"/>
      <c r="AC59" s="747"/>
      <c r="AD59" s="747"/>
      <c r="AE59" s="748"/>
      <c r="AF59" s="686"/>
      <c r="AG59" s="687"/>
      <c r="AH59" s="687"/>
      <c r="AI59" s="687"/>
      <c r="AJ59" s="688"/>
      <c r="AK59" s="749"/>
      <c r="AL59" s="747"/>
      <c r="AM59" s="747"/>
      <c r="AN59" s="747"/>
      <c r="AO59" s="747"/>
      <c r="AP59" s="747"/>
      <c r="AQ59" s="747"/>
      <c r="AR59" s="747"/>
      <c r="AS59" s="747"/>
      <c r="AT59" s="747"/>
      <c r="AU59" s="747"/>
      <c r="AV59" s="747"/>
      <c r="AW59" s="747"/>
      <c r="AX59" s="747"/>
      <c r="AY59" s="747"/>
      <c r="AZ59" s="750"/>
      <c r="BA59" s="750"/>
      <c r="BB59" s="750"/>
      <c r="BC59" s="750"/>
      <c r="BD59" s="750"/>
      <c r="BE59" s="690"/>
      <c r="BF59" s="690"/>
      <c r="BG59" s="690"/>
      <c r="BH59" s="690"/>
      <c r="BI59" s="691"/>
      <c r="BJ59" s="64"/>
      <c r="BK59" s="64"/>
      <c r="BL59" s="64"/>
      <c r="BM59" s="64"/>
      <c r="BN59" s="64"/>
      <c r="BO59" s="63"/>
      <c r="BP59" s="63"/>
      <c r="BQ59" s="60">
        <v>53</v>
      </c>
      <c r="BR59" s="88"/>
      <c r="BS59" s="692"/>
      <c r="BT59" s="693"/>
      <c r="BU59" s="693"/>
      <c r="BV59" s="693"/>
      <c r="BW59" s="693"/>
      <c r="BX59" s="693"/>
      <c r="BY59" s="693"/>
      <c r="BZ59" s="693"/>
      <c r="CA59" s="693"/>
      <c r="CB59" s="693"/>
      <c r="CC59" s="693"/>
      <c r="CD59" s="693"/>
      <c r="CE59" s="693"/>
      <c r="CF59" s="693"/>
      <c r="CG59" s="694"/>
      <c r="CH59" s="695"/>
      <c r="CI59" s="687"/>
      <c r="CJ59" s="687"/>
      <c r="CK59" s="687"/>
      <c r="CL59" s="696"/>
      <c r="CM59" s="695"/>
      <c r="CN59" s="687"/>
      <c r="CO59" s="687"/>
      <c r="CP59" s="687"/>
      <c r="CQ59" s="696"/>
      <c r="CR59" s="695"/>
      <c r="CS59" s="687"/>
      <c r="CT59" s="687"/>
      <c r="CU59" s="687"/>
      <c r="CV59" s="696"/>
      <c r="CW59" s="695"/>
      <c r="CX59" s="687"/>
      <c r="CY59" s="687"/>
      <c r="CZ59" s="687"/>
      <c r="DA59" s="696"/>
      <c r="DB59" s="695"/>
      <c r="DC59" s="687"/>
      <c r="DD59" s="687"/>
      <c r="DE59" s="687"/>
      <c r="DF59" s="696"/>
      <c r="DG59" s="695"/>
      <c r="DH59" s="687"/>
      <c r="DI59" s="687"/>
      <c r="DJ59" s="687"/>
      <c r="DK59" s="696"/>
      <c r="DL59" s="695"/>
      <c r="DM59" s="687"/>
      <c r="DN59" s="687"/>
      <c r="DO59" s="687"/>
      <c r="DP59" s="696"/>
      <c r="DQ59" s="695"/>
      <c r="DR59" s="687"/>
      <c r="DS59" s="687"/>
      <c r="DT59" s="687"/>
      <c r="DU59" s="696"/>
      <c r="DV59" s="692"/>
      <c r="DW59" s="693"/>
      <c r="DX59" s="693"/>
      <c r="DY59" s="693"/>
      <c r="DZ59" s="711"/>
      <c r="EA59" s="55"/>
    </row>
    <row r="60" spans="1:131" s="52" customFormat="1" ht="26.25" customHeight="1" x14ac:dyDescent="0.2">
      <c r="A60" s="60">
        <v>33</v>
      </c>
      <c r="B60" s="692"/>
      <c r="C60" s="693"/>
      <c r="D60" s="693"/>
      <c r="E60" s="693"/>
      <c r="F60" s="693"/>
      <c r="G60" s="693"/>
      <c r="H60" s="693"/>
      <c r="I60" s="693"/>
      <c r="J60" s="693"/>
      <c r="K60" s="693"/>
      <c r="L60" s="693"/>
      <c r="M60" s="693"/>
      <c r="N60" s="693"/>
      <c r="O60" s="693"/>
      <c r="P60" s="694"/>
      <c r="Q60" s="746"/>
      <c r="R60" s="747"/>
      <c r="S60" s="747"/>
      <c r="T60" s="747"/>
      <c r="U60" s="747"/>
      <c r="V60" s="747"/>
      <c r="W60" s="747"/>
      <c r="X60" s="747"/>
      <c r="Y60" s="747"/>
      <c r="Z60" s="747"/>
      <c r="AA60" s="747"/>
      <c r="AB60" s="747"/>
      <c r="AC60" s="747"/>
      <c r="AD60" s="747"/>
      <c r="AE60" s="748"/>
      <c r="AF60" s="686"/>
      <c r="AG60" s="687"/>
      <c r="AH60" s="687"/>
      <c r="AI60" s="687"/>
      <c r="AJ60" s="688"/>
      <c r="AK60" s="749"/>
      <c r="AL60" s="747"/>
      <c r="AM60" s="747"/>
      <c r="AN60" s="747"/>
      <c r="AO60" s="747"/>
      <c r="AP60" s="747"/>
      <c r="AQ60" s="747"/>
      <c r="AR60" s="747"/>
      <c r="AS60" s="747"/>
      <c r="AT60" s="747"/>
      <c r="AU60" s="747"/>
      <c r="AV60" s="747"/>
      <c r="AW60" s="747"/>
      <c r="AX60" s="747"/>
      <c r="AY60" s="747"/>
      <c r="AZ60" s="750"/>
      <c r="BA60" s="750"/>
      <c r="BB60" s="750"/>
      <c r="BC60" s="750"/>
      <c r="BD60" s="750"/>
      <c r="BE60" s="690"/>
      <c r="BF60" s="690"/>
      <c r="BG60" s="690"/>
      <c r="BH60" s="690"/>
      <c r="BI60" s="691"/>
      <c r="BJ60" s="64"/>
      <c r="BK60" s="64"/>
      <c r="BL60" s="64"/>
      <c r="BM60" s="64"/>
      <c r="BN60" s="64"/>
      <c r="BO60" s="63"/>
      <c r="BP60" s="63"/>
      <c r="BQ60" s="60">
        <v>54</v>
      </c>
      <c r="BR60" s="88"/>
      <c r="BS60" s="692"/>
      <c r="BT60" s="693"/>
      <c r="BU60" s="693"/>
      <c r="BV60" s="693"/>
      <c r="BW60" s="693"/>
      <c r="BX60" s="693"/>
      <c r="BY60" s="693"/>
      <c r="BZ60" s="693"/>
      <c r="CA60" s="693"/>
      <c r="CB60" s="693"/>
      <c r="CC60" s="693"/>
      <c r="CD60" s="693"/>
      <c r="CE60" s="693"/>
      <c r="CF60" s="693"/>
      <c r="CG60" s="694"/>
      <c r="CH60" s="695"/>
      <c r="CI60" s="687"/>
      <c r="CJ60" s="687"/>
      <c r="CK60" s="687"/>
      <c r="CL60" s="696"/>
      <c r="CM60" s="695"/>
      <c r="CN60" s="687"/>
      <c r="CO60" s="687"/>
      <c r="CP60" s="687"/>
      <c r="CQ60" s="696"/>
      <c r="CR60" s="695"/>
      <c r="CS60" s="687"/>
      <c r="CT60" s="687"/>
      <c r="CU60" s="687"/>
      <c r="CV60" s="696"/>
      <c r="CW60" s="695"/>
      <c r="CX60" s="687"/>
      <c r="CY60" s="687"/>
      <c r="CZ60" s="687"/>
      <c r="DA60" s="696"/>
      <c r="DB60" s="695"/>
      <c r="DC60" s="687"/>
      <c r="DD60" s="687"/>
      <c r="DE60" s="687"/>
      <c r="DF60" s="696"/>
      <c r="DG60" s="695"/>
      <c r="DH60" s="687"/>
      <c r="DI60" s="687"/>
      <c r="DJ60" s="687"/>
      <c r="DK60" s="696"/>
      <c r="DL60" s="695"/>
      <c r="DM60" s="687"/>
      <c r="DN60" s="687"/>
      <c r="DO60" s="687"/>
      <c r="DP60" s="696"/>
      <c r="DQ60" s="695"/>
      <c r="DR60" s="687"/>
      <c r="DS60" s="687"/>
      <c r="DT60" s="687"/>
      <c r="DU60" s="696"/>
      <c r="DV60" s="692"/>
      <c r="DW60" s="693"/>
      <c r="DX60" s="693"/>
      <c r="DY60" s="693"/>
      <c r="DZ60" s="711"/>
      <c r="EA60" s="55"/>
    </row>
    <row r="61" spans="1:131" s="52" customFormat="1" ht="26.25" customHeight="1" x14ac:dyDescent="0.2">
      <c r="A61" s="60">
        <v>34</v>
      </c>
      <c r="B61" s="692"/>
      <c r="C61" s="693"/>
      <c r="D61" s="693"/>
      <c r="E61" s="693"/>
      <c r="F61" s="693"/>
      <c r="G61" s="693"/>
      <c r="H61" s="693"/>
      <c r="I61" s="693"/>
      <c r="J61" s="693"/>
      <c r="K61" s="693"/>
      <c r="L61" s="693"/>
      <c r="M61" s="693"/>
      <c r="N61" s="693"/>
      <c r="O61" s="693"/>
      <c r="P61" s="694"/>
      <c r="Q61" s="746"/>
      <c r="R61" s="747"/>
      <c r="S61" s="747"/>
      <c r="T61" s="747"/>
      <c r="U61" s="747"/>
      <c r="V61" s="747"/>
      <c r="W61" s="747"/>
      <c r="X61" s="747"/>
      <c r="Y61" s="747"/>
      <c r="Z61" s="747"/>
      <c r="AA61" s="747"/>
      <c r="AB61" s="747"/>
      <c r="AC61" s="747"/>
      <c r="AD61" s="747"/>
      <c r="AE61" s="748"/>
      <c r="AF61" s="686"/>
      <c r="AG61" s="687"/>
      <c r="AH61" s="687"/>
      <c r="AI61" s="687"/>
      <c r="AJ61" s="688"/>
      <c r="AK61" s="749"/>
      <c r="AL61" s="747"/>
      <c r="AM61" s="747"/>
      <c r="AN61" s="747"/>
      <c r="AO61" s="747"/>
      <c r="AP61" s="747"/>
      <c r="AQ61" s="747"/>
      <c r="AR61" s="747"/>
      <c r="AS61" s="747"/>
      <c r="AT61" s="747"/>
      <c r="AU61" s="747"/>
      <c r="AV61" s="747"/>
      <c r="AW61" s="747"/>
      <c r="AX61" s="747"/>
      <c r="AY61" s="747"/>
      <c r="AZ61" s="750"/>
      <c r="BA61" s="750"/>
      <c r="BB61" s="750"/>
      <c r="BC61" s="750"/>
      <c r="BD61" s="750"/>
      <c r="BE61" s="690"/>
      <c r="BF61" s="690"/>
      <c r="BG61" s="690"/>
      <c r="BH61" s="690"/>
      <c r="BI61" s="691"/>
      <c r="BJ61" s="64"/>
      <c r="BK61" s="64"/>
      <c r="BL61" s="64"/>
      <c r="BM61" s="64"/>
      <c r="BN61" s="64"/>
      <c r="BO61" s="63"/>
      <c r="BP61" s="63"/>
      <c r="BQ61" s="60">
        <v>55</v>
      </c>
      <c r="BR61" s="88"/>
      <c r="BS61" s="692"/>
      <c r="BT61" s="693"/>
      <c r="BU61" s="693"/>
      <c r="BV61" s="693"/>
      <c r="BW61" s="693"/>
      <c r="BX61" s="693"/>
      <c r="BY61" s="693"/>
      <c r="BZ61" s="693"/>
      <c r="CA61" s="693"/>
      <c r="CB61" s="693"/>
      <c r="CC61" s="693"/>
      <c r="CD61" s="693"/>
      <c r="CE61" s="693"/>
      <c r="CF61" s="693"/>
      <c r="CG61" s="694"/>
      <c r="CH61" s="695"/>
      <c r="CI61" s="687"/>
      <c r="CJ61" s="687"/>
      <c r="CK61" s="687"/>
      <c r="CL61" s="696"/>
      <c r="CM61" s="695"/>
      <c r="CN61" s="687"/>
      <c r="CO61" s="687"/>
      <c r="CP61" s="687"/>
      <c r="CQ61" s="696"/>
      <c r="CR61" s="695"/>
      <c r="CS61" s="687"/>
      <c r="CT61" s="687"/>
      <c r="CU61" s="687"/>
      <c r="CV61" s="696"/>
      <c r="CW61" s="695"/>
      <c r="CX61" s="687"/>
      <c r="CY61" s="687"/>
      <c r="CZ61" s="687"/>
      <c r="DA61" s="696"/>
      <c r="DB61" s="695"/>
      <c r="DC61" s="687"/>
      <c r="DD61" s="687"/>
      <c r="DE61" s="687"/>
      <c r="DF61" s="696"/>
      <c r="DG61" s="695"/>
      <c r="DH61" s="687"/>
      <c r="DI61" s="687"/>
      <c r="DJ61" s="687"/>
      <c r="DK61" s="696"/>
      <c r="DL61" s="695"/>
      <c r="DM61" s="687"/>
      <c r="DN61" s="687"/>
      <c r="DO61" s="687"/>
      <c r="DP61" s="696"/>
      <c r="DQ61" s="695"/>
      <c r="DR61" s="687"/>
      <c r="DS61" s="687"/>
      <c r="DT61" s="687"/>
      <c r="DU61" s="696"/>
      <c r="DV61" s="692"/>
      <c r="DW61" s="693"/>
      <c r="DX61" s="693"/>
      <c r="DY61" s="693"/>
      <c r="DZ61" s="711"/>
      <c r="EA61" s="55"/>
    </row>
    <row r="62" spans="1:131" s="52" customFormat="1" ht="26.25" customHeight="1" x14ac:dyDescent="0.2">
      <c r="A62" s="60">
        <v>35</v>
      </c>
      <c r="B62" s="692"/>
      <c r="C62" s="693"/>
      <c r="D62" s="693"/>
      <c r="E62" s="693"/>
      <c r="F62" s="693"/>
      <c r="G62" s="693"/>
      <c r="H62" s="693"/>
      <c r="I62" s="693"/>
      <c r="J62" s="693"/>
      <c r="K62" s="693"/>
      <c r="L62" s="693"/>
      <c r="M62" s="693"/>
      <c r="N62" s="693"/>
      <c r="O62" s="693"/>
      <c r="P62" s="694"/>
      <c r="Q62" s="746"/>
      <c r="R62" s="747"/>
      <c r="S62" s="747"/>
      <c r="T62" s="747"/>
      <c r="U62" s="747"/>
      <c r="V62" s="747"/>
      <c r="W62" s="747"/>
      <c r="X62" s="747"/>
      <c r="Y62" s="747"/>
      <c r="Z62" s="747"/>
      <c r="AA62" s="747"/>
      <c r="AB62" s="747"/>
      <c r="AC62" s="747"/>
      <c r="AD62" s="747"/>
      <c r="AE62" s="748"/>
      <c r="AF62" s="686"/>
      <c r="AG62" s="687"/>
      <c r="AH62" s="687"/>
      <c r="AI62" s="687"/>
      <c r="AJ62" s="688"/>
      <c r="AK62" s="749"/>
      <c r="AL62" s="747"/>
      <c r="AM62" s="747"/>
      <c r="AN62" s="747"/>
      <c r="AO62" s="747"/>
      <c r="AP62" s="747"/>
      <c r="AQ62" s="747"/>
      <c r="AR62" s="747"/>
      <c r="AS62" s="747"/>
      <c r="AT62" s="747"/>
      <c r="AU62" s="747"/>
      <c r="AV62" s="747"/>
      <c r="AW62" s="747"/>
      <c r="AX62" s="747"/>
      <c r="AY62" s="747"/>
      <c r="AZ62" s="750"/>
      <c r="BA62" s="750"/>
      <c r="BB62" s="750"/>
      <c r="BC62" s="750"/>
      <c r="BD62" s="750"/>
      <c r="BE62" s="690"/>
      <c r="BF62" s="690"/>
      <c r="BG62" s="690"/>
      <c r="BH62" s="690"/>
      <c r="BI62" s="691"/>
      <c r="BJ62" s="751" t="s">
        <v>458</v>
      </c>
      <c r="BK62" s="733"/>
      <c r="BL62" s="733"/>
      <c r="BM62" s="733"/>
      <c r="BN62" s="734"/>
      <c r="BO62" s="63"/>
      <c r="BP62" s="63"/>
      <c r="BQ62" s="60">
        <v>56</v>
      </c>
      <c r="BR62" s="88"/>
      <c r="BS62" s="692"/>
      <c r="BT62" s="693"/>
      <c r="BU62" s="693"/>
      <c r="BV62" s="693"/>
      <c r="BW62" s="693"/>
      <c r="BX62" s="693"/>
      <c r="BY62" s="693"/>
      <c r="BZ62" s="693"/>
      <c r="CA62" s="693"/>
      <c r="CB62" s="693"/>
      <c r="CC62" s="693"/>
      <c r="CD62" s="693"/>
      <c r="CE62" s="693"/>
      <c r="CF62" s="693"/>
      <c r="CG62" s="694"/>
      <c r="CH62" s="695"/>
      <c r="CI62" s="687"/>
      <c r="CJ62" s="687"/>
      <c r="CK62" s="687"/>
      <c r="CL62" s="696"/>
      <c r="CM62" s="695"/>
      <c r="CN62" s="687"/>
      <c r="CO62" s="687"/>
      <c r="CP62" s="687"/>
      <c r="CQ62" s="696"/>
      <c r="CR62" s="695"/>
      <c r="CS62" s="687"/>
      <c r="CT62" s="687"/>
      <c r="CU62" s="687"/>
      <c r="CV62" s="696"/>
      <c r="CW62" s="695"/>
      <c r="CX62" s="687"/>
      <c r="CY62" s="687"/>
      <c r="CZ62" s="687"/>
      <c r="DA62" s="696"/>
      <c r="DB62" s="695"/>
      <c r="DC62" s="687"/>
      <c r="DD62" s="687"/>
      <c r="DE62" s="687"/>
      <c r="DF62" s="696"/>
      <c r="DG62" s="695"/>
      <c r="DH62" s="687"/>
      <c r="DI62" s="687"/>
      <c r="DJ62" s="687"/>
      <c r="DK62" s="696"/>
      <c r="DL62" s="695"/>
      <c r="DM62" s="687"/>
      <c r="DN62" s="687"/>
      <c r="DO62" s="687"/>
      <c r="DP62" s="696"/>
      <c r="DQ62" s="695"/>
      <c r="DR62" s="687"/>
      <c r="DS62" s="687"/>
      <c r="DT62" s="687"/>
      <c r="DU62" s="696"/>
      <c r="DV62" s="692"/>
      <c r="DW62" s="693"/>
      <c r="DX62" s="693"/>
      <c r="DY62" s="693"/>
      <c r="DZ62" s="711"/>
      <c r="EA62" s="55"/>
    </row>
    <row r="63" spans="1:131" s="52" customFormat="1" ht="26.25" customHeight="1" x14ac:dyDescent="0.2">
      <c r="A63" s="61" t="s">
        <v>252</v>
      </c>
      <c r="B63" s="712" t="s">
        <v>370</v>
      </c>
      <c r="C63" s="713"/>
      <c r="D63" s="713"/>
      <c r="E63" s="713"/>
      <c r="F63" s="713"/>
      <c r="G63" s="713"/>
      <c r="H63" s="713"/>
      <c r="I63" s="713"/>
      <c r="J63" s="713"/>
      <c r="K63" s="713"/>
      <c r="L63" s="713"/>
      <c r="M63" s="713"/>
      <c r="N63" s="713"/>
      <c r="O63" s="713"/>
      <c r="P63" s="714"/>
      <c r="Q63" s="752"/>
      <c r="R63" s="721"/>
      <c r="S63" s="721"/>
      <c r="T63" s="721"/>
      <c r="U63" s="721"/>
      <c r="V63" s="721"/>
      <c r="W63" s="721"/>
      <c r="X63" s="721"/>
      <c r="Y63" s="721"/>
      <c r="Z63" s="721"/>
      <c r="AA63" s="721"/>
      <c r="AB63" s="721"/>
      <c r="AC63" s="721"/>
      <c r="AD63" s="721"/>
      <c r="AE63" s="753"/>
      <c r="AF63" s="718">
        <v>4097</v>
      </c>
      <c r="AG63" s="716"/>
      <c r="AH63" s="716"/>
      <c r="AI63" s="716"/>
      <c r="AJ63" s="719"/>
      <c r="AK63" s="720"/>
      <c r="AL63" s="721"/>
      <c r="AM63" s="721"/>
      <c r="AN63" s="721"/>
      <c r="AO63" s="721"/>
      <c r="AP63" s="716">
        <v>21514</v>
      </c>
      <c r="AQ63" s="716"/>
      <c r="AR63" s="716"/>
      <c r="AS63" s="716"/>
      <c r="AT63" s="716"/>
      <c r="AU63" s="716">
        <v>16053</v>
      </c>
      <c r="AV63" s="716"/>
      <c r="AW63" s="716"/>
      <c r="AX63" s="716"/>
      <c r="AY63" s="716"/>
      <c r="AZ63" s="754"/>
      <c r="BA63" s="754"/>
      <c r="BB63" s="754"/>
      <c r="BC63" s="754"/>
      <c r="BD63" s="754"/>
      <c r="BE63" s="722"/>
      <c r="BF63" s="722"/>
      <c r="BG63" s="722"/>
      <c r="BH63" s="722"/>
      <c r="BI63" s="723"/>
      <c r="BJ63" s="724" t="s">
        <v>199</v>
      </c>
      <c r="BK63" s="725"/>
      <c r="BL63" s="725"/>
      <c r="BM63" s="725"/>
      <c r="BN63" s="726"/>
      <c r="BO63" s="63"/>
      <c r="BP63" s="63"/>
      <c r="BQ63" s="60">
        <v>57</v>
      </c>
      <c r="BR63" s="88"/>
      <c r="BS63" s="692"/>
      <c r="BT63" s="693"/>
      <c r="BU63" s="693"/>
      <c r="BV63" s="693"/>
      <c r="BW63" s="693"/>
      <c r="BX63" s="693"/>
      <c r="BY63" s="693"/>
      <c r="BZ63" s="693"/>
      <c r="CA63" s="693"/>
      <c r="CB63" s="693"/>
      <c r="CC63" s="693"/>
      <c r="CD63" s="693"/>
      <c r="CE63" s="693"/>
      <c r="CF63" s="693"/>
      <c r="CG63" s="694"/>
      <c r="CH63" s="695"/>
      <c r="CI63" s="687"/>
      <c r="CJ63" s="687"/>
      <c r="CK63" s="687"/>
      <c r="CL63" s="696"/>
      <c r="CM63" s="695"/>
      <c r="CN63" s="687"/>
      <c r="CO63" s="687"/>
      <c r="CP63" s="687"/>
      <c r="CQ63" s="696"/>
      <c r="CR63" s="695"/>
      <c r="CS63" s="687"/>
      <c r="CT63" s="687"/>
      <c r="CU63" s="687"/>
      <c r="CV63" s="696"/>
      <c r="CW63" s="695"/>
      <c r="CX63" s="687"/>
      <c r="CY63" s="687"/>
      <c r="CZ63" s="687"/>
      <c r="DA63" s="696"/>
      <c r="DB63" s="695"/>
      <c r="DC63" s="687"/>
      <c r="DD63" s="687"/>
      <c r="DE63" s="687"/>
      <c r="DF63" s="696"/>
      <c r="DG63" s="695"/>
      <c r="DH63" s="687"/>
      <c r="DI63" s="687"/>
      <c r="DJ63" s="687"/>
      <c r="DK63" s="696"/>
      <c r="DL63" s="695"/>
      <c r="DM63" s="687"/>
      <c r="DN63" s="687"/>
      <c r="DO63" s="687"/>
      <c r="DP63" s="696"/>
      <c r="DQ63" s="695"/>
      <c r="DR63" s="687"/>
      <c r="DS63" s="687"/>
      <c r="DT63" s="687"/>
      <c r="DU63" s="696"/>
      <c r="DV63" s="692"/>
      <c r="DW63" s="693"/>
      <c r="DX63" s="693"/>
      <c r="DY63" s="693"/>
      <c r="DZ63" s="711"/>
      <c r="EA63" s="55"/>
    </row>
    <row r="64" spans="1:131" s="52" customFormat="1" ht="26.25" customHeight="1" x14ac:dyDescent="0.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692"/>
      <c r="BT64" s="693"/>
      <c r="BU64" s="693"/>
      <c r="BV64" s="693"/>
      <c r="BW64" s="693"/>
      <c r="BX64" s="693"/>
      <c r="BY64" s="693"/>
      <c r="BZ64" s="693"/>
      <c r="CA64" s="693"/>
      <c r="CB64" s="693"/>
      <c r="CC64" s="693"/>
      <c r="CD64" s="693"/>
      <c r="CE64" s="693"/>
      <c r="CF64" s="693"/>
      <c r="CG64" s="694"/>
      <c r="CH64" s="695"/>
      <c r="CI64" s="687"/>
      <c r="CJ64" s="687"/>
      <c r="CK64" s="687"/>
      <c r="CL64" s="696"/>
      <c r="CM64" s="695"/>
      <c r="CN64" s="687"/>
      <c r="CO64" s="687"/>
      <c r="CP64" s="687"/>
      <c r="CQ64" s="696"/>
      <c r="CR64" s="695"/>
      <c r="CS64" s="687"/>
      <c r="CT64" s="687"/>
      <c r="CU64" s="687"/>
      <c r="CV64" s="696"/>
      <c r="CW64" s="695"/>
      <c r="CX64" s="687"/>
      <c r="CY64" s="687"/>
      <c r="CZ64" s="687"/>
      <c r="DA64" s="696"/>
      <c r="DB64" s="695"/>
      <c r="DC64" s="687"/>
      <c r="DD64" s="687"/>
      <c r="DE64" s="687"/>
      <c r="DF64" s="696"/>
      <c r="DG64" s="695"/>
      <c r="DH64" s="687"/>
      <c r="DI64" s="687"/>
      <c r="DJ64" s="687"/>
      <c r="DK64" s="696"/>
      <c r="DL64" s="695"/>
      <c r="DM64" s="687"/>
      <c r="DN64" s="687"/>
      <c r="DO64" s="687"/>
      <c r="DP64" s="696"/>
      <c r="DQ64" s="695"/>
      <c r="DR64" s="687"/>
      <c r="DS64" s="687"/>
      <c r="DT64" s="687"/>
      <c r="DU64" s="696"/>
      <c r="DV64" s="692"/>
      <c r="DW64" s="693"/>
      <c r="DX64" s="693"/>
      <c r="DY64" s="693"/>
      <c r="DZ64" s="711"/>
      <c r="EA64" s="55"/>
    </row>
    <row r="65" spans="1:131" s="52" customFormat="1" ht="26.25" customHeight="1" x14ac:dyDescent="0.2">
      <c r="A65" s="64" t="s">
        <v>446</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692"/>
      <c r="BT65" s="693"/>
      <c r="BU65" s="693"/>
      <c r="BV65" s="693"/>
      <c r="BW65" s="693"/>
      <c r="BX65" s="693"/>
      <c r="BY65" s="693"/>
      <c r="BZ65" s="693"/>
      <c r="CA65" s="693"/>
      <c r="CB65" s="693"/>
      <c r="CC65" s="693"/>
      <c r="CD65" s="693"/>
      <c r="CE65" s="693"/>
      <c r="CF65" s="693"/>
      <c r="CG65" s="694"/>
      <c r="CH65" s="695"/>
      <c r="CI65" s="687"/>
      <c r="CJ65" s="687"/>
      <c r="CK65" s="687"/>
      <c r="CL65" s="696"/>
      <c r="CM65" s="695"/>
      <c r="CN65" s="687"/>
      <c r="CO65" s="687"/>
      <c r="CP65" s="687"/>
      <c r="CQ65" s="696"/>
      <c r="CR65" s="695"/>
      <c r="CS65" s="687"/>
      <c r="CT65" s="687"/>
      <c r="CU65" s="687"/>
      <c r="CV65" s="696"/>
      <c r="CW65" s="695"/>
      <c r="CX65" s="687"/>
      <c r="CY65" s="687"/>
      <c r="CZ65" s="687"/>
      <c r="DA65" s="696"/>
      <c r="DB65" s="695"/>
      <c r="DC65" s="687"/>
      <c r="DD65" s="687"/>
      <c r="DE65" s="687"/>
      <c r="DF65" s="696"/>
      <c r="DG65" s="695"/>
      <c r="DH65" s="687"/>
      <c r="DI65" s="687"/>
      <c r="DJ65" s="687"/>
      <c r="DK65" s="696"/>
      <c r="DL65" s="695"/>
      <c r="DM65" s="687"/>
      <c r="DN65" s="687"/>
      <c r="DO65" s="687"/>
      <c r="DP65" s="696"/>
      <c r="DQ65" s="695"/>
      <c r="DR65" s="687"/>
      <c r="DS65" s="687"/>
      <c r="DT65" s="687"/>
      <c r="DU65" s="696"/>
      <c r="DV65" s="692"/>
      <c r="DW65" s="693"/>
      <c r="DX65" s="693"/>
      <c r="DY65" s="693"/>
      <c r="DZ65" s="711"/>
      <c r="EA65" s="55"/>
    </row>
    <row r="66" spans="1:131" s="52" customFormat="1" ht="26.25" customHeight="1" x14ac:dyDescent="0.2">
      <c r="A66" s="669" t="s">
        <v>405</v>
      </c>
      <c r="B66" s="670"/>
      <c r="C66" s="670"/>
      <c r="D66" s="670"/>
      <c r="E66" s="670"/>
      <c r="F66" s="670"/>
      <c r="G66" s="670"/>
      <c r="H66" s="670"/>
      <c r="I66" s="670"/>
      <c r="J66" s="670"/>
      <c r="K66" s="670"/>
      <c r="L66" s="670"/>
      <c r="M66" s="670"/>
      <c r="N66" s="670"/>
      <c r="O66" s="670"/>
      <c r="P66" s="671"/>
      <c r="Q66" s="663" t="s">
        <v>450</v>
      </c>
      <c r="R66" s="664"/>
      <c r="S66" s="664"/>
      <c r="T66" s="664"/>
      <c r="U66" s="675"/>
      <c r="V66" s="663" t="s">
        <v>451</v>
      </c>
      <c r="W66" s="664"/>
      <c r="X66" s="664"/>
      <c r="Y66" s="664"/>
      <c r="Z66" s="675"/>
      <c r="AA66" s="663" t="s">
        <v>452</v>
      </c>
      <c r="AB66" s="664"/>
      <c r="AC66" s="664"/>
      <c r="AD66" s="664"/>
      <c r="AE66" s="675"/>
      <c r="AF66" s="940" t="s">
        <v>250</v>
      </c>
      <c r="AG66" s="935"/>
      <c r="AH66" s="935"/>
      <c r="AI66" s="935"/>
      <c r="AJ66" s="941"/>
      <c r="AK66" s="663" t="s">
        <v>384</v>
      </c>
      <c r="AL66" s="670"/>
      <c r="AM66" s="670"/>
      <c r="AN66" s="670"/>
      <c r="AO66" s="671"/>
      <c r="AP66" s="663" t="s">
        <v>353</v>
      </c>
      <c r="AQ66" s="664"/>
      <c r="AR66" s="664"/>
      <c r="AS66" s="664"/>
      <c r="AT66" s="675"/>
      <c r="AU66" s="663" t="s">
        <v>459</v>
      </c>
      <c r="AV66" s="664"/>
      <c r="AW66" s="664"/>
      <c r="AX66" s="664"/>
      <c r="AY66" s="675"/>
      <c r="AZ66" s="663" t="s">
        <v>439</v>
      </c>
      <c r="BA66" s="664"/>
      <c r="BB66" s="664"/>
      <c r="BC66" s="664"/>
      <c r="BD66" s="665"/>
      <c r="BE66" s="63"/>
      <c r="BF66" s="63"/>
      <c r="BG66" s="63"/>
      <c r="BH66" s="63"/>
      <c r="BI66" s="63"/>
      <c r="BJ66" s="63"/>
      <c r="BK66" s="63"/>
      <c r="BL66" s="63"/>
      <c r="BM66" s="63"/>
      <c r="BN66" s="63"/>
      <c r="BO66" s="63"/>
      <c r="BP66" s="63"/>
      <c r="BQ66" s="60">
        <v>60</v>
      </c>
      <c r="BR66" s="89"/>
      <c r="BS66" s="758"/>
      <c r="BT66" s="759"/>
      <c r="BU66" s="759"/>
      <c r="BV66" s="759"/>
      <c r="BW66" s="759"/>
      <c r="BX66" s="759"/>
      <c r="BY66" s="759"/>
      <c r="BZ66" s="759"/>
      <c r="CA66" s="759"/>
      <c r="CB66" s="759"/>
      <c r="CC66" s="759"/>
      <c r="CD66" s="759"/>
      <c r="CE66" s="759"/>
      <c r="CF66" s="759"/>
      <c r="CG66" s="760"/>
      <c r="CH66" s="755"/>
      <c r="CI66" s="756"/>
      <c r="CJ66" s="756"/>
      <c r="CK66" s="756"/>
      <c r="CL66" s="757"/>
      <c r="CM66" s="755"/>
      <c r="CN66" s="756"/>
      <c r="CO66" s="756"/>
      <c r="CP66" s="756"/>
      <c r="CQ66" s="757"/>
      <c r="CR66" s="755"/>
      <c r="CS66" s="756"/>
      <c r="CT66" s="756"/>
      <c r="CU66" s="756"/>
      <c r="CV66" s="757"/>
      <c r="CW66" s="755"/>
      <c r="CX66" s="756"/>
      <c r="CY66" s="756"/>
      <c r="CZ66" s="756"/>
      <c r="DA66" s="757"/>
      <c r="DB66" s="755"/>
      <c r="DC66" s="756"/>
      <c r="DD66" s="756"/>
      <c r="DE66" s="756"/>
      <c r="DF66" s="757"/>
      <c r="DG66" s="755"/>
      <c r="DH66" s="756"/>
      <c r="DI66" s="756"/>
      <c r="DJ66" s="756"/>
      <c r="DK66" s="757"/>
      <c r="DL66" s="755"/>
      <c r="DM66" s="756"/>
      <c r="DN66" s="756"/>
      <c r="DO66" s="756"/>
      <c r="DP66" s="757"/>
      <c r="DQ66" s="755"/>
      <c r="DR66" s="756"/>
      <c r="DS66" s="756"/>
      <c r="DT66" s="756"/>
      <c r="DU66" s="757"/>
      <c r="DV66" s="758"/>
      <c r="DW66" s="759"/>
      <c r="DX66" s="759"/>
      <c r="DY66" s="759"/>
      <c r="DZ66" s="761"/>
      <c r="EA66" s="55"/>
    </row>
    <row r="67" spans="1:131" s="52" customFormat="1" ht="26.25" customHeight="1" x14ac:dyDescent="0.2">
      <c r="A67" s="672"/>
      <c r="B67" s="673"/>
      <c r="C67" s="673"/>
      <c r="D67" s="673"/>
      <c r="E67" s="673"/>
      <c r="F67" s="673"/>
      <c r="G67" s="673"/>
      <c r="H67" s="673"/>
      <c r="I67" s="673"/>
      <c r="J67" s="673"/>
      <c r="K67" s="673"/>
      <c r="L67" s="673"/>
      <c r="M67" s="673"/>
      <c r="N67" s="673"/>
      <c r="O67" s="673"/>
      <c r="P67" s="674"/>
      <c r="Q67" s="666"/>
      <c r="R67" s="667"/>
      <c r="S67" s="667"/>
      <c r="T67" s="667"/>
      <c r="U67" s="676"/>
      <c r="V67" s="666"/>
      <c r="W67" s="667"/>
      <c r="X67" s="667"/>
      <c r="Y67" s="667"/>
      <c r="Z67" s="676"/>
      <c r="AA67" s="666"/>
      <c r="AB67" s="667"/>
      <c r="AC67" s="667"/>
      <c r="AD67" s="667"/>
      <c r="AE67" s="676"/>
      <c r="AF67" s="942"/>
      <c r="AG67" s="938"/>
      <c r="AH67" s="938"/>
      <c r="AI67" s="938"/>
      <c r="AJ67" s="943"/>
      <c r="AK67" s="944"/>
      <c r="AL67" s="673"/>
      <c r="AM67" s="673"/>
      <c r="AN67" s="673"/>
      <c r="AO67" s="674"/>
      <c r="AP67" s="666"/>
      <c r="AQ67" s="667"/>
      <c r="AR67" s="667"/>
      <c r="AS67" s="667"/>
      <c r="AT67" s="676"/>
      <c r="AU67" s="666"/>
      <c r="AV67" s="667"/>
      <c r="AW67" s="667"/>
      <c r="AX67" s="667"/>
      <c r="AY67" s="676"/>
      <c r="AZ67" s="666"/>
      <c r="BA67" s="667"/>
      <c r="BB67" s="667"/>
      <c r="BC67" s="667"/>
      <c r="BD67" s="668"/>
      <c r="BE67" s="63"/>
      <c r="BF67" s="63"/>
      <c r="BG67" s="63"/>
      <c r="BH67" s="63"/>
      <c r="BI67" s="63"/>
      <c r="BJ67" s="63"/>
      <c r="BK67" s="63"/>
      <c r="BL67" s="63"/>
      <c r="BM67" s="63"/>
      <c r="BN67" s="63"/>
      <c r="BO67" s="63"/>
      <c r="BP67" s="63"/>
      <c r="BQ67" s="60">
        <v>61</v>
      </c>
      <c r="BR67" s="89"/>
      <c r="BS67" s="758"/>
      <c r="BT67" s="759"/>
      <c r="BU67" s="759"/>
      <c r="BV67" s="759"/>
      <c r="BW67" s="759"/>
      <c r="BX67" s="759"/>
      <c r="BY67" s="759"/>
      <c r="BZ67" s="759"/>
      <c r="CA67" s="759"/>
      <c r="CB67" s="759"/>
      <c r="CC67" s="759"/>
      <c r="CD67" s="759"/>
      <c r="CE67" s="759"/>
      <c r="CF67" s="759"/>
      <c r="CG67" s="760"/>
      <c r="CH67" s="755"/>
      <c r="CI67" s="756"/>
      <c r="CJ67" s="756"/>
      <c r="CK67" s="756"/>
      <c r="CL67" s="757"/>
      <c r="CM67" s="755"/>
      <c r="CN67" s="756"/>
      <c r="CO67" s="756"/>
      <c r="CP67" s="756"/>
      <c r="CQ67" s="757"/>
      <c r="CR67" s="755"/>
      <c r="CS67" s="756"/>
      <c r="CT67" s="756"/>
      <c r="CU67" s="756"/>
      <c r="CV67" s="757"/>
      <c r="CW67" s="755"/>
      <c r="CX67" s="756"/>
      <c r="CY67" s="756"/>
      <c r="CZ67" s="756"/>
      <c r="DA67" s="757"/>
      <c r="DB67" s="755"/>
      <c r="DC67" s="756"/>
      <c r="DD67" s="756"/>
      <c r="DE67" s="756"/>
      <c r="DF67" s="757"/>
      <c r="DG67" s="755"/>
      <c r="DH67" s="756"/>
      <c r="DI67" s="756"/>
      <c r="DJ67" s="756"/>
      <c r="DK67" s="757"/>
      <c r="DL67" s="755"/>
      <c r="DM67" s="756"/>
      <c r="DN67" s="756"/>
      <c r="DO67" s="756"/>
      <c r="DP67" s="757"/>
      <c r="DQ67" s="755"/>
      <c r="DR67" s="756"/>
      <c r="DS67" s="756"/>
      <c r="DT67" s="756"/>
      <c r="DU67" s="757"/>
      <c r="DV67" s="758"/>
      <c r="DW67" s="759"/>
      <c r="DX67" s="759"/>
      <c r="DY67" s="759"/>
      <c r="DZ67" s="761"/>
      <c r="EA67" s="55"/>
    </row>
    <row r="68" spans="1:131" s="52" customFormat="1" ht="26.25" customHeight="1" x14ac:dyDescent="0.2">
      <c r="A68" s="59">
        <v>1</v>
      </c>
      <c r="B68" s="660" t="s">
        <v>544</v>
      </c>
      <c r="C68" s="661"/>
      <c r="D68" s="661"/>
      <c r="E68" s="661"/>
      <c r="F68" s="661"/>
      <c r="G68" s="661"/>
      <c r="H68" s="661"/>
      <c r="I68" s="661"/>
      <c r="J68" s="661"/>
      <c r="K68" s="661"/>
      <c r="L68" s="661"/>
      <c r="M68" s="661"/>
      <c r="N68" s="661"/>
      <c r="O68" s="661"/>
      <c r="P68" s="701"/>
      <c r="Q68" s="702">
        <v>1761</v>
      </c>
      <c r="R68" s="703"/>
      <c r="S68" s="703"/>
      <c r="T68" s="703"/>
      <c r="U68" s="703"/>
      <c r="V68" s="703">
        <v>1712</v>
      </c>
      <c r="W68" s="703"/>
      <c r="X68" s="703"/>
      <c r="Y68" s="703"/>
      <c r="Z68" s="703"/>
      <c r="AA68" s="703">
        <v>48</v>
      </c>
      <c r="AB68" s="703"/>
      <c r="AC68" s="703"/>
      <c r="AD68" s="703"/>
      <c r="AE68" s="703"/>
      <c r="AF68" s="703">
        <v>42</v>
      </c>
      <c r="AG68" s="703"/>
      <c r="AH68" s="703"/>
      <c r="AI68" s="703"/>
      <c r="AJ68" s="703"/>
      <c r="AK68" s="703" t="s">
        <v>199</v>
      </c>
      <c r="AL68" s="703"/>
      <c r="AM68" s="703"/>
      <c r="AN68" s="703"/>
      <c r="AO68" s="703"/>
      <c r="AP68" s="703" t="s">
        <v>199</v>
      </c>
      <c r="AQ68" s="703"/>
      <c r="AR68" s="703"/>
      <c r="AS68" s="703"/>
      <c r="AT68" s="703"/>
      <c r="AU68" s="703" t="s">
        <v>199</v>
      </c>
      <c r="AV68" s="703"/>
      <c r="AW68" s="703"/>
      <c r="AX68" s="703"/>
      <c r="AY68" s="703"/>
      <c r="AZ68" s="709"/>
      <c r="BA68" s="709"/>
      <c r="BB68" s="709"/>
      <c r="BC68" s="709"/>
      <c r="BD68" s="710"/>
      <c r="BE68" s="63"/>
      <c r="BF68" s="63"/>
      <c r="BG68" s="63"/>
      <c r="BH68" s="63"/>
      <c r="BI68" s="63"/>
      <c r="BJ68" s="63"/>
      <c r="BK68" s="63"/>
      <c r="BL68" s="63"/>
      <c r="BM68" s="63"/>
      <c r="BN68" s="63"/>
      <c r="BO68" s="63"/>
      <c r="BP68" s="63"/>
      <c r="BQ68" s="60">
        <v>62</v>
      </c>
      <c r="BR68" s="89"/>
      <c r="BS68" s="758"/>
      <c r="BT68" s="759"/>
      <c r="BU68" s="759"/>
      <c r="BV68" s="759"/>
      <c r="BW68" s="759"/>
      <c r="BX68" s="759"/>
      <c r="BY68" s="759"/>
      <c r="BZ68" s="759"/>
      <c r="CA68" s="759"/>
      <c r="CB68" s="759"/>
      <c r="CC68" s="759"/>
      <c r="CD68" s="759"/>
      <c r="CE68" s="759"/>
      <c r="CF68" s="759"/>
      <c r="CG68" s="760"/>
      <c r="CH68" s="755"/>
      <c r="CI68" s="756"/>
      <c r="CJ68" s="756"/>
      <c r="CK68" s="756"/>
      <c r="CL68" s="757"/>
      <c r="CM68" s="755"/>
      <c r="CN68" s="756"/>
      <c r="CO68" s="756"/>
      <c r="CP68" s="756"/>
      <c r="CQ68" s="757"/>
      <c r="CR68" s="755"/>
      <c r="CS68" s="756"/>
      <c r="CT68" s="756"/>
      <c r="CU68" s="756"/>
      <c r="CV68" s="757"/>
      <c r="CW68" s="755"/>
      <c r="CX68" s="756"/>
      <c r="CY68" s="756"/>
      <c r="CZ68" s="756"/>
      <c r="DA68" s="757"/>
      <c r="DB68" s="755"/>
      <c r="DC68" s="756"/>
      <c r="DD68" s="756"/>
      <c r="DE68" s="756"/>
      <c r="DF68" s="757"/>
      <c r="DG68" s="755"/>
      <c r="DH68" s="756"/>
      <c r="DI68" s="756"/>
      <c r="DJ68" s="756"/>
      <c r="DK68" s="757"/>
      <c r="DL68" s="755"/>
      <c r="DM68" s="756"/>
      <c r="DN68" s="756"/>
      <c r="DO68" s="756"/>
      <c r="DP68" s="757"/>
      <c r="DQ68" s="755"/>
      <c r="DR68" s="756"/>
      <c r="DS68" s="756"/>
      <c r="DT68" s="756"/>
      <c r="DU68" s="757"/>
      <c r="DV68" s="758"/>
      <c r="DW68" s="759"/>
      <c r="DX68" s="759"/>
      <c r="DY68" s="759"/>
      <c r="DZ68" s="761"/>
      <c r="EA68" s="55"/>
    </row>
    <row r="69" spans="1:131" s="52" customFormat="1" ht="26.25" customHeight="1" x14ac:dyDescent="0.2">
      <c r="A69" s="60">
        <v>2</v>
      </c>
      <c r="B69" s="692" t="s">
        <v>545</v>
      </c>
      <c r="C69" s="693"/>
      <c r="D69" s="693"/>
      <c r="E69" s="693"/>
      <c r="F69" s="693"/>
      <c r="G69" s="693"/>
      <c r="H69" s="693"/>
      <c r="I69" s="693"/>
      <c r="J69" s="693"/>
      <c r="K69" s="693"/>
      <c r="L69" s="693"/>
      <c r="M69" s="693"/>
      <c r="N69" s="693"/>
      <c r="O69" s="693"/>
      <c r="P69" s="694"/>
      <c r="Q69" s="683">
        <v>11204</v>
      </c>
      <c r="R69" s="684"/>
      <c r="S69" s="684"/>
      <c r="T69" s="684"/>
      <c r="U69" s="684"/>
      <c r="V69" s="684">
        <v>11177</v>
      </c>
      <c r="W69" s="684"/>
      <c r="X69" s="684"/>
      <c r="Y69" s="684"/>
      <c r="Z69" s="684"/>
      <c r="AA69" s="684">
        <v>27</v>
      </c>
      <c r="AB69" s="684"/>
      <c r="AC69" s="684"/>
      <c r="AD69" s="684"/>
      <c r="AE69" s="684"/>
      <c r="AF69" s="684">
        <v>3416</v>
      </c>
      <c r="AG69" s="684"/>
      <c r="AH69" s="684"/>
      <c r="AI69" s="684"/>
      <c r="AJ69" s="684"/>
      <c r="AK69" s="684" t="s">
        <v>199</v>
      </c>
      <c r="AL69" s="684"/>
      <c r="AM69" s="684"/>
      <c r="AN69" s="684"/>
      <c r="AO69" s="684"/>
      <c r="AP69" s="684">
        <v>4093</v>
      </c>
      <c r="AQ69" s="684"/>
      <c r="AR69" s="684"/>
      <c r="AS69" s="684"/>
      <c r="AT69" s="684"/>
      <c r="AU69" s="684">
        <v>1787</v>
      </c>
      <c r="AV69" s="684"/>
      <c r="AW69" s="684"/>
      <c r="AX69" s="684"/>
      <c r="AY69" s="684"/>
      <c r="AZ69" s="690"/>
      <c r="BA69" s="690"/>
      <c r="BB69" s="690"/>
      <c r="BC69" s="690"/>
      <c r="BD69" s="691"/>
      <c r="BE69" s="63"/>
      <c r="BF69" s="63"/>
      <c r="BG69" s="63"/>
      <c r="BH69" s="63"/>
      <c r="BI69" s="63"/>
      <c r="BJ69" s="63"/>
      <c r="BK69" s="63"/>
      <c r="BL69" s="63"/>
      <c r="BM69" s="63"/>
      <c r="BN69" s="63"/>
      <c r="BO69" s="63"/>
      <c r="BP69" s="63"/>
      <c r="BQ69" s="60">
        <v>63</v>
      </c>
      <c r="BR69" s="89"/>
      <c r="BS69" s="758"/>
      <c r="BT69" s="759"/>
      <c r="BU69" s="759"/>
      <c r="BV69" s="759"/>
      <c r="BW69" s="759"/>
      <c r="BX69" s="759"/>
      <c r="BY69" s="759"/>
      <c r="BZ69" s="759"/>
      <c r="CA69" s="759"/>
      <c r="CB69" s="759"/>
      <c r="CC69" s="759"/>
      <c r="CD69" s="759"/>
      <c r="CE69" s="759"/>
      <c r="CF69" s="759"/>
      <c r="CG69" s="760"/>
      <c r="CH69" s="755"/>
      <c r="CI69" s="756"/>
      <c r="CJ69" s="756"/>
      <c r="CK69" s="756"/>
      <c r="CL69" s="757"/>
      <c r="CM69" s="755"/>
      <c r="CN69" s="756"/>
      <c r="CO69" s="756"/>
      <c r="CP69" s="756"/>
      <c r="CQ69" s="757"/>
      <c r="CR69" s="755"/>
      <c r="CS69" s="756"/>
      <c r="CT69" s="756"/>
      <c r="CU69" s="756"/>
      <c r="CV69" s="757"/>
      <c r="CW69" s="755"/>
      <c r="CX69" s="756"/>
      <c r="CY69" s="756"/>
      <c r="CZ69" s="756"/>
      <c r="DA69" s="757"/>
      <c r="DB69" s="755"/>
      <c r="DC69" s="756"/>
      <c r="DD69" s="756"/>
      <c r="DE69" s="756"/>
      <c r="DF69" s="757"/>
      <c r="DG69" s="755"/>
      <c r="DH69" s="756"/>
      <c r="DI69" s="756"/>
      <c r="DJ69" s="756"/>
      <c r="DK69" s="757"/>
      <c r="DL69" s="755"/>
      <c r="DM69" s="756"/>
      <c r="DN69" s="756"/>
      <c r="DO69" s="756"/>
      <c r="DP69" s="757"/>
      <c r="DQ69" s="755"/>
      <c r="DR69" s="756"/>
      <c r="DS69" s="756"/>
      <c r="DT69" s="756"/>
      <c r="DU69" s="757"/>
      <c r="DV69" s="758"/>
      <c r="DW69" s="759"/>
      <c r="DX69" s="759"/>
      <c r="DY69" s="759"/>
      <c r="DZ69" s="761"/>
      <c r="EA69" s="55"/>
    </row>
    <row r="70" spans="1:131" s="52" customFormat="1" ht="26.25" customHeight="1" x14ac:dyDescent="0.2">
      <c r="A70" s="60">
        <v>3</v>
      </c>
      <c r="B70" s="692" t="s">
        <v>534</v>
      </c>
      <c r="C70" s="693"/>
      <c r="D70" s="693"/>
      <c r="E70" s="693"/>
      <c r="F70" s="693"/>
      <c r="G70" s="693"/>
      <c r="H70" s="693"/>
      <c r="I70" s="693"/>
      <c r="J70" s="693"/>
      <c r="K70" s="693"/>
      <c r="L70" s="693"/>
      <c r="M70" s="693"/>
      <c r="N70" s="693"/>
      <c r="O70" s="693"/>
      <c r="P70" s="694"/>
      <c r="Q70" s="683">
        <v>2380</v>
      </c>
      <c r="R70" s="684"/>
      <c r="S70" s="684"/>
      <c r="T70" s="684"/>
      <c r="U70" s="684"/>
      <c r="V70" s="684">
        <v>2352</v>
      </c>
      <c r="W70" s="684"/>
      <c r="X70" s="684"/>
      <c r="Y70" s="684"/>
      <c r="Z70" s="684"/>
      <c r="AA70" s="684">
        <v>28</v>
      </c>
      <c r="AB70" s="684"/>
      <c r="AC70" s="684"/>
      <c r="AD70" s="684"/>
      <c r="AE70" s="684"/>
      <c r="AF70" s="684">
        <v>28</v>
      </c>
      <c r="AG70" s="684"/>
      <c r="AH70" s="684"/>
      <c r="AI70" s="684"/>
      <c r="AJ70" s="684"/>
      <c r="AK70" s="684">
        <v>261</v>
      </c>
      <c r="AL70" s="684"/>
      <c r="AM70" s="684"/>
      <c r="AN70" s="684"/>
      <c r="AO70" s="684"/>
      <c r="AP70" s="684">
        <v>501</v>
      </c>
      <c r="AQ70" s="684"/>
      <c r="AR70" s="684"/>
      <c r="AS70" s="684"/>
      <c r="AT70" s="684"/>
      <c r="AU70" s="684">
        <v>167</v>
      </c>
      <c r="AV70" s="684"/>
      <c r="AW70" s="684"/>
      <c r="AX70" s="684"/>
      <c r="AY70" s="684"/>
      <c r="AZ70" s="690"/>
      <c r="BA70" s="690"/>
      <c r="BB70" s="690"/>
      <c r="BC70" s="690"/>
      <c r="BD70" s="691"/>
      <c r="BE70" s="63"/>
      <c r="BF70" s="63"/>
      <c r="BG70" s="63"/>
      <c r="BH70" s="63"/>
      <c r="BI70" s="63"/>
      <c r="BJ70" s="63"/>
      <c r="BK70" s="63"/>
      <c r="BL70" s="63"/>
      <c r="BM70" s="63"/>
      <c r="BN70" s="63"/>
      <c r="BO70" s="63"/>
      <c r="BP70" s="63"/>
      <c r="BQ70" s="60">
        <v>64</v>
      </c>
      <c r="BR70" s="89"/>
      <c r="BS70" s="758"/>
      <c r="BT70" s="759"/>
      <c r="BU70" s="759"/>
      <c r="BV70" s="759"/>
      <c r="BW70" s="759"/>
      <c r="BX70" s="759"/>
      <c r="BY70" s="759"/>
      <c r="BZ70" s="759"/>
      <c r="CA70" s="759"/>
      <c r="CB70" s="759"/>
      <c r="CC70" s="759"/>
      <c r="CD70" s="759"/>
      <c r="CE70" s="759"/>
      <c r="CF70" s="759"/>
      <c r="CG70" s="760"/>
      <c r="CH70" s="755"/>
      <c r="CI70" s="756"/>
      <c r="CJ70" s="756"/>
      <c r="CK70" s="756"/>
      <c r="CL70" s="757"/>
      <c r="CM70" s="755"/>
      <c r="CN70" s="756"/>
      <c r="CO70" s="756"/>
      <c r="CP70" s="756"/>
      <c r="CQ70" s="757"/>
      <c r="CR70" s="755"/>
      <c r="CS70" s="756"/>
      <c r="CT70" s="756"/>
      <c r="CU70" s="756"/>
      <c r="CV70" s="757"/>
      <c r="CW70" s="755"/>
      <c r="CX70" s="756"/>
      <c r="CY70" s="756"/>
      <c r="CZ70" s="756"/>
      <c r="DA70" s="757"/>
      <c r="DB70" s="755"/>
      <c r="DC70" s="756"/>
      <c r="DD70" s="756"/>
      <c r="DE70" s="756"/>
      <c r="DF70" s="757"/>
      <c r="DG70" s="755"/>
      <c r="DH70" s="756"/>
      <c r="DI70" s="756"/>
      <c r="DJ70" s="756"/>
      <c r="DK70" s="757"/>
      <c r="DL70" s="755"/>
      <c r="DM70" s="756"/>
      <c r="DN70" s="756"/>
      <c r="DO70" s="756"/>
      <c r="DP70" s="757"/>
      <c r="DQ70" s="755"/>
      <c r="DR70" s="756"/>
      <c r="DS70" s="756"/>
      <c r="DT70" s="756"/>
      <c r="DU70" s="757"/>
      <c r="DV70" s="758"/>
      <c r="DW70" s="759"/>
      <c r="DX70" s="759"/>
      <c r="DY70" s="759"/>
      <c r="DZ70" s="761"/>
      <c r="EA70" s="55"/>
    </row>
    <row r="71" spans="1:131" s="52" customFormat="1" ht="26.25" customHeight="1" x14ac:dyDescent="0.2">
      <c r="A71" s="60">
        <v>4</v>
      </c>
      <c r="B71" s="692" t="s">
        <v>546</v>
      </c>
      <c r="C71" s="693"/>
      <c r="D71" s="693"/>
      <c r="E71" s="693"/>
      <c r="F71" s="693"/>
      <c r="G71" s="693"/>
      <c r="H71" s="693"/>
      <c r="I71" s="693"/>
      <c r="J71" s="693"/>
      <c r="K71" s="693"/>
      <c r="L71" s="693"/>
      <c r="M71" s="693"/>
      <c r="N71" s="693"/>
      <c r="O71" s="693"/>
      <c r="P71" s="694"/>
      <c r="Q71" s="683">
        <v>3</v>
      </c>
      <c r="R71" s="684"/>
      <c r="S71" s="684"/>
      <c r="T71" s="684"/>
      <c r="U71" s="684"/>
      <c r="V71" s="684">
        <v>1</v>
      </c>
      <c r="W71" s="684"/>
      <c r="X71" s="684"/>
      <c r="Y71" s="684"/>
      <c r="Z71" s="684"/>
      <c r="AA71" s="684">
        <v>2</v>
      </c>
      <c r="AB71" s="684"/>
      <c r="AC71" s="684"/>
      <c r="AD71" s="684"/>
      <c r="AE71" s="684"/>
      <c r="AF71" s="684">
        <v>2</v>
      </c>
      <c r="AG71" s="684"/>
      <c r="AH71" s="684"/>
      <c r="AI71" s="684"/>
      <c r="AJ71" s="684"/>
      <c r="AK71" s="684" t="s">
        <v>199</v>
      </c>
      <c r="AL71" s="684"/>
      <c r="AM71" s="684"/>
      <c r="AN71" s="684"/>
      <c r="AO71" s="684"/>
      <c r="AP71" s="684" t="s">
        <v>199</v>
      </c>
      <c r="AQ71" s="684"/>
      <c r="AR71" s="684"/>
      <c r="AS71" s="684"/>
      <c r="AT71" s="684"/>
      <c r="AU71" s="684" t="s">
        <v>199</v>
      </c>
      <c r="AV71" s="684"/>
      <c r="AW71" s="684"/>
      <c r="AX71" s="684"/>
      <c r="AY71" s="684"/>
      <c r="AZ71" s="690"/>
      <c r="BA71" s="690"/>
      <c r="BB71" s="690"/>
      <c r="BC71" s="690"/>
      <c r="BD71" s="691"/>
      <c r="BE71" s="63"/>
      <c r="BF71" s="63"/>
      <c r="BG71" s="63"/>
      <c r="BH71" s="63"/>
      <c r="BI71" s="63"/>
      <c r="BJ71" s="63"/>
      <c r="BK71" s="63"/>
      <c r="BL71" s="63"/>
      <c r="BM71" s="63"/>
      <c r="BN71" s="63"/>
      <c r="BO71" s="63"/>
      <c r="BP71" s="63"/>
      <c r="BQ71" s="60">
        <v>65</v>
      </c>
      <c r="BR71" s="89"/>
      <c r="BS71" s="758"/>
      <c r="BT71" s="759"/>
      <c r="BU71" s="759"/>
      <c r="BV71" s="759"/>
      <c r="BW71" s="759"/>
      <c r="BX71" s="759"/>
      <c r="BY71" s="759"/>
      <c r="BZ71" s="759"/>
      <c r="CA71" s="759"/>
      <c r="CB71" s="759"/>
      <c r="CC71" s="759"/>
      <c r="CD71" s="759"/>
      <c r="CE71" s="759"/>
      <c r="CF71" s="759"/>
      <c r="CG71" s="760"/>
      <c r="CH71" s="755"/>
      <c r="CI71" s="756"/>
      <c r="CJ71" s="756"/>
      <c r="CK71" s="756"/>
      <c r="CL71" s="757"/>
      <c r="CM71" s="755"/>
      <c r="CN71" s="756"/>
      <c r="CO71" s="756"/>
      <c r="CP71" s="756"/>
      <c r="CQ71" s="757"/>
      <c r="CR71" s="755"/>
      <c r="CS71" s="756"/>
      <c r="CT71" s="756"/>
      <c r="CU71" s="756"/>
      <c r="CV71" s="757"/>
      <c r="CW71" s="755"/>
      <c r="CX71" s="756"/>
      <c r="CY71" s="756"/>
      <c r="CZ71" s="756"/>
      <c r="DA71" s="757"/>
      <c r="DB71" s="755"/>
      <c r="DC71" s="756"/>
      <c r="DD71" s="756"/>
      <c r="DE71" s="756"/>
      <c r="DF71" s="757"/>
      <c r="DG71" s="755"/>
      <c r="DH71" s="756"/>
      <c r="DI71" s="756"/>
      <c r="DJ71" s="756"/>
      <c r="DK71" s="757"/>
      <c r="DL71" s="755"/>
      <c r="DM71" s="756"/>
      <c r="DN71" s="756"/>
      <c r="DO71" s="756"/>
      <c r="DP71" s="757"/>
      <c r="DQ71" s="755"/>
      <c r="DR71" s="756"/>
      <c r="DS71" s="756"/>
      <c r="DT71" s="756"/>
      <c r="DU71" s="757"/>
      <c r="DV71" s="758"/>
      <c r="DW71" s="759"/>
      <c r="DX71" s="759"/>
      <c r="DY71" s="759"/>
      <c r="DZ71" s="761"/>
      <c r="EA71" s="55"/>
    </row>
    <row r="72" spans="1:131" s="52" customFormat="1" ht="26.25" customHeight="1" x14ac:dyDescent="0.2">
      <c r="A72" s="60">
        <v>5</v>
      </c>
      <c r="B72" s="692" t="s">
        <v>547</v>
      </c>
      <c r="C72" s="693"/>
      <c r="D72" s="693"/>
      <c r="E72" s="693"/>
      <c r="F72" s="693"/>
      <c r="G72" s="693"/>
      <c r="H72" s="693"/>
      <c r="I72" s="693"/>
      <c r="J72" s="693"/>
      <c r="K72" s="693"/>
      <c r="L72" s="693"/>
      <c r="M72" s="693"/>
      <c r="N72" s="693"/>
      <c r="O72" s="693"/>
      <c r="P72" s="694"/>
      <c r="Q72" s="683">
        <v>3939</v>
      </c>
      <c r="R72" s="684"/>
      <c r="S72" s="684"/>
      <c r="T72" s="684"/>
      <c r="U72" s="684"/>
      <c r="V72" s="684">
        <v>3809</v>
      </c>
      <c r="W72" s="684"/>
      <c r="X72" s="684"/>
      <c r="Y72" s="684"/>
      <c r="Z72" s="684"/>
      <c r="AA72" s="684">
        <v>130</v>
      </c>
      <c r="AB72" s="684"/>
      <c r="AC72" s="684"/>
      <c r="AD72" s="684"/>
      <c r="AE72" s="684"/>
      <c r="AF72" s="684">
        <v>130</v>
      </c>
      <c r="AG72" s="684"/>
      <c r="AH72" s="684"/>
      <c r="AI72" s="684"/>
      <c r="AJ72" s="684"/>
      <c r="AK72" s="684" t="s">
        <v>199</v>
      </c>
      <c r="AL72" s="684"/>
      <c r="AM72" s="684"/>
      <c r="AN72" s="684"/>
      <c r="AO72" s="684"/>
      <c r="AP72" s="684" t="s">
        <v>199</v>
      </c>
      <c r="AQ72" s="684"/>
      <c r="AR72" s="684"/>
      <c r="AS72" s="684"/>
      <c r="AT72" s="684"/>
      <c r="AU72" s="684" t="s">
        <v>199</v>
      </c>
      <c r="AV72" s="684"/>
      <c r="AW72" s="684"/>
      <c r="AX72" s="684"/>
      <c r="AY72" s="684"/>
      <c r="AZ72" s="690"/>
      <c r="BA72" s="690"/>
      <c r="BB72" s="690"/>
      <c r="BC72" s="690"/>
      <c r="BD72" s="691"/>
      <c r="BE72" s="63"/>
      <c r="BF72" s="63"/>
      <c r="BG72" s="63"/>
      <c r="BH72" s="63"/>
      <c r="BI72" s="63"/>
      <c r="BJ72" s="63"/>
      <c r="BK72" s="63"/>
      <c r="BL72" s="63"/>
      <c r="BM72" s="63"/>
      <c r="BN72" s="63"/>
      <c r="BO72" s="63"/>
      <c r="BP72" s="63"/>
      <c r="BQ72" s="60">
        <v>66</v>
      </c>
      <c r="BR72" s="89"/>
      <c r="BS72" s="758"/>
      <c r="BT72" s="759"/>
      <c r="BU72" s="759"/>
      <c r="BV72" s="759"/>
      <c r="BW72" s="759"/>
      <c r="BX72" s="759"/>
      <c r="BY72" s="759"/>
      <c r="BZ72" s="759"/>
      <c r="CA72" s="759"/>
      <c r="CB72" s="759"/>
      <c r="CC72" s="759"/>
      <c r="CD72" s="759"/>
      <c r="CE72" s="759"/>
      <c r="CF72" s="759"/>
      <c r="CG72" s="760"/>
      <c r="CH72" s="755"/>
      <c r="CI72" s="756"/>
      <c r="CJ72" s="756"/>
      <c r="CK72" s="756"/>
      <c r="CL72" s="757"/>
      <c r="CM72" s="755"/>
      <c r="CN72" s="756"/>
      <c r="CO72" s="756"/>
      <c r="CP72" s="756"/>
      <c r="CQ72" s="757"/>
      <c r="CR72" s="755"/>
      <c r="CS72" s="756"/>
      <c r="CT72" s="756"/>
      <c r="CU72" s="756"/>
      <c r="CV72" s="757"/>
      <c r="CW72" s="755"/>
      <c r="CX72" s="756"/>
      <c r="CY72" s="756"/>
      <c r="CZ72" s="756"/>
      <c r="DA72" s="757"/>
      <c r="DB72" s="755"/>
      <c r="DC72" s="756"/>
      <c r="DD72" s="756"/>
      <c r="DE72" s="756"/>
      <c r="DF72" s="757"/>
      <c r="DG72" s="755"/>
      <c r="DH72" s="756"/>
      <c r="DI72" s="756"/>
      <c r="DJ72" s="756"/>
      <c r="DK72" s="757"/>
      <c r="DL72" s="755"/>
      <c r="DM72" s="756"/>
      <c r="DN72" s="756"/>
      <c r="DO72" s="756"/>
      <c r="DP72" s="757"/>
      <c r="DQ72" s="755"/>
      <c r="DR72" s="756"/>
      <c r="DS72" s="756"/>
      <c r="DT72" s="756"/>
      <c r="DU72" s="757"/>
      <c r="DV72" s="758"/>
      <c r="DW72" s="759"/>
      <c r="DX72" s="759"/>
      <c r="DY72" s="759"/>
      <c r="DZ72" s="761"/>
      <c r="EA72" s="55"/>
    </row>
    <row r="73" spans="1:131" s="52" customFormat="1" ht="26.25" customHeight="1" x14ac:dyDescent="0.2">
      <c r="A73" s="60">
        <v>6</v>
      </c>
      <c r="B73" s="692" t="s">
        <v>516</v>
      </c>
      <c r="C73" s="693"/>
      <c r="D73" s="693"/>
      <c r="E73" s="693"/>
      <c r="F73" s="693"/>
      <c r="G73" s="693"/>
      <c r="H73" s="693"/>
      <c r="I73" s="693"/>
      <c r="J73" s="693"/>
      <c r="K73" s="693"/>
      <c r="L73" s="693"/>
      <c r="M73" s="693"/>
      <c r="N73" s="693"/>
      <c r="O73" s="693"/>
      <c r="P73" s="694"/>
      <c r="Q73" s="683">
        <v>98</v>
      </c>
      <c r="R73" s="684"/>
      <c r="S73" s="684"/>
      <c r="T73" s="684"/>
      <c r="U73" s="684"/>
      <c r="V73" s="684">
        <v>92</v>
      </c>
      <c r="W73" s="684"/>
      <c r="X73" s="684"/>
      <c r="Y73" s="684"/>
      <c r="Z73" s="684"/>
      <c r="AA73" s="684">
        <v>6</v>
      </c>
      <c r="AB73" s="684"/>
      <c r="AC73" s="684"/>
      <c r="AD73" s="684"/>
      <c r="AE73" s="684"/>
      <c r="AF73" s="684">
        <v>6</v>
      </c>
      <c r="AG73" s="684"/>
      <c r="AH73" s="684"/>
      <c r="AI73" s="684"/>
      <c r="AJ73" s="684"/>
      <c r="AK73" s="684" t="s">
        <v>199</v>
      </c>
      <c r="AL73" s="684"/>
      <c r="AM73" s="684"/>
      <c r="AN73" s="684"/>
      <c r="AO73" s="684"/>
      <c r="AP73" s="684" t="s">
        <v>199</v>
      </c>
      <c r="AQ73" s="684"/>
      <c r="AR73" s="684"/>
      <c r="AS73" s="684"/>
      <c r="AT73" s="684"/>
      <c r="AU73" s="684" t="s">
        <v>199</v>
      </c>
      <c r="AV73" s="684"/>
      <c r="AW73" s="684"/>
      <c r="AX73" s="684"/>
      <c r="AY73" s="684"/>
      <c r="AZ73" s="690"/>
      <c r="BA73" s="690"/>
      <c r="BB73" s="690"/>
      <c r="BC73" s="690"/>
      <c r="BD73" s="691"/>
      <c r="BE73" s="63"/>
      <c r="BF73" s="63"/>
      <c r="BG73" s="63"/>
      <c r="BH73" s="63"/>
      <c r="BI73" s="63"/>
      <c r="BJ73" s="63"/>
      <c r="BK73" s="63"/>
      <c r="BL73" s="63"/>
      <c r="BM73" s="63"/>
      <c r="BN73" s="63"/>
      <c r="BO73" s="63"/>
      <c r="BP73" s="63"/>
      <c r="BQ73" s="60">
        <v>67</v>
      </c>
      <c r="BR73" s="89"/>
      <c r="BS73" s="758"/>
      <c r="BT73" s="759"/>
      <c r="BU73" s="759"/>
      <c r="BV73" s="759"/>
      <c r="BW73" s="759"/>
      <c r="BX73" s="759"/>
      <c r="BY73" s="759"/>
      <c r="BZ73" s="759"/>
      <c r="CA73" s="759"/>
      <c r="CB73" s="759"/>
      <c r="CC73" s="759"/>
      <c r="CD73" s="759"/>
      <c r="CE73" s="759"/>
      <c r="CF73" s="759"/>
      <c r="CG73" s="760"/>
      <c r="CH73" s="755"/>
      <c r="CI73" s="756"/>
      <c r="CJ73" s="756"/>
      <c r="CK73" s="756"/>
      <c r="CL73" s="757"/>
      <c r="CM73" s="755"/>
      <c r="CN73" s="756"/>
      <c r="CO73" s="756"/>
      <c r="CP73" s="756"/>
      <c r="CQ73" s="757"/>
      <c r="CR73" s="755"/>
      <c r="CS73" s="756"/>
      <c r="CT73" s="756"/>
      <c r="CU73" s="756"/>
      <c r="CV73" s="757"/>
      <c r="CW73" s="755"/>
      <c r="CX73" s="756"/>
      <c r="CY73" s="756"/>
      <c r="CZ73" s="756"/>
      <c r="DA73" s="757"/>
      <c r="DB73" s="755"/>
      <c r="DC73" s="756"/>
      <c r="DD73" s="756"/>
      <c r="DE73" s="756"/>
      <c r="DF73" s="757"/>
      <c r="DG73" s="755"/>
      <c r="DH73" s="756"/>
      <c r="DI73" s="756"/>
      <c r="DJ73" s="756"/>
      <c r="DK73" s="757"/>
      <c r="DL73" s="755"/>
      <c r="DM73" s="756"/>
      <c r="DN73" s="756"/>
      <c r="DO73" s="756"/>
      <c r="DP73" s="757"/>
      <c r="DQ73" s="755"/>
      <c r="DR73" s="756"/>
      <c r="DS73" s="756"/>
      <c r="DT73" s="756"/>
      <c r="DU73" s="757"/>
      <c r="DV73" s="758"/>
      <c r="DW73" s="759"/>
      <c r="DX73" s="759"/>
      <c r="DY73" s="759"/>
      <c r="DZ73" s="761"/>
      <c r="EA73" s="55"/>
    </row>
    <row r="74" spans="1:131" s="52" customFormat="1" ht="26.25" customHeight="1" x14ac:dyDescent="0.2">
      <c r="A74" s="60">
        <v>7</v>
      </c>
      <c r="B74" s="692" t="s">
        <v>480</v>
      </c>
      <c r="C74" s="693"/>
      <c r="D74" s="693"/>
      <c r="E74" s="693"/>
      <c r="F74" s="693"/>
      <c r="G74" s="693"/>
      <c r="H74" s="693"/>
      <c r="I74" s="693"/>
      <c r="J74" s="693"/>
      <c r="K74" s="693"/>
      <c r="L74" s="693"/>
      <c r="M74" s="693"/>
      <c r="N74" s="693"/>
      <c r="O74" s="693"/>
      <c r="P74" s="694"/>
      <c r="Q74" s="683">
        <v>1018</v>
      </c>
      <c r="R74" s="684"/>
      <c r="S74" s="684"/>
      <c r="T74" s="684"/>
      <c r="U74" s="684"/>
      <c r="V74" s="684">
        <v>933</v>
      </c>
      <c r="W74" s="684"/>
      <c r="X74" s="684"/>
      <c r="Y74" s="684"/>
      <c r="Z74" s="684"/>
      <c r="AA74" s="684">
        <v>85</v>
      </c>
      <c r="AB74" s="684"/>
      <c r="AC74" s="684"/>
      <c r="AD74" s="684"/>
      <c r="AE74" s="684"/>
      <c r="AF74" s="684">
        <v>85</v>
      </c>
      <c r="AG74" s="684"/>
      <c r="AH74" s="684"/>
      <c r="AI74" s="684"/>
      <c r="AJ74" s="684"/>
      <c r="AK74" s="684" t="s">
        <v>199</v>
      </c>
      <c r="AL74" s="684"/>
      <c r="AM74" s="684"/>
      <c r="AN74" s="684"/>
      <c r="AO74" s="684"/>
      <c r="AP74" s="684" t="s">
        <v>199</v>
      </c>
      <c r="AQ74" s="684"/>
      <c r="AR74" s="684"/>
      <c r="AS74" s="684"/>
      <c r="AT74" s="684"/>
      <c r="AU74" s="684" t="s">
        <v>199</v>
      </c>
      <c r="AV74" s="684"/>
      <c r="AW74" s="684"/>
      <c r="AX74" s="684"/>
      <c r="AY74" s="684"/>
      <c r="AZ74" s="690"/>
      <c r="BA74" s="690"/>
      <c r="BB74" s="690"/>
      <c r="BC74" s="690"/>
      <c r="BD74" s="691"/>
      <c r="BE74" s="63"/>
      <c r="BF74" s="63"/>
      <c r="BG74" s="63"/>
      <c r="BH74" s="63"/>
      <c r="BI74" s="63"/>
      <c r="BJ74" s="63"/>
      <c r="BK74" s="63"/>
      <c r="BL74" s="63"/>
      <c r="BM74" s="63"/>
      <c r="BN74" s="63"/>
      <c r="BO74" s="63"/>
      <c r="BP74" s="63"/>
      <c r="BQ74" s="60">
        <v>68</v>
      </c>
      <c r="BR74" s="89"/>
      <c r="BS74" s="758"/>
      <c r="BT74" s="759"/>
      <c r="BU74" s="759"/>
      <c r="BV74" s="759"/>
      <c r="BW74" s="759"/>
      <c r="BX74" s="759"/>
      <c r="BY74" s="759"/>
      <c r="BZ74" s="759"/>
      <c r="CA74" s="759"/>
      <c r="CB74" s="759"/>
      <c r="CC74" s="759"/>
      <c r="CD74" s="759"/>
      <c r="CE74" s="759"/>
      <c r="CF74" s="759"/>
      <c r="CG74" s="760"/>
      <c r="CH74" s="755"/>
      <c r="CI74" s="756"/>
      <c r="CJ74" s="756"/>
      <c r="CK74" s="756"/>
      <c r="CL74" s="757"/>
      <c r="CM74" s="755"/>
      <c r="CN74" s="756"/>
      <c r="CO74" s="756"/>
      <c r="CP74" s="756"/>
      <c r="CQ74" s="757"/>
      <c r="CR74" s="755"/>
      <c r="CS74" s="756"/>
      <c r="CT74" s="756"/>
      <c r="CU74" s="756"/>
      <c r="CV74" s="757"/>
      <c r="CW74" s="755"/>
      <c r="CX74" s="756"/>
      <c r="CY74" s="756"/>
      <c r="CZ74" s="756"/>
      <c r="DA74" s="757"/>
      <c r="DB74" s="755"/>
      <c r="DC74" s="756"/>
      <c r="DD74" s="756"/>
      <c r="DE74" s="756"/>
      <c r="DF74" s="757"/>
      <c r="DG74" s="755"/>
      <c r="DH74" s="756"/>
      <c r="DI74" s="756"/>
      <c r="DJ74" s="756"/>
      <c r="DK74" s="757"/>
      <c r="DL74" s="755"/>
      <c r="DM74" s="756"/>
      <c r="DN74" s="756"/>
      <c r="DO74" s="756"/>
      <c r="DP74" s="757"/>
      <c r="DQ74" s="755"/>
      <c r="DR74" s="756"/>
      <c r="DS74" s="756"/>
      <c r="DT74" s="756"/>
      <c r="DU74" s="757"/>
      <c r="DV74" s="758"/>
      <c r="DW74" s="759"/>
      <c r="DX74" s="759"/>
      <c r="DY74" s="759"/>
      <c r="DZ74" s="761"/>
      <c r="EA74" s="55"/>
    </row>
    <row r="75" spans="1:131" s="52" customFormat="1" ht="26.25" customHeight="1" x14ac:dyDescent="0.2">
      <c r="A75" s="60">
        <v>8</v>
      </c>
      <c r="B75" s="692" t="s">
        <v>434</v>
      </c>
      <c r="C75" s="693"/>
      <c r="D75" s="693"/>
      <c r="E75" s="693"/>
      <c r="F75" s="693"/>
      <c r="G75" s="693"/>
      <c r="H75" s="693"/>
      <c r="I75" s="693"/>
      <c r="J75" s="693"/>
      <c r="K75" s="693"/>
      <c r="L75" s="693"/>
      <c r="M75" s="693"/>
      <c r="N75" s="693"/>
      <c r="O75" s="693"/>
      <c r="P75" s="694"/>
      <c r="Q75" s="695">
        <v>374458</v>
      </c>
      <c r="R75" s="687"/>
      <c r="S75" s="687"/>
      <c r="T75" s="687"/>
      <c r="U75" s="689"/>
      <c r="V75" s="685">
        <v>355411</v>
      </c>
      <c r="W75" s="687"/>
      <c r="X75" s="687"/>
      <c r="Y75" s="687"/>
      <c r="Z75" s="689"/>
      <c r="AA75" s="685">
        <v>19047</v>
      </c>
      <c r="AB75" s="687"/>
      <c r="AC75" s="687"/>
      <c r="AD75" s="687"/>
      <c r="AE75" s="689"/>
      <c r="AF75" s="685">
        <v>19047</v>
      </c>
      <c r="AG75" s="687"/>
      <c r="AH75" s="687"/>
      <c r="AI75" s="687"/>
      <c r="AJ75" s="689"/>
      <c r="AK75" s="685">
        <v>47</v>
      </c>
      <c r="AL75" s="687"/>
      <c r="AM75" s="687"/>
      <c r="AN75" s="687"/>
      <c r="AO75" s="689"/>
      <c r="AP75" s="685" t="s">
        <v>199</v>
      </c>
      <c r="AQ75" s="687"/>
      <c r="AR75" s="687"/>
      <c r="AS75" s="687"/>
      <c r="AT75" s="689"/>
      <c r="AU75" s="685" t="s">
        <v>199</v>
      </c>
      <c r="AV75" s="687"/>
      <c r="AW75" s="687"/>
      <c r="AX75" s="687"/>
      <c r="AY75" s="689"/>
      <c r="AZ75" s="690"/>
      <c r="BA75" s="690"/>
      <c r="BB75" s="690"/>
      <c r="BC75" s="690"/>
      <c r="BD75" s="691"/>
      <c r="BE75" s="63"/>
      <c r="BF75" s="63"/>
      <c r="BG75" s="63"/>
      <c r="BH75" s="63"/>
      <c r="BI75" s="63"/>
      <c r="BJ75" s="63"/>
      <c r="BK75" s="63"/>
      <c r="BL75" s="63"/>
      <c r="BM75" s="63"/>
      <c r="BN75" s="63"/>
      <c r="BO75" s="63"/>
      <c r="BP75" s="63"/>
      <c r="BQ75" s="60">
        <v>69</v>
      </c>
      <c r="BR75" s="89"/>
      <c r="BS75" s="758"/>
      <c r="BT75" s="759"/>
      <c r="BU75" s="759"/>
      <c r="BV75" s="759"/>
      <c r="BW75" s="759"/>
      <c r="BX75" s="759"/>
      <c r="BY75" s="759"/>
      <c r="BZ75" s="759"/>
      <c r="CA75" s="759"/>
      <c r="CB75" s="759"/>
      <c r="CC75" s="759"/>
      <c r="CD75" s="759"/>
      <c r="CE75" s="759"/>
      <c r="CF75" s="759"/>
      <c r="CG75" s="760"/>
      <c r="CH75" s="755"/>
      <c r="CI75" s="756"/>
      <c r="CJ75" s="756"/>
      <c r="CK75" s="756"/>
      <c r="CL75" s="757"/>
      <c r="CM75" s="755"/>
      <c r="CN75" s="756"/>
      <c r="CO75" s="756"/>
      <c r="CP75" s="756"/>
      <c r="CQ75" s="757"/>
      <c r="CR75" s="755"/>
      <c r="CS75" s="756"/>
      <c r="CT75" s="756"/>
      <c r="CU75" s="756"/>
      <c r="CV75" s="757"/>
      <c r="CW75" s="755"/>
      <c r="CX75" s="756"/>
      <c r="CY75" s="756"/>
      <c r="CZ75" s="756"/>
      <c r="DA75" s="757"/>
      <c r="DB75" s="755"/>
      <c r="DC75" s="756"/>
      <c r="DD75" s="756"/>
      <c r="DE75" s="756"/>
      <c r="DF75" s="757"/>
      <c r="DG75" s="755"/>
      <c r="DH75" s="756"/>
      <c r="DI75" s="756"/>
      <c r="DJ75" s="756"/>
      <c r="DK75" s="757"/>
      <c r="DL75" s="755"/>
      <c r="DM75" s="756"/>
      <c r="DN75" s="756"/>
      <c r="DO75" s="756"/>
      <c r="DP75" s="757"/>
      <c r="DQ75" s="755"/>
      <c r="DR75" s="756"/>
      <c r="DS75" s="756"/>
      <c r="DT75" s="756"/>
      <c r="DU75" s="757"/>
      <c r="DV75" s="758"/>
      <c r="DW75" s="759"/>
      <c r="DX75" s="759"/>
      <c r="DY75" s="759"/>
      <c r="DZ75" s="761"/>
      <c r="EA75" s="55"/>
    </row>
    <row r="76" spans="1:131" s="52" customFormat="1" ht="26.25" customHeight="1" x14ac:dyDescent="0.2">
      <c r="A76" s="60">
        <v>9</v>
      </c>
      <c r="B76" s="692" t="s">
        <v>444</v>
      </c>
      <c r="C76" s="693"/>
      <c r="D76" s="693"/>
      <c r="E76" s="693"/>
      <c r="F76" s="693"/>
      <c r="G76" s="693"/>
      <c r="H76" s="693"/>
      <c r="I76" s="693"/>
      <c r="J76" s="693"/>
      <c r="K76" s="693"/>
      <c r="L76" s="693"/>
      <c r="M76" s="693"/>
      <c r="N76" s="693"/>
      <c r="O76" s="693"/>
      <c r="P76" s="694"/>
      <c r="Q76" s="695">
        <v>54</v>
      </c>
      <c r="R76" s="687"/>
      <c r="S76" s="687"/>
      <c r="T76" s="687"/>
      <c r="U76" s="689"/>
      <c r="V76" s="685">
        <v>52</v>
      </c>
      <c r="W76" s="687"/>
      <c r="X76" s="687"/>
      <c r="Y76" s="687"/>
      <c r="Z76" s="689"/>
      <c r="AA76" s="685">
        <v>2</v>
      </c>
      <c r="AB76" s="687"/>
      <c r="AC76" s="687"/>
      <c r="AD76" s="687"/>
      <c r="AE76" s="689"/>
      <c r="AF76" s="685">
        <v>2</v>
      </c>
      <c r="AG76" s="687"/>
      <c r="AH76" s="687"/>
      <c r="AI76" s="687"/>
      <c r="AJ76" s="689"/>
      <c r="AK76" s="685">
        <v>46</v>
      </c>
      <c r="AL76" s="687"/>
      <c r="AM76" s="687"/>
      <c r="AN76" s="687"/>
      <c r="AO76" s="689"/>
      <c r="AP76" s="685" t="s">
        <v>199</v>
      </c>
      <c r="AQ76" s="687"/>
      <c r="AR76" s="687"/>
      <c r="AS76" s="687"/>
      <c r="AT76" s="689"/>
      <c r="AU76" s="685" t="s">
        <v>199</v>
      </c>
      <c r="AV76" s="687"/>
      <c r="AW76" s="687"/>
      <c r="AX76" s="687"/>
      <c r="AY76" s="689"/>
      <c r="AZ76" s="690"/>
      <c r="BA76" s="690"/>
      <c r="BB76" s="690"/>
      <c r="BC76" s="690"/>
      <c r="BD76" s="691"/>
      <c r="BE76" s="63"/>
      <c r="BF76" s="63"/>
      <c r="BG76" s="63"/>
      <c r="BH76" s="63"/>
      <c r="BI76" s="63"/>
      <c r="BJ76" s="63"/>
      <c r="BK76" s="63"/>
      <c r="BL76" s="63"/>
      <c r="BM76" s="63"/>
      <c r="BN76" s="63"/>
      <c r="BO76" s="63"/>
      <c r="BP76" s="63"/>
      <c r="BQ76" s="60">
        <v>70</v>
      </c>
      <c r="BR76" s="89"/>
      <c r="BS76" s="758"/>
      <c r="BT76" s="759"/>
      <c r="BU76" s="759"/>
      <c r="BV76" s="759"/>
      <c r="BW76" s="759"/>
      <c r="BX76" s="759"/>
      <c r="BY76" s="759"/>
      <c r="BZ76" s="759"/>
      <c r="CA76" s="759"/>
      <c r="CB76" s="759"/>
      <c r="CC76" s="759"/>
      <c r="CD76" s="759"/>
      <c r="CE76" s="759"/>
      <c r="CF76" s="759"/>
      <c r="CG76" s="760"/>
      <c r="CH76" s="755"/>
      <c r="CI76" s="756"/>
      <c r="CJ76" s="756"/>
      <c r="CK76" s="756"/>
      <c r="CL76" s="757"/>
      <c r="CM76" s="755"/>
      <c r="CN76" s="756"/>
      <c r="CO76" s="756"/>
      <c r="CP76" s="756"/>
      <c r="CQ76" s="757"/>
      <c r="CR76" s="755"/>
      <c r="CS76" s="756"/>
      <c r="CT76" s="756"/>
      <c r="CU76" s="756"/>
      <c r="CV76" s="757"/>
      <c r="CW76" s="755"/>
      <c r="CX76" s="756"/>
      <c r="CY76" s="756"/>
      <c r="CZ76" s="756"/>
      <c r="DA76" s="757"/>
      <c r="DB76" s="755"/>
      <c r="DC76" s="756"/>
      <c r="DD76" s="756"/>
      <c r="DE76" s="756"/>
      <c r="DF76" s="757"/>
      <c r="DG76" s="755"/>
      <c r="DH76" s="756"/>
      <c r="DI76" s="756"/>
      <c r="DJ76" s="756"/>
      <c r="DK76" s="757"/>
      <c r="DL76" s="755"/>
      <c r="DM76" s="756"/>
      <c r="DN76" s="756"/>
      <c r="DO76" s="756"/>
      <c r="DP76" s="757"/>
      <c r="DQ76" s="755"/>
      <c r="DR76" s="756"/>
      <c r="DS76" s="756"/>
      <c r="DT76" s="756"/>
      <c r="DU76" s="757"/>
      <c r="DV76" s="758"/>
      <c r="DW76" s="759"/>
      <c r="DX76" s="759"/>
      <c r="DY76" s="759"/>
      <c r="DZ76" s="761"/>
      <c r="EA76" s="55"/>
    </row>
    <row r="77" spans="1:131" s="52" customFormat="1" ht="26.25" customHeight="1" x14ac:dyDescent="0.2">
      <c r="A77" s="60">
        <v>10</v>
      </c>
      <c r="B77" s="692" t="s">
        <v>548</v>
      </c>
      <c r="C77" s="693"/>
      <c r="D77" s="693"/>
      <c r="E77" s="693"/>
      <c r="F77" s="693"/>
      <c r="G77" s="693"/>
      <c r="H77" s="693"/>
      <c r="I77" s="693"/>
      <c r="J77" s="693"/>
      <c r="K77" s="693"/>
      <c r="L77" s="693"/>
      <c r="M77" s="693"/>
      <c r="N77" s="693"/>
      <c r="O77" s="693"/>
      <c r="P77" s="694"/>
      <c r="Q77" s="695">
        <v>837</v>
      </c>
      <c r="R77" s="687"/>
      <c r="S77" s="687"/>
      <c r="T77" s="687"/>
      <c r="U77" s="689"/>
      <c r="V77" s="685">
        <v>127</v>
      </c>
      <c r="W77" s="687"/>
      <c r="X77" s="687"/>
      <c r="Y77" s="687"/>
      <c r="Z77" s="689"/>
      <c r="AA77" s="685">
        <v>710</v>
      </c>
      <c r="AB77" s="687"/>
      <c r="AC77" s="687"/>
      <c r="AD77" s="687"/>
      <c r="AE77" s="689"/>
      <c r="AF77" s="685">
        <v>710</v>
      </c>
      <c r="AG77" s="687"/>
      <c r="AH77" s="687"/>
      <c r="AI77" s="687"/>
      <c r="AJ77" s="689"/>
      <c r="AK77" s="685">
        <v>30</v>
      </c>
      <c r="AL77" s="687"/>
      <c r="AM77" s="687"/>
      <c r="AN77" s="687"/>
      <c r="AO77" s="689"/>
      <c r="AP77" s="685">
        <v>8</v>
      </c>
      <c r="AQ77" s="687"/>
      <c r="AR77" s="687"/>
      <c r="AS77" s="687"/>
      <c r="AT77" s="689"/>
      <c r="AU77" s="685">
        <v>1</v>
      </c>
      <c r="AV77" s="687"/>
      <c r="AW77" s="687"/>
      <c r="AX77" s="687"/>
      <c r="AY77" s="689"/>
      <c r="AZ77" s="690"/>
      <c r="BA77" s="690"/>
      <c r="BB77" s="690"/>
      <c r="BC77" s="690"/>
      <c r="BD77" s="691"/>
      <c r="BE77" s="63"/>
      <c r="BF77" s="63"/>
      <c r="BG77" s="63"/>
      <c r="BH77" s="63"/>
      <c r="BI77" s="63"/>
      <c r="BJ77" s="63"/>
      <c r="BK77" s="63"/>
      <c r="BL77" s="63"/>
      <c r="BM77" s="63"/>
      <c r="BN77" s="63"/>
      <c r="BO77" s="63"/>
      <c r="BP77" s="63"/>
      <c r="BQ77" s="60">
        <v>71</v>
      </c>
      <c r="BR77" s="89"/>
      <c r="BS77" s="758"/>
      <c r="BT77" s="759"/>
      <c r="BU77" s="759"/>
      <c r="BV77" s="759"/>
      <c r="BW77" s="759"/>
      <c r="BX77" s="759"/>
      <c r="BY77" s="759"/>
      <c r="BZ77" s="759"/>
      <c r="CA77" s="759"/>
      <c r="CB77" s="759"/>
      <c r="CC77" s="759"/>
      <c r="CD77" s="759"/>
      <c r="CE77" s="759"/>
      <c r="CF77" s="759"/>
      <c r="CG77" s="760"/>
      <c r="CH77" s="755"/>
      <c r="CI77" s="756"/>
      <c r="CJ77" s="756"/>
      <c r="CK77" s="756"/>
      <c r="CL77" s="757"/>
      <c r="CM77" s="755"/>
      <c r="CN77" s="756"/>
      <c r="CO77" s="756"/>
      <c r="CP77" s="756"/>
      <c r="CQ77" s="757"/>
      <c r="CR77" s="755"/>
      <c r="CS77" s="756"/>
      <c r="CT77" s="756"/>
      <c r="CU77" s="756"/>
      <c r="CV77" s="757"/>
      <c r="CW77" s="755"/>
      <c r="CX77" s="756"/>
      <c r="CY77" s="756"/>
      <c r="CZ77" s="756"/>
      <c r="DA77" s="757"/>
      <c r="DB77" s="755"/>
      <c r="DC77" s="756"/>
      <c r="DD77" s="756"/>
      <c r="DE77" s="756"/>
      <c r="DF77" s="757"/>
      <c r="DG77" s="755"/>
      <c r="DH77" s="756"/>
      <c r="DI77" s="756"/>
      <c r="DJ77" s="756"/>
      <c r="DK77" s="757"/>
      <c r="DL77" s="755"/>
      <c r="DM77" s="756"/>
      <c r="DN77" s="756"/>
      <c r="DO77" s="756"/>
      <c r="DP77" s="757"/>
      <c r="DQ77" s="755"/>
      <c r="DR77" s="756"/>
      <c r="DS77" s="756"/>
      <c r="DT77" s="756"/>
      <c r="DU77" s="757"/>
      <c r="DV77" s="758"/>
      <c r="DW77" s="759"/>
      <c r="DX77" s="759"/>
      <c r="DY77" s="759"/>
      <c r="DZ77" s="761"/>
      <c r="EA77" s="55"/>
    </row>
    <row r="78" spans="1:131" s="52" customFormat="1" ht="26.25" customHeight="1" x14ac:dyDescent="0.2">
      <c r="A78" s="60">
        <v>11</v>
      </c>
      <c r="B78" s="692" t="s">
        <v>245</v>
      </c>
      <c r="C78" s="693"/>
      <c r="D78" s="693"/>
      <c r="E78" s="693"/>
      <c r="F78" s="693"/>
      <c r="G78" s="693"/>
      <c r="H78" s="693"/>
      <c r="I78" s="693"/>
      <c r="J78" s="693"/>
      <c r="K78" s="693"/>
      <c r="L78" s="693"/>
      <c r="M78" s="693"/>
      <c r="N78" s="693"/>
      <c r="O78" s="693"/>
      <c r="P78" s="694"/>
      <c r="Q78" s="683">
        <v>2553</v>
      </c>
      <c r="R78" s="684"/>
      <c r="S78" s="684"/>
      <c r="T78" s="684"/>
      <c r="U78" s="684"/>
      <c r="V78" s="684">
        <v>2552</v>
      </c>
      <c r="W78" s="684"/>
      <c r="X78" s="684"/>
      <c r="Y78" s="684"/>
      <c r="Z78" s="684"/>
      <c r="AA78" s="684">
        <v>1</v>
      </c>
      <c r="AB78" s="684"/>
      <c r="AC78" s="684"/>
      <c r="AD78" s="684"/>
      <c r="AE78" s="684"/>
      <c r="AF78" s="684">
        <v>1</v>
      </c>
      <c r="AG78" s="684"/>
      <c r="AH78" s="684"/>
      <c r="AI78" s="684"/>
      <c r="AJ78" s="684"/>
      <c r="AK78" s="684" t="s">
        <v>199</v>
      </c>
      <c r="AL78" s="684"/>
      <c r="AM78" s="684"/>
      <c r="AN78" s="684"/>
      <c r="AO78" s="684"/>
      <c r="AP78" s="684" t="s">
        <v>199</v>
      </c>
      <c r="AQ78" s="684"/>
      <c r="AR78" s="684"/>
      <c r="AS78" s="684"/>
      <c r="AT78" s="684"/>
      <c r="AU78" s="684" t="s">
        <v>199</v>
      </c>
      <c r="AV78" s="684"/>
      <c r="AW78" s="684"/>
      <c r="AX78" s="684"/>
      <c r="AY78" s="684"/>
      <c r="AZ78" s="690"/>
      <c r="BA78" s="690"/>
      <c r="BB78" s="690"/>
      <c r="BC78" s="690"/>
      <c r="BD78" s="691"/>
      <c r="BE78" s="63"/>
      <c r="BF78" s="63"/>
      <c r="BG78" s="63"/>
      <c r="BH78" s="63"/>
      <c r="BI78" s="63"/>
      <c r="BJ78" s="55"/>
      <c r="BK78" s="55"/>
      <c r="BL78" s="55"/>
      <c r="BM78" s="55"/>
      <c r="BN78" s="55"/>
      <c r="BO78" s="63"/>
      <c r="BP78" s="63"/>
      <c r="BQ78" s="60">
        <v>72</v>
      </c>
      <c r="BR78" s="89"/>
      <c r="BS78" s="758"/>
      <c r="BT78" s="759"/>
      <c r="BU78" s="759"/>
      <c r="BV78" s="759"/>
      <c r="BW78" s="759"/>
      <c r="BX78" s="759"/>
      <c r="BY78" s="759"/>
      <c r="BZ78" s="759"/>
      <c r="CA78" s="759"/>
      <c r="CB78" s="759"/>
      <c r="CC78" s="759"/>
      <c r="CD78" s="759"/>
      <c r="CE78" s="759"/>
      <c r="CF78" s="759"/>
      <c r="CG78" s="760"/>
      <c r="CH78" s="755"/>
      <c r="CI78" s="756"/>
      <c r="CJ78" s="756"/>
      <c r="CK78" s="756"/>
      <c r="CL78" s="757"/>
      <c r="CM78" s="755"/>
      <c r="CN78" s="756"/>
      <c r="CO78" s="756"/>
      <c r="CP78" s="756"/>
      <c r="CQ78" s="757"/>
      <c r="CR78" s="755"/>
      <c r="CS78" s="756"/>
      <c r="CT78" s="756"/>
      <c r="CU78" s="756"/>
      <c r="CV78" s="757"/>
      <c r="CW78" s="755"/>
      <c r="CX78" s="756"/>
      <c r="CY78" s="756"/>
      <c r="CZ78" s="756"/>
      <c r="DA78" s="757"/>
      <c r="DB78" s="755"/>
      <c r="DC78" s="756"/>
      <c r="DD78" s="756"/>
      <c r="DE78" s="756"/>
      <c r="DF78" s="757"/>
      <c r="DG78" s="755"/>
      <c r="DH78" s="756"/>
      <c r="DI78" s="756"/>
      <c r="DJ78" s="756"/>
      <c r="DK78" s="757"/>
      <c r="DL78" s="755"/>
      <c r="DM78" s="756"/>
      <c r="DN78" s="756"/>
      <c r="DO78" s="756"/>
      <c r="DP78" s="757"/>
      <c r="DQ78" s="755"/>
      <c r="DR78" s="756"/>
      <c r="DS78" s="756"/>
      <c r="DT78" s="756"/>
      <c r="DU78" s="757"/>
      <c r="DV78" s="758"/>
      <c r="DW78" s="759"/>
      <c r="DX78" s="759"/>
      <c r="DY78" s="759"/>
      <c r="DZ78" s="761"/>
      <c r="EA78" s="55"/>
    </row>
    <row r="79" spans="1:131" s="52" customFormat="1" ht="26.25" customHeight="1" x14ac:dyDescent="0.2">
      <c r="A79" s="60">
        <v>12</v>
      </c>
      <c r="B79" s="692"/>
      <c r="C79" s="693"/>
      <c r="D79" s="693"/>
      <c r="E79" s="693"/>
      <c r="F79" s="693"/>
      <c r="G79" s="693"/>
      <c r="H79" s="693"/>
      <c r="I79" s="693"/>
      <c r="J79" s="693"/>
      <c r="K79" s="693"/>
      <c r="L79" s="693"/>
      <c r="M79" s="693"/>
      <c r="N79" s="693"/>
      <c r="O79" s="693"/>
      <c r="P79" s="694"/>
      <c r="Q79" s="683"/>
      <c r="R79" s="684"/>
      <c r="S79" s="684"/>
      <c r="T79" s="684"/>
      <c r="U79" s="684"/>
      <c r="V79" s="684"/>
      <c r="W79" s="684"/>
      <c r="X79" s="684"/>
      <c r="Y79" s="684"/>
      <c r="Z79" s="684"/>
      <c r="AA79" s="684"/>
      <c r="AB79" s="684"/>
      <c r="AC79" s="684"/>
      <c r="AD79" s="684"/>
      <c r="AE79" s="684"/>
      <c r="AF79" s="684"/>
      <c r="AG79" s="684"/>
      <c r="AH79" s="684"/>
      <c r="AI79" s="684"/>
      <c r="AJ79" s="684"/>
      <c r="AK79" s="684"/>
      <c r="AL79" s="684"/>
      <c r="AM79" s="684"/>
      <c r="AN79" s="684"/>
      <c r="AO79" s="684"/>
      <c r="AP79" s="684"/>
      <c r="AQ79" s="684"/>
      <c r="AR79" s="684"/>
      <c r="AS79" s="684"/>
      <c r="AT79" s="684"/>
      <c r="AU79" s="684"/>
      <c r="AV79" s="684"/>
      <c r="AW79" s="684"/>
      <c r="AX79" s="684"/>
      <c r="AY79" s="684"/>
      <c r="AZ79" s="690"/>
      <c r="BA79" s="690"/>
      <c r="BB79" s="690"/>
      <c r="BC79" s="690"/>
      <c r="BD79" s="691"/>
      <c r="BE79" s="63"/>
      <c r="BF79" s="63"/>
      <c r="BG79" s="63"/>
      <c r="BH79" s="63"/>
      <c r="BI79" s="63"/>
      <c r="BJ79" s="55"/>
      <c r="BK79" s="55"/>
      <c r="BL79" s="55"/>
      <c r="BM79" s="55"/>
      <c r="BN79" s="55"/>
      <c r="BO79" s="63"/>
      <c r="BP79" s="63"/>
      <c r="BQ79" s="60">
        <v>73</v>
      </c>
      <c r="BR79" s="89"/>
      <c r="BS79" s="758"/>
      <c r="BT79" s="759"/>
      <c r="BU79" s="759"/>
      <c r="BV79" s="759"/>
      <c r="BW79" s="759"/>
      <c r="BX79" s="759"/>
      <c r="BY79" s="759"/>
      <c r="BZ79" s="759"/>
      <c r="CA79" s="759"/>
      <c r="CB79" s="759"/>
      <c r="CC79" s="759"/>
      <c r="CD79" s="759"/>
      <c r="CE79" s="759"/>
      <c r="CF79" s="759"/>
      <c r="CG79" s="760"/>
      <c r="CH79" s="755"/>
      <c r="CI79" s="756"/>
      <c r="CJ79" s="756"/>
      <c r="CK79" s="756"/>
      <c r="CL79" s="757"/>
      <c r="CM79" s="755"/>
      <c r="CN79" s="756"/>
      <c r="CO79" s="756"/>
      <c r="CP79" s="756"/>
      <c r="CQ79" s="757"/>
      <c r="CR79" s="755"/>
      <c r="CS79" s="756"/>
      <c r="CT79" s="756"/>
      <c r="CU79" s="756"/>
      <c r="CV79" s="757"/>
      <c r="CW79" s="755"/>
      <c r="CX79" s="756"/>
      <c r="CY79" s="756"/>
      <c r="CZ79" s="756"/>
      <c r="DA79" s="757"/>
      <c r="DB79" s="755"/>
      <c r="DC79" s="756"/>
      <c r="DD79" s="756"/>
      <c r="DE79" s="756"/>
      <c r="DF79" s="757"/>
      <c r="DG79" s="755"/>
      <c r="DH79" s="756"/>
      <c r="DI79" s="756"/>
      <c r="DJ79" s="756"/>
      <c r="DK79" s="757"/>
      <c r="DL79" s="755"/>
      <c r="DM79" s="756"/>
      <c r="DN79" s="756"/>
      <c r="DO79" s="756"/>
      <c r="DP79" s="757"/>
      <c r="DQ79" s="755"/>
      <c r="DR79" s="756"/>
      <c r="DS79" s="756"/>
      <c r="DT79" s="756"/>
      <c r="DU79" s="757"/>
      <c r="DV79" s="758"/>
      <c r="DW79" s="759"/>
      <c r="DX79" s="759"/>
      <c r="DY79" s="759"/>
      <c r="DZ79" s="761"/>
      <c r="EA79" s="55"/>
    </row>
    <row r="80" spans="1:131" s="52" customFormat="1" ht="26.25" customHeight="1" x14ac:dyDescent="0.2">
      <c r="A80" s="60">
        <v>13</v>
      </c>
      <c r="B80" s="692"/>
      <c r="C80" s="693"/>
      <c r="D80" s="693"/>
      <c r="E80" s="693"/>
      <c r="F80" s="693"/>
      <c r="G80" s="693"/>
      <c r="H80" s="693"/>
      <c r="I80" s="693"/>
      <c r="J80" s="693"/>
      <c r="K80" s="693"/>
      <c r="L80" s="693"/>
      <c r="M80" s="693"/>
      <c r="N80" s="693"/>
      <c r="O80" s="693"/>
      <c r="P80" s="694"/>
      <c r="Q80" s="683"/>
      <c r="R80" s="684"/>
      <c r="S80" s="684"/>
      <c r="T80" s="684"/>
      <c r="U80" s="684"/>
      <c r="V80" s="684"/>
      <c r="W80" s="684"/>
      <c r="X80" s="684"/>
      <c r="Y80" s="684"/>
      <c r="Z80" s="684"/>
      <c r="AA80" s="684"/>
      <c r="AB80" s="684"/>
      <c r="AC80" s="684"/>
      <c r="AD80" s="684"/>
      <c r="AE80" s="684"/>
      <c r="AF80" s="684"/>
      <c r="AG80" s="684"/>
      <c r="AH80" s="684"/>
      <c r="AI80" s="684"/>
      <c r="AJ80" s="684"/>
      <c r="AK80" s="684"/>
      <c r="AL80" s="684"/>
      <c r="AM80" s="684"/>
      <c r="AN80" s="684"/>
      <c r="AO80" s="684"/>
      <c r="AP80" s="684"/>
      <c r="AQ80" s="684"/>
      <c r="AR80" s="684"/>
      <c r="AS80" s="684"/>
      <c r="AT80" s="684"/>
      <c r="AU80" s="684"/>
      <c r="AV80" s="684"/>
      <c r="AW80" s="684"/>
      <c r="AX80" s="684"/>
      <c r="AY80" s="684"/>
      <c r="AZ80" s="690"/>
      <c r="BA80" s="690"/>
      <c r="BB80" s="690"/>
      <c r="BC80" s="690"/>
      <c r="BD80" s="691"/>
      <c r="BE80" s="63"/>
      <c r="BF80" s="63"/>
      <c r="BG80" s="63"/>
      <c r="BH80" s="63"/>
      <c r="BI80" s="63"/>
      <c r="BJ80" s="63"/>
      <c r="BK80" s="63"/>
      <c r="BL80" s="63"/>
      <c r="BM80" s="63"/>
      <c r="BN80" s="63"/>
      <c r="BO80" s="63"/>
      <c r="BP80" s="63"/>
      <c r="BQ80" s="60">
        <v>74</v>
      </c>
      <c r="BR80" s="89"/>
      <c r="BS80" s="758"/>
      <c r="BT80" s="759"/>
      <c r="BU80" s="759"/>
      <c r="BV80" s="759"/>
      <c r="BW80" s="759"/>
      <c r="BX80" s="759"/>
      <c r="BY80" s="759"/>
      <c r="BZ80" s="759"/>
      <c r="CA80" s="759"/>
      <c r="CB80" s="759"/>
      <c r="CC80" s="759"/>
      <c r="CD80" s="759"/>
      <c r="CE80" s="759"/>
      <c r="CF80" s="759"/>
      <c r="CG80" s="760"/>
      <c r="CH80" s="755"/>
      <c r="CI80" s="756"/>
      <c r="CJ80" s="756"/>
      <c r="CK80" s="756"/>
      <c r="CL80" s="757"/>
      <c r="CM80" s="755"/>
      <c r="CN80" s="756"/>
      <c r="CO80" s="756"/>
      <c r="CP80" s="756"/>
      <c r="CQ80" s="757"/>
      <c r="CR80" s="755"/>
      <c r="CS80" s="756"/>
      <c r="CT80" s="756"/>
      <c r="CU80" s="756"/>
      <c r="CV80" s="757"/>
      <c r="CW80" s="755"/>
      <c r="CX80" s="756"/>
      <c r="CY80" s="756"/>
      <c r="CZ80" s="756"/>
      <c r="DA80" s="757"/>
      <c r="DB80" s="755"/>
      <c r="DC80" s="756"/>
      <c r="DD80" s="756"/>
      <c r="DE80" s="756"/>
      <c r="DF80" s="757"/>
      <c r="DG80" s="755"/>
      <c r="DH80" s="756"/>
      <c r="DI80" s="756"/>
      <c r="DJ80" s="756"/>
      <c r="DK80" s="757"/>
      <c r="DL80" s="755"/>
      <c r="DM80" s="756"/>
      <c r="DN80" s="756"/>
      <c r="DO80" s="756"/>
      <c r="DP80" s="757"/>
      <c r="DQ80" s="755"/>
      <c r="DR80" s="756"/>
      <c r="DS80" s="756"/>
      <c r="DT80" s="756"/>
      <c r="DU80" s="757"/>
      <c r="DV80" s="758"/>
      <c r="DW80" s="759"/>
      <c r="DX80" s="759"/>
      <c r="DY80" s="759"/>
      <c r="DZ80" s="761"/>
      <c r="EA80" s="55"/>
    </row>
    <row r="81" spans="1:131" s="52" customFormat="1" ht="26.25" customHeight="1" x14ac:dyDescent="0.2">
      <c r="A81" s="60">
        <v>14</v>
      </c>
      <c r="B81" s="692"/>
      <c r="C81" s="693"/>
      <c r="D81" s="693"/>
      <c r="E81" s="693"/>
      <c r="F81" s="693"/>
      <c r="G81" s="693"/>
      <c r="H81" s="693"/>
      <c r="I81" s="693"/>
      <c r="J81" s="693"/>
      <c r="K81" s="693"/>
      <c r="L81" s="693"/>
      <c r="M81" s="693"/>
      <c r="N81" s="693"/>
      <c r="O81" s="693"/>
      <c r="P81" s="694"/>
      <c r="Q81" s="683"/>
      <c r="R81" s="684"/>
      <c r="S81" s="684"/>
      <c r="T81" s="684"/>
      <c r="U81" s="684"/>
      <c r="V81" s="684"/>
      <c r="W81" s="684"/>
      <c r="X81" s="684"/>
      <c r="Y81" s="684"/>
      <c r="Z81" s="684"/>
      <c r="AA81" s="684"/>
      <c r="AB81" s="684"/>
      <c r="AC81" s="684"/>
      <c r="AD81" s="684"/>
      <c r="AE81" s="684"/>
      <c r="AF81" s="684"/>
      <c r="AG81" s="684"/>
      <c r="AH81" s="684"/>
      <c r="AI81" s="684"/>
      <c r="AJ81" s="684"/>
      <c r="AK81" s="684"/>
      <c r="AL81" s="684"/>
      <c r="AM81" s="684"/>
      <c r="AN81" s="684"/>
      <c r="AO81" s="684"/>
      <c r="AP81" s="684"/>
      <c r="AQ81" s="684"/>
      <c r="AR81" s="684"/>
      <c r="AS81" s="684"/>
      <c r="AT81" s="684"/>
      <c r="AU81" s="684"/>
      <c r="AV81" s="684"/>
      <c r="AW81" s="684"/>
      <c r="AX81" s="684"/>
      <c r="AY81" s="684"/>
      <c r="AZ81" s="690"/>
      <c r="BA81" s="690"/>
      <c r="BB81" s="690"/>
      <c r="BC81" s="690"/>
      <c r="BD81" s="691"/>
      <c r="BE81" s="63"/>
      <c r="BF81" s="63"/>
      <c r="BG81" s="63"/>
      <c r="BH81" s="63"/>
      <c r="BI81" s="63"/>
      <c r="BJ81" s="63"/>
      <c r="BK81" s="63"/>
      <c r="BL81" s="63"/>
      <c r="BM81" s="63"/>
      <c r="BN81" s="63"/>
      <c r="BO81" s="63"/>
      <c r="BP81" s="63"/>
      <c r="BQ81" s="60">
        <v>75</v>
      </c>
      <c r="BR81" s="89"/>
      <c r="BS81" s="758"/>
      <c r="BT81" s="759"/>
      <c r="BU81" s="759"/>
      <c r="BV81" s="759"/>
      <c r="BW81" s="759"/>
      <c r="BX81" s="759"/>
      <c r="BY81" s="759"/>
      <c r="BZ81" s="759"/>
      <c r="CA81" s="759"/>
      <c r="CB81" s="759"/>
      <c r="CC81" s="759"/>
      <c r="CD81" s="759"/>
      <c r="CE81" s="759"/>
      <c r="CF81" s="759"/>
      <c r="CG81" s="760"/>
      <c r="CH81" s="755"/>
      <c r="CI81" s="756"/>
      <c r="CJ81" s="756"/>
      <c r="CK81" s="756"/>
      <c r="CL81" s="757"/>
      <c r="CM81" s="755"/>
      <c r="CN81" s="756"/>
      <c r="CO81" s="756"/>
      <c r="CP81" s="756"/>
      <c r="CQ81" s="757"/>
      <c r="CR81" s="755"/>
      <c r="CS81" s="756"/>
      <c r="CT81" s="756"/>
      <c r="CU81" s="756"/>
      <c r="CV81" s="757"/>
      <c r="CW81" s="755"/>
      <c r="CX81" s="756"/>
      <c r="CY81" s="756"/>
      <c r="CZ81" s="756"/>
      <c r="DA81" s="757"/>
      <c r="DB81" s="755"/>
      <c r="DC81" s="756"/>
      <c r="DD81" s="756"/>
      <c r="DE81" s="756"/>
      <c r="DF81" s="757"/>
      <c r="DG81" s="755"/>
      <c r="DH81" s="756"/>
      <c r="DI81" s="756"/>
      <c r="DJ81" s="756"/>
      <c r="DK81" s="757"/>
      <c r="DL81" s="755"/>
      <c r="DM81" s="756"/>
      <c r="DN81" s="756"/>
      <c r="DO81" s="756"/>
      <c r="DP81" s="757"/>
      <c r="DQ81" s="755"/>
      <c r="DR81" s="756"/>
      <c r="DS81" s="756"/>
      <c r="DT81" s="756"/>
      <c r="DU81" s="757"/>
      <c r="DV81" s="758"/>
      <c r="DW81" s="759"/>
      <c r="DX81" s="759"/>
      <c r="DY81" s="759"/>
      <c r="DZ81" s="761"/>
      <c r="EA81" s="55"/>
    </row>
    <row r="82" spans="1:131" s="52" customFormat="1" ht="26.25" customHeight="1" x14ac:dyDescent="0.2">
      <c r="A82" s="60">
        <v>15</v>
      </c>
      <c r="B82" s="692"/>
      <c r="C82" s="693"/>
      <c r="D82" s="693"/>
      <c r="E82" s="693"/>
      <c r="F82" s="693"/>
      <c r="G82" s="693"/>
      <c r="H82" s="693"/>
      <c r="I82" s="693"/>
      <c r="J82" s="693"/>
      <c r="K82" s="693"/>
      <c r="L82" s="693"/>
      <c r="M82" s="693"/>
      <c r="N82" s="693"/>
      <c r="O82" s="693"/>
      <c r="P82" s="694"/>
      <c r="Q82" s="683"/>
      <c r="R82" s="684"/>
      <c r="S82" s="684"/>
      <c r="T82" s="684"/>
      <c r="U82" s="684"/>
      <c r="V82" s="684"/>
      <c r="W82" s="684"/>
      <c r="X82" s="684"/>
      <c r="Y82" s="684"/>
      <c r="Z82" s="684"/>
      <c r="AA82" s="684"/>
      <c r="AB82" s="684"/>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684"/>
      <c r="AY82" s="684"/>
      <c r="AZ82" s="690"/>
      <c r="BA82" s="690"/>
      <c r="BB82" s="690"/>
      <c r="BC82" s="690"/>
      <c r="BD82" s="691"/>
      <c r="BE82" s="63"/>
      <c r="BF82" s="63"/>
      <c r="BG82" s="63"/>
      <c r="BH82" s="63"/>
      <c r="BI82" s="63"/>
      <c r="BJ82" s="63"/>
      <c r="BK82" s="63"/>
      <c r="BL82" s="63"/>
      <c r="BM82" s="63"/>
      <c r="BN82" s="63"/>
      <c r="BO82" s="63"/>
      <c r="BP82" s="63"/>
      <c r="BQ82" s="60">
        <v>76</v>
      </c>
      <c r="BR82" s="89"/>
      <c r="BS82" s="758"/>
      <c r="BT82" s="759"/>
      <c r="BU82" s="759"/>
      <c r="BV82" s="759"/>
      <c r="BW82" s="759"/>
      <c r="BX82" s="759"/>
      <c r="BY82" s="759"/>
      <c r="BZ82" s="759"/>
      <c r="CA82" s="759"/>
      <c r="CB82" s="759"/>
      <c r="CC82" s="759"/>
      <c r="CD82" s="759"/>
      <c r="CE82" s="759"/>
      <c r="CF82" s="759"/>
      <c r="CG82" s="760"/>
      <c r="CH82" s="755"/>
      <c r="CI82" s="756"/>
      <c r="CJ82" s="756"/>
      <c r="CK82" s="756"/>
      <c r="CL82" s="757"/>
      <c r="CM82" s="755"/>
      <c r="CN82" s="756"/>
      <c r="CO82" s="756"/>
      <c r="CP82" s="756"/>
      <c r="CQ82" s="757"/>
      <c r="CR82" s="755"/>
      <c r="CS82" s="756"/>
      <c r="CT82" s="756"/>
      <c r="CU82" s="756"/>
      <c r="CV82" s="757"/>
      <c r="CW82" s="755"/>
      <c r="CX82" s="756"/>
      <c r="CY82" s="756"/>
      <c r="CZ82" s="756"/>
      <c r="DA82" s="757"/>
      <c r="DB82" s="755"/>
      <c r="DC82" s="756"/>
      <c r="DD82" s="756"/>
      <c r="DE82" s="756"/>
      <c r="DF82" s="757"/>
      <c r="DG82" s="755"/>
      <c r="DH82" s="756"/>
      <c r="DI82" s="756"/>
      <c r="DJ82" s="756"/>
      <c r="DK82" s="757"/>
      <c r="DL82" s="755"/>
      <c r="DM82" s="756"/>
      <c r="DN82" s="756"/>
      <c r="DO82" s="756"/>
      <c r="DP82" s="757"/>
      <c r="DQ82" s="755"/>
      <c r="DR82" s="756"/>
      <c r="DS82" s="756"/>
      <c r="DT82" s="756"/>
      <c r="DU82" s="757"/>
      <c r="DV82" s="758"/>
      <c r="DW82" s="759"/>
      <c r="DX82" s="759"/>
      <c r="DY82" s="759"/>
      <c r="DZ82" s="761"/>
      <c r="EA82" s="55"/>
    </row>
    <row r="83" spans="1:131" s="52" customFormat="1" ht="26.25" customHeight="1" x14ac:dyDescent="0.2">
      <c r="A83" s="60">
        <v>16</v>
      </c>
      <c r="B83" s="692"/>
      <c r="C83" s="693"/>
      <c r="D83" s="693"/>
      <c r="E83" s="693"/>
      <c r="F83" s="693"/>
      <c r="G83" s="693"/>
      <c r="H83" s="693"/>
      <c r="I83" s="693"/>
      <c r="J83" s="693"/>
      <c r="K83" s="693"/>
      <c r="L83" s="693"/>
      <c r="M83" s="693"/>
      <c r="N83" s="693"/>
      <c r="O83" s="693"/>
      <c r="P83" s="694"/>
      <c r="Q83" s="683"/>
      <c r="R83" s="684"/>
      <c r="S83" s="684"/>
      <c r="T83" s="684"/>
      <c r="U83" s="684"/>
      <c r="V83" s="684"/>
      <c r="W83" s="684"/>
      <c r="X83" s="684"/>
      <c r="Y83" s="684"/>
      <c r="Z83" s="684"/>
      <c r="AA83" s="684"/>
      <c r="AB83" s="684"/>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684"/>
      <c r="AY83" s="684"/>
      <c r="AZ83" s="690"/>
      <c r="BA83" s="690"/>
      <c r="BB83" s="690"/>
      <c r="BC83" s="690"/>
      <c r="BD83" s="691"/>
      <c r="BE83" s="63"/>
      <c r="BF83" s="63"/>
      <c r="BG83" s="63"/>
      <c r="BH83" s="63"/>
      <c r="BI83" s="63"/>
      <c r="BJ83" s="63"/>
      <c r="BK83" s="63"/>
      <c r="BL83" s="63"/>
      <c r="BM83" s="63"/>
      <c r="BN83" s="63"/>
      <c r="BO83" s="63"/>
      <c r="BP83" s="63"/>
      <c r="BQ83" s="60">
        <v>77</v>
      </c>
      <c r="BR83" s="89"/>
      <c r="BS83" s="758"/>
      <c r="BT83" s="759"/>
      <c r="BU83" s="759"/>
      <c r="BV83" s="759"/>
      <c r="BW83" s="759"/>
      <c r="BX83" s="759"/>
      <c r="BY83" s="759"/>
      <c r="BZ83" s="759"/>
      <c r="CA83" s="759"/>
      <c r="CB83" s="759"/>
      <c r="CC83" s="759"/>
      <c r="CD83" s="759"/>
      <c r="CE83" s="759"/>
      <c r="CF83" s="759"/>
      <c r="CG83" s="760"/>
      <c r="CH83" s="755"/>
      <c r="CI83" s="756"/>
      <c r="CJ83" s="756"/>
      <c r="CK83" s="756"/>
      <c r="CL83" s="757"/>
      <c r="CM83" s="755"/>
      <c r="CN83" s="756"/>
      <c r="CO83" s="756"/>
      <c r="CP83" s="756"/>
      <c r="CQ83" s="757"/>
      <c r="CR83" s="755"/>
      <c r="CS83" s="756"/>
      <c r="CT83" s="756"/>
      <c r="CU83" s="756"/>
      <c r="CV83" s="757"/>
      <c r="CW83" s="755"/>
      <c r="CX83" s="756"/>
      <c r="CY83" s="756"/>
      <c r="CZ83" s="756"/>
      <c r="DA83" s="757"/>
      <c r="DB83" s="755"/>
      <c r="DC83" s="756"/>
      <c r="DD83" s="756"/>
      <c r="DE83" s="756"/>
      <c r="DF83" s="757"/>
      <c r="DG83" s="755"/>
      <c r="DH83" s="756"/>
      <c r="DI83" s="756"/>
      <c r="DJ83" s="756"/>
      <c r="DK83" s="757"/>
      <c r="DL83" s="755"/>
      <c r="DM83" s="756"/>
      <c r="DN83" s="756"/>
      <c r="DO83" s="756"/>
      <c r="DP83" s="757"/>
      <c r="DQ83" s="755"/>
      <c r="DR83" s="756"/>
      <c r="DS83" s="756"/>
      <c r="DT83" s="756"/>
      <c r="DU83" s="757"/>
      <c r="DV83" s="758"/>
      <c r="DW83" s="759"/>
      <c r="DX83" s="759"/>
      <c r="DY83" s="759"/>
      <c r="DZ83" s="761"/>
      <c r="EA83" s="55"/>
    </row>
    <row r="84" spans="1:131" s="52" customFormat="1" ht="26.25" customHeight="1" x14ac:dyDescent="0.2">
      <c r="A84" s="60">
        <v>17</v>
      </c>
      <c r="B84" s="692"/>
      <c r="C84" s="693"/>
      <c r="D84" s="693"/>
      <c r="E84" s="693"/>
      <c r="F84" s="693"/>
      <c r="G84" s="693"/>
      <c r="H84" s="693"/>
      <c r="I84" s="693"/>
      <c r="J84" s="693"/>
      <c r="K84" s="693"/>
      <c r="L84" s="693"/>
      <c r="M84" s="693"/>
      <c r="N84" s="693"/>
      <c r="O84" s="693"/>
      <c r="P84" s="694"/>
      <c r="Q84" s="683"/>
      <c r="R84" s="684"/>
      <c r="S84" s="684"/>
      <c r="T84" s="684"/>
      <c r="U84" s="684"/>
      <c r="V84" s="684"/>
      <c r="W84" s="684"/>
      <c r="X84" s="684"/>
      <c r="Y84" s="684"/>
      <c r="Z84" s="684"/>
      <c r="AA84" s="684"/>
      <c r="AB84" s="684"/>
      <c r="AC84" s="684"/>
      <c r="AD84" s="684"/>
      <c r="AE84" s="684"/>
      <c r="AF84" s="684"/>
      <c r="AG84" s="684"/>
      <c r="AH84" s="684"/>
      <c r="AI84" s="684"/>
      <c r="AJ84" s="684"/>
      <c r="AK84" s="684"/>
      <c r="AL84" s="684"/>
      <c r="AM84" s="684"/>
      <c r="AN84" s="684"/>
      <c r="AO84" s="684"/>
      <c r="AP84" s="684"/>
      <c r="AQ84" s="684"/>
      <c r="AR84" s="684"/>
      <c r="AS84" s="684"/>
      <c r="AT84" s="684"/>
      <c r="AU84" s="684"/>
      <c r="AV84" s="684"/>
      <c r="AW84" s="684"/>
      <c r="AX84" s="684"/>
      <c r="AY84" s="684"/>
      <c r="AZ84" s="690"/>
      <c r="BA84" s="690"/>
      <c r="BB84" s="690"/>
      <c r="BC84" s="690"/>
      <c r="BD84" s="691"/>
      <c r="BE84" s="63"/>
      <c r="BF84" s="63"/>
      <c r="BG84" s="63"/>
      <c r="BH84" s="63"/>
      <c r="BI84" s="63"/>
      <c r="BJ84" s="63"/>
      <c r="BK84" s="63"/>
      <c r="BL84" s="63"/>
      <c r="BM84" s="63"/>
      <c r="BN84" s="63"/>
      <c r="BO84" s="63"/>
      <c r="BP84" s="63"/>
      <c r="BQ84" s="60">
        <v>78</v>
      </c>
      <c r="BR84" s="89"/>
      <c r="BS84" s="758"/>
      <c r="BT84" s="759"/>
      <c r="BU84" s="759"/>
      <c r="BV84" s="759"/>
      <c r="BW84" s="759"/>
      <c r="BX84" s="759"/>
      <c r="BY84" s="759"/>
      <c r="BZ84" s="759"/>
      <c r="CA84" s="759"/>
      <c r="CB84" s="759"/>
      <c r="CC84" s="759"/>
      <c r="CD84" s="759"/>
      <c r="CE84" s="759"/>
      <c r="CF84" s="759"/>
      <c r="CG84" s="760"/>
      <c r="CH84" s="755"/>
      <c r="CI84" s="756"/>
      <c r="CJ84" s="756"/>
      <c r="CK84" s="756"/>
      <c r="CL84" s="757"/>
      <c r="CM84" s="755"/>
      <c r="CN84" s="756"/>
      <c r="CO84" s="756"/>
      <c r="CP84" s="756"/>
      <c r="CQ84" s="757"/>
      <c r="CR84" s="755"/>
      <c r="CS84" s="756"/>
      <c r="CT84" s="756"/>
      <c r="CU84" s="756"/>
      <c r="CV84" s="757"/>
      <c r="CW84" s="755"/>
      <c r="CX84" s="756"/>
      <c r="CY84" s="756"/>
      <c r="CZ84" s="756"/>
      <c r="DA84" s="757"/>
      <c r="DB84" s="755"/>
      <c r="DC84" s="756"/>
      <c r="DD84" s="756"/>
      <c r="DE84" s="756"/>
      <c r="DF84" s="757"/>
      <c r="DG84" s="755"/>
      <c r="DH84" s="756"/>
      <c r="DI84" s="756"/>
      <c r="DJ84" s="756"/>
      <c r="DK84" s="757"/>
      <c r="DL84" s="755"/>
      <c r="DM84" s="756"/>
      <c r="DN84" s="756"/>
      <c r="DO84" s="756"/>
      <c r="DP84" s="757"/>
      <c r="DQ84" s="755"/>
      <c r="DR84" s="756"/>
      <c r="DS84" s="756"/>
      <c r="DT84" s="756"/>
      <c r="DU84" s="757"/>
      <c r="DV84" s="758"/>
      <c r="DW84" s="759"/>
      <c r="DX84" s="759"/>
      <c r="DY84" s="759"/>
      <c r="DZ84" s="761"/>
      <c r="EA84" s="55"/>
    </row>
    <row r="85" spans="1:131" s="52" customFormat="1" ht="26.25" customHeight="1" x14ac:dyDescent="0.2">
      <c r="A85" s="60">
        <v>18</v>
      </c>
      <c r="B85" s="692"/>
      <c r="C85" s="693"/>
      <c r="D85" s="693"/>
      <c r="E85" s="693"/>
      <c r="F85" s="693"/>
      <c r="G85" s="693"/>
      <c r="H85" s="693"/>
      <c r="I85" s="693"/>
      <c r="J85" s="693"/>
      <c r="K85" s="693"/>
      <c r="L85" s="693"/>
      <c r="M85" s="693"/>
      <c r="N85" s="693"/>
      <c r="O85" s="693"/>
      <c r="P85" s="694"/>
      <c r="Q85" s="683"/>
      <c r="R85" s="684"/>
      <c r="S85" s="684"/>
      <c r="T85" s="684"/>
      <c r="U85" s="684"/>
      <c r="V85" s="684"/>
      <c r="W85" s="684"/>
      <c r="X85" s="684"/>
      <c r="Y85" s="684"/>
      <c r="Z85" s="684"/>
      <c r="AA85" s="684"/>
      <c r="AB85" s="684"/>
      <c r="AC85" s="684"/>
      <c r="AD85" s="684"/>
      <c r="AE85" s="684"/>
      <c r="AF85" s="684"/>
      <c r="AG85" s="684"/>
      <c r="AH85" s="684"/>
      <c r="AI85" s="684"/>
      <c r="AJ85" s="684"/>
      <c r="AK85" s="684"/>
      <c r="AL85" s="684"/>
      <c r="AM85" s="684"/>
      <c r="AN85" s="684"/>
      <c r="AO85" s="684"/>
      <c r="AP85" s="684"/>
      <c r="AQ85" s="684"/>
      <c r="AR85" s="684"/>
      <c r="AS85" s="684"/>
      <c r="AT85" s="684"/>
      <c r="AU85" s="684"/>
      <c r="AV85" s="684"/>
      <c r="AW85" s="684"/>
      <c r="AX85" s="684"/>
      <c r="AY85" s="684"/>
      <c r="AZ85" s="690"/>
      <c r="BA85" s="690"/>
      <c r="BB85" s="690"/>
      <c r="BC85" s="690"/>
      <c r="BD85" s="691"/>
      <c r="BE85" s="63"/>
      <c r="BF85" s="63"/>
      <c r="BG85" s="63"/>
      <c r="BH85" s="63"/>
      <c r="BI85" s="63"/>
      <c r="BJ85" s="63"/>
      <c r="BK85" s="63"/>
      <c r="BL85" s="63"/>
      <c r="BM85" s="63"/>
      <c r="BN85" s="63"/>
      <c r="BO85" s="63"/>
      <c r="BP85" s="63"/>
      <c r="BQ85" s="60">
        <v>79</v>
      </c>
      <c r="BR85" s="89"/>
      <c r="BS85" s="758"/>
      <c r="BT85" s="759"/>
      <c r="BU85" s="759"/>
      <c r="BV85" s="759"/>
      <c r="BW85" s="759"/>
      <c r="BX85" s="759"/>
      <c r="BY85" s="759"/>
      <c r="BZ85" s="759"/>
      <c r="CA85" s="759"/>
      <c r="CB85" s="759"/>
      <c r="CC85" s="759"/>
      <c r="CD85" s="759"/>
      <c r="CE85" s="759"/>
      <c r="CF85" s="759"/>
      <c r="CG85" s="760"/>
      <c r="CH85" s="755"/>
      <c r="CI85" s="756"/>
      <c r="CJ85" s="756"/>
      <c r="CK85" s="756"/>
      <c r="CL85" s="757"/>
      <c r="CM85" s="755"/>
      <c r="CN85" s="756"/>
      <c r="CO85" s="756"/>
      <c r="CP85" s="756"/>
      <c r="CQ85" s="757"/>
      <c r="CR85" s="755"/>
      <c r="CS85" s="756"/>
      <c r="CT85" s="756"/>
      <c r="CU85" s="756"/>
      <c r="CV85" s="757"/>
      <c r="CW85" s="755"/>
      <c r="CX85" s="756"/>
      <c r="CY85" s="756"/>
      <c r="CZ85" s="756"/>
      <c r="DA85" s="757"/>
      <c r="DB85" s="755"/>
      <c r="DC85" s="756"/>
      <c r="DD85" s="756"/>
      <c r="DE85" s="756"/>
      <c r="DF85" s="757"/>
      <c r="DG85" s="755"/>
      <c r="DH85" s="756"/>
      <c r="DI85" s="756"/>
      <c r="DJ85" s="756"/>
      <c r="DK85" s="757"/>
      <c r="DL85" s="755"/>
      <c r="DM85" s="756"/>
      <c r="DN85" s="756"/>
      <c r="DO85" s="756"/>
      <c r="DP85" s="757"/>
      <c r="DQ85" s="755"/>
      <c r="DR85" s="756"/>
      <c r="DS85" s="756"/>
      <c r="DT85" s="756"/>
      <c r="DU85" s="757"/>
      <c r="DV85" s="758"/>
      <c r="DW85" s="759"/>
      <c r="DX85" s="759"/>
      <c r="DY85" s="759"/>
      <c r="DZ85" s="761"/>
      <c r="EA85" s="55"/>
    </row>
    <row r="86" spans="1:131" s="52" customFormat="1" ht="26.25" customHeight="1" x14ac:dyDescent="0.2">
      <c r="A86" s="60">
        <v>19</v>
      </c>
      <c r="B86" s="692"/>
      <c r="C86" s="693"/>
      <c r="D86" s="693"/>
      <c r="E86" s="693"/>
      <c r="F86" s="693"/>
      <c r="G86" s="693"/>
      <c r="H86" s="693"/>
      <c r="I86" s="693"/>
      <c r="J86" s="693"/>
      <c r="K86" s="693"/>
      <c r="L86" s="693"/>
      <c r="M86" s="693"/>
      <c r="N86" s="693"/>
      <c r="O86" s="693"/>
      <c r="P86" s="694"/>
      <c r="Q86" s="683"/>
      <c r="R86" s="684"/>
      <c r="S86" s="684"/>
      <c r="T86" s="684"/>
      <c r="U86" s="684"/>
      <c r="V86" s="684"/>
      <c r="W86" s="684"/>
      <c r="X86" s="684"/>
      <c r="Y86" s="684"/>
      <c r="Z86" s="684"/>
      <c r="AA86" s="684"/>
      <c r="AB86" s="684"/>
      <c r="AC86" s="684"/>
      <c r="AD86" s="684"/>
      <c r="AE86" s="684"/>
      <c r="AF86" s="684"/>
      <c r="AG86" s="684"/>
      <c r="AH86" s="684"/>
      <c r="AI86" s="684"/>
      <c r="AJ86" s="684"/>
      <c r="AK86" s="684"/>
      <c r="AL86" s="684"/>
      <c r="AM86" s="684"/>
      <c r="AN86" s="684"/>
      <c r="AO86" s="684"/>
      <c r="AP86" s="684"/>
      <c r="AQ86" s="684"/>
      <c r="AR86" s="684"/>
      <c r="AS86" s="684"/>
      <c r="AT86" s="684"/>
      <c r="AU86" s="684"/>
      <c r="AV86" s="684"/>
      <c r="AW86" s="684"/>
      <c r="AX86" s="684"/>
      <c r="AY86" s="684"/>
      <c r="AZ86" s="690"/>
      <c r="BA86" s="690"/>
      <c r="BB86" s="690"/>
      <c r="BC86" s="690"/>
      <c r="BD86" s="691"/>
      <c r="BE86" s="63"/>
      <c r="BF86" s="63"/>
      <c r="BG86" s="63"/>
      <c r="BH86" s="63"/>
      <c r="BI86" s="63"/>
      <c r="BJ86" s="63"/>
      <c r="BK86" s="63"/>
      <c r="BL86" s="63"/>
      <c r="BM86" s="63"/>
      <c r="BN86" s="63"/>
      <c r="BO86" s="63"/>
      <c r="BP86" s="63"/>
      <c r="BQ86" s="60">
        <v>80</v>
      </c>
      <c r="BR86" s="89"/>
      <c r="BS86" s="758"/>
      <c r="BT86" s="759"/>
      <c r="BU86" s="759"/>
      <c r="BV86" s="759"/>
      <c r="BW86" s="759"/>
      <c r="BX86" s="759"/>
      <c r="BY86" s="759"/>
      <c r="BZ86" s="759"/>
      <c r="CA86" s="759"/>
      <c r="CB86" s="759"/>
      <c r="CC86" s="759"/>
      <c r="CD86" s="759"/>
      <c r="CE86" s="759"/>
      <c r="CF86" s="759"/>
      <c r="CG86" s="760"/>
      <c r="CH86" s="755"/>
      <c r="CI86" s="756"/>
      <c r="CJ86" s="756"/>
      <c r="CK86" s="756"/>
      <c r="CL86" s="757"/>
      <c r="CM86" s="755"/>
      <c r="CN86" s="756"/>
      <c r="CO86" s="756"/>
      <c r="CP86" s="756"/>
      <c r="CQ86" s="757"/>
      <c r="CR86" s="755"/>
      <c r="CS86" s="756"/>
      <c r="CT86" s="756"/>
      <c r="CU86" s="756"/>
      <c r="CV86" s="757"/>
      <c r="CW86" s="755"/>
      <c r="CX86" s="756"/>
      <c r="CY86" s="756"/>
      <c r="CZ86" s="756"/>
      <c r="DA86" s="757"/>
      <c r="DB86" s="755"/>
      <c r="DC86" s="756"/>
      <c r="DD86" s="756"/>
      <c r="DE86" s="756"/>
      <c r="DF86" s="757"/>
      <c r="DG86" s="755"/>
      <c r="DH86" s="756"/>
      <c r="DI86" s="756"/>
      <c r="DJ86" s="756"/>
      <c r="DK86" s="757"/>
      <c r="DL86" s="755"/>
      <c r="DM86" s="756"/>
      <c r="DN86" s="756"/>
      <c r="DO86" s="756"/>
      <c r="DP86" s="757"/>
      <c r="DQ86" s="755"/>
      <c r="DR86" s="756"/>
      <c r="DS86" s="756"/>
      <c r="DT86" s="756"/>
      <c r="DU86" s="757"/>
      <c r="DV86" s="758"/>
      <c r="DW86" s="759"/>
      <c r="DX86" s="759"/>
      <c r="DY86" s="759"/>
      <c r="DZ86" s="761"/>
      <c r="EA86" s="55"/>
    </row>
    <row r="87" spans="1:131" s="52" customFormat="1" ht="26.25" customHeight="1" x14ac:dyDescent="0.2">
      <c r="A87" s="65">
        <v>20</v>
      </c>
      <c r="B87" s="762"/>
      <c r="C87" s="763"/>
      <c r="D87" s="763"/>
      <c r="E87" s="763"/>
      <c r="F87" s="763"/>
      <c r="G87" s="763"/>
      <c r="H87" s="763"/>
      <c r="I87" s="763"/>
      <c r="J87" s="763"/>
      <c r="K87" s="763"/>
      <c r="L87" s="763"/>
      <c r="M87" s="763"/>
      <c r="N87" s="763"/>
      <c r="O87" s="763"/>
      <c r="P87" s="764"/>
      <c r="Q87" s="765"/>
      <c r="R87" s="766"/>
      <c r="S87" s="766"/>
      <c r="T87" s="766"/>
      <c r="U87" s="766"/>
      <c r="V87" s="766"/>
      <c r="W87" s="766"/>
      <c r="X87" s="766"/>
      <c r="Y87" s="766"/>
      <c r="Z87" s="766"/>
      <c r="AA87" s="766"/>
      <c r="AB87" s="766"/>
      <c r="AC87" s="766"/>
      <c r="AD87" s="766"/>
      <c r="AE87" s="766"/>
      <c r="AF87" s="766"/>
      <c r="AG87" s="766"/>
      <c r="AH87" s="766"/>
      <c r="AI87" s="766"/>
      <c r="AJ87" s="766"/>
      <c r="AK87" s="766"/>
      <c r="AL87" s="766"/>
      <c r="AM87" s="766"/>
      <c r="AN87" s="766"/>
      <c r="AO87" s="766"/>
      <c r="AP87" s="766"/>
      <c r="AQ87" s="766"/>
      <c r="AR87" s="766"/>
      <c r="AS87" s="766"/>
      <c r="AT87" s="766"/>
      <c r="AU87" s="766"/>
      <c r="AV87" s="766"/>
      <c r="AW87" s="766"/>
      <c r="AX87" s="766"/>
      <c r="AY87" s="766"/>
      <c r="AZ87" s="767"/>
      <c r="BA87" s="767"/>
      <c r="BB87" s="767"/>
      <c r="BC87" s="767"/>
      <c r="BD87" s="768"/>
      <c r="BE87" s="63"/>
      <c r="BF87" s="63"/>
      <c r="BG87" s="63"/>
      <c r="BH87" s="63"/>
      <c r="BI87" s="63"/>
      <c r="BJ87" s="63"/>
      <c r="BK87" s="63"/>
      <c r="BL87" s="63"/>
      <c r="BM87" s="63"/>
      <c r="BN87" s="63"/>
      <c r="BO87" s="63"/>
      <c r="BP87" s="63"/>
      <c r="BQ87" s="60">
        <v>81</v>
      </c>
      <c r="BR87" s="89"/>
      <c r="BS87" s="758"/>
      <c r="BT87" s="759"/>
      <c r="BU87" s="759"/>
      <c r="BV87" s="759"/>
      <c r="BW87" s="759"/>
      <c r="BX87" s="759"/>
      <c r="BY87" s="759"/>
      <c r="BZ87" s="759"/>
      <c r="CA87" s="759"/>
      <c r="CB87" s="759"/>
      <c r="CC87" s="759"/>
      <c r="CD87" s="759"/>
      <c r="CE87" s="759"/>
      <c r="CF87" s="759"/>
      <c r="CG87" s="760"/>
      <c r="CH87" s="755"/>
      <c r="CI87" s="756"/>
      <c r="CJ87" s="756"/>
      <c r="CK87" s="756"/>
      <c r="CL87" s="757"/>
      <c r="CM87" s="755"/>
      <c r="CN87" s="756"/>
      <c r="CO87" s="756"/>
      <c r="CP87" s="756"/>
      <c r="CQ87" s="757"/>
      <c r="CR87" s="755"/>
      <c r="CS87" s="756"/>
      <c r="CT87" s="756"/>
      <c r="CU87" s="756"/>
      <c r="CV87" s="757"/>
      <c r="CW87" s="755"/>
      <c r="CX87" s="756"/>
      <c r="CY87" s="756"/>
      <c r="CZ87" s="756"/>
      <c r="DA87" s="757"/>
      <c r="DB87" s="755"/>
      <c r="DC87" s="756"/>
      <c r="DD87" s="756"/>
      <c r="DE87" s="756"/>
      <c r="DF87" s="757"/>
      <c r="DG87" s="755"/>
      <c r="DH87" s="756"/>
      <c r="DI87" s="756"/>
      <c r="DJ87" s="756"/>
      <c r="DK87" s="757"/>
      <c r="DL87" s="755"/>
      <c r="DM87" s="756"/>
      <c r="DN87" s="756"/>
      <c r="DO87" s="756"/>
      <c r="DP87" s="757"/>
      <c r="DQ87" s="755"/>
      <c r="DR87" s="756"/>
      <c r="DS87" s="756"/>
      <c r="DT87" s="756"/>
      <c r="DU87" s="757"/>
      <c r="DV87" s="758"/>
      <c r="DW87" s="759"/>
      <c r="DX87" s="759"/>
      <c r="DY87" s="759"/>
      <c r="DZ87" s="761"/>
      <c r="EA87" s="55"/>
    </row>
    <row r="88" spans="1:131" s="52" customFormat="1" ht="26.25" customHeight="1" x14ac:dyDescent="0.2">
      <c r="A88" s="61" t="s">
        <v>252</v>
      </c>
      <c r="B88" s="712" t="s">
        <v>186</v>
      </c>
      <c r="C88" s="713"/>
      <c r="D88" s="713"/>
      <c r="E88" s="713"/>
      <c r="F88" s="713"/>
      <c r="G88" s="713"/>
      <c r="H88" s="713"/>
      <c r="I88" s="713"/>
      <c r="J88" s="713"/>
      <c r="K88" s="713"/>
      <c r="L88" s="713"/>
      <c r="M88" s="713"/>
      <c r="N88" s="713"/>
      <c r="O88" s="713"/>
      <c r="P88" s="714"/>
      <c r="Q88" s="752"/>
      <c r="R88" s="721"/>
      <c r="S88" s="721"/>
      <c r="T88" s="721"/>
      <c r="U88" s="721"/>
      <c r="V88" s="721"/>
      <c r="W88" s="721"/>
      <c r="X88" s="721"/>
      <c r="Y88" s="721"/>
      <c r="Z88" s="721"/>
      <c r="AA88" s="721"/>
      <c r="AB88" s="721"/>
      <c r="AC88" s="721"/>
      <c r="AD88" s="721"/>
      <c r="AE88" s="721"/>
      <c r="AF88" s="716">
        <v>23469</v>
      </c>
      <c r="AG88" s="716"/>
      <c r="AH88" s="716"/>
      <c r="AI88" s="716"/>
      <c r="AJ88" s="716"/>
      <c r="AK88" s="721"/>
      <c r="AL88" s="721"/>
      <c r="AM88" s="721"/>
      <c r="AN88" s="721"/>
      <c r="AO88" s="721"/>
      <c r="AP88" s="716">
        <v>4602</v>
      </c>
      <c r="AQ88" s="716"/>
      <c r="AR88" s="716"/>
      <c r="AS88" s="716"/>
      <c r="AT88" s="716"/>
      <c r="AU88" s="716">
        <v>1955</v>
      </c>
      <c r="AV88" s="716"/>
      <c r="AW88" s="716"/>
      <c r="AX88" s="716"/>
      <c r="AY88" s="716"/>
      <c r="AZ88" s="722"/>
      <c r="BA88" s="722"/>
      <c r="BB88" s="722"/>
      <c r="BC88" s="722"/>
      <c r="BD88" s="723"/>
      <c r="BE88" s="63"/>
      <c r="BF88" s="63"/>
      <c r="BG88" s="63"/>
      <c r="BH88" s="63"/>
      <c r="BI88" s="63"/>
      <c r="BJ88" s="63"/>
      <c r="BK88" s="63"/>
      <c r="BL88" s="63"/>
      <c r="BM88" s="63"/>
      <c r="BN88" s="63"/>
      <c r="BO88" s="63"/>
      <c r="BP88" s="63"/>
      <c r="BQ88" s="60">
        <v>82</v>
      </c>
      <c r="BR88" s="89"/>
      <c r="BS88" s="758"/>
      <c r="BT88" s="759"/>
      <c r="BU88" s="759"/>
      <c r="BV88" s="759"/>
      <c r="BW88" s="759"/>
      <c r="BX88" s="759"/>
      <c r="BY88" s="759"/>
      <c r="BZ88" s="759"/>
      <c r="CA88" s="759"/>
      <c r="CB88" s="759"/>
      <c r="CC88" s="759"/>
      <c r="CD88" s="759"/>
      <c r="CE88" s="759"/>
      <c r="CF88" s="759"/>
      <c r="CG88" s="760"/>
      <c r="CH88" s="755"/>
      <c r="CI88" s="756"/>
      <c r="CJ88" s="756"/>
      <c r="CK88" s="756"/>
      <c r="CL88" s="757"/>
      <c r="CM88" s="755"/>
      <c r="CN88" s="756"/>
      <c r="CO88" s="756"/>
      <c r="CP88" s="756"/>
      <c r="CQ88" s="757"/>
      <c r="CR88" s="755"/>
      <c r="CS88" s="756"/>
      <c r="CT88" s="756"/>
      <c r="CU88" s="756"/>
      <c r="CV88" s="757"/>
      <c r="CW88" s="755"/>
      <c r="CX88" s="756"/>
      <c r="CY88" s="756"/>
      <c r="CZ88" s="756"/>
      <c r="DA88" s="757"/>
      <c r="DB88" s="755"/>
      <c r="DC88" s="756"/>
      <c r="DD88" s="756"/>
      <c r="DE88" s="756"/>
      <c r="DF88" s="757"/>
      <c r="DG88" s="755"/>
      <c r="DH88" s="756"/>
      <c r="DI88" s="756"/>
      <c r="DJ88" s="756"/>
      <c r="DK88" s="757"/>
      <c r="DL88" s="755"/>
      <c r="DM88" s="756"/>
      <c r="DN88" s="756"/>
      <c r="DO88" s="756"/>
      <c r="DP88" s="757"/>
      <c r="DQ88" s="755"/>
      <c r="DR88" s="756"/>
      <c r="DS88" s="756"/>
      <c r="DT88" s="756"/>
      <c r="DU88" s="757"/>
      <c r="DV88" s="758"/>
      <c r="DW88" s="759"/>
      <c r="DX88" s="759"/>
      <c r="DY88" s="759"/>
      <c r="DZ88" s="761"/>
      <c r="EA88" s="55"/>
    </row>
    <row r="89" spans="1:131" s="52" customFormat="1" ht="26.25" hidden="1" customHeight="1" x14ac:dyDescent="0.2">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58"/>
      <c r="BT89" s="759"/>
      <c r="BU89" s="759"/>
      <c r="BV89" s="759"/>
      <c r="BW89" s="759"/>
      <c r="BX89" s="759"/>
      <c r="BY89" s="759"/>
      <c r="BZ89" s="759"/>
      <c r="CA89" s="759"/>
      <c r="CB89" s="759"/>
      <c r="CC89" s="759"/>
      <c r="CD89" s="759"/>
      <c r="CE89" s="759"/>
      <c r="CF89" s="759"/>
      <c r="CG89" s="760"/>
      <c r="CH89" s="755"/>
      <c r="CI89" s="756"/>
      <c r="CJ89" s="756"/>
      <c r="CK89" s="756"/>
      <c r="CL89" s="757"/>
      <c r="CM89" s="755"/>
      <c r="CN89" s="756"/>
      <c r="CO89" s="756"/>
      <c r="CP89" s="756"/>
      <c r="CQ89" s="757"/>
      <c r="CR89" s="755"/>
      <c r="CS89" s="756"/>
      <c r="CT89" s="756"/>
      <c r="CU89" s="756"/>
      <c r="CV89" s="757"/>
      <c r="CW89" s="755"/>
      <c r="CX89" s="756"/>
      <c r="CY89" s="756"/>
      <c r="CZ89" s="756"/>
      <c r="DA89" s="757"/>
      <c r="DB89" s="755"/>
      <c r="DC89" s="756"/>
      <c r="DD89" s="756"/>
      <c r="DE89" s="756"/>
      <c r="DF89" s="757"/>
      <c r="DG89" s="755"/>
      <c r="DH89" s="756"/>
      <c r="DI89" s="756"/>
      <c r="DJ89" s="756"/>
      <c r="DK89" s="757"/>
      <c r="DL89" s="755"/>
      <c r="DM89" s="756"/>
      <c r="DN89" s="756"/>
      <c r="DO89" s="756"/>
      <c r="DP89" s="757"/>
      <c r="DQ89" s="755"/>
      <c r="DR89" s="756"/>
      <c r="DS89" s="756"/>
      <c r="DT89" s="756"/>
      <c r="DU89" s="757"/>
      <c r="DV89" s="758"/>
      <c r="DW89" s="759"/>
      <c r="DX89" s="759"/>
      <c r="DY89" s="759"/>
      <c r="DZ89" s="761"/>
      <c r="EA89" s="55"/>
    </row>
    <row r="90" spans="1:131" s="52" customFormat="1" ht="26.25" hidden="1" customHeight="1" x14ac:dyDescent="0.2">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58"/>
      <c r="BT90" s="759"/>
      <c r="BU90" s="759"/>
      <c r="BV90" s="759"/>
      <c r="BW90" s="759"/>
      <c r="BX90" s="759"/>
      <c r="BY90" s="759"/>
      <c r="BZ90" s="759"/>
      <c r="CA90" s="759"/>
      <c r="CB90" s="759"/>
      <c r="CC90" s="759"/>
      <c r="CD90" s="759"/>
      <c r="CE90" s="759"/>
      <c r="CF90" s="759"/>
      <c r="CG90" s="760"/>
      <c r="CH90" s="755"/>
      <c r="CI90" s="756"/>
      <c r="CJ90" s="756"/>
      <c r="CK90" s="756"/>
      <c r="CL90" s="757"/>
      <c r="CM90" s="755"/>
      <c r="CN90" s="756"/>
      <c r="CO90" s="756"/>
      <c r="CP90" s="756"/>
      <c r="CQ90" s="757"/>
      <c r="CR90" s="755"/>
      <c r="CS90" s="756"/>
      <c r="CT90" s="756"/>
      <c r="CU90" s="756"/>
      <c r="CV90" s="757"/>
      <c r="CW90" s="755"/>
      <c r="CX90" s="756"/>
      <c r="CY90" s="756"/>
      <c r="CZ90" s="756"/>
      <c r="DA90" s="757"/>
      <c r="DB90" s="755"/>
      <c r="DC90" s="756"/>
      <c r="DD90" s="756"/>
      <c r="DE90" s="756"/>
      <c r="DF90" s="757"/>
      <c r="DG90" s="755"/>
      <c r="DH90" s="756"/>
      <c r="DI90" s="756"/>
      <c r="DJ90" s="756"/>
      <c r="DK90" s="757"/>
      <c r="DL90" s="755"/>
      <c r="DM90" s="756"/>
      <c r="DN90" s="756"/>
      <c r="DO90" s="756"/>
      <c r="DP90" s="757"/>
      <c r="DQ90" s="755"/>
      <c r="DR90" s="756"/>
      <c r="DS90" s="756"/>
      <c r="DT90" s="756"/>
      <c r="DU90" s="757"/>
      <c r="DV90" s="758"/>
      <c r="DW90" s="759"/>
      <c r="DX90" s="759"/>
      <c r="DY90" s="759"/>
      <c r="DZ90" s="761"/>
      <c r="EA90" s="55"/>
    </row>
    <row r="91" spans="1:131" s="52" customFormat="1" ht="26.25" hidden="1" customHeight="1" x14ac:dyDescent="0.2">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58"/>
      <c r="BT91" s="759"/>
      <c r="BU91" s="759"/>
      <c r="BV91" s="759"/>
      <c r="BW91" s="759"/>
      <c r="BX91" s="759"/>
      <c r="BY91" s="759"/>
      <c r="BZ91" s="759"/>
      <c r="CA91" s="759"/>
      <c r="CB91" s="759"/>
      <c r="CC91" s="759"/>
      <c r="CD91" s="759"/>
      <c r="CE91" s="759"/>
      <c r="CF91" s="759"/>
      <c r="CG91" s="760"/>
      <c r="CH91" s="755"/>
      <c r="CI91" s="756"/>
      <c r="CJ91" s="756"/>
      <c r="CK91" s="756"/>
      <c r="CL91" s="757"/>
      <c r="CM91" s="755"/>
      <c r="CN91" s="756"/>
      <c r="CO91" s="756"/>
      <c r="CP91" s="756"/>
      <c r="CQ91" s="757"/>
      <c r="CR91" s="755"/>
      <c r="CS91" s="756"/>
      <c r="CT91" s="756"/>
      <c r="CU91" s="756"/>
      <c r="CV91" s="757"/>
      <c r="CW91" s="755"/>
      <c r="CX91" s="756"/>
      <c r="CY91" s="756"/>
      <c r="CZ91" s="756"/>
      <c r="DA91" s="757"/>
      <c r="DB91" s="755"/>
      <c r="DC91" s="756"/>
      <c r="DD91" s="756"/>
      <c r="DE91" s="756"/>
      <c r="DF91" s="757"/>
      <c r="DG91" s="755"/>
      <c r="DH91" s="756"/>
      <c r="DI91" s="756"/>
      <c r="DJ91" s="756"/>
      <c r="DK91" s="757"/>
      <c r="DL91" s="755"/>
      <c r="DM91" s="756"/>
      <c r="DN91" s="756"/>
      <c r="DO91" s="756"/>
      <c r="DP91" s="757"/>
      <c r="DQ91" s="755"/>
      <c r="DR91" s="756"/>
      <c r="DS91" s="756"/>
      <c r="DT91" s="756"/>
      <c r="DU91" s="757"/>
      <c r="DV91" s="758"/>
      <c r="DW91" s="759"/>
      <c r="DX91" s="759"/>
      <c r="DY91" s="759"/>
      <c r="DZ91" s="761"/>
      <c r="EA91" s="55"/>
    </row>
    <row r="92" spans="1:131" s="52" customFormat="1" ht="26.25" hidden="1" customHeight="1" x14ac:dyDescent="0.2">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58"/>
      <c r="BT92" s="759"/>
      <c r="BU92" s="759"/>
      <c r="BV92" s="759"/>
      <c r="BW92" s="759"/>
      <c r="BX92" s="759"/>
      <c r="BY92" s="759"/>
      <c r="BZ92" s="759"/>
      <c r="CA92" s="759"/>
      <c r="CB92" s="759"/>
      <c r="CC92" s="759"/>
      <c r="CD92" s="759"/>
      <c r="CE92" s="759"/>
      <c r="CF92" s="759"/>
      <c r="CG92" s="760"/>
      <c r="CH92" s="755"/>
      <c r="CI92" s="756"/>
      <c r="CJ92" s="756"/>
      <c r="CK92" s="756"/>
      <c r="CL92" s="757"/>
      <c r="CM92" s="755"/>
      <c r="CN92" s="756"/>
      <c r="CO92" s="756"/>
      <c r="CP92" s="756"/>
      <c r="CQ92" s="757"/>
      <c r="CR92" s="755"/>
      <c r="CS92" s="756"/>
      <c r="CT92" s="756"/>
      <c r="CU92" s="756"/>
      <c r="CV92" s="757"/>
      <c r="CW92" s="755"/>
      <c r="CX92" s="756"/>
      <c r="CY92" s="756"/>
      <c r="CZ92" s="756"/>
      <c r="DA92" s="757"/>
      <c r="DB92" s="755"/>
      <c r="DC92" s="756"/>
      <c r="DD92" s="756"/>
      <c r="DE92" s="756"/>
      <c r="DF92" s="757"/>
      <c r="DG92" s="755"/>
      <c r="DH92" s="756"/>
      <c r="DI92" s="756"/>
      <c r="DJ92" s="756"/>
      <c r="DK92" s="757"/>
      <c r="DL92" s="755"/>
      <c r="DM92" s="756"/>
      <c r="DN92" s="756"/>
      <c r="DO92" s="756"/>
      <c r="DP92" s="757"/>
      <c r="DQ92" s="755"/>
      <c r="DR92" s="756"/>
      <c r="DS92" s="756"/>
      <c r="DT92" s="756"/>
      <c r="DU92" s="757"/>
      <c r="DV92" s="758"/>
      <c r="DW92" s="759"/>
      <c r="DX92" s="759"/>
      <c r="DY92" s="759"/>
      <c r="DZ92" s="761"/>
      <c r="EA92" s="55"/>
    </row>
    <row r="93" spans="1:131" s="52" customFormat="1" ht="26.25" hidden="1" customHeight="1" x14ac:dyDescent="0.2">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58"/>
      <c r="BT93" s="759"/>
      <c r="BU93" s="759"/>
      <c r="BV93" s="759"/>
      <c r="BW93" s="759"/>
      <c r="BX93" s="759"/>
      <c r="BY93" s="759"/>
      <c r="BZ93" s="759"/>
      <c r="CA93" s="759"/>
      <c r="CB93" s="759"/>
      <c r="CC93" s="759"/>
      <c r="CD93" s="759"/>
      <c r="CE93" s="759"/>
      <c r="CF93" s="759"/>
      <c r="CG93" s="760"/>
      <c r="CH93" s="755"/>
      <c r="CI93" s="756"/>
      <c r="CJ93" s="756"/>
      <c r="CK93" s="756"/>
      <c r="CL93" s="757"/>
      <c r="CM93" s="755"/>
      <c r="CN93" s="756"/>
      <c r="CO93" s="756"/>
      <c r="CP93" s="756"/>
      <c r="CQ93" s="757"/>
      <c r="CR93" s="755"/>
      <c r="CS93" s="756"/>
      <c r="CT93" s="756"/>
      <c r="CU93" s="756"/>
      <c r="CV93" s="757"/>
      <c r="CW93" s="755"/>
      <c r="CX93" s="756"/>
      <c r="CY93" s="756"/>
      <c r="CZ93" s="756"/>
      <c r="DA93" s="757"/>
      <c r="DB93" s="755"/>
      <c r="DC93" s="756"/>
      <c r="DD93" s="756"/>
      <c r="DE93" s="756"/>
      <c r="DF93" s="757"/>
      <c r="DG93" s="755"/>
      <c r="DH93" s="756"/>
      <c r="DI93" s="756"/>
      <c r="DJ93" s="756"/>
      <c r="DK93" s="757"/>
      <c r="DL93" s="755"/>
      <c r="DM93" s="756"/>
      <c r="DN93" s="756"/>
      <c r="DO93" s="756"/>
      <c r="DP93" s="757"/>
      <c r="DQ93" s="755"/>
      <c r="DR93" s="756"/>
      <c r="DS93" s="756"/>
      <c r="DT93" s="756"/>
      <c r="DU93" s="757"/>
      <c r="DV93" s="758"/>
      <c r="DW93" s="759"/>
      <c r="DX93" s="759"/>
      <c r="DY93" s="759"/>
      <c r="DZ93" s="761"/>
      <c r="EA93" s="55"/>
    </row>
    <row r="94" spans="1:131" s="52" customFormat="1" ht="26.25" hidden="1" customHeight="1" x14ac:dyDescent="0.2">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58"/>
      <c r="BT94" s="759"/>
      <c r="BU94" s="759"/>
      <c r="BV94" s="759"/>
      <c r="BW94" s="759"/>
      <c r="BX94" s="759"/>
      <c r="BY94" s="759"/>
      <c r="BZ94" s="759"/>
      <c r="CA94" s="759"/>
      <c r="CB94" s="759"/>
      <c r="CC94" s="759"/>
      <c r="CD94" s="759"/>
      <c r="CE94" s="759"/>
      <c r="CF94" s="759"/>
      <c r="CG94" s="760"/>
      <c r="CH94" s="755"/>
      <c r="CI94" s="756"/>
      <c r="CJ94" s="756"/>
      <c r="CK94" s="756"/>
      <c r="CL94" s="757"/>
      <c r="CM94" s="755"/>
      <c r="CN94" s="756"/>
      <c r="CO94" s="756"/>
      <c r="CP94" s="756"/>
      <c r="CQ94" s="757"/>
      <c r="CR94" s="755"/>
      <c r="CS94" s="756"/>
      <c r="CT94" s="756"/>
      <c r="CU94" s="756"/>
      <c r="CV94" s="757"/>
      <c r="CW94" s="755"/>
      <c r="CX94" s="756"/>
      <c r="CY94" s="756"/>
      <c r="CZ94" s="756"/>
      <c r="DA94" s="757"/>
      <c r="DB94" s="755"/>
      <c r="DC94" s="756"/>
      <c r="DD94" s="756"/>
      <c r="DE94" s="756"/>
      <c r="DF94" s="757"/>
      <c r="DG94" s="755"/>
      <c r="DH94" s="756"/>
      <c r="DI94" s="756"/>
      <c r="DJ94" s="756"/>
      <c r="DK94" s="757"/>
      <c r="DL94" s="755"/>
      <c r="DM94" s="756"/>
      <c r="DN94" s="756"/>
      <c r="DO94" s="756"/>
      <c r="DP94" s="757"/>
      <c r="DQ94" s="755"/>
      <c r="DR94" s="756"/>
      <c r="DS94" s="756"/>
      <c r="DT94" s="756"/>
      <c r="DU94" s="757"/>
      <c r="DV94" s="758"/>
      <c r="DW94" s="759"/>
      <c r="DX94" s="759"/>
      <c r="DY94" s="759"/>
      <c r="DZ94" s="761"/>
      <c r="EA94" s="55"/>
    </row>
    <row r="95" spans="1:131" s="52" customFormat="1" ht="26.25" hidden="1" customHeight="1" x14ac:dyDescent="0.2">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58"/>
      <c r="BT95" s="759"/>
      <c r="BU95" s="759"/>
      <c r="BV95" s="759"/>
      <c r="BW95" s="759"/>
      <c r="BX95" s="759"/>
      <c r="BY95" s="759"/>
      <c r="BZ95" s="759"/>
      <c r="CA95" s="759"/>
      <c r="CB95" s="759"/>
      <c r="CC95" s="759"/>
      <c r="CD95" s="759"/>
      <c r="CE95" s="759"/>
      <c r="CF95" s="759"/>
      <c r="CG95" s="760"/>
      <c r="CH95" s="755"/>
      <c r="CI95" s="756"/>
      <c r="CJ95" s="756"/>
      <c r="CK95" s="756"/>
      <c r="CL95" s="757"/>
      <c r="CM95" s="755"/>
      <c r="CN95" s="756"/>
      <c r="CO95" s="756"/>
      <c r="CP95" s="756"/>
      <c r="CQ95" s="757"/>
      <c r="CR95" s="755"/>
      <c r="CS95" s="756"/>
      <c r="CT95" s="756"/>
      <c r="CU95" s="756"/>
      <c r="CV95" s="757"/>
      <c r="CW95" s="755"/>
      <c r="CX95" s="756"/>
      <c r="CY95" s="756"/>
      <c r="CZ95" s="756"/>
      <c r="DA95" s="757"/>
      <c r="DB95" s="755"/>
      <c r="DC95" s="756"/>
      <c r="DD95" s="756"/>
      <c r="DE95" s="756"/>
      <c r="DF95" s="757"/>
      <c r="DG95" s="755"/>
      <c r="DH95" s="756"/>
      <c r="DI95" s="756"/>
      <c r="DJ95" s="756"/>
      <c r="DK95" s="757"/>
      <c r="DL95" s="755"/>
      <c r="DM95" s="756"/>
      <c r="DN95" s="756"/>
      <c r="DO95" s="756"/>
      <c r="DP95" s="757"/>
      <c r="DQ95" s="755"/>
      <c r="DR95" s="756"/>
      <c r="DS95" s="756"/>
      <c r="DT95" s="756"/>
      <c r="DU95" s="757"/>
      <c r="DV95" s="758"/>
      <c r="DW95" s="759"/>
      <c r="DX95" s="759"/>
      <c r="DY95" s="759"/>
      <c r="DZ95" s="761"/>
      <c r="EA95" s="55"/>
    </row>
    <row r="96" spans="1:131" s="52" customFormat="1" ht="26.25" hidden="1" customHeight="1" x14ac:dyDescent="0.2">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58"/>
      <c r="BT96" s="759"/>
      <c r="BU96" s="759"/>
      <c r="BV96" s="759"/>
      <c r="BW96" s="759"/>
      <c r="BX96" s="759"/>
      <c r="BY96" s="759"/>
      <c r="BZ96" s="759"/>
      <c r="CA96" s="759"/>
      <c r="CB96" s="759"/>
      <c r="CC96" s="759"/>
      <c r="CD96" s="759"/>
      <c r="CE96" s="759"/>
      <c r="CF96" s="759"/>
      <c r="CG96" s="760"/>
      <c r="CH96" s="755"/>
      <c r="CI96" s="756"/>
      <c r="CJ96" s="756"/>
      <c r="CK96" s="756"/>
      <c r="CL96" s="757"/>
      <c r="CM96" s="755"/>
      <c r="CN96" s="756"/>
      <c r="CO96" s="756"/>
      <c r="CP96" s="756"/>
      <c r="CQ96" s="757"/>
      <c r="CR96" s="755"/>
      <c r="CS96" s="756"/>
      <c r="CT96" s="756"/>
      <c r="CU96" s="756"/>
      <c r="CV96" s="757"/>
      <c r="CW96" s="755"/>
      <c r="CX96" s="756"/>
      <c r="CY96" s="756"/>
      <c r="CZ96" s="756"/>
      <c r="DA96" s="757"/>
      <c r="DB96" s="755"/>
      <c r="DC96" s="756"/>
      <c r="DD96" s="756"/>
      <c r="DE96" s="756"/>
      <c r="DF96" s="757"/>
      <c r="DG96" s="755"/>
      <c r="DH96" s="756"/>
      <c r="DI96" s="756"/>
      <c r="DJ96" s="756"/>
      <c r="DK96" s="757"/>
      <c r="DL96" s="755"/>
      <c r="DM96" s="756"/>
      <c r="DN96" s="756"/>
      <c r="DO96" s="756"/>
      <c r="DP96" s="757"/>
      <c r="DQ96" s="755"/>
      <c r="DR96" s="756"/>
      <c r="DS96" s="756"/>
      <c r="DT96" s="756"/>
      <c r="DU96" s="757"/>
      <c r="DV96" s="758"/>
      <c r="DW96" s="759"/>
      <c r="DX96" s="759"/>
      <c r="DY96" s="759"/>
      <c r="DZ96" s="761"/>
      <c r="EA96" s="55"/>
    </row>
    <row r="97" spans="1:131" s="52" customFormat="1" ht="26.25" hidden="1" customHeight="1" x14ac:dyDescent="0.2">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58"/>
      <c r="BT97" s="759"/>
      <c r="BU97" s="759"/>
      <c r="BV97" s="759"/>
      <c r="BW97" s="759"/>
      <c r="BX97" s="759"/>
      <c r="BY97" s="759"/>
      <c r="BZ97" s="759"/>
      <c r="CA97" s="759"/>
      <c r="CB97" s="759"/>
      <c r="CC97" s="759"/>
      <c r="CD97" s="759"/>
      <c r="CE97" s="759"/>
      <c r="CF97" s="759"/>
      <c r="CG97" s="760"/>
      <c r="CH97" s="755"/>
      <c r="CI97" s="756"/>
      <c r="CJ97" s="756"/>
      <c r="CK97" s="756"/>
      <c r="CL97" s="757"/>
      <c r="CM97" s="755"/>
      <c r="CN97" s="756"/>
      <c r="CO97" s="756"/>
      <c r="CP97" s="756"/>
      <c r="CQ97" s="757"/>
      <c r="CR97" s="755"/>
      <c r="CS97" s="756"/>
      <c r="CT97" s="756"/>
      <c r="CU97" s="756"/>
      <c r="CV97" s="757"/>
      <c r="CW97" s="755"/>
      <c r="CX97" s="756"/>
      <c r="CY97" s="756"/>
      <c r="CZ97" s="756"/>
      <c r="DA97" s="757"/>
      <c r="DB97" s="755"/>
      <c r="DC97" s="756"/>
      <c r="DD97" s="756"/>
      <c r="DE97" s="756"/>
      <c r="DF97" s="757"/>
      <c r="DG97" s="755"/>
      <c r="DH97" s="756"/>
      <c r="DI97" s="756"/>
      <c r="DJ97" s="756"/>
      <c r="DK97" s="757"/>
      <c r="DL97" s="755"/>
      <c r="DM97" s="756"/>
      <c r="DN97" s="756"/>
      <c r="DO97" s="756"/>
      <c r="DP97" s="757"/>
      <c r="DQ97" s="755"/>
      <c r="DR97" s="756"/>
      <c r="DS97" s="756"/>
      <c r="DT97" s="756"/>
      <c r="DU97" s="757"/>
      <c r="DV97" s="758"/>
      <c r="DW97" s="759"/>
      <c r="DX97" s="759"/>
      <c r="DY97" s="759"/>
      <c r="DZ97" s="761"/>
      <c r="EA97" s="55"/>
    </row>
    <row r="98" spans="1:131" s="52" customFormat="1" ht="26.25" hidden="1" customHeight="1" x14ac:dyDescent="0.2">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58"/>
      <c r="BT98" s="759"/>
      <c r="BU98" s="759"/>
      <c r="BV98" s="759"/>
      <c r="BW98" s="759"/>
      <c r="BX98" s="759"/>
      <c r="BY98" s="759"/>
      <c r="BZ98" s="759"/>
      <c r="CA98" s="759"/>
      <c r="CB98" s="759"/>
      <c r="CC98" s="759"/>
      <c r="CD98" s="759"/>
      <c r="CE98" s="759"/>
      <c r="CF98" s="759"/>
      <c r="CG98" s="760"/>
      <c r="CH98" s="755"/>
      <c r="CI98" s="756"/>
      <c r="CJ98" s="756"/>
      <c r="CK98" s="756"/>
      <c r="CL98" s="757"/>
      <c r="CM98" s="755"/>
      <c r="CN98" s="756"/>
      <c r="CO98" s="756"/>
      <c r="CP98" s="756"/>
      <c r="CQ98" s="757"/>
      <c r="CR98" s="755"/>
      <c r="CS98" s="756"/>
      <c r="CT98" s="756"/>
      <c r="CU98" s="756"/>
      <c r="CV98" s="757"/>
      <c r="CW98" s="755"/>
      <c r="CX98" s="756"/>
      <c r="CY98" s="756"/>
      <c r="CZ98" s="756"/>
      <c r="DA98" s="757"/>
      <c r="DB98" s="755"/>
      <c r="DC98" s="756"/>
      <c r="DD98" s="756"/>
      <c r="DE98" s="756"/>
      <c r="DF98" s="757"/>
      <c r="DG98" s="755"/>
      <c r="DH98" s="756"/>
      <c r="DI98" s="756"/>
      <c r="DJ98" s="756"/>
      <c r="DK98" s="757"/>
      <c r="DL98" s="755"/>
      <c r="DM98" s="756"/>
      <c r="DN98" s="756"/>
      <c r="DO98" s="756"/>
      <c r="DP98" s="757"/>
      <c r="DQ98" s="755"/>
      <c r="DR98" s="756"/>
      <c r="DS98" s="756"/>
      <c r="DT98" s="756"/>
      <c r="DU98" s="757"/>
      <c r="DV98" s="758"/>
      <c r="DW98" s="759"/>
      <c r="DX98" s="759"/>
      <c r="DY98" s="759"/>
      <c r="DZ98" s="761"/>
      <c r="EA98" s="55"/>
    </row>
    <row r="99" spans="1:131" s="52" customFormat="1" ht="26.25" hidden="1" customHeight="1" x14ac:dyDescent="0.2">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58"/>
      <c r="BT99" s="759"/>
      <c r="BU99" s="759"/>
      <c r="BV99" s="759"/>
      <c r="BW99" s="759"/>
      <c r="BX99" s="759"/>
      <c r="BY99" s="759"/>
      <c r="BZ99" s="759"/>
      <c r="CA99" s="759"/>
      <c r="CB99" s="759"/>
      <c r="CC99" s="759"/>
      <c r="CD99" s="759"/>
      <c r="CE99" s="759"/>
      <c r="CF99" s="759"/>
      <c r="CG99" s="760"/>
      <c r="CH99" s="755"/>
      <c r="CI99" s="756"/>
      <c r="CJ99" s="756"/>
      <c r="CK99" s="756"/>
      <c r="CL99" s="757"/>
      <c r="CM99" s="755"/>
      <c r="CN99" s="756"/>
      <c r="CO99" s="756"/>
      <c r="CP99" s="756"/>
      <c r="CQ99" s="757"/>
      <c r="CR99" s="755"/>
      <c r="CS99" s="756"/>
      <c r="CT99" s="756"/>
      <c r="CU99" s="756"/>
      <c r="CV99" s="757"/>
      <c r="CW99" s="755"/>
      <c r="CX99" s="756"/>
      <c r="CY99" s="756"/>
      <c r="CZ99" s="756"/>
      <c r="DA99" s="757"/>
      <c r="DB99" s="755"/>
      <c r="DC99" s="756"/>
      <c r="DD99" s="756"/>
      <c r="DE99" s="756"/>
      <c r="DF99" s="757"/>
      <c r="DG99" s="755"/>
      <c r="DH99" s="756"/>
      <c r="DI99" s="756"/>
      <c r="DJ99" s="756"/>
      <c r="DK99" s="757"/>
      <c r="DL99" s="755"/>
      <c r="DM99" s="756"/>
      <c r="DN99" s="756"/>
      <c r="DO99" s="756"/>
      <c r="DP99" s="757"/>
      <c r="DQ99" s="755"/>
      <c r="DR99" s="756"/>
      <c r="DS99" s="756"/>
      <c r="DT99" s="756"/>
      <c r="DU99" s="757"/>
      <c r="DV99" s="758"/>
      <c r="DW99" s="759"/>
      <c r="DX99" s="759"/>
      <c r="DY99" s="759"/>
      <c r="DZ99" s="761"/>
      <c r="EA99" s="55"/>
    </row>
    <row r="100" spans="1:131" s="52" customFormat="1" ht="26.25" hidden="1" customHeight="1" x14ac:dyDescent="0.2">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58"/>
      <c r="BT100" s="759"/>
      <c r="BU100" s="759"/>
      <c r="BV100" s="759"/>
      <c r="BW100" s="759"/>
      <c r="BX100" s="759"/>
      <c r="BY100" s="759"/>
      <c r="BZ100" s="759"/>
      <c r="CA100" s="759"/>
      <c r="CB100" s="759"/>
      <c r="CC100" s="759"/>
      <c r="CD100" s="759"/>
      <c r="CE100" s="759"/>
      <c r="CF100" s="759"/>
      <c r="CG100" s="760"/>
      <c r="CH100" s="755"/>
      <c r="CI100" s="756"/>
      <c r="CJ100" s="756"/>
      <c r="CK100" s="756"/>
      <c r="CL100" s="757"/>
      <c r="CM100" s="755"/>
      <c r="CN100" s="756"/>
      <c r="CO100" s="756"/>
      <c r="CP100" s="756"/>
      <c r="CQ100" s="757"/>
      <c r="CR100" s="755"/>
      <c r="CS100" s="756"/>
      <c r="CT100" s="756"/>
      <c r="CU100" s="756"/>
      <c r="CV100" s="757"/>
      <c r="CW100" s="755"/>
      <c r="CX100" s="756"/>
      <c r="CY100" s="756"/>
      <c r="CZ100" s="756"/>
      <c r="DA100" s="757"/>
      <c r="DB100" s="755"/>
      <c r="DC100" s="756"/>
      <c r="DD100" s="756"/>
      <c r="DE100" s="756"/>
      <c r="DF100" s="757"/>
      <c r="DG100" s="755"/>
      <c r="DH100" s="756"/>
      <c r="DI100" s="756"/>
      <c r="DJ100" s="756"/>
      <c r="DK100" s="757"/>
      <c r="DL100" s="755"/>
      <c r="DM100" s="756"/>
      <c r="DN100" s="756"/>
      <c r="DO100" s="756"/>
      <c r="DP100" s="757"/>
      <c r="DQ100" s="755"/>
      <c r="DR100" s="756"/>
      <c r="DS100" s="756"/>
      <c r="DT100" s="756"/>
      <c r="DU100" s="757"/>
      <c r="DV100" s="758"/>
      <c r="DW100" s="759"/>
      <c r="DX100" s="759"/>
      <c r="DY100" s="759"/>
      <c r="DZ100" s="761"/>
      <c r="EA100" s="55"/>
    </row>
    <row r="101" spans="1:131" s="52" customFormat="1" ht="26.25" hidden="1" customHeight="1" x14ac:dyDescent="0.2">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58"/>
      <c r="BT101" s="759"/>
      <c r="BU101" s="759"/>
      <c r="BV101" s="759"/>
      <c r="BW101" s="759"/>
      <c r="BX101" s="759"/>
      <c r="BY101" s="759"/>
      <c r="BZ101" s="759"/>
      <c r="CA101" s="759"/>
      <c r="CB101" s="759"/>
      <c r="CC101" s="759"/>
      <c r="CD101" s="759"/>
      <c r="CE101" s="759"/>
      <c r="CF101" s="759"/>
      <c r="CG101" s="760"/>
      <c r="CH101" s="755"/>
      <c r="CI101" s="756"/>
      <c r="CJ101" s="756"/>
      <c r="CK101" s="756"/>
      <c r="CL101" s="757"/>
      <c r="CM101" s="755"/>
      <c r="CN101" s="756"/>
      <c r="CO101" s="756"/>
      <c r="CP101" s="756"/>
      <c r="CQ101" s="757"/>
      <c r="CR101" s="755"/>
      <c r="CS101" s="756"/>
      <c r="CT101" s="756"/>
      <c r="CU101" s="756"/>
      <c r="CV101" s="757"/>
      <c r="CW101" s="755"/>
      <c r="CX101" s="756"/>
      <c r="CY101" s="756"/>
      <c r="CZ101" s="756"/>
      <c r="DA101" s="757"/>
      <c r="DB101" s="755"/>
      <c r="DC101" s="756"/>
      <c r="DD101" s="756"/>
      <c r="DE101" s="756"/>
      <c r="DF101" s="757"/>
      <c r="DG101" s="755"/>
      <c r="DH101" s="756"/>
      <c r="DI101" s="756"/>
      <c r="DJ101" s="756"/>
      <c r="DK101" s="757"/>
      <c r="DL101" s="755"/>
      <c r="DM101" s="756"/>
      <c r="DN101" s="756"/>
      <c r="DO101" s="756"/>
      <c r="DP101" s="757"/>
      <c r="DQ101" s="755"/>
      <c r="DR101" s="756"/>
      <c r="DS101" s="756"/>
      <c r="DT101" s="756"/>
      <c r="DU101" s="757"/>
      <c r="DV101" s="758"/>
      <c r="DW101" s="759"/>
      <c r="DX101" s="759"/>
      <c r="DY101" s="759"/>
      <c r="DZ101" s="761"/>
      <c r="EA101" s="55"/>
    </row>
    <row r="102" spans="1:131" s="52" customFormat="1" ht="26.25" customHeight="1" x14ac:dyDescent="0.2">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252</v>
      </c>
      <c r="BR102" s="712" t="s">
        <v>443</v>
      </c>
      <c r="BS102" s="713"/>
      <c r="BT102" s="713"/>
      <c r="BU102" s="713"/>
      <c r="BV102" s="713"/>
      <c r="BW102" s="713"/>
      <c r="BX102" s="713"/>
      <c r="BY102" s="713"/>
      <c r="BZ102" s="713"/>
      <c r="CA102" s="713"/>
      <c r="CB102" s="713"/>
      <c r="CC102" s="713"/>
      <c r="CD102" s="713"/>
      <c r="CE102" s="713"/>
      <c r="CF102" s="713"/>
      <c r="CG102" s="714"/>
      <c r="CH102" s="769"/>
      <c r="CI102" s="770"/>
      <c r="CJ102" s="770"/>
      <c r="CK102" s="770"/>
      <c r="CL102" s="771"/>
      <c r="CM102" s="769"/>
      <c r="CN102" s="770"/>
      <c r="CO102" s="770"/>
      <c r="CP102" s="770"/>
      <c r="CQ102" s="771"/>
      <c r="CR102" s="772">
        <v>230</v>
      </c>
      <c r="CS102" s="725"/>
      <c r="CT102" s="725"/>
      <c r="CU102" s="725"/>
      <c r="CV102" s="773"/>
      <c r="CW102" s="772">
        <v>60</v>
      </c>
      <c r="CX102" s="725"/>
      <c r="CY102" s="725"/>
      <c r="CZ102" s="725"/>
      <c r="DA102" s="773"/>
      <c r="DB102" s="772" t="s">
        <v>199</v>
      </c>
      <c r="DC102" s="725"/>
      <c r="DD102" s="725"/>
      <c r="DE102" s="725"/>
      <c r="DF102" s="773"/>
      <c r="DG102" s="772"/>
      <c r="DH102" s="725"/>
      <c r="DI102" s="725"/>
      <c r="DJ102" s="725"/>
      <c r="DK102" s="773"/>
      <c r="DL102" s="772"/>
      <c r="DM102" s="725"/>
      <c r="DN102" s="725"/>
      <c r="DO102" s="725"/>
      <c r="DP102" s="773"/>
      <c r="DQ102" s="772"/>
      <c r="DR102" s="725"/>
      <c r="DS102" s="725"/>
      <c r="DT102" s="725"/>
      <c r="DU102" s="773"/>
      <c r="DV102" s="712"/>
      <c r="DW102" s="713"/>
      <c r="DX102" s="713"/>
      <c r="DY102" s="713"/>
      <c r="DZ102" s="774"/>
      <c r="EA102" s="55"/>
    </row>
    <row r="103" spans="1:131" s="52" customFormat="1" ht="26.25" customHeight="1" x14ac:dyDescent="0.2">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775" t="s">
        <v>460</v>
      </c>
      <c r="BR103" s="775"/>
      <c r="BS103" s="775"/>
      <c r="BT103" s="775"/>
      <c r="BU103" s="775"/>
      <c r="BV103" s="775"/>
      <c r="BW103" s="775"/>
      <c r="BX103" s="775"/>
      <c r="BY103" s="775"/>
      <c r="BZ103" s="775"/>
      <c r="CA103" s="775"/>
      <c r="CB103" s="775"/>
      <c r="CC103" s="775"/>
      <c r="CD103" s="775"/>
      <c r="CE103" s="775"/>
      <c r="CF103" s="775"/>
      <c r="CG103" s="775"/>
      <c r="CH103" s="775"/>
      <c r="CI103" s="775"/>
      <c r="CJ103" s="775"/>
      <c r="CK103" s="775"/>
      <c r="CL103" s="775"/>
      <c r="CM103" s="775"/>
      <c r="CN103" s="775"/>
      <c r="CO103" s="775"/>
      <c r="CP103" s="775"/>
      <c r="CQ103" s="775"/>
      <c r="CR103" s="775"/>
      <c r="CS103" s="775"/>
      <c r="CT103" s="775"/>
      <c r="CU103" s="775"/>
      <c r="CV103" s="775"/>
      <c r="CW103" s="775"/>
      <c r="CX103" s="775"/>
      <c r="CY103" s="775"/>
      <c r="CZ103" s="775"/>
      <c r="DA103" s="775"/>
      <c r="DB103" s="775"/>
      <c r="DC103" s="775"/>
      <c r="DD103" s="775"/>
      <c r="DE103" s="775"/>
      <c r="DF103" s="775"/>
      <c r="DG103" s="775"/>
      <c r="DH103" s="775"/>
      <c r="DI103" s="775"/>
      <c r="DJ103" s="775"/>
      <c r="DK103" s="775"/>
      <c r="DL103" s="775"/>
      <c r="DM103" s="775"/>
      <c r="DN103" s="775"/>
      <c r="DO103" s="775"/>
      <c r="DP103" s="775"/>
      <c r="DQ103" s="775"/>
      <c r="DR103" s="775"/>
      <c r="DS103" s="775"/>
      <c r="DT103" s="775"/>
      <c r="DU103" s="775"/>
      <c r="DV103" s="775"/>
      <c r="DW103" s="775"/>
      <c r="DX103" s="775"/>
      <c r="DY103" s="775"/>
      <c r="DZ103" s="775"/>
      <c r="EA103" s="55"/>
    </row>
    <row r="104" spans="1:131" s="52" customFormat="1" ht="26.25" customHeight="1" x14ac:dyDescent="0.2">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776" t="s">
        <v>461</v>
      </c>
      <c r="BR104" s="776"/>
      <c r="BS104" s="776"/>
      <c r="BT104" s="776"/>
      <c r="BU104" s="776"/>
      <c r="BV104" s="776"/>
      <c r="BW104" s="776"/>
      <c r="BX104" s="776"/>
      <c r="BY104" s="776"/>
      <c r="BZ104" s="776"/>
      <c r="CA104" s="776"/>
      <c r="CB104" s="776"/>
      <c r="CC104" s="776"/>
      <c r="CD104" s="776"/>
      <c r="CE104" s="776"/>
      <c r="CF104" s="776"/>
      <c r="CG104" s="776"/>
      <c r="CH104" s="776"/>
      <c r="CI104" s="776"/>
      <c r="CJ104" s="776"/>
      <c r="CK104" s="776"/>
      <c r="CL104" s="776"/>
      <c r="CM104" s="776"/>
      <c r="CN104" s="776"/>
      <c r="CO104" s="776"/>
      <c r="CP104" s="776"/>
      <c r="CQ104" s="776"/>
      <c r="CR104" s="776"/>
      <c r="CS104" s="776"/>
      <c r="CT104" s="776"/>
      <c r="CU104" s="776"/>
      <c r="CV104" s="776"/>
      <c r="CW104" s="776"/>
      <c r="CX104" s="776"/>
      <c r="CY104" s="776"/>
      <c r="CZ104" s="776"/>
      <c r="DA104" s="776"/>
      <c r="DB104" s="776"/>
      <c r="DC104" s="776"/>
      <c r="DD104" s="776"/>
      <c r="DE104" s="776"/>
      <c r="DF104" s="776"/>
      <c r="DG104" s="776"/>
      <c r="DH104" s="776"/>
      <c r="DI104" s="776"/>
      <c r="DJ104" s="776"/>
      <c r="DK104" s="776"/>
      <c r="DL104" s="776"/>
      <c r="DM104" s="776"/>
      <c r="DN104" s="776"/>
      <c r="DO104" s="776"/>
      <c r="DP104" s="776"/>
      <c r="DQ104" s="776"/>
      <c r="DR104" s="776"/>
      <c r="DS104" s="776"/>
      <c r="DT104" s="776"/>
      <c r="DU104" s="776"/>
      <c r="DV104" s="776"/>
      <c r="DW104" s="776"/>
      <c r="DX104" s="776"/>
      <c r="DY104" s="776"/>
      <c r="DZ104" s="776"/>
      <c r="EA104" s="55"/>
    </row>
    <row r="105" spans="1:131" s="52" customFormat="1" ht="11.25" customHeight="1"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2">
      <c r="A107" s="68" t="s">
        <v>462</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279</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2">
      <c r="A108" s="777" t="s">
        <v>463</v>
      </c>
      <c r="B108" s="778"/>
      <c r="C108" s="778"/>
      <c r="D108" s="778"/>
      <c r="E108" s="778"/>
      <c r="F108" s="778"/>
      <c r="G108" s="778"/>
      <c r="H108" s="778"/>
      <c r="I108" s="778"/>
      <c r="J108" s="778"/>
      <c r="K108" s="778"/>
      <c r="L108" s="778"/>
      <c r="M108" s="778"/>
      <c r="N108" s="778"/>
      <c r="O108" s="778"/>
      <c r="P108" s="778"/>
      <c r="Q108" s="778"/>
      <c r="R108" s="778"/>
      <c r="S108" s="778"/>
      <c r="T108" s="778"/>
      <c r="U108" s="778"/>
      <c r="V108" s="778"/>
      <c r="W108" s="778"/>
      <c r="X108" s="778"/>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9"/>
      <c r="AU108" s="777" t="s">
        <v>202</v>
      </c>
      <c r="AV108" s="778"/>
      <c r="AW108" s="778"/>
      <c r="AX108" s="778"/>
      <c r="AY108" s="778"/>
      <c r="AZ108" s="778"/>
      <c r="BA108" s="778"/>
      <c r="BB108" s="778"/>
      <c r="BC108" s="778"/>
      <c r="BD108" s="778"/>
      <c r="BE108" s="778"/>
      <c r="BF108" s="778"/>
      <c r="BG108" s="778"/>
      <c r="BH108" s="778"/>
      <c r="BI108" s="778"/>
      <c r="BJ108" s="778"/>
      <c r="BK108" s="778"/>
      <c r="BL108" s="778"/>
      <c r="BM108" s="778"/>
      <c r="BN108" s="778"/>
      <c r="BO108" s="778"/>
      <c r="BP108" s="778"/>
      <c r="BQ108" s="778"/>
      <c r="BR108" s="778"/>
      <c r="BS108" s="778"/>
      <c r="BT108" s="778"/>
      <c r="BU108" s="778"/>
      <c r="BV108" s="778"/>
      <c r="BW108" s="778"/>
      <c r="BX108" s="778"/>
      <c r="BY108" s="778"/>
      <c r="BZ108" s="778"/>
      <c r="CA108" s="778"/>
      <c r="CB108" s="778"/>
      <c r="CC108" s="778"/>
      <c r="CD108" s="778"/>
      <c r="CE108" s="778"/>
      <c r="CF108" s="778"/>
      <c r="CG108" s="778"/>
      <c r="CH108" s="778"/>
      <c r="CI108" s="778"/>
      <c r="CJ108" s="778"/>
      <c r="CK108" s="778"/>
      <c r="CL108" s="778"/>
      <c r="CM108" s="778"/>
      <c r="CN108" s="778"/>
      <c r="CO108" s="778"/>
      <c r="CP108" s="778"/>
      <c r="CQ108" s="778"/>
      <c r="CR108" s="778"/>
      <c r="CS108" s="778"/>
      <c r="CT108" s="778"/>
      <c r="CU108" s="778"/>
      <c r="CV108" s="778"/>
      <c r="CW108" s="778"/>
      <c r="CX108" s="778"/>
      <c r="CY108" s="778"/>
      <c r="CZ108" s="778"/>
      <c r="DA108" s="778"/>
      <c r="DB108" s="778"/>
      <c r="DC108" s="778"/>
      <c r="DD108" s="778"/>
      <c r="DE108" s="778"/>
      <c r="DF108" s="778"/>
      <c r="DG108" s="778"/>
      <c r="DH108" s="778"/>
      <c r="DI108" s="778"/>
      <c r="DJ108" s="778"/>
      <c r="DK108" s="778"/>
      <c r="DL108" s="778"/>
      <c r="DM108" s="778"/>
      <c r="DN108" s="778"/>
      <c r="DO108" s="778"/>
      <c r="DP108" s="778"/>
      <c r="DQ108" s="778"/>
      <c r="DR108" s="778"/>
      <c r="DS108" s="778"/>
      <c r="DT108" s="778"/>
      <c r="DU108" s="778"/>
      <c r="DV108" s="778"/>
      <c r="DW108" s="778"/>
      <c r="DX108" s="778"/>
      <c r="DY108" s="778"/>
      <c r="DZ108" s="779"/>
    </row>
    <row r="109" spans="1:131" s="55" customFormat="1" ht="26.25" customHeight="1" x14ac:dyDescent="0.2">
      <c r="A109" s="780" t="s">
        <v>464</v>
      </c>
      <c r="B109" s="781"/>
      <c r="C109" s="781"/>
      <c r="D109" s="781"/>
      <c r="E109" s="781"/>
      <c r="F109" s="781"/>
      <c r="G109" s="781"/>
      <c r="H109" s="781"/>
      <c r="I109" s="781"/>
      <c r="J109" s="781"/>
      <c r="K109" s="781"/>
      <c r="L109" s="781"/>
      <c r="M109" s="781"/>
      <c r="N109" s="781"/>
      <c r="O109" s="781"/>
      <c r="P109" s="781"/>
      <c r="Q109" s="781"/>
      <c r="R109" s="781"/>
      <c r="S109" s="781"/>
      <c r="T109" s="781"/>
      <c r="U109" s="781"/>
      <c r="V109" s="781"/>
      <c r="W109" s="781"/>
      <c r="X109" s="781"/>
      <c r="Y109" s="781"/>
      <c r="Z109" s="782"/>
      <c r="AA109" s="783" t="s">
        <v>465</v>
      </c>
      <c r="AB109" s="781"/>
      <c r="AC109" s="781"/>
      <c r="AD109" s="781"/>
      <c r="AE109" s="782"/>
      <c r="AF109" s="783" t="s">
        <v>164</v>
      </c>
      <c r="AG109" s="781"/>
      <c r="AH109" s="781"/>
      <c r="AI109" s="781"/>
      <c r="AJ109" s="782"/>
      <c r="AK109" s="783" t="s">
        <v>385</v>
      </c>
      <c r="AL109" s="781"/>
      <c r="AM109" s="781"/>
      <c r="AN109" s="781"/>
      <c r="AO109" s="782"/>
      <c r="AP109" s="783" t="s">
        <v>466</v>
      </c>
      <c r="AQ109" s="781"/>
      <c r="AR109" s="781"/>
      <c r="AS109" s="781"/>
      <c r="AT109" s="784"/>
      <c r="AU109" s="780" t="s">
        <v>464</v>
      </c>
      <c r="AV109" s="781"/>
      <c r="AW109" s="781"/>
      <c r="AX109" s="781"/>
      <c r="AY109" s="781"/>
      <c r="AZ109" s="781"/>
      <c r="BA109" s="781"/>
      <c r="BB109" s="781"/>
      <c r="BC109" s="781"/>
      <c r="BD109" s="781"/>
      <c r="BE109" s="781"/>
      <c r="BF109" s="781"/>
      <c r="BG109" s="781"/>
      <c r="BH109" s="781"/>
      <c r="BI109" s="781"/>
      <c r="BJ109" s="781"/>
      <c r="BK109" s="781"/>
      <c r="BL109" s="781"/>
      <c r="BM109" s="781"/>
      <c r="BN109" s="781"/>
      <c r="BO109" s="781"/>
      <c r="BP109" s="782"/>
      <c r="BQ109" s="783" t="s">
        <v>465</v>
      </c>
      <c r="BR109" s="781"/>
      <c r="BS109" s="781"/>
      <c r="BT109" s="781"/>
      <c r="BU109" s="782"/>
      <c r="BV109" s="783" t="s">
        <v>164</v>
      </c>
      <c r="BW109" s="781"/>
      <c r="BX109" s="781"/>
      <c r="BY109" s="781"/>
      <c r="BZ109" s="782"/>
      <c r="CA109" s="783" t="s">
        <v>385</v>
      </c>
      <c r="CB109" s="781"/>
      <c r="CC109" s="781"/>
      <c r="CD109" s="781"/>
      <c r="CE109" s="782"/>
      <c r="CF109" s="785" t="s">
        <v>466</v>
      </c>
      <c r="CG109" s="785"/>
      <c r="CH109" s="785"/>
      <c r="CI109" s="785"/>
      <c r="CJ109" s="785"/>
      <c r="CK109" s="783" t="s">
        <v>92</v>
      </c>
      <c r="CL109" s="781"/>
      <c r="CM109" s="781"/>
      <c r="CN109" s="781"/>
      <c r="CO109" s="781"/>
      <c r="CP109" s="781"/>
      <c r="CQ109" s="781"/>
      <c r="CR109" s="781"/>
      <c r="CS109" s="781"/>
      <c r="CT109" s="781"/>
      <c r="CU109" s="781"/>
      <c r="CV109" s="781"/>
      <c r="CW109" s="781"/>
      <c r="CX109" s="781"/>
      <c r="CY109" s="781"/>
      <c r="CZ109" s="781"/>
      <c r="DA109" s="781"/>
      <c r="DB109" s="781"/>
      <c r="DC109" s="781"/>
      <c r="DD109" s="781"/>
      <c r="DE109" s="781"/>
      <c r="DF109" s="782"/>
      <c r="DG109" s="783" t="s">
        <v>465</v>
      </c>
      <c r="DH109" s="781"/>
      <c r="DI109" s="781"/>
      <c r="DJ109" s="781"/>
      <c r="DK109" s="782"/>
      <c r="DL109" s="783" t="s">
        <v>164</v>
      </c>
      <c r="DM109" s="781"/>
      <c r="DN109" s="781"/>
      <c r="DO109" s="781"/>
      <c r="DP109" s="782"/>
      <c r="DQ109" s="783" t="s">
        <v>385</v>
      </c>
      <c r="DR109" s="781"/>
      <c r="DS109" s="781"/>
      <c r="DT109" s="781"/>
      <c r="DU109" s="782"/>
      <c r="DV109" s="783" t="s">
        <v>466</v>
      </c>
      <c r="DW109" s="781"/>
      <c r="DX109" s="781"/>
      <c r="DY109" s="781"/>
      <c r="DZ109" s="784"/>
    </row>
    <row r="110" spans="1:131" s="55" customFormat="1" ht="26.25" customHeight="1" x14ac:dyDescent="0.2">
      <c r="A110" s="786" t="s">
        <v>321</v>
      </c>
      <c r="B110" s="787"/>
      <c r="C110" s="787"/>
      <c r="D110" s="787"/>
      <c r="E110" s="787"/>
      <c r="F110" s="787"/>
      <c r="G110" s="787"/>
      <c r="H110" s="787"/>
      <c r="I110" s="787"/>
      <c r="J110" s="787"/>
      <c r="K110" s="787"/>
      <c r="L110" s="787"/>
      <c r="M110" s="787"/>
      <c r="N110" s="787"/>
      <c r="O110" s="787"/>
      <c r="P110" s="787"/>
      <c r="Q110" s="787"/>
      <c r="R110" s="787"/>
      <c r="S110" s="787"/>
      <c r="T110" s="787"/>
      <c r="U110" s="787"/>
      <c r="V110" s="787"/>
      <c r="W110" s="787"/>
      <c r="X110" s="787"/>
      <c r="Y110" s="787"/>
      <c r="Z110" s="788"/>
      <c r="AA110" s="789">
        <v>3208911</v>
      </c>
      <c r="AB110" s="790"/>
      <c r="AC110" s="790"/>
      <c r="AD110" s="790"/>
      <c r="AE110" s="791"/>
      <c r="AF110" s="792">
        <v>3278412</v>
      </c>
      <c r="AG110" s="790"/>
      <c r="AH110" s="790"/>
      <c r="AI110" s="790"/>
      <c r="AJ110" s="791"/>
      <c r="AK110" s="792">
        <v>3041105</v>
      </c>
      <c r="AL110" s="790"/>
      <c r="AM110" s="790"/>
      <c r="AN110" s="790"/>
      <c r="AO110" s="791"/>
      <c r="AP110" s="793">
        <v>28.1</v>
      </c>
      <c r="AQ110" s="794"/>
      <c r="AR110" s="794"/>
      <c r="AS110" s="794"/>
      <c r="AT110" s="795"/>
      <c r="AU110" s="976" t="s">
        <v>118</v>
      </c>
      <c r="AV110" s="977"/>
      <c r="AW110" s="977"/>
      <c r="AX110" s="977"/>
      <c r="AY110" s="977"/>
      <c r="AZ110" s="796" t="s">
        <v>467</v>
      </c>
      <c r="BA110" s="787"/>
      <c r="BB110" s="787"/>
      <c r="BC110" s="787"/>
      <c r="BD110" s="787"/>
      <c r="BE110" s="787"/>
      <c r="BF110" s="787"/>
      <c r="BG110" s="787"/>
      <c r="BH110" s="787"/>
      <c r="BI110" s="787"/>
      <c r="BJ110" s="787"/>
      <c r="BK110" s="787"/>
      <c r="BL110" s="787"/>
      <c r="BM110" s="787"/>
      <c r="BN110" s="787"/>
      <c r="BO110" s="787"/>
      <c r="BP110" s="788"/>
      <c r="BQ110" s="797">
        <v>25159417</v>
      </c>
      <c r="BR110" s="798"/>
      <c r="BS110" s="798"/>
      <c r="BT110" s="798"/>
      <c r="BU110" s="798"/>
      <c r="BV110" s="798">
        <v>24329509</v>
      </c>
      <c r="BW110" s="798"/>
      <c r="BX110" s="798"/>
      <c r="BY110" s="798"/>
      <c r="BZ110" s="798"/>
      <c r="CA110" s="798">
        <v>24625039</v>
      </c>
      <c r="CB110" s="798"/>
      <c r="CC110" s="798"/>
      <c r="CD110" s="798"/>
      <c r="CE110" s="798"/>
      <c r="CF110" s="799">
        <v>227.3</v>
      </c>
      <c r="CG110" s="800"/>
      <c r="CH110" s="800"/>
      <c r="CI110" s="800"/>
      <c r="CJ110" s="800"/>
      <c r="CK110" s="982" t="s">
        <v>380</v>
      </c>
      <c r="CL110" s="983"/>
      <c r="CM110" s="801" t="s">
        <v>468</v>
      </c>
      <c r="CN110" s="802"/>
      <c r="CO110" s="802"/>
      <c r="CP110" s="802"/>
      <c r="CQ110" s="802"/>
      <c r="CR110" s="802"/>
      <c r="CS110" s="802"/>
      <c r="CT110" s="802"/>
      <c r="CU110" s="802"/>
      <c r="CV110" s="802"/>
      <c r="CW110" s="802"/>
      <c r="CX110" s="802"/>
      <c r="CY110" s="802"/>
      <c r="CZ110" s="802"/>
      <c r="DA110" s="802"/>
      <c r="DB110" s="802"/>
      <c r="DC110" s="802"/>
      <c r="DD110" s="802"/>
      <c r="DE110" s="802"/>
      <c r="DF110" s="803"/>
      <c r="DG110" s="797" t="s">
        <v>199</v>
      </c>
      <c r="DH110" s="798"/>
      <c r="DI110" s="798"/>
      <c r="DJ110" s="798"/>
      <c r="DK110" s="798"/>
      <c r="DL110" s="798" t="s">
        <v>199</v>
      </c>
      <c r="DM110" s="798"/>
      <c r="DN110" s="798"/>
      <c r="DO110" s="798"/>
      <c r="DP110" s="798"/>
      <c r="DQ110" s="798" t="s">
        <v>199</v>
      </c>
      <c r="DR110" s="798"/>
      <c r="DS110" s="798"/>
      <c r="DT110" s="798"/>
      <c r="DU110" s="798"/>
      <c r="DV110" s="804" t="s">
        <v>199</v>
      </c>
      <c r="DW110" s="804"/>
      <c r="DX110" s="804"/>
      <c r="DY110" s="804"/>
      <c r="DZ110" s="805"/>
    </row>
    <row r="111" spans="1:131" s="55" customFormat="1" ht="26.25" customHeight="1" x14ac:dyDescent="0.2">
      <c r="A111" s="806" t="s">
        <v>449</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808"/>
      <c r="AA111" s="809" t="s">
        <v>199</v>
      </c>
      <c r="AB111" s="810"/>
      <c r="AC111" s="810"/>
      <c r="AD111" s="810"/>
      <c r="AE111" s="811"/>
      <c r="AF111" s="812" t="s">
        <v>199</v>
      </c>
      <c r="AG111" s="810"/>
      <c r="AH111" s="810"/>
      <c r="AI111" s="810"/>
      <c r="AJ111" s="811"/>
      <c r="AK111" s="812" t="s">
        <v>199</v>
      </c>
      <c r="AL111" s="810"/>
      <c r="AM111" s="810"/>
      <c r="AN111" s="810"/>
      <c r="AO111" s="811"/>
      <c r="AP111" s="813" t="s">
        <v>199</v>
      </c>
      <c r="AQ111" s="814"/>
      <c r="AR111" s="814"/>
      <c r="AS111" s="814"/>
      <c r="AT111" s="815"/>
      <c r="AU111" s="978"/>
      <c r="AV111" s="979"/>
      <c r="AW111" s="979"/>
      <c r="AX111" s="979"/>
      <c r="AY111" s="979"/>
      <c r="AZ111" s="816" t="s">
        <v>470</v>
      </c>
      <c r="BA111" s="817"/>
      <c r="BB111" s="817"/>
      <c r="BC111" s="817"/>
      <c r="BD111" s="817"/>
      <c r="BE111" s="817"/>
      <c r="BF111" s="817"/>
      <c r="BG111" s="817"/>
      <c r="BH111" s="817"/>
      <c r="BI111" s="817"/>
      <c r="BJ111" s="817"/>
      <c r="BK111" s="817"/>
      <c r="BL111" s="817"/>
      <c r="BM111" s="817"/>
      <c r="BN111" s="817"/>
      <c r="BO111" s="817"/>
      <c r="BP111" s="818"/>
      <c r="BQ111" s="819" t="s">
        <v>199</v>
      </c>
      <c r="BR111" s="820"/>
      <c r="BS111" s="820"/>
      <c r="BT111" s="820"/>
      <c r="BU111" s="820"/>
      <c r="BV111" s="820" t="s">
        <v>199</v>
      </c>
      <c r="BW111" s="820"/>
      <c r="BX111" s="820"/>
      <c r="BY111" s="820"/>
      <c r="BZ111" s="820"/>
      <c r="CA111" s="820" t="s">
        <v>199</v>
      </c>
      <c r="CB111" s="820"/>
      <c r="CC111" s="820"/>
      <c r="CD111" s="820"/>
      <c r="CE111" s="820"/>
      <c r="CF111" s="821" t="s">
        <v>199</v>
      </c>
      <c r="CG111" s="822"/>
      <c r="CH111" s="822"/>
      <c r="CI111" s="822"/>
      <c r="CJ111" s="822"/>
      <c r="CK111" s="984"/>
      <c r="CL111" s="985"/>
      <c r="CM111" s="823" t="s">
        <v>132</v>
      </c>
      <c r="CN111" s="824"/>
      <c r="CO111" s="824"/>
      <c r="CP111" s="824"/>
      <c r="CQ111" s="824"/>
      <c r="CR111" s="824"/>
      <c r="CS111" s="824"/>
      <c r="CT111" s="824"/>
      <c r="CU111" s="824"/>
      <c r="CV111" s="824"/>
      <c r="CW111" s="824"/>
      <c r="CX111" s="824"/>
      <c r="CY111" s="824"/>
      <c r="CZ111" s="824"/>
      <c r="DA111" s="824"/>
      <c r="DB111" s="824"/>
      <c r="DC111" s="824"/>
      <c r="DD111" s="824"/>
      <c r="DE111" s="824"/>
      <c r="DF111" s="825"/>
      <c r="DG111" s="819" t="s">
        <v>199</v>
      </c>
      <c r="DH111" s="820"/>
      <c r="DI111" s="820"/>
      <c r="DJ111" s="820"/>
      <c r="DK111" s="820"/>
      <c r="DL111" s="820" t="s">
        <v>199</v>
      </c>
      <c r="DM111" s="820"/>
      <c r="DN111" s="820"/>
      <c r="DO111" s="820"/>
      <c r="DP111" s="820"/>
      <c r="DQ111" s="820" t="s">
        <v>199</v>
      </c>
      <c r="DR111" s="820"/>
      <c r="DS111" s="820"/>
      <c r="DT111" s="820"/>
      <c r="DU111" s="820"/>
      <c r="DV111" s="826" t="s">
        <v>199</v>
      </c>
      <c r="DW111" s="826"/>
      <c r="DX111" s="826"/>
      <c r="DY111" s="826"/>
      <c r="DZ111" s="827"/>
    </row>
    <row r="112" spans="1:131" s="55" customFormat="1" ht="26.25" customHeight="1" x14ac:dyDescent="0.2">
      <c r="A112" s="945" t="s">
        <v>154</v>
      </c>
      <c r="B112" s="946"/>
      <c r="C112" s="817" t="s">
        <v>471</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09" t="s">
        <v>199</v>
      </c>
      <c r="AB112" s="810"/>
      <c r="AC112" s="810"/>
      <c r="AD112" s="810"/>
      <c r="AE112" s="811"/>
      <c r="AF112" s="812" t="s">
        <v>199</v>
      </c>
      <c r="AG112" s="810"/>
      <c r="AH112" s="810"/>
      <c r="AI112" s="810"/>
      <c r="AJ112" s="811"/>
      <c r="AK112" s="812" t="s">
        <v>199</v>
      </c>
      <c r="AL112" s="810"/>
      <c r="AM112" s="810"/>
      <c r="AN112" s="810"/>
      <c r="AO112" s="811"/>
      <c r="AP112" s="813" t="s">
        <v>199</v>
      </c>
      <c r="AQ112" s="814"/>
      <c r="AR112" s="814"/>
      <c r="AS112" s="814"/>
      <c r="AT112" s="815"/>
      <c r="AU112" s="978"/>
      <c r="AV112" s="979"/>
      <c r="AW112" s="979"/>
      <c r="AX112" s="979"/>
      <c r="AY112" s="979"/>
      <c r="AZ112" s="816" t="s">
        <v>267</v>
      </c>
      <c r="BA112" s="817"/>
      <c r="BB112" s="817"/>
      <c r="BC112" s="817"/>
      <c r="BD112" s="817"/>
      <c r="BE112" s="817"/>
      <c r="BF112" s="817"/>
      <c r="BG112" s="817"/>
      <c r="BH112" s="817"/>
      <c r="BI112" s="817"/>
      <c r="BJ112" s="817"/>
      <c r="BK112" s="817"/>
      <c r="BL112" s="817"/>
      <c r="BM112" s="817"/>
      <c r="BN112" s="817"/>
      <c r="BO112" s="817"/>
      <c r="BP112" s="818"/>
      <c r="BQ112" s="819">
        <v>18902509</v>
      </c>
      <c r="BR112" s="820"/>
      <c r="BS112" s="820"/>
      <c r="BT112" s="820"/>
      <c r="BU112" s="820"/>
      <c r="BV112" s="820">
        <v>17564757</v>
      </c>
      <c r="BW112" s="820"/>
      <c r="BX112" s="820"/>
      <c r="BY112" s="820"/>
      <c r="BZ112" s="820"/>
      <c r="CA112" s="820">
        <v>16053223</v>
      </c>
      <c r="CB112" s="820"/>
      <c r="CC112" s="820"/>
      <c r="CD112" s="820"/>
      <c r="CE112" s="820"/>
      <c r="CF112" s="821">
        <v>148.19999999999999</v>
      </c>
      <c r="CG112" s="822"/>
      <c r="CH112" s="822"/>
      <c r="CI112" s="822"/>
      <c r="CJ112" s="822"/>
      <c r="CK112" s="984"/>
      <c r="CL112" s="985"/>
      <c r="CM112" s="823" t="s">
        <v>208</v>
      </c>
      <c r="CN112" s="824"/>
      <c r="CO112" s="824"/>
      <c r="CP112" s="824"/>
      <c r="CQ112" s="824"/>
      <c r="CR112" s="824"/>
      <c r="CS112" s="824"/>
      <c r="CT112" s="824"/>
      <c r="CU112" s="824"/>
      <c r="CV112" s="824"/>
      <c r="CW112" s="824"/>
      <c r="CX112" s="824"/>
      <c r="CY112" s="824"/>
      <c r="CZ112" s="824"/>
      <c r="DA112" s="824"/>
      <c r="DB112" s="824"/>
      <c r="DC112" s="824"/>
      <c r="DD112" s="824"/>
      <c r="DE112" s="824"/>
      <c r="DF112" s="825"/>
      <c r="DG112" s="819" t="s">
        <v>199</v>
      </c>
      <c r="DH112" s="820"/>
      <c r="DI112" s="820"/>
      <c r="DJ112" s="820"/>
      <c r="DK112" s="820"/>
      <c r="DL112" s="820" t="s">
        <v>199</v>
      </c>
      <c r="DM112" s="820"/>
      <c r="DN112" s="820"/>
      <c r="DO112" s="820"/>
      <c r="DP112" s="820"/>
      <c r="DQ112" s="820" t="s">
        <v>199</v>
      </c>
      <c r="DR112" s="820"/>
      <c r="DS112" s="820"/>
      <c r="DT112" s="820"/>
      <c r="DU112" s="820"/>
      <c r="DV112" s="826" t="s">
        <v>199</v>
      </c>
      <c r="DW112" s="826"/>
      <c r="DX112" s="826"/>
      <c r="DY112" s="826"/>
      <c r="DZ112" s="827"/>
    </row>
    <row r="113" spans="1:130" s="55" customFormat="1" ht="26.25" customHeight="1" x14ac:dyDescent="0.2">
      <c r="A113" s="947"/>
      <c r="B113" s="948"/>
      <c r="C113" s="817" t="s">
        <v>473</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809">
        <v>1373877</v>
      </c>
      <c r="AB113" s="810"/>
      <c r="AC113" s="810"/>
      <c r="AD113" s="810"/>
      <c r="AE113" s="811"/>
      <c r="AF113" s="812">
        <v>1411147</v>
      </c>
      <c r="AG113" s="810"/>
      <c r="AH113" s="810"/>
      <c r="AI113" s="810"/>
      <c r="AJ113" s="811"/>
      <c r="AK113" s="812">
        <v>1229389</v>
      </c>
      <c r="AL113" s="810"/>
      <c r="AM113" s="810"/>
      <c r="AN113" s="810"/>
      <c r="AO113" s="811"/>
      <c r="AP113" s="813">
        <v>11.3</v>
      </c>
      <c r="AQ113" s="814"/>
      <c r="AR113" s="814"/>
      <c r="AS113" s="814"/>
      <c r="AT113" s="815"/>
      <c r="AU113" s="978"/>
      <c r="AV113" s="979"/>
      <c r="AW113" s="979"/>
      <c r="AX113" s="979"/>
      <c r="AY113" s="979"/>
      <c r="AZ113" s="816" t="s">
        <v>475</v>
      </c>
      <c r="BA113" s="817"/>
      <c r="BB113" s="817"/>
      <c r="BC113" s="817"/>
      <c r="BD113" s="817"/>
      <c r="BE113" s="817"/>
      <c r="BF113" s="817"/>
      <c r="BG113" s="817"/>
      <c r="BH113" s="817"/>
      <c r="BI113" s="817"/>
      <c r="BJ113" s="817"/>
      <c r="BK113" s="817"/>
      <c r="BL113" s="817"/>
      <c r="BM113" s="817"/>
      <c r="BN113" s="817"/>
      <c r="BO113" s="817"/>
      <c r="BP113" s="818"/>
      <c r="BQ113" s="819">
        <v>2163991</v>
      </c>
      <c r="BR113" s="820"/>
      <c r="BS113" s="820"/>
      <c r="BT113" s="820"/>
      <c r="BU113" s="820"/>
      <c r="BV113" s="820">
        <v>1924974</v>
      </c>
      <c r="BW113" s="820"/>
      <c r="BX113" s="820"/>
      <c r="BY113" s="820"/>
      <c r="BZ113" s="820"/>
      <c r="CA113" s="820">
        <v>1954988</v>
      </c>
      <c r="CB113" s="820"/>
      <c r="CC113" s="820"/>
      <c r="CD113" s="820"/>
      <c r="CE113" s="820"/>
      <c r="CF113" s="821">
        <v>18</v>
      </c>
      <c r="CG113" s="822"/>
      <c r="CH113" s="822"/>
      <c r="CI113" s="822"/>
      <c r="CJ113" s="822"/>
      <c r="CK113" s="984"/>
      <c r="CL113" s="985"/>
      <c r="CM113" s="823" t="s">
        <v>398</v>
      </c>
      <c r="CN113" s="824"/>
      <c r="CO113" s="824"/>
      <c r="CP113" s="824"/>
      <c r="CQ113" s="824"/>
      <c r="CR113" s="824"/>
      <c r="CS113" s="824"/>
      <c r="CT113" s="824"/>
      <c r="CU113" s="824"/>
      <c r="CV113" s="824"/>
      <c r="CW113" s="824"/>
      <c r="CX113" s="824"/>
      <c r="CY113" s="824"/>
      <c r="CZ113" s="824"/>
      <c r="DA113" s="824"/>
      <c r="DB113" s="824"/>
      <c r="DC113" s="824"/>
      <c r="DD113" s="824"/>
      <c r="DE113" s="824"/>
      <c r="DF113" s="825"/>
      <c r="DG113" s="809" t="s">
        <v>199</v>
      </c>
      <c r="DH113" s="810"/>
      <c r="DI113" s="810"/>
      <c r="DJ113" s="810"/>
      <c r="DK113" s="811"/>
      <c r="DL113" s="812" t="s">
        <v>199</v>
      </c>
      <c r="DM113" s="810"/>
      <c r="DN113" s="810"/>
      <c r="DO113" s="810"/>
      <c r="DP113" s="811"/>
      <c r="DQ113" s="812" t="s">
        <v>199</v>
      </c>
      <c r="DR113" s="810"/>
      <c r="DS113" s="810"/>
      <c r="DT113" s="810"/>
      <c r="DU113" s="811"/>
      <c r="DV113" s="813" t="s">
        <v>199</v>
      </c>
      <c r="DW113" s="814"/>
      <c r="DX113" s="814"/>
      <c r="DY113" s="814"/>
      <c r="DZ113" s="815"/>
    </row>
    <row r="114" spans="1:130" s="55" customFormat="1" ht="26.25" customHeight="1" x14ac:dyDescent="0.2">
      <c r="A114" s="947"/>
      <c r="B114" s="948"/>
      <c r="C114" s="817" t="s">
        <v>476</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09">
        <v>381740</v>
      </c>
      <c r="AB114" s="810"/>
      <c r="AC114" s="810"/>
      <c r="AD114" s="810"/>
      <c r="AE114" s="811"/>
      <c r="AF114" s="812">
        <v>258771</v>
      </c>
      <c r="AG114" s="810"/>
      <c r="AH114" s="810"/>
      <c r="AI114" s="810"/>
      <c r="AJ114" s="811"/>
      <c r="AK114" s="812">
        <v>223904</v>
      </c>
      <c r="AL114" s="810"/>
      <c r="AM114" s="810"/>
      <c r="AN114" s="810"/>
      <c r="AO114" s="811"/>
      <c r="AP114" s="813">
        <v>2.1</v>
      </c>
      <c r="AQ114" s="814"/>
      <c r="AR114" s="814"/>
      <c r="AS114" s="814"/>
      <c r="AT114" s="815"/>
      <c r="AU114" s="978"/>
      <c r="AV114" s="979"/>
      <c r="AW114" s="979"/>
      <c r="AX114" s="979"/>
      <c r="AY114" s="979"/>
      <c r="AZ114" s="816" t="s">
        <v>477</v>
      </c>
      <c r="BA114" s="817"/>
      <c r="BB114" s="817"/>
      <c r="BC114" s="817"/>
      <c r="BD114" s="817"/>
      <c r="BE114" s="817"/>
      <c r="BF114" s="817"/>
      <c r="BG114" s="817"/>
      <c r="BH114" s="817"/>
      <c r="BI114" s="817"/>
      <c r="BJ114" s="817"/>
      <c r="BK114" s="817"/>
      <c r="BL114" s="817"/>
      <c r="BM114" s="817"/>
      <c r="BN114" s="817"/>
      <c r="BO114" s="817"/>
      <c r="BP114" s="818"/>
      <c r="BQ114" s="819">
        <v>2887588</v>
      </c>
      <c r="BR114" s="820"/>
      <c r="BS114" s="820"/>
      <c r="BT114" s="820"/>
      <c r="BU114" s="820"/>
      <c r="BV114" s="820">
        <v>2925458</v>
      </c>
      <c r="BW114" s="820"/>
      <c r="BX114" s="820"/>
      <c r="BY114" s="820"/>
      <c r="BZ114" s="820"/>
      <c r="CA114" s="820">
        <v>2780317</v>
      </c>
      <c r="CB114" s="820"/>
      <c r="CC114" s="820"/>
      <c r="CD114" s="820"/>
      <c r="CE114" s="820"/>
      <c r="CF114" s="821">
        <v>25.7</v>
      </c>
      <c r="CG114" s="822"/>
      <c r="CH114" s="822"/>
      <c r="CI114" s="822"/>
      <c r="CJ114" s="822"/>
      <c r="CK114" s="984"/>
      <c r="CL114" s="985"/>
      <c r="CM114" s="823" t="s">
        <v>478</v>
      </c>
      <c r="CN114" s="824"/>
      <c r="CO114" s="824"/>
      <c r="CP114" s="824"/>
      <c r="CQ114" s="824"/>
      <c r="CR114" s="824"/>
      <c r="CS114" s="824"/>
      <c r="CT114" s="824"/>
      <c r="CU114" s="824"/>
      <c r="CV114" s="824"/>
      <c r="CW114" s="824"/>
      <c r="CX114" s="824"/>
      <c r="CY114" s="824"/>
      <c r="CZ114" s="824"/>
      <c r="DA114" s="824"/>
      <c r="DB114" s="824"/>
      <c r="DC114" s="824"/>
      <c r="DD114" s="824"/>
      <c r="DE114" s="824"/>
      <c r="DF114" s="825"/>
      <c r="DG114" s="809" t="s">
        <v>199</v>
      </c>
      <c r="DH114" s="810"/>
      <c r="DI114" s="810"/>
      <c r="DJ114" s="810"/>
      <c r="DK114" s="811"/>
      <c r="DL114" s="812" t="s">
        <v>199</v>
      </c>
      <c r="DM114" s="810"/>
      <c r="DN114" s="810"/>
      <c r="DO114" s="810"/>
      <c r="DP114" s="811"/>
      <c r="DQ114" s="812" t="s">
        <v>199</v>
      </c>
      <c r="DR114" s="810"/>
      <c r="DS114" s="810"/>
      <c r="DT114" s="810"/>
      <c r="DU114" s="811"/>
      <c r="DV114" s="813" t="s">
        <v>199</v>
      </c>
      <c r="DW114" s="814"/>
      <c r="DX114" s="814"/>
      <c r="DY114" s="814"/>
      <c r="DZ114" s="815"/>
    </row>
    <row r="115" spans="1:130" s="55" customFormat="1" ht="26.25" customHeight="1" x14ac:dyDescent="0.2">
      <c r="A115" s="947"/>
      <c r="B115" s="948"/>
      <c r="C115" s="817" t="s">
        <v>371</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809" t="s">
        <v>199</v>
      </c>
      <c r="AB115" s="810"/>
      <c r="AC115" s="810"/>
      <c r="AD115" s="810"/>
      <c r="AE115" s="811"/>
      <c r="AF115" s="812" t="s">
        <v>199</v>
      </c>
      <c r="AG115" s="810"/>
      <c r="AH115" s="810"/>
      <c r="AI115" s="810"/>
      <c r="AJ115" s="811"/>
      <c r="AK115" s="812" t="s">
        <v>199</v>
      </c>
      <c r="AL115" s="810"/>
      <c r="AM115" s="810"/>
      <c r="AN115" s="810"/>
      <c r="AO115" s="811"/>
      <c r="AP115" s="813" t="s">
        <v>199</v>
      </c>
      <c r="AQ115" s="814"/>
      <c r="AR115" s="814"/>
      <c r="AS115" s="814"/>
      <c r="AT115" s="815"/>
      <c r="AU115" s="978"/>
      <c r="AV115" s="979"/>
      <c r="AW115" s="979"/>
      <c r="AX115" s="979"/>
      <c r="AY115" s="979"/>
      <c r="AZ115" s="816" t="s">
        <v>340</v>
      </c>
      <c r="BA115" s="817"/>
      <c r="BB115" s="817"/>
      <c r="BC115" s="817"/>
      <c r="BD115" s="817"/>
      <c r="BE115" s="817"/>
      <c r="BF115" s="817"/>
      <c r="BG115" s="817"/>
      <c r="BH115" s="817"/>
      <c r="BI115" s="817"/>
      <c r="BJ115" s="817"/>
      <c r="BK115" s="817"/>
      <c r="BL115" s="817"/>
      <c r="BM115" s="817"/>
      <c r="BN115" s="817"/>
      <c r="BO115" s="817"/>
      <c r="BP115" s="818"/>
      <c r="BQ115" s="819" t="s">
        <v>199</v>
      </c>
      <c r="BR115" s="820"/>
      <c r="BS115" s="820"/>
      <c r="BT115" s="820"/>
      <c r="BU115" s="820"/>
      <c r="BV115" s="820" t="s">
        <v>199</v>
      </c>
      <c r="BW115" s="820"/>
      <c r="BX115" s="820"/>
      <c r="BY115" s="820"/>
      <c r="BZ115" s="820"/>
      <c r="CA115" s="820" t="s">
        <v>199</v>
      </c>
      <c r="CB115" s="820"/>
      <c r="CC115" s="820"/>
      <c r="CD115" s="820"/>
      <c r="CE115" s="820"/>
      <c r="CF115" s="821" t="s">
        <v>199</v>
      </c>
      <c r="CG115" s="822"/>
      <c r="CH115" s="822"/>
      <c r="CI115" s="822"/>
      <c r="CJ115" s="822"/>
      <c r="CK115" s="984"/>
      <c r="CL115" s="985"/>
      <c r="CM115" s="816" t="s">
        <v>29</v>
      </c>
      <c r="CN115" s="828"/>
      <c r="CO115" s="828"/>
      <c r="CP115" s="828"/>
      <c r="CQ115" s="828"/>
      <c r="CR115" s="828"/>
      <c r="CS115" s="828"/>
      <c r="CT115" s="828"/>
      <c r="CU115" s="828"/>
      <c r="CV115" s="828"/>
      <c r="CW115" s="828"/>
      <c r="CX115" s="828"/>
      <c r="CY115" s="828"/>
      <c r="CZ115" s="828"/>
      <c r="DA115" s="828"/>
      <c r="DB115" s="828"/>
      <c r="DC115" s="828"/>
      <c r="DD115" s="828"/>
      <c r="DE115" s="828"/>
      <c r="DF115" s="818"/>
      <c r="DG115" s="809" t="s">
        <v>199</v>
      </c>
      <c r="DH115" s="810"/>
      <c r="DI115" s="810"/>
      <c r="DJ115" s="810"/>
      <c r="DK115" s="811"/>
      <c r="DL115" s="812" t="s">
        <v>199</v>
      </c>
      <c r="DM115" s="810"/>
      <c r="DN115" s="810"/>
      <c r="DO115" s="810"/>
      <c r="DP115" s="811"/>
      <c r="DQ115" s="812" t="s">
        <v>199</v>
      </c>
      <c r="DR115" s="810"/>
      <c r="DS115" s="810"/>
      <c r="DT115" s="810"/>
      <c r="DU115" s="811"/>
      <c r="DV115" s="813" t="s">
        <v>199</v>
      </c>
      <c r="DW115" s="814"/>
      <c r="DX115" s="814"/>
      <c r="DY115" s="814"/>
      <c r="DZ115" s="815"/>
    </row>
    <row r="116" spans="1:130" s="55" customFormat="1" ht="26.25" customHeight="1" x14ac:dyDescent="0.2">
      <c r="A116" s="949"/>
      <c r="B116" s="950"/>
      <c r="C116" s="829" t="s">
        <v>1</v>
      </c>
      <c r="D116" s="829"/>
      <c r="E116" s="829"/>
      <c r="F116" s="829"/>
      <c r="G116" s="829"/>
      <c r="H116" s="829"/>
      <c r="I116" s="829"/>
      <c r="J116" s="829"/>
      <c r="K116" s="829"/>
      <c r="L116" s="829"/>
      <c r="M116" s="829"/>
      <c r="N116" s="829"/>
      <c r="O116" s="829"/>
      <c r="P116" s="829"/>
      <c r="Q116" s="829"/>
      <c r="R116" s="829"/>
      <c r="S116" s="829"/>
      <c r="T116" s="829"/>
      <c r="U116" s="829"/>
      <c r="V116" s="829"/>
      <c r="W116" s="829"/>
      <c r="X116" s="829"/>
      <c r="Y116" s="829"/>
      <c r="Z116" s="830"/>
      <c r="AA116" s="809">
        <v>216</v>
      </c>
      <c r="AB116" s="810"/>
      <c r="AC116" s="810"/>
      <c r="AD116" s="810"/>
      <c r="AE116" s="811"/>
      <c r="AF116" s="812">
        <v>132</v>
      </c>
      <c r="AG116" s="810"/>
      <c r="AH116" s="810"/>
      <c r="AI116" s="810"/>
      <c r="AJ116" s="811"/>
      <c r="AK116" s="812">
        <v>132</v>
      </c>
      <c r="AL116" s="810"/>
      <c r="AM116" s="810"/>
      <c r="AN116" s="810"/>
      <c r="AO116" s="811"/>
      <c r="AP116" s="813">
        <v>0</v>
      </c>
      <c r="AQ116" s="814"/>
      <c r="AR116" s="814"/>
      <c r="AS116" s="814"/>
      <c r="AT116" s="815"/>
      <c r="AU116" s="978"/>
      <c r="AV116" s="979"/>
      <c r="AW116" s="979"/>
      <c r="AX116" s="979"/>
      <c r="AY116" s="979"/>
      <c r="AZ116" s="831" t="s">
        <v>224</v>
      </c>
      <c r="BA116" s="832"/>
      <c r="BB116" s="832"/>
      <c r="BC116" s="832"/>
      <c r="BD116" s="832"/>
      <c r="BE116" s="832"/>
      <c r="BF116" s="832"/>
      <c r="BG116" s="832"/>
      <c r="BH116" s="832"/>
      <c r="BI116" s="832"/>
      <c r="BJ116" s="832"/>
      <c r="BK116" s="832"/>
      <c r="BL116" s="832"/>
      <c r="BM116" s="832"/>
      <c r="BN116" s="832"/>
      <c r="BO116" s="832"/>
      <c r="BP116" s="833"/>
      <c r="BQ116" s="819" t="s">
        <v>199</v>
      </c>
      <c r="BR116" s="820"/>
      <c r="BS116" s="820"/>
      <c r="BT116" s="820"/>
      <c r="BU116" s="820"/>
      <c r="BV116" s="820" t="s">
        <v>199</v>
      </c>
      <c r="BW116" s="820"/>
      <c r="BX116" s="820"/>
      <c r="BY116" s="820"/>
      <c r="BZ116" s="820"/>
      <c r="CA116" s="820" t="s">
        <v>199</v>
      </c>
      <c r="CB116" s="820"/>
      <c r="CC116" s="820"/>
      <c r="CD116" s="820"/>
      <c r="CE116" s="820"/>
      <c r="CF116" s="821" t="s">
        <v>199</v>
      </c>
      <c r="CG116" s="822"/>
      <c r="CH116" s="822"/>
      <c r="CI116" s="822"/>
      <c r="CJ116" s="822"/>
      <c r="CK116" s="984"/>
      <c r="CL116" s="985"/>
      <c r="CM116" s="823" t="s">
        <v>479</v>
      </c>
      <c r="CN116" s="824"/>
      <c r="CO116" s="824"/>
      <c r="CP116" s="824"/>
      <c r="CQ116" s="824"/>
      <c r="CR116" s="824"/>
      <c r="CS116" s="824"/>
      <c r="CT116" s="824"/>
      <c r="CU116" s="824"/>
      <c r="CV116" s="824"/>
      <c r="CW116" s="824"/>
      <c r="CX116" s="824"/>
      <c r="CY116" s="824"/>
      <c r="CZ116" s="824"/>
      <c r="DA116" s="824"/>
      <c r="DB116" s="824"/>
      <c r="DC116" s="824"/>
      <c r="DD116" s="824"/>
      <c r="DE116" s="824"/>
      <c r="DF116" s="825"/>
      <c r="DG116" s="809" t="s">
        <v>199</v>
      </c>
      <c r="DH116" s="810"/>
      <c r="DI116" s="810"/>
      <c r="DJ116" s="810"/>
      <c r="DK116" s="811"/>
      <c r="DL116" s="812" t="s">
        <v>199</v>
      </c>
      <c r="DM116" s="810"/>
      <c r="DN116" s="810"/>
      <c r="DO116" s="810"/>
      <c r="DP116" s="811"/>
      <c r="DQ116" s="812" t="s">
        <v>199</v>
      </c>
      <c r="DR116" s="810"/>
      <c r="DS116" s="810"/>
      <c r="DT116" s="810"/>
      <c r="DU116" s="811"/>
      <c r="DV116" s="813" t="s">
        <v>199</v>
      </c>
      <c r="DW116" s="814"/>
      <c r="DX116" s="814"/>
      <c r="DY116" s="814"/>
      <c r="DZ116" s="815"/>
    </row>
    <row r="117" spans="1:130" s="55" customFormat="1" ht="26.25" customHeight="1" x14ac:dyDescent="0.2">
      <c r="A117" s="780" t="s">
        <v>271</v>
      </c>
      <c r="B117" s="781"/>
      <c r="C117" s="781"/>
      <c r="D117" s="781"/>
      <c r="E117" s="781"/>
      <c r="F117" s="781"/>
      <c r="G117" s="781"/>
      <c r="H117" s="781"/>
      <c r="I117" s="781"/>
      <c r="J117" s="781"/>
      <c r="K117" s="781"/>
      <c r="L117" s="781"/>
      <c r="M117" s="781"/>
      <c r="N117" s="781"/>
      <c r="O117" s="781"/>
      <c r="P117" s="781"/>
      <c r="Q117" s="781"/>
      <c r="R117" s="781"/>
      <c r="S117" s="781"/>
      <c r="T117" s="781"/>
      <c r="U117" s="781"/>
      <c r="V117" s="781"/>
      <c r="W117" s="781"/>
      <c r="X117" s="781"/>
      <c r="Y117" s="834" t="s">
        <v>316</v>
      </c>
      <c r="Z117" s="782"/>
      <c r="AA117" s="835">
        <v>4964744</v>
      </c>
      <c r="AB117" s="836"/>
      <c r="AC117" s="836"/>
      <c r="AD117" s="836"/>
      <c r="AE117" s="837"/>
      <c r="AF117" s="838">
        <v>4948462</v>
      </c>
      <c r="AG117" s="836"/>
      <c r="AH117" s="836"/>
      <c r="AI117" s="836"/>
      <c r="AJ117" s="837"/>
      <c r="AK117" s="838">
        <v>4494530</v>
      </c>
      <c r="AL117" s="836"/>
      <c r="AM117" s="836"/>
      <c r="AN117" s="836"/>
      <c r="AO117" s="837"/>
      <c r="AP117" s="839"/>
      <c r="AQ117" s="840"/>
      <c r="AR117" s="840"/>
      <c r="AS117" s="840"/>
      <c r="AT117" s="841"/>
      <c r="AU117" s="978"/>
      <c r="AV117" s="979"/>
      <c r="AW117" s="979"/>
      <c r="AX117" s="979"/>
      <c r="AY117" s="979"/>
      <c r="AZ117" s="831" t="s">
        <v>481</v>
      </c>
      <c r="BA117" s="832"/>
      <c r="BB117" s="832"/>
      <c r="BC117" s="832"/>
      <c r="BD117" s="832"/>
      <c r="BE117" s="832"/>
      <c r="BF117" s="832"/>
      <c r="BG117" s="832"/>
      <c r="BH117" s="832"/>
      <c r="BI117" s="832"/>
      <c r="BJ117" s="832"/>
      <c r="BK117" s="832"/>
      <c r="BL117" s="832"/>
      <c r="BM117" s="832"/>
      <c r="BN117" s="832"/>
      <c r="BO117" s="832"/>
      <c r="BP117" s="833"/>
      <c r="BQ117" s="819" t="s">
        <v>199</v>
      </c>
      <c r="BR117" s="820"/>
      <c r="BS117" s="820"/>
      <c r="BT117" s="820"/>
      <c r="BU117" s="820"/>
      <c r="BV117" s="820" t="s">
        <v>199</v>
      </c>
      <c r="BW117" s="820"/>
      <c r="BX117" s="820"/>
      <c r="BY117" s="820"/>
      <c r="BZ117" s="820"/>
      <c r="CA117" s="820" t="s">
        <v>199</v>
      </c>
      <c r="CB117" s="820"/>
      <c r="CC117" s="820"/>
      <c r="CD117" s="820"/>
      <c r="CE117" s="820"/>
      <c r="CF117" s="821" t="s">
        <v>199</v>
      </c>
      <c r="CG117" s="822"/>
      <c r="CH117" s="822"/>
      <c r="CI117" s="822"/>
      <c r="CJ117" s="822"/>
      <c r="CK117" s="984"/>
      <c r="CL117" s="985"/>
      <c r="CM117" s="823" t="s">
        <v>331</v>
      </c>
      <c r="CN117" s="824"/>
      <c r="CO117" s="824"/>
      <c r="CP117" s="824"/>
      <c r="CQ117" s="824"/>
      <c r="CR117" s="824"/>
      <c r="CS117" s="824"/>
      <c r="CT117" s="824"/>
      <c r="CU117" s="824"/>
      <c r="CV117" s="824"/>
      <c r="CW117" s="824"/>
      <c r="CX117" s="824"/>
      <c r="CY117" s="824"/>
      <c r="CZ117" s="824"/>
      <c r="DA117" s="824"/>
      <c r="DB117" s="824"/>
      <c r="DC117" s="824"/>
      <c r="DD117" s="824"/>
      <c r="DE117" s="824"/>
      <c r="DF117" s="825"/>
      <c r="DG117" s="809" t="s">
        <v>199</v>
      </c>
      <c r="DH117" s="810"/>
      <c r="DI117" s="810"/>
      <c r="DJ117" s="810"/>
      <c r="DK117" s="811"/>
      <c r="DL117" s="812" t="s">
        <v>199</v>
      </c>
      <c r="DM117" s="810"/>
      <c r="DN117" s="810"/>
      <c r="DO117" s="810"/>
      <c r="DP117" s="811"/>
      <c r="DQ117" s="812" t="s">
        <v>199</v>
      </c>
      <c r="DR117" s="810"/>
      <c r="DS117" s="810"/>
      <c r="DT117" s="810"/>
      <c r="DU117" s="811"/>
      <c r="DV117" s="813" t="s">
        <v>199</v>
      </c>
      <c r="DW117" s="814"/>
      <c r="DX117" s="814"/>
      <c r="DY117" s="814"/>
      <c r="DZ117" s="815"/>
    </row>
    <row r="118" spans="1:130" s="55" customFormat="1" ht="26.25" customHeight="1" x14ac:dyDescent="0.2">
      <c r="A118" s="780" t="s">
        <v>92</v>
      </c>
      <c r="B118" s="781"/>
      <c r="C118" s="781"/>
      <c r="D118" s="781"/>
      <c r="E118" s="781"/>
      <c r="F118" s="781"/>
      <c r="G118" s="781"/>
      <c r="H118" s="781"/>
      <c r="I118" s="781"/>
      <c r="J118" s="781"/>
      <c r="K118" s="781"/>
      <c r="L118" s="781"/>
      <c r="M118" s="781"/>
      <c r="N118" s="781"/>
      <c r="O118" s="781"/>
      <c r="P118" s="781"/>
      <c r="Q118" s="781"/>
      <c r="R118" s="781"/>
      <c r="S118" s="781"/>
      <c r="T118" s="781"/>
      <c r="U118" s="781"/>
      <c r="V118" s="781"/>
      <c r="W118" s="781"/>
      <c r="X118" s="781"/>
      <c r="Y118" s="781"/>
      <c r="Z118" s="782"/>
      <c r="AA118" s="783" t="s">
        <v>465</v>
      </c>
      <c r="AB118" s="781"/>
      <c r="AC118" s="781"/>
      <c r="AD118" s="781"/>
      <c r="AE118" s="782"/>
      <c r="AF118" s="783" t="s">
        <v>164</v>
      </c>
      <c r="AG118" s="781"/>
      <c r="AH118" s="781"/>
      <c r="AI118" s="781"/>
      <c r="AJ118" s="782"/>
      <c r="AK118" s="783" t="s">
        <v>385</v>
      </c>
      <c r="AL118" s="781"/>
      <c r="AM118" s="781"/>
      <c r="AN118" s="781"/>
      <c r="AO118" s="782"/>
      <c r="AP118" s="783" t="s">
        <v>466</v>
      </c>
      <c r="AQ118" s="781"/>
      <c r="AR118" s="781"/>
      <c r="AS118" s="781"/>
      <c r="AT118" s="784"/>
      <c r="AU118" s="978"/>
      <c r="AV118" s="979"/>
      <c r="AW118" s="979"/>
      <c r="AX118" s="979"/>
      <c r="AY118" s="979"/>
      <c r="AZ118" s="842" t="s">
        <v>482</v>
      </c>
      <c r="BA118" s="829"/>
      <c r="BB118" s="829"/>
      <c r="BC118" s="829"/>
      <c r="BD118" s="829"/>
      <c r="BE118" s="829"/>
      <c r="BF118" s="829"/>
      <c r="BG118" s="829"/>
      <c r="BH118" s="829"/>
      <c r="BI118" s="829"/>
      <c r="BJ118" s="829"/>
      <c r="BK118" s="829"/>
      <c r="BL118" s="829"/>
      <c r="BM118" s="829"/>
      <c r="BN118" s="829"/>
      <c r="BO118" s="829"/>
      <c r="BP118" s="830"/>
      <c r="BQ118" s="843" t="s">
        <v>199</v>
      </c>
      <c r="BR118" s="844"/>
      <c r="BS118" s="844"/>
      <c r="BT118" s="844"/>
      <c r="BU118" s="844"/>
      <c r="BV118" s="844" t="s">
        <v>199</v>
      </c>
      <c r="BW118" s="844"/>
      <c r="BX118" s="844"/>
      <c r="BY118" s="844"/>
      <c r="BZ118" s="844"/>
      <c r="CA118" s="844" t="s">
        <v>199</v>
      </c>
      <c r="CB118" s="844"/>
      <c r="CC118" s="844"/>
      <c r="CD118" s="844"/>
      <c r="CE118" s="844"/>
      <c r="CF118" s="821" t="s">
        <v>199</v>
      </c>
      <c r="CG118" s="822"/>
      <c r="CH118" s="822"/>
      <c r="CI118" s="822"/>
      <c r="CJ118" s="822"/>
      <c r="CK118" s="984"/>
      <c r="CL118" s="985"/>
      <c r="CM118" s="823" t="s">
        <v>483</v>
      </c>
      <c r="CN118" s="824"/>
      <c r="CO118" s="824"/>
      <c r="CP118" s="824"/>
      <c r="CQ118" s="824"/>
      <c r="CR118" s="824"/>
      <c r="CS118" s="824"/>
      <c r="CT118" s="824"/>
      <c r="CU118" s="824"/>
      <c r="CV118" s="824"/>
      <c r="CW118" s="824"/>
      <c r="CX118" s="824"/>
      <c r="CY118" s="824"/>
      <c r="CZ118" s="824"/>
      <c r="DA118" s="824"/>
      <c r="DB118" s="824"/>
      <c r="DC118" s="824"/>
      <c r="DD118" s="824"/>
      <c r="DE118" s="824"/>
      <c r="DF118" s="825"/>
      <c r="DG118" s="809" t="s">
        <v>199</v>
      </c>
      <c r="DH118" s="810"/>
      <c r="DI118" s="810"/>
      <c r="DJ118" s="810"/>
      <c r="DK118" s="811"/>
      <c r="DL118" s="812" t="s">
        <v>199</v>
      </c>
      <c r="DM118" s="810"/>
      <c r="DN118" s="810"/>
      <c r="DO118" s="810"/>
      <c r="DP118" s="811"/>
      <c r="DQ118" s="812" t="s">
        <v>199</v>
      </c>
      <c r="DR118" s="810"/>
      <c r="DS118" s="810"/>
      <c r="DT118" s="810"/>
      <c r="DU118" s="811"/>
      <c r="DV118" s="813" t="s">
        <v>199</v>
      </c>
      <c r="DW118" s="814"/>
      <c r="DX118" s="814"/>
      <c r="DY118" s="814"/>
      <c r="DZ118" s="815"/>
    </row>
    <row r="119" spans="1:130" s="55" customFormat="1" ht="26.25" customHeight="1" x14ac:dyDescent="0.2">
      <c r="A119" s="988" t="s">
        <v>380</v>
      </c>
      <c r="B119" s="983"/>
      <c r="C119" s="801" t="s">
        <v>468</v>
      </c>
      <c r="D119" s="802"/>
      <c r="E119" s="802"/>
      <c r="F119" s="802"/>
      <c r="G119" s="802"/>
      <c r="H119" s="802"/>
      <c r="I119" s="802"/>
      <c r="J119" s="802"/>
      <c r="K119" s="802"/>
      <c r="L119" s="802"/>
      <c r="M119" s="802"/>
      <c r="N119" s="802"/>
      <c r="O119" s="802"/>
      <c r="P119" s="802"/>
      <c r="Q119" s="802"/>
      <c r="R119" s="802"/>
      <c r="S119" s="802"/>
      <c r="T119" s="802"/>
      <c r="U119" s="802"/>
      <c r="V119" s="802"/>
      <c r="W119" s="802"/>
      <c r="X119" s="802"/>
      <c r="Y119" s="802"/>
      <c r="Z119" s="803"/>
      <c r="AA119" s="789" t="s">
        <v>199</v>
      </c>
      <c r="AB119" s="790"/>
      <c r="AC119" s="790"/>
      <c r="AD119" s="790"/>
      <c r="AE119" s="791"/>
      <c r="AF119" s="792" t="s">
        <v>199</v>
      </c>
      <c r="AG119" s="790"/>
      <c r="AH119" s="790"/>
      <c r="AI119" s="790"/>
      <c r="AJ119" s="791"/>
      <c r="AK119" s="792" t="s">
        <v>199</v>
      </c>
      <c r="AL119" s="790"/>
      <c r="AM119" s="790"/>
      <c r="AN119" s="790"/>
      <c r="AO119" s="791"/>
      <c r="AP119" s="793" t="s">
        <v>199</v>
      </c>
      <c r="AQ119" s="794"/>
      <c r="AR119" s="794"/>
      <c r="AS119" s="794"/>
      <c r="AT119" s="795"/>
      <c r="AU119" s="980"/>
      <c r="AV119" s="981"/>
      <c r="AW119" s="981"/>
      <c r="AX119" s="981"/>
      <c r="AY119" s="981"/>
      <c r="AZ119" s="84" t="s">
        <v>271</v>
      </c>
      <c r="BA119" s="84"/>
      <c r="BB119" s="84"/>
      <c r="BC119" s="84"/>
      <c r="BD119" s="84"/>
      <c r="BE119" s="84"/>
      <c r="BF119" s="84"/>
      <c r="BG119" s="84"/>
      <c r="BH119" s="84"/>
      <c r="BI119" s="84"/>
      <c r="BJ119" s="84"/>
      <c r="BK119" s="84"/>
      <c r="BL119" s="84"/>
      <c r="BM119" s="84"/>
      <c r="BN119" s="84"/>
      <c r="BO119" s="834" t="s">
        <v>167</v>
      </c>
      <c r="BP119" s="845"/>
      <c r="BQ119" s="843">
        <v>49113505</v>
      </c>
      <c r="BR119" s="844"/>
      <c r="BS119" s="844"/>
      <c r="BT119" s="844"/>
      <c r="BU119" s="844"/>
      <c r="BV119" s="844">
        <v>46744698</v>
      </c>
      <c r="BW119" s="844"/>
      <c r="BX119" s="844"/>
      <c r="BY119" s="844"/>
      <c r="BZ119" s="844"/>
      <c r="CA119" s="844">
        <v>45413567</v>
      </c>
      <c r="CB119" s="844"/>
      <c r="CC119" s="844"/>
      <c r="CD119" s="844"/>
      <c r="CE119" s="844"/>
      <c r="CF119" s="846"/>
      <c r="CG119" s="847"/>
      <c r="CH119" s="847"/>
      <c r="CI119" s="847"/>
      <c r="CJ119" s="848"/>
      <c r="CK119" s="986"/>
      <c r="CL119" s="987"/>
      <c r="CM119" s="849" t="s">
        <v>484</v>
      </c>
      <c r="CN119" s="850"/>
      <c r="CO119" s="850"/>
      <c r="CP119" s="850"/>
      <c r="CQ119" s="850"/>
      <c r="CR119" s="850"/>
      <c r="CS119" s="850"/>
      <c r="CT119" s="850"/>
      <c r="CU119" s="850"/>
      <c r="CV119" s="850"/>
      <c r="CW119" s="850"/>
      <c r="CX119" s="850"/>
      <c r="CY119" s="850"/>
      <c r="CZ119" s="850"/>
      <c r="DA119" s="850"/>
      <c r="DB119" s="850"/>
      <c r="DC119" s="850"/>
      <c r="DD119" s="850"/>
      <c r="DE119" s="850"/>
      <c r="DF119" s="851"/>
      <c r="DG119" s="852" t="s">
        <v>199</v>
      </c>
      <c r="DH119" s="853"/>
      <c r="DI119" s="853"/>
      <c r="DJ119" s="853"/>
      <c r="DK119" s="854"/>
      <c r="DL119" s="855" t="s">
        <v>199</v>
      </c>
      <c r="DM119" s="853"/>
      <c r="DN119" s="853"/>
      <c r="DO119" s="853"/>
      <c r="DP119" s="854"/>
      <c r="DQ119" s="855" t="s">
        <v>199</v>
      </c>
      <c r="DR119" s="853"/>
      <c r="DS119" s="853"/>
      <c r="DT119" s="853"/>
      <c r="DU119" s="854"/>
      <c r="DV119" s="856" t="s">
        <v>199</v>
      </c>
      <c r="DW119" s="857"/>
      <c r="DX119" s="857"/>
      <c r="DY119" s="857"/>
      <c r="DZ119" s="858"/>
    </row>
    <row r="120" spans="1:130" s="55" customFormat="1" ht="26.25" customHeight="1" x14ac:dyDescent="0.2">
      <c r="A120" s="989"/>
      <c r="B120" s="985"/>
      <c r="C120" s="823" t="s">
        <v>132</v>
      </c>
      <c r="D120" s="824"/>
      <c r="E120" s="824"/>
      <c r="F120" s="824"/>
      <c r="G120" s="824"/>
      <c r="H120" s="824"/>
      <c r="I120" s="824"/>
      <c r="J120" s="824"/>
      <c r="K120" s="824"/>
      <c r="L120" s="824"/>
      <c r="M120" s="824"/>
      <c r="N120" s="824"/>
      <c r="O120" s="824"/>
      <c r="P120" s="824"/>
      <c r="Q120" s="824"/>
      <c r="R120" s="824"/>
      <c r="S120" s="824"/>
      <c r="T120" s="824"/>
      <c r="U120" s="824"/>
      <c r="V120" s="824"/>
      <c r="W120" s="824"/>
      <c r="X120" s="824"/>
      <c r="Y120" s="824"/>
      <c r="Z120" s="825"/>
      <c r="AA120" s="809" t="s">
        <v>199</v>
      </c>
      <c r="AB120" s="810"/>
      <c r="AC120" s="810"/>
      <c r="AD120" s="810"/>
      <c r="AE120" s="811"/>
      <c r="AF120" s="812" t="s">
        <v>199</v>
      </c>
      <c r="AG120" s="810"/>
      <c r="AH120" s="810"/>
      <c r="AI120" s="810"/>
      <c r="AJ120" s="811"/>
      <c r="AK120" s="812" t="s">
        <v>199</v>
      </c>
      <c r="AL120" s="810"/>
      <c r="AM120" s="810"/>
      <c r="AN120" s="810"/>
      <c r="AO120" s="811"/>
      <c r="AP120" s="813" t="s">
        <v>199</v>
      </c>
      <c r="AQ120" s="814"/>
      <c r="AR120" s="814"/>
      <c r="AS120" s="814"/>
      <c r="AT120" s="815"/>
      <c r="AU120" s="951" t="s">
        <v>472</v>
      </c>
      <c r="AV120" s="952"/>
      <c r="AW120" s="952"/>
      <c r="AX120" s="952"/>
      <c r="AY120" s="953"/>
      <c r="AZ120" s="796" t="s">
        <v>217</v>
      </c>
      <c r="BA120" s="787"/>
      <c r="BB120" s="787"/>
      <c r="BC120" s="787"/>
      <c r="BD120" s="787"/>
      <c r="BE120" s="787"/>
      <c r="BF120" s="787"/>
      <c r="BG120" s="787"/>
      <c r="BH120" s="787"/>
      <c r="BI120" s="787"/>
      <c r="BJ120" s="787"/>
      <c r="BK120" s="787"/>
      <c r="BL120" s="787"/>
      <c r="BM120" s="787"/>
      <c r="BN120" s="787"/>
      <c r="BO120" s="787"/>
      <c r="BP120" s="788"/>
      <c r="BQ120" s="797">
        <v>5737212</v>
      </c>
      <c r="BR120" s="798"/>
      <c r="BS120" s="798"/>
      <c r="BT120" s="798"/>
      <c r="BU120" s="798"/>
      <c r="BV120" s="798">
        <v>6029356</v>
      </c>
      <c r="BW120" s="798"/>
      <c r="BX120" s="798"/>
      <c r="BY120" s="798"/>
      <c r="BZ120" s="798"/>
      <c r="CA120" s="798">
        <v>6186013</v>
      </c>
      <c r="CB120" s="798"/>
      <c r="CC120" s="798"/>
      <c r="CD120" s="798"/>
      <c r="CE120" s="798"/>
      <c r="CF120" s="799">
        <v>57.1</v>
      </c>
      <c r="CG120" s="800"/>
      <c r="CH120" s="800"/>
      <c r="CI120" s="800"/>
      <c r="CJ120" s="800"/>
      <c r="CK120" s="959" t="s">
        <v>268</v>
      </c>
      <c r="CL120" s="960"/>
      <c r="CM120" s="960"/>
      <c r="CN120" s="960"/>
      <c r="CO120" s="961"/>
      <c r="CP120" s="859" t="s">
        <v>346</v>
      </c>
      <c r="CQ120" s="860"/>
      <c r="CR120" s="860"/>
      <c r="CS120" s="860"/>
      <c r="CT120" s="860"/>
      <c r="CU120" s="860"/>
      <c r="CV120" s="860"/>
      <c r="CW120" s="860"/>
      <c r="CX120" s="860"/>
      <c r="CY120" s="860"/>
      <c r="CZ120" s="860"/>
      <c r="DA120" s="860"/>
      <c r="DB120" s="860"/>
      <c r="DC120" s="860"/>
      <c r="DD120" s="860"/>
      <c r="DE120" s="860"/>
      <c r="DF120" s="861"/>
      <c r="DG120" s="797" t="s">
        <v>199</v>
      </c>
      <c r="DH120" s="798"/>
      <c r="DI120" s="798"/>
      <c r="DJ120" s="798"/>
      <c r="DK120" s="798"/>
      <c r="DL120" s="798" t="s">
        <v>199</v>
      </c>
      <c r="DM120" s="798"/>
      <c r="DN120" s="798"/>
      <c r="DO120" s="798"/>
      <c r="DP120" s="798"/>
      <c r="DQ120" s="798">
        <v>14595679</v>
      </c>
      <c r="DR120" s="798"/>
      <c r="DS120" s="798"/>
      <c r="DT120" s="798"/>
      <c r="DU120" s="798"/>
      <c r="DV120" s="804">
        <v>134.69999999999999</v>
      </c>
      <c r="DW120" s="804"/>
      <c r="DX120" s="804"/>
      <c r="DY120" s="804"/>
      <c r="DZ120" s="805"/>
    </row>
    <row r="121" spans="1:130" s="55" customFormat="1" ht="26.25" customHeight="1" x14ac:dyDescent="0.2">
      <c r="A121" s="989"/>
      <c r="B121" s="985"/>
      <c r="C121" s="831" t="s">
        <v>134</v>
      </c>
      <c r="D121" s="832"/>
      <c r="E121" s="832"/>
      <c r="F121" s="832"/>
      <c r="G121" s="832"/>
      <c r="H121" s="832"/>
      <c r="I121" s="832"/>
      <c r="J121" s="832"/>
      <c r="K121" s="832"/>
      <c r="L121" s="832"/>
      <c r="M121" s="832"/>
      <c r="N121" s="832"/>
      <c r="O121" s="832"/>
      <c r="P121" s="832"/>
      <c r="Q121" s="832"/>
      <c r="R121" s="832"/>
      <c r="S121" s="832"/>
      <c r="T121" s="832"/>
      <c r="U121" s="832"/>
      <c r="V121" s="832"/>
      <c r="W121" s="832"/>
      <c r="X121" s="832"/>
      <c r="Y121" s="832"/>
      <c r="Z121" s="833"/>
      <c r="AA121" s="809" t="s">
        <v>199</v>
      </c>
      <c r="AB121" s="810"/>
      <c r="AC121" s="810"/>
      <c r="AD121" s="810"/>
      <c r="AE121" s="811"/>
      <c r="AF121" s="812" t="s">
        <v>199</v>
      </c>
      <c r="AG121" s="810"/>
      <c r="AH121" s="810"/>
      <c r="AI121" s="810"/>
      <c r="AJ121" s="811"/>
      <c r="AK121" s="812" t="s">
        <v>199</v>
      </c>
      <c r="AL121" s="810"/>
      <c r="AM121" s="810"/>
      <c r="AN121" s="810"/>
      <c r="AO121" s="811"/>
      <c r="AP121" s="813" t="s">
        <v>199</v>
      </c>
      <c r="AQ121" s="814"/>
      <c r="AR121" s="814"/>
      <c r="AS121" s="814"/>
      <c r="AT121" s="815"/>
      <c r="AU121" s="954"/>
      <c r="AV121" s="955"/>
      <c r="AW121" s="955"/>
      <c r="AX121" s="955"/>
      <c r="AY121" s="956"/>
      <c r="AZ121" s="816" t="s">
        <v>485</v>
      </c>
      <c r="BA121" s="817"/>
      <c r="BB121" s="817"/>
      <c r="BC121" s="817"/>
      <c r="BD121" s="817"/>
      <c r="BE121" s="817"/>
      <c r="BF121" s="817"/>
      <c r="BG121" s="817"/>
      <c r="BH121" s="817"/>
      <c r="BI121" s="817"/>
      <c r="BJ121" s="817"/>
      <c r="BK121" s="817"/>
      <c r="BL121" s="817"/>
      <c r="BM121" s="817"/>
      <c r="BN121" s="817"/>
      <c r="BO121" s="817"/>
      <c r="BP121" s="818"/>
      <c r="BQ121" s="819">
        <v>1173197</v>
      </c>
      <c r="BR121" s="820"/>
      <c r="BS121" s="820"/>
      <c r="BT121" s="820"/>
      <c r="BU121" s="820"/>
      <c r="BV121" s="820">
        <v>1114639</v>
      </c>
      <c r="BW121" s="820"/>
      <c r="BX121" s="820"/>
      <c r="BY121" s="820"/>
      <c r="BZ121" s="820"/>
      <c r="CA121" s="820">
        <v>1086665</v>
      </c>
      <c r="CB121" s="820"/>
      <c r="CC121" s="820"/>
      <c r="CD121" s="820"/>
      <c r="CE121" s="820"/>
      <c r="CF121" s="821">
        <v>10</v>
      </c>
      <c r="CG121" s="822"/>
      <c r="CH121" s="822"/>
      <c r="CI121" s="822"/>
      <c r="CJ121" s="822"/>
      <c r="CK121" s="962"/>
      <c r="CL121" s="963"/>
      <c r="CM121" s="963"/>
      <c r="CN121" s="963"/>
      <c r="CO121" s="964"/>
      <c r="CP121" s="862" t="s">
        <v>457</v>
      </c>
      <c r="CQ121" s="863"/>
      <c r="CR121" s="863"/>
      <c r="CS121" s="863"/>
      <c r="CT121" s="863"/>
      <c r="CU121" s="863"/>
      <c r="CV121" s="863"/>
      <c r="CW121" s="863"/>
      <c r="CX121" s="863"/>
      <c r="CY121" s="863"/>
      <c r="CZ121" s="863"/>
      <c r="DA121" s="863"/>
      <c r="DB121" s="863"/>
      <c r="DC121" s="863"/>
      <c r="DD121" s="863"/>
      <c r="DE121" s="863"/>
      <c r="DF121" s="864"/>
      <c r="DG121" s="819" t="s">
        <v>199</v>
      </c>
      <c r="DH121" s="820"/>
      <c r="DI121" s="820"/>
      <c r="DJ121" s="820"/>
      <c r="DK121" s="820"/>
      <c r="DL121" s="820" t="s">
        <v>199</v>
      </c>
      <c r="DM121" s="820"/>
      <c r="DN121" s="820"/>
      <c r="DO121" s="820"/>
      <c r="DP121" s="820"/>
      <c r="DQ121" s="820">
        <v>1457544</v>
      </c>
      <c r="DR121" s="820"/>
      <c r="DS121" s="820"/>
      <c r="DT121" s="820"/>
      <c r="DU121" s="820"/>
      <c r="DV121" s="826">
        <v>13.5</v>
      </c>
      <c r="DW121" s="826"/>
      <c r="DX121" s="826"/>
      <c r="DY121" s="826"/>
      <c r="DZ121" s="827"/>
    </row>
    <row r="122" spans="1:130" s="55" customFormat="1" ht="26.25" customHeight="1" x14ac:dyDescent="0.2">
      <c r="A122" s="989"/>
      <c r="B122" s="985"/>
      <c r="C122" s="823" t="s">
        <v>478</v>
      </c>
      <c r="D122" s="824"/>
      <c r="E122" s="824"/>
      <c r="F122" s="824"/>
      <c r="G122" s="824"/>
      <c r="H122" s="824"/>
      <c r="I122" s="824"/>
      <c r="J122" s="824"/>
      <c r="K122" s="824"/>
      <c r="L122" s="824"/>
      <c r="M122" s="824"/>
      <c r="N122" s="824"/>
      <c r="O122" s="824"/>
      <c r="P122" s="824"/>
      <c r="Q122" s="824"/>
      <c r="R122" s="824"/>
      <c r="S122" s="824"/>
      <c r="T122" s="824"/>
      <c r="U122" s="824"/>
      <c r="V122" s="824"/>
      <c r="W122" s="824"/>
      <c r="X122" s="824"/>
      <c r="Y122" s="824"/>
      <c r="Z122" s="825"/>
      <c r="AA122" s="809" t="s">
        <v>199</v>
      </c>
      <c r="AB122" s="810"/>
      <c r="AC122" s="810"/>
      <c r="AD122" s="810"/>
      <c r="AE122" s="811"/>
      <c r="AF122" s="812" t="s">
        <v>199</v>
      </c>
      <c r="AG122" s="810"/>
      <c r="AH122" s="810"/>
      <c r="AI122" s="810"/>
      <c r="AJ122" s="811"/>
      <c r="AK122" s="812" t="s">
        <v>199</v>
      </c>
      <c r="AL122" s="810"/>
      <c r="AM122" s="810"/>
      <c r="AN122" s="810"/>
      <c r="AO122" s="811"/>
      <c r="AP122" s="813" t="s">
        <v>199</v>
      </c>
      <c r="AQ122" s="814"/>
      <c r="AR122" s="814"/>
      <c r="AS122" s="814"/>
      <c r="AT122" s="815"/>
      <c r="AU122" s="954"/>
      <c r="AV122" s="955"/>
      <c r="AW122" s="955"/>
      <c r="AX122" s="955"/>
      <c r="AY122" s="956"/>
      <c r="AZ122" s="842" t="s">
        <v>487</v>
      </c>
      <c r="BA122" s="829"/>
      <c r="BB122" s="829"/>
      <c r="BC122" s="829"/>
      <c r="BD122" s="829"/>
      <c r="BE122" s="829"/>
      <c r="BF122" s="829"/>
      <c r="BG122" s="829"/>
      <c r="BH122" s="829"/>
      <c r="BI122" s="829"/>
      <c r="BJ122" s="829"/>
      <c r="BK122" s="829"/>
      <c r="BL122" s="829"/>
      <c r="BM122" s="829"/>
      <c r="BN122" s="829"/>
      <c r="BO122" s="829"/>
      <c r="BP122" s="830"/>
      <c r="BQ122" s="843">
        <v>32378417</v>
      </c>
      <c r="BR122" s="844"/>
      <c r="BS122" s="844"/>
      <c r="BT122" s="844"/>
      <c r="BU122" s="844"/>
      <c r="BV122" s="844">
        <v>30773102</v>
      </c>
      <c r="BW122" s="844"/>
      <c r="BX122" s="844"/>
      <c r="BY122" s="844"/>
      <c r="BZ122" s="844"/>
      <c r="CA122" s="844">
        <v>30473103</v>
      </c>
      <c r="CB122" s="844"/>
      <c r="CC122" s="844"/>
      <c r="CD122" s="844"/>
      <c r="CE122" s="844"/>
      <c r="CF122" s="865">
        <v>281.3</v>
      </c>
      <c r="CG122" s="866"/>
      <c r="CH122" s="866"/>
      <c r="CI122" s="866"/>
      <c r="CJ122" s="866"/>
      <c r="CK122" s="962"/>
      <c r="CL122" s="963"/>
      <c r="CM122" s="963"/>
      <c r="CN122" s="963"/>
      <c r="CO122" s="964"/>
      <c r="CP122" s="862"/>
      <c r="CQ122" s="863"/>
      <c r="CR122" s="863"/>
      <c r="CS122" s="863"/>
      <c r="CT122" s="863"/>
      <c r="CU122" s="863"/>
      <c r="CV122" s="863"/>
      <c r="CW122" s="863"/>
      <c r="CX122" s="863"/>
      <c r="CY122" s="863"/>
      <c r="CZ122" s="863"/>
      <c r="DA122" s="863"/>
      <c r="DB122" s="863"/>
      <c r="DC122" s="863"/>
      <c r="DD122" s="863"/>
      <c r="DE122" s="863"/>
      <c r="DF122" s="864"/>
      <c r="DG122" s="819"/>
      <c r="DH122" s="820"/>
      <c r="DI122" s="820"/>
      <c r="DJ122" s="820"/>
      <c r="DK122" s="820"/>
      <c r="DL122" s="820"/>
      <c r="DM122" s="820"/>
      <c r="DN122" s="820"/>
      <c r="DO122" s="820"/>
      <c r="DP122" s="820"/>
      <c r="DQ122" s="820"/>
      <c r="DR122" s="820"/>
      <c r="DS122" s="820"/>
      <c r="DT122" s="820"/>
      <c r="DU122" s="820"/>
      <c r="DV122" s="826"/>
      <c r="DW122" s="826"/>
      <c r="DX122" s="826"/>
      <c r="DY122" s="826"/>
      <c r="DZ122" s="827"/>
    </row>
    <row r="123" spans="1:130" s="55" customFormat="1" ht="26.25" customHeight="1" x14ac:dyDescent="0.2">
      <c r="A123" s="989"/>
      <c r="B123" s="985"/>
      <c r="C123" s="823" t="s">
        <v>479</v>
      </c>
      <c r="D123" s="824"/>
      <c r="E123" s="824"/>
      <c r="F123" s="824"/>
      <c r="G123" s="824"/>
      <c r="H123" s="824"/>
      <c r="I123" s="824"/>
      <c r="J123" s="824"/>
      <c r="K123" s="824"/>
      <c r="L123" s="824"/>
      <c r="M123" s="824"/>
      <c r="N123" s="824"/>
      <c r="O123" s="824"/>
      <c r="P123" s="824"/>
      <c r="Q123" s="824"/>
      <c r="R123" s="824"/>
      <c r="S123" s="824"/>
      <c r="T123" s="824"/>
      <c r="U123" s="824"/>
      <c r="V123" s="824"/>
      <c r="W123" s="824"/>
      <c r="X123" s="824"/>
      <c r="Y123" s="824"/>
      <c r="Z123" s="825"/>
      <c r="AA123" s="809" t="s">
        <v>199</v>
      </c>
      <c r="AB123" s="810"/>
      <c r="AC123" s="810"/>
      <c r="AD123" s="810"/>
      <c r="AE123" s="811"/>
      <c r="AF123" s="812" t="s">
        <v>199</v>
      </c>
      <c r="AG123" s="810"/>
      <c r="AH123" s="810"/>
      <c r="AI123" s="810"/>
      <c r="AJ123" s="811"/>
      <c r="AK123" s="812" t="s">
        <v>199</v>
      </c>
      <c r="AL123" s="810"/>
      <c r="AM123" s="810"/>
      <c r="AN123" s="810"/>
      <c r="AO123" s="811"/>
      <c r="AP123" s="813" t="s">
        <v>199</v>
      </c>
      <c r="AQ123" s="814"/>
      <c r="AR123" s="814"/>
      <c r="AS123" s="814"/>
      <c r="AT123" s="815"/>
      <c r="AU123" s="957"/>
      <c r="AV123" s="958"/>
      <c r="AW123" s="958"/>
      <c r="AX123" s="958"/>
      <c r="AY123" s="958"/>
      <c r="AZ123" s="84" t="s">
        <v>271</v>
      </c>
      <c r="BA123" s="84"/>
      <c r="BB123" s="84"/>
      <c r="BC123" s="84"/>
      <c r="BD123" s="84"/>
      <c r="BE123" s="84"/>
      <c r="BF123" s="84"/>
      <c r="BG123" s="84"/>
      <c r="BH123" s="84"/>
      <c r="BI123" s="84"/>
      <c r="BJ123" s="84"/>
      <c r="BK123" s="84"/>
      <c r="BL123" s="84"/>
      <c r="BM123" s="84"/>
      <c r="BN123" s="84"/>
      <c r="BO123" s="834" t="s">
        <v>488</v>
      </c>
      <c r="BP123" s="845"/>
      <c r="BQ123" s="867">
        <v>39288826</v>
      </c>
      <c r="BR123" s="868"/>
      <c r="BS123" s="868"/>
      <c r="BT123" s="868"/>
      <c r="BU123" s="868"/>
      <c r="BV123" s="868">
        <v>37917097</v>
      </c>
      <c r="BW123" s="868"/>
      <c r="BX123" s="868"/>
      <c r="BY123" s="868"/>
      <c r="BZ123" s="868"/>
      <c r="CA123" s="868">
        <v>37745781</v>
      </c>
      <c r="CB123" s="868"/>
      <c r="CC123" s="868"/>
      <c r="CD123" s="868"/>
      <c r="CE123" s="868"/>
      <c r="CF123" s="846"/>
      <c r="CG123" s="847"/>
      <c r="CH123" s="847"/>
      <c r="CI123" s="847"/>
      <c r="CJ123" s="848"/>
      <c r="CK123" s="962"/>
      <c r="CL123" s="963"/>
      <c r="CM123" s="963"/>
      <c r="CN123" s="963"/>
      <c r="CO123" s="964"/>
      <c r="CP123" s="862"/>
      <c r="CQ123" s="863"/>
      <c r="CR123" s="863"/>
      <c r="CS123" s="863"/>
      <c r="CT123" s="863"/>
      <c r="CU123" s="863"/>
      <c r="CV123" s="863"/>
      <c r="CW123" s="863"/>
      <c r="CX123" s="863"/>
      <c r="CY123" s="863"/>
      <c r="CZ123" s="863"/>
      <c r="DA123" s="863"/>
      <c r="DB123" s="863"/>
      <c r="DC123" s="863"/>
      <c r="DD123" s="863"/>
      <c r="DE123" s="863"/>
      <c r="DF123" s="864"/>
      <c r="DG123" s="809"/>
      <c r="DH123" s="810"/>
      <c r="DI123" s="810"/>
      <c r="DJ123" s="810"/>
      <c r="DK123" s="811"/>
      <c r="DL123" s="812"/>
      <c r="DM123" s="810"/>
      <c r="DN123" s="810"/>
      <c r="DO123" s="810"/>
      <c r="DP123" s="811"/>
      <c r="DQ123" s="812"/>
      <c r="DR123" s="810"/>
      <c r="DS123" s="810"/>
      <c r="DT123" s="810"/>
      <c r="DU123" s="811"/>
      <c r="DV123" s="813"/>
      <c r="DW123" s="814"/>
      <c r="DX123" s="814"/>
      <c r="DY123" s="814"/>
      <c r="DZ123" s="815"/>
    </row>
    <row r="124" spans="1:130" s="55" customFormat="1" ht="26.25" customHeight="1" x14ac:dyDescent="0.2">
      <c r="A124" s="989"/>
      <c r="B124" s="985"/>
      <c r="C124" s="823" t="s">
        <v>331</v>
      </c>
      <c r="D124" s="824"/>
      <c r="E124" s="824"/>
      <c r="F124" s="824"/>
      <c r="G124" s="824"/>
      <c r="H124" s="824"/>
      <c r="I124" s="824"/>
      <c r="J124" s="824"/>
      <c r="K124" s="824"/>
      <c r="L124" s="824"/>
      <c r="M124" s="824"/>
      <c r="N124" s="824"/>
      <c r="O124" s="824"/>
      <c r="P124" s="824"/>
      <c r="Q124" s="824"/>
      <c r="R124" s="824"/>
      <c r="S124" s="824"/>
      <c r="T124" s="824"/>
      <c r="U124" s="824"/>
      <c r="V124" s="824"/>
      <c r="W124" s="824"/>
      <c r="X124" s="824"/>
      <c r="Y124" s="824"/>
      <c r="Z124" s="825"/>
      <c r="AA124" s="809" t="s">
        <v>199</v>
      </c>
      <c r="AB124" s="810"/>
      <c r="AC124" s="810"/>
      <c r="AD124" s="810"/>
      <c r="AE124" s="811"/>
      <c r="AF124" s="812" t="s">
        <v>199</v>
      </c>
      <c r="AG124" s="810"/>
      <c r="AH124" s="810"/>
      <c r="AI124" s="810"/>
      <c r="AJ124" s="811"/>
      <c r="AK124" s="812" t="s">
        <v>199</v>
      </c>
      <c r="AL124" s="810"/>
      <c r="AM124" s="810"/>
      <c r="AN124" s="810"/>
      <c r="AO124" s="811"/>
      <c r="AP124" s="813" t="s">
        <v>199</v>
      </c>
      <c r="AQ124" s="814"/>
      <c r="AR124" s="814"/>
      <c r="AS124" s="814"/>
      <c r="AT124" s="815"/>
      <c r="AU124" s="873" t="s">
        <v>489</v>
      </c>
      <c r="AV124" s="874"/>
      <c r="AW124" s="874"/>
      <c r="AX124" s="874"/>
      <c r="AY124" s="874"/>
      <c r="AZ124" s="874"/>
      <c r="BA124" s="874"/>
      <c r="BB124" s="874"/>
      <c r="BC124" s="874"/>
      <c r="BD124" s="874"/>
      <c r="BE124" s="874"/>
      <c r="BF124" s="874"/>
      <c r="BG124" s="874"/>
      <c r="BH124" s="874"/>
      <c r="BI124" s="874"/>
      <c r="BJ124" s="874"/>
      <c r="BK124" s="874"/>
      <c r="BL124" s="874"/>
      <c r="BM124" s="874"/>
      <c r="BN124" s="874"/>
      <c r="BO124" s="874"/>
      <c r="BP124" s="875"/>
      <c r="BQ124" s="876">
        <v>92.2</v>
      </c>
      <c r="BR124" s="877"/>
      <c r="BS124" s="877"/>
      <c r="BT124" s="877"/>
      <c r="BU124" s="877"/>
      <c r="BV124" s="877">
        <v>82.7</v>
      </c>
      <c r="BW124" s="877"/>
      <c r="BX124" s="877"/>
      <c r="BY124" s="877"/>
      <c r="BZ124" s="877"/>
      <c r="CA124" s="877">
        <v>70.7</v>
      </c>
      <c r="CB124" s="877"/>
      <c r="CC124" s="877"/>
      <c r="CD124" s="877"/>
      <c r="CE124" s="877"/>
      <c r="CF124" s="878"/>
      <c r="CG124" s="879"/>
      <c r="CH124" s="879"/>
      <c r="CI124" s="879"/>
      <c r="CJ124" s="880"/>
      <c r="CK124" s="965"/>
      <c r="CL124" s="965"/>
      <c r="CM124" s="965"/>
      <c r="CN124" s="965"/>
      <c r="CO124" s="966"/>
      <c r="CP124" s="862" t="s">
        <v>490</v>
      </c>
      <c r="CQ124" s="863"/>
      <c r="CR124" s="863"/>
      <c r="CS124" s="863"/>
      <c r="CT124" s="863"/>
      <c r="CU124" s="863"/>
      <c r="CV124" s="863"/>
      <c r="CW124" s="863"/>
      <c r="CX124" s="863"/>
      <c r="CY124" s="863"/>
      <c r="CZ124" s="863"/>
      <c r="DA124" s="863"/>
      <c r="DB124" s="863"/>
      <c r="DC124" s="863"/>
      <c r="DD124" s="863"/>
      <c r="DE124" s="863"/>
      <c r="DF124" s="864"/>
      <c r="DG124" s="852">
        <v>18902509</v>
      </c>
      <c r="DH124" s="853"/>
      <c r="DI124" s="853"/>
      <c r="DJ124" s="853"/>
      <c r="DK124" s="854"/>
      <c r="DL124" s="855">
        <v>17564757</v>
      </c>
      <c r="DM124" s="853"/>
      <c r="DN124" s="853"/>
      <c r="DO124" s="853"/>
      <c r="DP124" s="854"/>
      <c r="DQ124" s="855" t="s">
        <v>199</v>
      </c>
      <c r="DR124" s="853"/>
      <c r="DS124" s="853"/>
      <c r="DT124" s="853"/>
      <c r="DU124" s="854"/>
      <c r="DV124" s="856" t="s">
        <v>199</v>
      </c>
      <c r="DW124" s="857"/>
      <c r="DX124" s="857"/>
      <c r="DY124" s="857"/>
      <c r="DZ124" s="858"/>
    </row>
    <row r="125" spans="1:130" s="55" customFormat="1" ht="26.25" customHeight="1" x14ac:dyDescent="0.2">
      <c r="A125" s="989"/>
      <c r="B125" s="985"/>
      <c r="C125" s="823" t="s">
        <v>483</v>
      </c>
      <c r="D125" s="824"/>
      <c r="E125" s="824"/>
      <c r="F125" s="824"/>
      <c r="G125" s="824"/>
      <c r="H125" s="824"/>
      <c r="I125" s="824"/>
      <c r="J125" s="824"/>
      <c r="K125" s="824"/>
      <c r="L125" s="824"/>
      <c r="M125" s="824"/>
      <c r="N125" s="824"/>
      <c r="O125" s="824"/>
      <c r="P125" s="824"/>
      <c r="Q125" s="824"/>
      <c r="R125" s="824"/>
      <c r="S125" s="824"/>
      <c r="T125" s="824"/>
      <c r="U125" s="824"/>
      <c r="V125" s="824"/>
      <c r="W125" s="824"/>
      <c r="X125" s="824"/>
      <c r="Y125" s="824"/>
      <c r="Z125" s="825"/>
      <c r="AA125" s="809" t="s">
        <v>199</v>
      </c>
      <c r="AB125" s="810"/>
      <c r="AC125" s="810"/>
      <c r="AD125" s="810"/>
      <c r="AE125" s="811"/>
      <c r="AF125" s="812" t="s">
        <v>199</v>
      </c>
      <c r="AG125" s="810"/>
      <c r="AH125" s="810"/>
      <c r="AI125" s="810"/>
      <c r="AJ125" s="811"/>
      <c r="AK125" s="812" t="s">
        <v>199</v>
      </c>
      <c r="AL125" s="810"/>
      <c r="AM125" s="810"/>
      <c r="AN125" s="810"/>
      <c r="AO125" s="811"/>
      <c r="AP125" s="813" t="s">
        <v>199</v>
      </c>
      <c r="AQ125" s="814"/>
      <c r="AR125" s="814"/>
      <c r="AS125" s="814"/>
      <c r="AT125" s="815"/>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967" t="s">
        <v>491</v>
      </c>
      <c r="CL125" s="960"/>
      <c r="CM125" s="960"/>
      <c r="CN125" s="960"/>
      <c r="CO125" s="961"/>
      <c r="CP125" s="796" t="s">
        <v>138</v>
      </c>
      <c r="CQ125" s="787"/>
      <c r="CR125" s="787"/>
      <c r="CS125" s="787"/>
      <c r="CT125" s="787"/>
      <c r="CU125" s="787"/>
      <c r="CV125" s="787"/>
      <c r="CW125" s="787"/>
      <c r="CX125" s="787"/>
      <c r="CY125" s="787"/>
      <c r="CZ125" s="787"/>
      <c r="DA125" s="787"/>
      <c r="DB125" s="787"/>
      <c r="DC125" s="787"/>
      <c r="DD125" s="787"/>
      <c r="DE125" s="787"/>
      <c r="DF125" s="788"/>
      <c r="DG125" s="797" t="s">
        <v>199</v>
      </c>
      <c r="DH125" s="798"/>
      <c r="DI125" s="798"/>
      <c r="DJ125" s="798"/>
      <c r="DK125" s="798"/>
      <c r="DL125" s="798" t="s">
        <v>199</v>
      </c>
      <c r="DM125" s="798"/>
      <c r="DN125" s="798"/>
      <c r="DO125" s="798"/>
      <c r="DP125" s="798"/>
      <c r="DQ125" s="798" t="s">
        <v>199</v>
      </c>
      <c r="DR125" s="798"/>
      <c r="DS125" s="798"/>
      <c r="DT125" s="798"/>
      <c r="DU125" s="798"/>
      <c r="DV125" s="804" t="s">
        <v>199</v>
      </c>
      <c r="DW125" s="804"/>
      <c r="DX125" s="804"/>
      <c r="DY125" s="804"/>
      <c r="DZ125" s="805"/>
    </row>
    <row r="126" spans="1:130" s="55" customFormat="1" ht="26.25" customHeight="1" x14ac:dyDescent="0.2">
      <c r="A126" s="989"/>
      <c r="B126" s="985"/>
      <c r="C126" s="823" t="s">
        <v>484</v>
      </c>
      <c r="D126" s="824"/>
      <c r="E126" s="824"/>
      <c r="F126" s="824"/>
      <c r="G126" s="824"/>
      <c r="H126" s="824"/>
      <c r="I126" s="824"/>
      <c r="J126" s="824"/>
      <c r="K126" s="824"/>
      <c r="L126" s="824"/>
      <c r="M126" s="824"/>
      <c r="N126" s="824"/>
      <c r="O126" s="824"/>
      <c r="P126" s="824"/>
      <c r="Q126" s="824"/>
      <c r="R126" s="824"/>
      <c r="S126" s="824"/>
      <c r="T126" s="824"/>
      <c r="U126" s="824"/>
      <c r="V126" s="824"/>
      <c r="W126" s="824"/>
      <c r="X126" s="824"/>
      <c r="Y126" s="824"/>
      <c r="Z126" s="825"/>
      <c r="AA126" s="809" t="s">
        <v>199</v>
      </c>
      <c r="AB126" s="810"/>
      <c r="AC126" s="810"/>
      <c r="AD126" s="810"/>
      <c r="AE126" s="811"/>
      <c r="AF126" s="812" t="s">
        <v>199</v>
      </c>
      <c r="AG126" s="810"/>
      <c r="AH126" s="810"/>
      <c r="AI126" s="810"/>
      <c r="AJ126" s="811"/>
      <c r="AK126" s="812" t="s">
        <v>199</v>
      </c>
      <c r="AL126" s="810"/>
      <c r="AM126" s="810"/>
      <c r="AN126" s="810"/>
      <c r="AO126" s="811"/>
      <c r="AP126" s="813" t="s">
        <v>199</v>
      </c>
      <c r="AQ126" s="814"/>
      <c r="AR126" s="814"/>
      <c r="AS126" s="814"/>
      <c r="AT126" s="815"/>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968"/>
      <c r="CL126" s="963"/>
      <c r="CM126" s="963"/>
      <c r="CN126" s="963"/>
      <c r="CO126" s="964"/>
      <c r="CP126" s="816" t="s">
        <v>414</v>
      </c>
      <c r="CQ126" s="817"/>
      <c r="CR126" s="817"/>
      <c r="CS126" s="817"/>
      <c r="CT126" s="817"/>
      <c r="CU126" s="817"/>
      <c r="CV126" s="817"/>
      <c r="CW126" s="817"/>
      <c r="CX126" s="817"/>
      <c r="CY126" s="817"/>
      <c r="CZ126" s="817"/>
      <c r="DA126" s="817"/>
      <c r="DB126" s="817"/>
      <c r="DC126" s="817"/>
      <c r="DD126" s="817"/>
      <c r="DE126" s="817"/>
      <c r="DF126" s="818"/>
      <c r="DG126" s="819" t="s">
        <v>199</v>
      </c>
      <c r="DH126" s="820"/>
      <c r="DI126" s="820"/>
      <c r="DJ126" s="820"/>
      <c r="DK126" s="820"/>
      <c r="DL126" s="820" t="s">
        <v>199</v>
      </c>
      <c r="DM126" s="820"/>
      <c r="DN126" s="820"/>
      <c r="DO126" s="820"/>
      <c r="DP126" s="820"/>
      <c r="DQ126" s="820" t="s">
        <v>199</v>
      </c>
      <c r="DR126" s="820"/>
      <c r="DS126" s="820"/>
      <c r="DT126" s="820"/>
      <c r="DU126" s="820"/>
      <c r="DV126" s="826" t="s">
        <v>199</v>
      </c>
      <c r="DW126" s="826"/>
      <c r="DX126" s="826"/>
      <c r="DY126" s="826"/>
      <c r="DZ126" s="827"/>
    </row>
    <row r="127" spans="1:130" s="55" customFormat="1" ht="26.25" customHeight="1" x14ac:dyDescent="0.2">
      <c r="A127" s="990"/>
      <c r="B127" s="987"/>
      <c r="C127" s="849" t="s">
        <v>72</v>
      </c>
      <c r="D127" s="850"/>
      <c r="E127" s="850"/>
      <c r="F127" s="850"/>
      <c r="G127" s="850"/>
      <c r="H127" s="850"/>
      <c r="I127" s="850"/>
      <c r="J127" s="850"/>
      <c r="K127" s="850"/>
      <c r="L127" s="850"/>
      <c r="M127" s="850"/>
      <c r="N127" s="850"/>
      <c r="O127" s="850"/>
      <c r="P127" s="850"/>
      <c r="Q127" s="850"/>
      <c r="R127" s="850"/>
      <c r="S127" s="850"/>
      <c r="T127" s="850"/>
      <c r="U127" s="850"/>
      <c r="V127" s="850"/>
      <c r="W127" s="850"/>
      <c r="X127" s="850"/>
      <c r="Y127" s="850"/>
      <c r="Z127" s="851"/>
      <c r="AA127" s="809" t="s">
        <v>199</v>
      </c>
      <c r="AB127" s="810"/>
      <c r="AC127" s="810"/>
      <c r="AD127" s="810"/>
      <c r="AE127" s="811"/>
      <c r="AF127" s="812" t="s">
        <v>199</v>
      </c>
      <c r="AG127" s="810"/>
      <c r="AH127" s="810"/>
      <c r="AI127" s="810"/>
      <c r="AJ127" s="811"/>
      <c r="AK127" s="812" t="s">
        <v>199</v>
      </c>
      <c r="AL127" s="810"/>
      <c r="AM127" s="810"/>
      <c r="AN127" s="810"/>
      <c r="AO127" s="811"/>
      <c r="AP127" s="813" t="s">
        <v>199</v>
      </c>
      <c r="AQ127" s="814"/>
      <c r="AR127" s="814"/>
      <c r="AS127" s="814"/>
      <c r="AT127" s="815"/>
      <c r="AU127" s="78"/>
      <c r="AV127" s="78"/>
      <c r="AW127" s="78"/>
      <c r="AX127" s="900" t="s">
        <v>494</v>
      </c>
      <c r="AY127" s="870"/>
      <c r="AZ127" s="870"/>
      <c r="BA127" s="870"/>
      <c r="BB127" s="870"/>
      <c r="BC127" s="870"/>
      <c r="BD127" s="870"/>
      <c r="BE127" s="871"/>
      <c r="BF127" s="869" t="s">
        <v>233</v>
      </c>
      <c r="BG127" s="870"/>
      <c r="BH127" s="870"/>
      <c r="BI127" s="870"/>
      <c r="BJ127" s="870"/>
      <c r="BK127" s="870"/>
      <c r="BL127" s="871"/>
      <c r="BM127" s="869" t="s">
        <v>415</v>
      </c>
      <c r="BN127" s="870"/>
      <c r="BO127" s="870"/>
      <c r="BP127" s="870"/>
      <c r="BQ127" s="870"/>
      <c r="BR127" s="870"/>
      <c r="BS127" s="871"/>
      <c r="BT127" s="869" t="s">
        <v>403</v>
      </c>
      <c r="BU127" s="870"/>
      <c r="BV127" s="870"/>
      <c r="BW127" s="870"/>
      <c r="BX127" s="870"/>
      <c r="BY127" s="870"/>
      <c r="BZ127" s="872"/>
      <c r="CA127" s="78"/>
      <c r="CB127" s="78"/>
      <c r="CC127" s="78"/>
      <c r="CD127" s="90"/>
      <c r="CE127" s="90"/>
      <c r="CF127" s="90"/>
      <c r="CG127" s="75"/>
      <c r="CH127" s="75"/>
      <c r="CI127" s="75"/>
      <c r="CJ127" s="91"/>
      <c r="CK127" s="968"/>
      <c r="CL127" s="963"/>
      <c r="CM127" s="963"/>
      <c r="CN127" s="963"/>
      <c r="CO127" s="964"/>
      <c r="CP127" s="816" t="s">
        <v>408</v>
      </c>
      <c r="CQ127" s="817"/>
      <c r="CR127" s="817"/>
      <c r="CS127" s="817"/>
      <c r="CT127" s="817"/>
      <c r="CU127" s="817"/>
      <c r="CV127" s="817"/>
      <c r="CW127" s="817"/>
      <c r="CX127" s="817"/>
      <c r="CY127" s="817"/>
      <c r="CZ127" s="817"/>
      <c r="DA127" s="817"/>
      <c r="DB127" s="817"/>
      <c r="DC127" s="817"/>
      <c r="DD127" s="817"/>
      <c r="DE127" s="817"/>
      <c r="DF127" s="818"/>
      <c r="DG127" s="819" t="s">
        <v>199</v>
      </c>
      <c r="DH127" s="820"/>
      <c r="DI127" s="820"/>
      <c r="DJ127" s="820"/>
      <c r="DK127" s="820"/>
      <c r="DL127" s="820" t="s">
        <v>199</v>
      </c>
      <c r="DM127" s="820"/>
      <c r="DN127" s="820"/>
      <c r="DO127" s="820"/>
      <c r="DP127" s="820"/>
      <c r="DQ127" s="820" t="s">
        <v>199</v>
      </c>
      <c r="DR127" s="820"/>
      <c r="DS127" s="820"/>
      <c r="DT127" s="820"/>
      <c r="DU127" s="820"/>
      <c r="DV127" s="826" t="s">
        <v>199</v>
      </c>
      <c r="DW127" s="826"/>
      <c r="DX127" s="826"/>
      <c r="DY127" s="826"/>
      <c r="DZ127" s="827"/>
    </row>
    <row r="128" spans="1:130" s="55" customFormat="1" ht="26.25" customHeight="1" x14ac:dyDescent="0.2">
      <c r="A128" s="921" t="s">
        <v>495</v>
      </c>
      <c r="B128" s="922"/>
      <c r="C128" s="922"/>
      <c r="D128" s="922"/>
      <c r="E128" s="922"/>
      <c r="F128" s="922"/>
      <c r="G128" s="922"/>
      <c r="H128" s="922"/>
      <c r="I128" s="922"/>
      <c r="J128" s="922"/>
      <c r="K128" s="922"/>
      <c r="L128" s="922"/>
      <c r="M128" s="922"/>
      <c r="N128" s="922"/>
      <c r="O128" s="922"/>
      <c r="P128" s="922"/>
      <c r="Q128" s="922"/>
      <c r="R128" s="922"/>
      <c r="S128" s="922"/>
      <c r="T128" s="922"/>
      <c r="U128" s="922"/>
      <c r="V128" s="922"/>
      <c r="W128" s="923" t="s">
        <v>8</v>
      </c>
      <c r="X128" s="923"/>
      <c r="Y128" s="923"/>
      <c r="Z128" s="924"/>
      <c r="AA128" s="789">
        <v>196408</v>
      </c>
      <c r="AB128" s="790"/>
      <c r="AC128" s="790"/>
      <c r="AD128" s="790"/>
      <c r="AE128" s="791"/>
      <c r="AF128" s="792">
        <v>194762</v>
      </c>
      <c r="AG128" s="790"/>
      <c r="AH128" s="790"/>
      <c r="AI128" s="790"/>
      <c r="AJ128" s="791"/>
      <c r="AK128" s="792">
        <v>176156</v>
      </c>
      <c r="AL128" s="790"/>
      <c r="AM128" s="790"/>
      <c r="AN128" s="790"/>
      <c r="AO128" s="791"/>
      <c r="AP128" s="925"/>
      <c r="AQ128" s="926"/>
      <c r="AR128" s="926"/>
      <c r="AS128" s="926"/>
      <c r="AT128" s="927"/>
      <c r="AU128" s="78"/>
      <c r="AV128" s="78"/>
      <c r="AW128" s="78"/>
      <c r="AX128" s="786" t="s">
        <v>301</v>
      </c>
      <c r="AY128" s="787"/>
      <c r="AZ128" s="787"/>
      <c r="BA128" s="787"/>
      <c r="BB128" s="787"/>
      <c r="BC128" s="787"/>
      <c r="BD128" s="787"/>
      <c r="BE128" s="788"/>
      <c r="BF128" s="928" t="s">
        <v>199</v>
      </c>
      <c r="BG128" s="929"/>
      <c r="BH128" s="929"/>
      <c r="BI128" s="929"/>
      <c r="BJ128" s="929"/>
      <c r="BK128" s="929"/>
      <c r="BL128" s="930"/>
      <c r="BM128" s="928">
        <v>12.86</v>
      </c>
      <c r="BN128" s="929"/>
      <c r="BO128" s="929"/>
      <c r="BP128" s="929"/>
      <c r="BQ128" s="929"/>
      <c r="BR128" s="929"/>
      <c r="BS128" s="930"/>
      <c r="BT128" s="928">
        <v>20</v>
      </c>
      <c r="BU128" s="929"/>
      <c r="BV128" s="929"/>
      <c r="BW128" s="929"/>
      <c r="BX128" s="929"/>
      <c r="BY128" s="929"/>
      <c r="BZ128" s="931"/>
      <c r="CA128" s="90"/>
      <c r="CB128" s="90"/>
      <c r="CC128" s="90"/>
      <c r="CD128" s="90"/>
      <c r="CE128" s="90"/>
      <c r="CF128" s="90"/>
      <c r="CG128" s="75"/>
      <c r="CH128" s="75"/>
      <c r="CI128" s="75"/>
      <c r="CJ128" s="91"/>
      <c r="CK128" s="969"/>
      <c r="CL128" s="970"/>
      <c r="CM128" s="970"/>
      <c r="CN128" s="970"/>
      <c r="CO128" s="971"/>
      <c r="CP128" s="881" t="s">
        <v>394</v>
      </c>
      <c r="CQ128" s="882"/>
      <c r="CR128" s="882"/>
      <c r="CS128" s="882"/>
      <c r="CT128" s="882"/>
      <c r="CU128" s="882"/>
      <c r="CV128" s="882"/>
      <c r="CW128" s="882"/>
      <c r="CX128" s="882"/>
      <c r="CY128" s="882"/>
      <c r="CZ128" s="882"/>
      <c r="DA128" s="882"/>
      <c r="DB128" s="882"/>
      <c r="DC128" s="882"/>
      <c r="DD128" s="882"/>
      <c r="DE128" s="882"/>
      <c r="DF128" s="883"/>
      <c r="DG128" s="884" t="s">
        <v>199</v>
      </c>
      <c r="DH128" s="885"/>
      <c r="DI128" s="885"/>
      <c r="DJ128" s="885"/>
      <c r="DK128" s="885"/>
      <c r="DL128" s="885" t="s">
        <v>199</v>
      </c>
      <c r="DM128" s="885"/>
      <c r="DN128" s="885"/>
      <c r="DO128" s="885"/>
      <c r="DP128" s="885"/>
      <c r="DQ128" s="885" t="s">
        <v>199</v>
      </c>
      <c r="DR128" s="885"/>
      <c r="DS128" s="885"/>
      <c r="DT128" s="885"/>
      <c r="DU128" s="885"/>
      <c r="DV128" s="886" t="s">
        <v>199</v>
      </c>
      <c r="DW128" s="886"/>
      <c r="DX128" s="886"/>
      <c r="DY128" s="886"/>
      <c r="DZ128" s="887"/>
    </row>
    <row r="129" spans="1:131" s="55" customFormat="1" ht="26.25" customHeight="1" x14ac:dyDescent="0.2">
      <c r="A129" s="806" t="s">
        <v>171</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88" t="s">
        <v>238</v>
      </c>
      <c r="X129" s="889"/>
      <c r="Y129" s="889"/>
      <c r="Z129" s="890"/>
      <c r="AA129" s="809">
        <v>13992224</v>
      </c>
      <c r="AB129" s="810"/>
      <c r="AC129" s="810"/>
      <c r="AD129" s="810"/>
      <c r="AE129" s="811"/>
      <c r="AF129" s="812">
        <v>14076280</v>
      </c>
      <c r="AG129" s="810"/>
      <c r="AH129" s="810"/>
      <c r="AI129" s="810"/>
      <c r="AJ129" s="811"/>
      <c r="AK129" s="812">
        <v>13991176</v>
      </c>
      <c r="AL129" s="810"/>
      <c r="AM129" s="810"/>
      <c r="AN129" s="810"/>
      <c r="AO129" s="811"/>
      <c r="AP129" s="891"/>
      <c r="AQ129" s="892"/>
      <c r="AR129" s="892"/>
      <c r="AS129" s="892"/>
      <c r="AT129" s="893"/>
      <c r="AU129" s="80"/>
      <c r="AV129" s="80"/>
      <c r="AW129" s="80"/>
      <c r="AX129" s="894" t="s">
        <v>112</v>
      </c>
      <c r="AY129" s="817"/>
      <c r="AZ129" s="817"/>
      <c r="BA129" s="817"/>
      <c r="BB129" s="817"/>
      <c r="BC129" s="817"/>
      <c r="BD129" s="817"/>
      <c r="BE129" s="818"/>
      <c r="BF129" s="895" t="s">
        <v>199</v>
      </c>
      <c r="BG129" s="896"/>
      <c r="BH129" s="896"/>
      <c r="BI129" s="896"/>
      <c r="BJ129" s="896"/>
      <c r="BK129" s="896"/>
      <c r="BL129" s="897"/>
      <c r="BM129" s="895">
        <v>17.86</v>
      </c>
      <c r="BN129" s="896"/>
      <c r="BO129" s="896"/>
      <c r="BP129" s="896"/>
      <c r="BQ129" s="896"/>
      <c r="BR129" s="896"/>
      <c r="BS129" s="897"/>
      <c r="BT129" s="895">
        <v>30</v>
      </c>
      <c r="BU129" s="898"/>
      <c r="BV129" s="898"/>
      <c r="BW129" s="898"/>
      <c r="BX129" s="898"/>
      <c r="BY129" s="898"/>
      <c r="BZ129" s="899"/>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2">
      <c r="A130" s="806" t="s">
        <v>496</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88" t="s">
        <v>497</v>
      </c>
      <c r="X130" s="889"/>
      <c r="Y130" s="889"/>
      <c r="Z130" s="890"/>
      <c r="AA130" s="809">
        <v>3340710</v>
      </c>
      <c r="AB130" s="810"/>
      <c r="AC130" s="810"/>
      <c r="AD130" s="810"/>
      <c r="AE130" s="811"/>
      <c r="AF130" s="812">
        <v>3409025</v>
      </c>
      <c r="AG130" s="810"/>
      <c r="AH130" s="810"/>
      <c r="AI130" s="810"/>
      <c r="AJ130" s="811"/>
      <c r="AK130" s="812">
        <v>3157548</v>
      </c>
      <c r="AL130" s="810"/>
      <c r="AM130" s="810"/>
      <c r="AN130" s="810"/>
      <c r="AO130" s="811"/>
      <c r="AP130" s="891"/>
      <c r="AQ130" s="892"/>
      <c r="AR130" s="892"/>
      <c r="AS130" s="892"/>
      <c r="AT130" s="893"/>
      <c r="AU130" s="80"/>
      <c r="AV130" s="80"/>
      <c r="AW130" s="80"/>
      <c r="AX130" s="894" t="s">
        <v>429</v>
      </c>
      <c r="AY130" s="817"/>
      <c r="AZ130" s="817"/>
      <c r="BA130" s="817"/>
      <c r="BB130" s="817"/>
      <c r="BC130" s="817"/>
      <c r="BD130" s="817"/>
      <c r="BE130" s="818"/>
      <c r="BF130" s="901">
        <v>12.2</v>
      </c>
      <c r="BG130" s="902"/>
      <c r="BH130" s="902"/>
      <c r="BI130" s="902"/>
      <c r="BJ130" s="902"/>
      <c r="BK130" s="902"/>
      <c r="BL130" s="903"/>
      <c r="BM130" s="901">
        <v>25</v>
      </c>
      <c r="BN130" s="902"/>
      <c r="BO130" s="902"/>
      <c r="BP130" s="902"/>
      <c r="BQ130" s="902"/>
      <c r="BR130" s="902"/>
      <c r="BS130" s="903"/>
      <c r="BT130" s="901">
        <v>35</v>
      </c>
      <c r="BU130" s="904"/>
      <c r="BV130" s="904"/>
      <c r="BW130" s="904"/>
      <c r="BX130" s="904"/>
      <c r="BY130" s="904"/>
      <c r="BZ130" s="905"/>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2">
      <c r="A131" s="906"/>
      <c r="B131" s="907"/>
      <c r="C131" s="907"/>
      <c r="D131" s="907"/>
      <c r="E131" s="907"/>
      <c r="F131" s="907"/>
      <c r="G131" s="907"/>
      <c r="H131" s="907"/>
      <c r="I131" s="907"/>
      <c r="J131" s="907"/>
      <c r="K131" s="907"/>
      <c r="L131" s="907"/>
      <c r="M131" s="907"/>
      <c r="N131" s="907"/>
      <c r="O131" s="907"/>
      <c r="P131" s="907"/>
      <c r="Q131" s="907"/>
      <c r="R131" s="907"/>
      <c r="S131" s="907"/>
      <c r="T131" s="907"/>
      <c r="U131" s="907"/>
      <c r="V131" s="907"/>
      <c r="W131" s="908" t="s">
        <v>175</v>
      </c>
      <c r="X131" s="909"/>
      <c r="Y131" s="909"/>
      <c r="Z131" s="910"/>
      <c r="AA131" s="852">
        <v>10651514</v>
      </c>
      <c r="AB131" s="853"/>
      <c r="AC131" s="853"/>
      <c r="AD131" s="853"/>
      <c r="AE131" s="854"/>
      <c r="AF131" s="855">
        <v>10667255</v>
      </c>
      <c r="AG131" s="853"/>
      <c r="AH131" s="853"/>
      <c r="AI131" s="853"/>
      <c r="AJ131" s="854"/>
      <c r="AK131" s="855">
        <v>10833628</v>
      </c>
      <c r="AL131" s="853"/>
      <c r="AM131" s="853"/>
      <c r="AN131" s="853"/>
      <c r="AO131" s="854"/>
      <c r="AP131" s="911"/>
      <c r="AQ131" s="912"/>
      <c r="AR131" s="912"/>
      <c r="AS131" s="912"/>
      <c r="AT131" s="913"/>
      <c r="AU131" s="80"/>
      <c r="AV131" s="80"/>
      <c r="AW131" s="80"/>
      <c r="AX131" s="914" t="s">
        <v>469</v>
      </c>
      <c r="AY131" s="882"/>
      <c r="AZ131" s="882"/>
      <c r="BA131" s="882"/>
      <c r="BB131" s="882"/>
      <c r="BC131" s="882"/>
      <c r="BD131" s="882"/>
      <c r="BE131" s="883"/>
      <c r="BF131" s="915">
        <v>70.7</v>
      </c>
      <c r="BG131" s="916"/>
      <c r="BH131" s="916"/>
      <c r="BI131" s="916"/>
      <c r="BJ131" s="916"/>
      <c r="BK131" s="916"/>
      <c r="BL131" s="917"/>
      <c r="BM131" s="915">
        <v>350</v>
      </c>
      <c r="BN131" s="916"/>
      <c r="BO131" s="916"/>
      <c r="BP131" s="916"/>
      <c r="BQ131" s="916"/>
      <c r="BR131" s="916"/>
      <c r="BS131" s="917"/>
      <c r="BT131" s="918"/>
      <c r="BU131" s="919"/>
      <c r="BV131" s="919"/>
      <c r="BW131" s="919"/>
      <c r="BX131" s="919"/>
      <c r="BY131" s="919"/>
      <c r="BZ131" s="920"/>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2">
      <c r="A132" s="972" t="s">
        <v>27</v>
      </c>
      <c r="B132" s="973"/>
      <c r="C132" s="973"/>
      <c r="D132" s="973"/>
      <c r="E132" s="973"/>
      <c r="F132" s="973"/>
      <c r="G132" s="973"/>
      <c r="H132" s="973"/>
      <c r="I132" s="973"/>
      <c r="J132" s="973"/>
      <c r="K132" s="973"/>
      <c r="L132" s="973"/>
      <c r="M132" s="973"/>
      <c r="N132" s="973"/>
      <c r="O132" s="973"/>
      <c r="P132" s="973"/>
      <c r="Q132" s="973"/>
      <c r="R132" s="973"/>
      <c r="S132" s="973"/>
      <c r="T132" s="973"/>
      <c r="U132" s="973"/>
      <c r="V132" s="991" t="s">
        <v>498</v>
      </c>
      <c r="W132" s="991"/>
      <c r="X132" s="991"/>
      <c r="Y132" s="991"/>
      <c r="Z132" s="992"/>
      <c r="AA132" s="993">
        <v>13.403033600000001</v>
      </c>
      <c r="AB132" s="994"/>
      <c r="AC132" s="994"/>
      <c r="AD132" s="994"/>
      <c r="AE132" s="995"/>
      <c r="AF132" s="996">
        <v>12.605632849999999</v>
      </c>
      <c r="AG132" s="994"/>
      <c r="AH132" s="994"/>
      <c r="AI132" s="994"/>
      <c r="AJ132" s="995"/>
      <c r="AK132" s="996">
        <v>10.71502547</v>
      </c>
      <c r="AL132" s="994"/>
      <c r="AM132" s="994"/>
      <c r="AN132" s="994"/>
      <c r="AO132" s="995"/>
      <c r="AP132" s="846"/>
      <c r="AQ132" s="847"/>
      <c r="AR132" s="847"/>
      <c r="AS132" s="847"/>
      <c r="AT132" s="997"/>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2">
      <c r="A133" s="974"/>
      <c r="B133" s="975"/>
      <c r="C133" s="975"/>
      <c r="D133" s="975"/>
      <c r="E133" s="975"/>
      <c r="F133" s="975"/>
      <c r="G133" s="975"/>
      <c r="H133" s="975"/>
      <c r="I133" s="975"/>
      <c r="J133" s="975"/>
      <c r="K133" s="975"/>
      <c r="L133" s="975"/>
      <c r="M133" s="975"/>
      <c r="N133" s="975"/>
      <c r="O133" s="975"/>
      <c r="P133" s="975"/>
      <c r="Q133" s="975"/>
      <c r="R133" s="975"/>
      <c r="S133" s="975"/>
      <c r="T133" s="975"/>
      <c r="U133" s="975"/>
      <c r="V133" s="998" t="s">
        <v>79</v>
      </c>
      <c r="W133" s="998"/>
      <c r="X133" s="998"/>
      <c r="Y133" s="998"/>
      <c r="Z133" s="999"/>
      <c r="AA133" s="1000">
        <v>13.6</v>
      </c>
      <c r="AB133" s="1001"/>
      <c r="AC133" s="1001"/>
      <c r="AD133" s="1001"/>
      <c r="AE133" s="1002"/>
      <c r="AF133" s="1000">
        <v>13.4</v>
      </c>
      <c r="AG133" s="1001"/>
      <c r="AH133" s="1001"/>
      <c r="AI133" s="1001"/>
      <c r="AJ133" s="1002"/>
      <c r="AK133" s="1000">
        <v>12.2</v>
      </c>
      <c r="AL133" s="1001"/>
      <c r="AM133" s="1001"/>
      <c r="AN133" s="1001"/>
      <c r="AO133" s="1002"/>
      <c r="AP133" s="878"/>
      <c r="AQ133" s="879"/>
      <c r="AR133" s="879"/>
      <c r="AS133" s="879"/>
      <c r="AT133" s="1003"/>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 hidden="1" x14ac:dyDescent="0.2">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9gc5R1eoM4TCx8Q1G+Q4r/LZTvGe0P8yxHH0as8dJwlkA+ApwxKRRHBhN5g0nyyS0PPqrQXdykZcsMH97OcHwQ==" saltValue="74/42bb/pLj/yc6LY1sWrw=="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
  <cols>
    <col min="1" max="120" width="2.7265625" style="95" customWidth="1"/>
    <col min="121" max="121" width="0" style="96" hidden="1" customWidth="1"/>
    <col min="122" max="122" width="9" style="96" hidden="1" customWidth="1"/>
    <col min="123" max="16384" width="9" style="96" hidden="1"/>
  </cols>
  <sheetData>
    <row r="1" spans="1:120" ht="13"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96"/>
    </row>
    <row r="17" spans="119:120" ht="13" x14ac:dyDescent="0.2">
      <c r="DP17" s="96"/>
    </row>
    <row r="18" spans="119:120" ht="13" x14ac:dyDescent="0.2"/>
    <row r="19" spans="119:120" ht="13" x14ac:dyDescent="0.2"/>
    <row r="20" spans="119:120" ht="13" x14ac:dyDescent="0.2">
      <c r="DO20" s="96"/>
      <c r="DP20" s="96"/>
    </row>
    <row r="21" spans="119:120" ht="13" x14ac:dyDescent="0.2">
      <c r="DP21" s="96"/>
    </row>
    <row r="22" spans="119:120" ht="13" x14ac:dyDescent="0.2"/>
    <row r="23" spans="119:120" ht="13" x14ac:dyDescent="0.2">
      <c r="DO23" s="96"/>
      <c r="DP23" s="96"/>
    </row>
    <row r="24" spans="119:120" ht="13" x14ac:dyDescent="0.2">
      <c r="DP24" s="96"/>
    </row>
    <row r="25" spans="119:120" ht="13" x14ac:dyDescent="0.2">
      <c r="DP25" s="96"/>
    </row>
    <row r="26" spans="119:120" ht="13" x14ac:dyDescent="0.2">
      <c r="DO26" s="96"/>
      <c r="DP26" s="96"/>
    </row>
    <row r="27" spans="119:120" ht="13" x14ac:dyDescent="0.2"/>
    <row r="28" spans="119:120" ht="13" x14ac:dyDescent="0.2">
      <c r="DO28" s="96"/>
      <c r="DP28" s="96"/>
    </row>
    <row r="29" spans="119:120" ht="13" x14ac:dyDescent="0.2">
      <c r="DP29" s="96"/>
    </row>
    <row r="30" spans="119:120" ht="13" x14ac:dyDescent="0.2"/>
    <row r="31" spans="119:120" ht="13" x14ac:dyDescent="0.2">
      <c r="DO31" s="96"/>
      <c r="DP31" s="96"/>
    </row>
    <row r="32" spans="119:120" ht="13" x14ac:dyDescent="0.2"/>
    <row r="33" spans="98:120" ht="13" x14ac:dyDescent="0.2">
      <c r="DO33" s="96"/>
      <c r="DP33" s="96"/>
    </row>
    <row r="34" spans="98:120" ht="13" x14ac:dyDescent="0.2">
      <c r="DM34" s="96"/>
    </row>
    <row r="35" spans="98:120" ht="13" x14ac:dyDescent="0.2">
      <c r="CT35" s="96"/>
      <c r="CU35" s="96"/>
      <c r="CV35" s="96"/>
      <c r="CY35" s="96"/>
      <c r="CZ35" s="96"/>
      <c r="DA35" s="96"/>
      <c r="DD35" s="96"/>
      <c r="DE35" s="96"/>
      <c r="DF35" s="96"/>
      <c r="DI35" s="96"/>
      <c r="DJ35" s="96"/>
      <c r="DK35" s="96"/>
      <c r="DM35" s="96"/>
      <c r="DN35" s="96"/>
      <c r="DO35" s="96"/>
      <c r="DP35" s="96"/>
    </row>
    <row r="36" spans="98:120" ht="13" x14ac:dyDescent="0.2"/>
    <row r="37" spans="98:120" ht="13" x14ac:dyDescent="0.2">
      <c r="CW37" s="96"/>
      <c r="DB37" s="96"/>
      <c r="DG37" s="96"/>
      <c r="DL37" s="96"/>
      <c r="DP37" s="96"/>
    </row>
    <row r="38" spans="98:120" ht="13" x14ac:dyDescent="0.2">
      <c r="CT38" s="96"/>
      <c r="CU38" s="96"/>
      <c r="CV38" s="96"/>
      <c r="CW38" s="96"/>
      <c r="CY38" s="96"/>
      <c r="CZ38" s="96"/>
      <c r="DA38" s="96"/>
      <c r="DB38" s="96"/>
      <c r="DD38" s="96"/>
      <c r="DE38" s="96"/>
      <c r="DF38" s="96"/>
      <c r="DG38" s="96"/>
      <c r="DI38" s="96"/>
      <c r="DJ38" s="96"/>
      <c r="DK38" s="96"/>
      <c r="DL38" s="96"/>
      <c r="DN38" s="96"/>
      <c r="DO38" s="96"/>
      <c r="DP38" s="96"/>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96"/>
      <c r="DO49" s="96"/>
      <c r="DP49" s="96"/>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96"/>
      <c r="CS63" s="96"/>
      <c r="CX63" s="96"/>
      <c r="DC63" s="96"/>
      <c r="DH63" s="96"/>
    </row>
    <row r="64" spans="22:120" ht="13" x14ac:dyDescent="0.2">
      <c r="V64" s="96"/>
    </row>
    <row r="65" spans="15:120" ht="13" x14ac:dyDescent="0.2">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ht="13" x14ac:dyDescent="0.2">
      <c r="Q66" s="96"/>
      <c r="S66" s="96"/>
      <c r="U66" s="96"/>
      <c r="DM66" s="96"/>
    </row>
    <row r="67" spans="15:120" ht="13" x14ac:dyDescent="0.2">
      <c r="O67" s="96"/>
      <c r="P67" s="96"/>
      <c r="R67" s="96"/>
      <c r="T67" s="96"/>
      <c r="Y67" s="96"/>
      <c r="CT67" s="96"/>
      <c r="CV67" s="96"/>
      <c r="CW67" s="96"/>
      <c r="CY67" s="96"/>
      <c r="DA67" s="96"/>
      <c r="DB67" s="96"/>
      <c r="DD67" s="96"/>
      <c r="DF67" s="96"/>
      <c r="DG67" s="96"/>
      <c r="DI67" s="96"/>
      <c r="DK67" s="96"/>
      <c r="DL67" s="96"/>
      <c r="DN67" s="96"/>
      <c r="DO67" s="96"/>
      <c r="DP67" s="96"/>
    </row>
    <row r="68" spans="15:120" ht="13" x14ac:dyDescent="0.2"/>
    <row r="69" spans="15:120" ht="13" x14ac:dyDescent="0.2"/>
    <row r="70" spans="15:120" ht="13" x14ac:dyDescent="0.2"/>
    <row r="71" spans="15:120" ht="13" x14ac:dyDescent="0.2"/>
    <row r="72" spans="15:120" ht="13" x14ac:dyDescent="0.2">
      <c r="DP72" s="96"/>
    </row>
    <row r="73" spans="15:120" ht="13" x14ac:dyDescent="0.2">
      <c r="DP73" s="96"/>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96"/>
      <c r="CX96" s="96"/>
      <c r="DC96" s="96"/>
      <c r="DH96" s="96"/>
    </row>
    <row r="97" spans="24:120" ht="13" x14ac:dyDescent="0.2">
      <c r="CS97" s="96"/>
      <c r="CX97" s="96"/>
      <c r="DC97" s="96"/>
      <c r="DH97" s="96"/>
      <c r="DP97" s="95" t="s">
        <v>96</v>
      </c>
    </row>
    <row r="98" spans="24:120" ht="13" hidden="1" x14ac:dyDescent="0.2">
      <c r="CS98" s="96"/>
      <c r="CX98" s="96"/>
      <c r="DC98" s="96"/>
      <c r="DH98" s="96"/>
    </row>
    <row r="99" spans="24:120" ht="13" hidden="1" x14ac:dyDescent="0.2">
      <c r="CS99" s="96"/>
      <c r="CX99" s="96"/>
      <c r="DC99" s="96"/>
      <c r="DH99" s="96"/>
    </row>
    <row r="101" spans="24:120" ht="12" hidden="1" customHeight="1" x14ac:dyDescent="0.2">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2">
      <c r="CU102" s="96"/>
      <c r="CZ102" s="96"/>
      <c r="DE102" s="96"/>
      <c r="DJ102" s="96"/>
      <c r="DM102" s="96"/>
    </row>
    <row r="103" spans="24:120" ht="13" hidden="1" x14ac:dyDescent="0.2">
      <c r="CT103" s="96"/>
      <c r="CV103" s="96"/>
      <c r="CW103" s="96"/>
      <c r="CY103" s="96"/>
      <c r="DA103" s="96"/>
      <c r="DB103" s="96"/>
      <c r="DD103" s="96"/>
      <c r="DF103" s="96"/>
      <c r="DG103" s="96"/>
      <c r="DI103" s="96"/>
      <c r="DK103" s="96"/>
      <c r="DL103" s="96"/>
      <c r="DM103" s="96"/>
      <c r="DN103" s="96"/>
      <c r="DO103" s="96"/>
      <c r="DP103" s="96"/>
    </row>
    <row r="104" spans="24:120" ht="13" hidden="1" x14ac:dyDescent="0.2">
      <c r="CV104" s="96"/>
      <c r="CW104" s="96"/>
      <c r="DA104" s="96"/>
      <c r="DB104" s="96"/>
      <c r="DF104" s="96"/>
      <c r="DG104" s="96"/>
      <c r="DK104" s="96"/>
      <c r="DL104" s="96"/>
      <c r="DN104" s="96"/>
      <c r="DO104" s="96"/>
      <c r="DP104" s="96"/>
    </row>
    <row r="105" spans="24:120" ht="12.75" hidden="1" customHeight="1" x14ac:dyDescent="0.2"/>
  </sheetData>
  <sheetProtection algorithmName="SHA-512" hashValue="QFyo3sNRR4w1DUuz6hxP2HyLtuNY4Veevzf209XAkEIZZo0vFs4Fz68SUIqZgMVi3PMIAJ0/mwpNEOCSHqNwgQ==" saltValue="/wCKkEn7XkPVAh7YW6J8Pw==" spinCount="100000" sheet="1" objects="1" scenarios="1"/>
  <phoneticPr fontId="5"/>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2"/>
  <cols>
    <col min="1" max="116" width="2.6328125" style="95" customWidth="1"/>
    <col min="117" max="117" width="9" style="96" hidden="1" customWidth="1"/>
    <col min="118" max="16384" width="9" style="96" hidden="1"/>
  </cols>
  <sheetData>
    <row r="1" spans="2:116"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2"/>
    <row r="3" spans="2:116" ht="13.5" customHeight="1" x14ac:dyDescent="0.2"/>
    <row r="4" spans="2:116" ht="13.5" customHeight="1" x14ac:dyDescent="0.2">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2">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2"/>
    <row r="20" spans="9:116" ht="13.5" customHeight="1" x14ac:dyDescent="0.2"/>
    <row r="21" spans="9:116" ht="13.5" customHeight="1" x14ac:dyDescent="0.2">
      <c r="DL21" s="96"/>
    </row>
    <row r="22" spans="9:116" ht="13.5" customHeight="1" x14ac:dyDescent="0.2">
      <c r="DI22" s="96"/>
      <c r="DJ22" s="96"/>
      <c r="DK22" s="96"/>
      <c r="DL22" s="96"/>
    </row>
    <row r="23" spans="9:116" ht="13.5" customHeight="1" x14ac:dyDescent="0.2">
      <c r="CY23" s="96"/>
      <c r="CZ23" s="96"/>
      <c r="DA23" s="96"/>
      <c r="DB23" s="96"/>
      <c r="DC23" s="96"/>
      <c r="DD23" s="96"/>
      <c r="DE23" s="96"/>
      <c r="DF23" s="96"/>
      <c r="DG23" s="96"/>
      <c r="DH23" s="96"/>
      <c r="DI23" s="96"/>
      <c r="DJ23" s="96"/>
      <c r="DK23" s="96"/>
      <c r="DL23" s="96"/>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96"/>
      <c r="DA35" s="96"/>
      <c r="DB35" s="96"/>
      <c r="DC35" s="96"/>
      <c r="DD35" s="96"/>
      <c r="DE35" s="96"/>
      <c r="DF35" s="96"/>
      <c r="DG35" s="96"/>
      <c r="DH35" s="96"/>
      <c r="DI35" s="96"/>
      <c r="DJ35" s="96"/>
      <c r="DK35" s="96"/>
      <c r="DL35" s="96"/>
    </row>
    <row r="36" spans="15:116" ht="13.5" customHeight="1" x14ac:dyDescent="0.2"/>
    <row r="37" spans="15:116" ht="13.5" customHeight="1" x14ac:dyDescent="0.2">
      <c r="DL37" s="96"/>
    </row>
    <row r="38" spans="15:116" ht="13.5" customHeight="1" x14ac:dyDescent="0.2">
      <c r="DI38" s="96"/>
      <c r="DJ38" s="96"/>
      <c r="DK38" s="96"/>
      <c r="DL38" s="96"/>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2">
      <c r="DL44" s="96"/>
    </row>
    <row r="45" spans="15:116" ht="13.5" customHeight="1" x14ac:dyDescent="0.2"/>
    <row r="46" spans="15:116" ht="13.5" customHeight="1" x14ac:dyDescent="0.2">
      <c r="DA46" s="96"/>
      <c r="DB46" s="96"/>
      <c r="DC46" s="96"/>
      <c r="DD46" s="96"/>
      <c r="DE46" s="96"/>
      <c r="DF46" s="96"/>
      <c r="DG46" s="96"/>
      <c r="DH46" s="96"/>
      <c r="DI46" s="96"/>
      <c r="DJ46" s="96"/>
      <c r="DK46" s="96"/>
      <c r="DL46" s="96"/>
    </row>
    <row r="47" spans="15:116" ht="13.5" customHeight="1" x14ac:dyDescent="0.2"/>
    <row r="48" spans="15:116" ht="13.5" customHeight="1" x14ac:dyDescent="0.2"/>
    <row r="49" spans="104:116" ht="13.5" customHeight="1" x14ac:dyDescent="0.2"/>
    <row r="50" spans="104:116" ht="13.5" customHeight="1" x14ac:dyDescent="0.2">
      <c r="CZ50" s="96"/>
      <c r="DA50" s="96"/>
      <c r="DB50" s="96"/>
      <c r="DC50" s="96"/>
      <c r="DD50" s="96"/>
      <c r="DE50" s="96"/>
      <c r="DF50" s="96"/>
      <c r="DG50" s="96"/>
      <c r="DH50" s="96"/>
      <c r="DI50" s="96"/>
      <c r="DJ50" s="96"/>
      <c r="DK50" s="96"/>
      <c r="DL50" s="96"/>
    </row>
    <row r="51" spans="104:116" ht="13.5" customHeight="1" x14ac:dyDescent="0.2"/>
    <row r="52" spans="104:116" ht="13.5" customHeight="1" x14ac:dyDescent="0.2"/>
    <row r="53" spans="104:116" ht="13.5" customHeight="1" x14ac:dyDescent="0.2">
      <c r="DL53" s="96"/>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96"/>
      <c r="DD67" s="96"/>
      <c r="DE67" s="96"/>
      <c r="DF67" s="96"/>
      <c r="DG67" s="96"/>
      <c r="DH67" s="96"/>
      <c r="DI67" s="96"/>
      <c r="DJ67" s="96"/>
      <c r="DK67" s="96"/>
      <c r="DL67" s="96"/>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JXgJGBeoo0uN+J8+CoctqfNR8UsDvxyLymbDCeWWYAv7vJeRsuhj8g7ZRRQ/q0FfnWP4Q1AdRHAm60MXZ0bXkA==" saltValue="3FRO4Gh8b5AJNcEs30qU7Q=="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51" customWidth="1"/>
    <col min="37" max="44" width="17" style="51" customWidth="1"/>
    <col min="45" max="45" width="6.08984375" style="97" customWidth="1"/>
    <col min="46" max="46" width="3" style="98" customWidth="1"/>
    <col min="47" max="47" width="19.08984375" style="51" hidden="1" customWidth="1"/>
    <col min="48" max="52" width="12.6328125" style="51" hidden="1" customWidth="1"/>
    <col min="53" max="53" width="8.6328125" style="51" hidden="1" customWidth="1"/>
    <col min="54" max="16384" width="8.6328125" style="51" hidden="1"/>
  </cols>
  <sheetData>
    <row r="1" spans="1:46" ht="13" x14ac:dyDescent="0.2">
      <c r="AS1" s="109"/>
      <c r="AT1" s="109"/>
    </row>
    <row r="2" spans="1:46" ht="13" x14ac:dyDescent="0.2">
      <c r="AS2" s="109"/>
      <c r="AT2" s="109"/>
    </row>
    <row r="3" spans="1:46" ht="13" x14ac:dyDescent="0.2">
      <c r="AS3" s="109"/>
      <c r="AT3" s="109"/>
    </row>
    <row r="4" spans="1:46" ht="13" x14ac:dyDescent="0.2">
      <c r="AS4" s="109"/>
      <c r="AT4" s="109"/>
    </row>
    <row r="5" spans="1:46" ht="16.5" x14ac:dyDescent="0.2">
      <c r="A5" s="100" t="s">
        <v>499</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ht="13" x14ac:dyDescent="0.2">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324</v>
      </c>
      <c r="AL6" s="103"/>
      <c r="AM6" s="103"/>
      <c r="AN6" s="103"/>
      <c r="AO6" s="109"/>
      <c r="AP6" s="109"/>
      <c r="AQ6" s="109"/>
      <c r="AR6" s="109"/>
    </row>
    <row r="7" spans="1:46" ht="13.5" customHeight="1" x14ac:dyDescent="0.2">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16" t="s">
        <v>83</v>
      </c>
      <c r="AP7" s="145"/>
      <c r="AQ7" s="156" t="s">
        <v>500</v>
      </c>
      <c r="AR7" s="170"/>
    </row>
    <row r="8" spans="1:46" ht="13" x14ac:dyDescent="0.2">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17"/>
      <c r="AP8" s="146" t="s">
        <v>501</v>
      </c>
      <c r="AQ8" s="157" t="s">
        <v>503</v>
      </c>
      <c r="AR8" s="171" t="s">
        <v>504</v>
      </c>
    </row>
    <row r="9" spans="1:46" ht="13" x14ac:dyDescent="0.2">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10" t="s">
        <v>505</v>
      </c>
      <c r="AL9" s="1011"/>
      <c r="AM9" s="1011"/>
      <c r="AN9" s="1012"/>
      <c r="AO9" s="135">
        <v>3895190</v>
      </c>
      <c r="AP9" s="135">
        <v>125352</v>
      </c>
      <c r="AQ9" s="158">
        <v>100177</v>
      </c>
      <c r="AR9" s="172">
        <v>25.1</v>
      </c>
    </row>
    <row r="10" spans="1:46" ht="13.5" customHeight="1" x14ac:dyDescent="0.2">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10" t="s">
        <v>210</v>
      </c>
      <c r="AL10" s="1011"/>
      <c r="AM10" s="1011"/>
      <c r="AN10" s="1012"/>
      <c r="AO10" s="136">
        <v>647641</v>
      </c>
      <c r="AP10" s="136">
        <v>20842</v>
      </c>
      <c r="AQ10" s="159">
        <v>9943</v>
      </c>
      <c r="AR10" s="173">
        <v>109.6</v>
      </c>
    </row>
    <row r="11" spans="1:46" ht="13.5" customHeight="1" x14ac:dyDescent="0.2">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10" t="s">
        <v>392</v>
      </c>
      <c r="AL11" s="1011"/>
      <c r="AM11" s="1011"/>
      <c r="AN11" s="1012"/>
      <c r="AO11" s="136" t="s">
        <v>199</v>
      </c>
      <c r="AP11" s="136" t="s">
        <v>199</v>
      </c>
      <c r="AQ11" s="159">
        <v>1487</v>
      </c>
      <c r="AR11" s="173" t="s">
        <v>199</v>
      </c>
    </row>
    <row r="12" spans="1:46" ht="13.5" customHeight="1" x14ac:dyDescent="0.2">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10" t="s">
        <v>236</v>
      </c>
      <c r="AL12" s="1011"/>
      <c r="AM12" s="1011"/>
      <c r="AN12" s="1012"/>
      <c r="AO12" s="136" t="s">
        <v>199</v>
      </c>
      <c r="AP12" s="136" t="s">
        <v>199</v>
      </c>
      <c r="AQ12" s="159">
        <v>23</v>
      </c>
      <c r="AR12" s="173" t="s">
        <v>199</v>
      </c>
    </row>
    <row r="13" spans="1:46" ht="13.5" customHeight="1" x14ac:dyDescent="0.2">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10" t="s">
        <v>506</v>
      </c>
      <c r="AL13" s="1011"/>
      <c r="AM13" s="1011"/>
      <c r="AN13" s="1012"/>
      <c r="AO13" s="136">
        <v>103478</v>
      </c>
      <c r="AP13" s="136">
        <v>3330</v>
      </c>
      <c r="AQ13" s="159">
        <v>4025</v>
      </c>
      <c r="AR13" s="173">
        <v>-17.3</v>
      </c>
    </row>
    <row r="14" spans="1:46" ht="13.5" customHeight="1" x14ac:dyDescent="0.2">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10" t="s">
        <v>507</v>
      </c>
      <c r="AL14" s="1011"/>
      <c r="AM14" s="1011"/>
      <c r="AN14" s="1012"/>
      <c r="AO14" s="136">
        <v>118137</v>
      </c>
      <c r="AP14" s="136">
        <v>3802</v>
      </c>
      <c r="AQ14" s="159">
        <v>2366</v>
      </c>
      <c r="AR14" s="173">
        <v>60.7</v>
      </c>
    </row>
    <row r="15" spans="1:46" ht="13.5" customHeight="1" x14ac:dyDescent="0.2">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04" t="s">
        <v>304</v>
      </c>
      <c r="AL15" s="1005"/>
      <c r="AM15" s="1005"/>
      <c r="AN15" s="1006"/>
      <c r="AO15" s="136">
        <v>-222743</v>
      </c>
      <c r="AP15" s="136">
        <v>-7168</v>
      </c>
      <c r="AQ15" s="159">
        <v>-7732</v>
      </c>
      <c r="AR15" s="173">
        <v>-7.3</v>
      </c>
    </row>
    <row r="16" spans="1:46" ht="13" x14ac:dyDescent="0.2">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04" t="s">
        <v>271</v>
      </c>
      <c r="AL16" s="1005"/>
      <c r="AM16" s="1005"/>
      <c r="AN16" s="1006"/>
      <c r="AO16" s="136">
        <v>4541703</v>
      </c>
      <c r="AP16" s="136">
        <v>146158</v>
      </c>
      <c r="AQ16" s="159">
        <v>110288</v>
      </c>
      <c r="AR16" s="173">
        <v>32.5</v>
      </c>
    </row>
    <row r="17" spans="1:46" ht="13" x14ac:dyDescent="0.2">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ht="13" x14ac:dyDescent="0.2">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ht="13" x14ac:dyDescent="0.2">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177</v>
      </c>
      <c r="AL19" s="109"/>
      <c r="AM19" s="109"/>
      <c r="AN19" s="109"/>
      <c r="AO19" s="109"/>
      <c r="AP19" s="109"/>
      <c r="AQ19" s="109"/>
      <c r="AR19" s="109"/>
    </row>
    <row r="20" spans="1:46" ht="13" x14ac:dyDescent="0.2">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508</v>
      </c>
      <c r="AP20" s="147" t="s">
        <v>329</v>
      </c>
      <c r="AQ20" s="160" t="s">
        <v>37</v>
      </c>
      <c r="AR20" s="174"/>
    </row>
    <row r="21" spans="1:46" s="99" customFormat="1" ht="13" x14ac:dyDescent="0.2">
      <c r="A21" s="101"/>
      <c r="AK21" s="1007" t="s">
        <v>509</v>
      </c>
      <c r="AL21" s="1008"/>
      <c r="AM21" s="1008"/>
      <c r="AN21" s="1009"/>
      <c r="AO21" s="138">
        <v>10.59</v>
      </c>
      <c r="AP21" s="148">
        <v>10.26</v>
      </c>
      <c r="AQ21" s="161">
        <v>0.33</v>
      </c>
      <c r="AS21" s="180"/>
      <c r="AT21" s="101"/>
    </row>
    <row r="22" spans="1:46" s="99" customFormat="1" ht="13" x14ac:dyDescent="0.2">
      <c r="A22" s="101"/>
      <c r="AK22" s="1007" t="s">
        <v>510</v>
      </c>
      <c r="AL22" s="1008"/>
      <c r="AM22" s="1008"/>
      <c r="AN22" s="1009"/>
      <c r="AO22" s="139">
        <v>95.5</v>
      </c>
      <c r="AP22" s="149">
        <v>97.6</v>
      </c>
      <c r="AQ22" s="162">
        <v>-2.1</v>
      </c>
      <c r="AR22" s="150"/>
      <c r="AS22" s="180"/>
      <c r="AT22" s="101"/>
    </row>
    <row r="23" spans="1:46" s="99" customFormat="1" ht="13" x14ac:dyDescent="0.2">
      <c r="A23" s="101"/>
      <c r="AP23" s="150"/>
      <c r="AQ23" s="150"/>
      <c r="AR23" s="150"/>
      <c r="AS23" s="180"/>
      <c r="AT23" s="101"/>
    </row>
    <row r="24" spans="1:46" s="99" customFormat="1" ht="13" x14ac:dyDescent="0.2">
      <c r="A24" s="101"/>
      <c r="AP24" s="150"/>
      <c r="AQ24" s="150"/>
      <c r="AR24" s="150"/>
      <c r="AS24" s="180"/>
      <c r="AT24" s="101"/>
    </row>
    <row r="25" spans="1:46" s="99" customFormat="1" ht="13" x14ac:dyDescent="0.2">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ht="13" x14ac:dyDescent="0.2">
      <c r="A26" s="103" t="s">
        <v>511</v>
      </c>
      <c r="AP26" s="150"/>
      <c r="AQ26" s="150"/>
      <c r="AR26" s="150"/>
      <c r="AS26" s="103"/>
      <c r="AT26" s="103"/>
    </row>
    <row r="27" spans="1:46" ht="13" x14ac:dyDescent="0.2">
      <c r="A27" s="104"/>
      <c r="AO27" s="109"/>
      <c r="AP27" s="109"/>
      <c r="AQ27" s="109"/>
      <c r="AR27" s="109"/>
      <c r="AS27" s="109"/>
      <c r="AT27" s="109"/>
    </row>
    <row r="28" spans="1:46" ht="16.5" x14ac:dyDescent="0.2">
      <c r="A28" s="100" t="s">
        <v>263</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ht="13" x14ac:dyDescent="0.2">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116</v>
      </c>
      <c r="AL29" s="103"/>
      <c r="AM29" s="103"/>
      <c r="AN29" s="103"/>
      <c r="AO29" s="109"/>
      <c r="AP29" s="109"/>
      <c r="AQ29" s="109"/>
      <c r="AR29" s="109"/>
      <c r="AS29" s="183"/>
    </row>
    <row r="30" spans="1:46" ht="13.5" customHeight="1" x14ac:dyDescent="0.2">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16" t="s">
        <v>83</v>
      </c>
      <c r="AP30" s="145"/>
      <c r="AQ30" s="156" t="s">
        <v>500</v>
      </c>
      <c r="AR30" s="170"/>
    </row>
    <row r="31" spans="1:46" ht="13" x14ac:dyDescent="0.2">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17"/>
      <c r="AP31" s="146" t="s">
        <v>501</v>
      </c>
      <c r="AQ31" s="157" t="s">
        <v>503</v>
      </c>
      <c r="AR31" s="171" t="s">
        <v>504</v>
      </c>
    </row>
    <row r="32" spans="1:46" ht="27" customHeight="1" x14ac:dyDescent="0.2">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20" t="s">
        <v>512</v>
      </c>
      <c r="AL32" s="1021"/>
      <c r="AM32" s="1021"/>
      <c r="AN32" s="1022"/>
      <c r="AO32" s="136">
        <v>3041105</v>
      </c>
      <c r="AP32" s="136">
        <v>97867</v>
      </c>
      <c r="AQ32" s="163">
        <v>68741</v>
      </c>
      <c r="AR32" s="173">
        <v>42.4</v>
      </c>
    </row>
    <row r="33" spans="1:46" ht="13.5" customHeight="1" x14ac:dyDescent="0.2">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20" t="s">
        <v>513</v>
      </c>
      <c r="AL33" s="1021"/>
      <c r="AM33" s="1021"/>
      <c r="AN33" s="1022"/>
      <c r="AO33" s="136" t="s">
        <v>199</v>
      </c>
      <c r="AP33" s="136" t="s">
        <v>199</v>
      </c>
      <c r="AQ33" s="163" t="s">
        <v>199</v>
      </c>
      <c r="AR33" s="173" t="s">
        <v>199</v>
      </c>
    </row>
    <row r="34" spans="1:46" ht="27" customHeight="1" x14ac:dyDescent="0.2">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20" t="s">
        <v>16</v>
      </c>
      <c r="AL34" s="1021"/>
      <c r="AM34" s="1021"/>
      <c r="AN34" s="1022"/>
      <c r="AO34" s="136" t="s">
        <v>199</v>
      </c>
      <c r="AP34" s="136" t="s">
        <v>199</v>
      </c>
      <c r="AQ34" s="163">
        <v>1</v>
      </c>
      <c r="AR34" s="173" t="s">
        <v>199</v>
      </c>
    </row>
    <row r="35" spans="1:46" ht="27" customHeight="1" x14ac:dyDescent="0.2">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20" t="s">
        <v>514</v>
      </c>
      <c r="AL35" s="1021"/>
      <c r="AM35" s="1021"/>
      <c r="AN35" s="1022"/>
      <c r="AO35" s="136">
        <v>1229389</v>
      </c>
      <c r="AP35" s="136">
        <v>39563</v>
      </c>
      <c r="AQ35" s="163">
        <v>17075</v>
      </c>
      <c r="AR35" s="173">
        <v>131.69999999999999</v>
      </c>
    </row>
    <row r="36" spans="1:46" ht="27" customHeight="1" x14ac:dyDescent="0.2">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20" t="s">
        <v>31</v>
      </c>
      <c r="AL36" s="1021"/>
      <c r="AM36" s="1021"/>
      <c r="AN36" s="1022"/>
      <c r="AO36" s="136">
        <v>223904</v>
      </c>
      <c r="AP36" s="136">
        <v>7206</v>
      </c>
      <c r="AQ36" s="163">
        <v>2445</v>
      </c>
      <c r="AR36" s="173">
        <v>194.7</v>
      </c>
    </row>
    <row r="37" spans="1:46" ht="13.5" customHeight="1" x14ac:dyDescent="0.2">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20" t="s">
        <v>343</v>
      </c>
      <c r="AL37" s="1021"/>
      <c r="AM37" s="1021"/>
      <c r="AN37" s="1022"/>
      <c r="AO37" s="136" t="s">
        <v>199</v>
      </c>
      <c r="AP37" s="136" t="s">
        <v>199</v>
      </c>
      <c r="AQ37" s="163">
        <v>621</v>
      </c>
      <c r="AR37" s="173" t="s">
        <v>199</v>
      </c>
    </row>
    <row r="38" spans="1:46" ht="27" customHeight="1" x14ac:dyDescent="0.2">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23" t="s">
        <v>515</v>
      </c>
      <c r="AL38" s="1024"/>
      <c r="AM38" s="1024"/>
      <c r="AN38" s="1025"/>
      <c r="AO38" s="140">
        <v>132</v>
      </c>
      <c r="AP38" s="140">
        <v>4</v>
      </c>
      <c r="AQ38" s="164">
        <v>4</v>
      </c>
      <c r="AR38" s="162">
        <v>0</v>
      </c>
      <c r="AS38" s="183"/>
    </row>
    <row r="39" spans="1:46" ht="13" x14ac:dyDescent="0.2">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23" t="s">
        <v>81</v>
      </c>
      <c r="AL39" s="1024"/>
      <c r="AM39" s="1024"/>
      <c r="AN39" s="1025"/>
      <c r="AO39" s="136">
        <v>-176156</v>
      </c>
      <c r="AP39" s="136">
        <v>-5669</v>
      </c>
      <c r="AQ39" s="163">
        <v>-4161</v>
      </c>
      <c r="AR39" s="173">
        <v>36.200000000000003</v>
      </c>
      <c r="AS39" s="183"/>
    </row>
    <row r="40" spans="1:46" ht="27" customHeight="1" x14ac:dyDescent="0.2">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20" t="s">
        <v>517</v>
      </c>
      <c r="AL40" s="1021"/>
      <c r="AM40" s="1021"/>
      <c r="AN40" s="1022"/>
      <c r="AO40" s="136">
        <v>-3157548</v>
      </c>
      <c r="AP40" s="136">
        <v>-101614</v>
      </c>
      <c r="AQ40" s="163">
        <v>-59663</v>
      </c>
      <c r="AR40" s="173">
        <v>70.3</v>
      </c>
      <c r="AS40" s="183"/>
    </row>
    <row r="41" spans="1:46" ht="13" x14ac:dyDescent="0.2">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26" t="s">
        <v>383</v>
      </c>
      <c r="AL41" s="1027"/>
      <c r="AM41" s="1027"/>
      <c r="AN41" s="1028"/>
      <c r="AO41" s="136">
        <v>1160826</v>
      </c>
      <c r="AP41" s="136">
        <v>37357</v>
      </c>
      <c r="AQ41" s="163">
        <v>25063</v>
      </c>
      <c r="AR41" s="173">
        <v>49.1</v>
      </c>
      <c r="AS41" s="183"/>
    </row>
    <row r="42" spans="1:46" ht="13" x14ac:dyDescent="0.2">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54</v>
      </c>
      <c r="AL42" s="109"/>
      <c r="AM42" s="109"/>
      <c r="AN42" s="109"/>
      <c r="AO42" s="109"/>
      <c r="AP42" s="109"/>
      <c r="AQ42" s="150"/>
      <c r="AR42" s="150"/>
      <c r="AS42" s="183"/>
    </row>
    <row r="43" spans="1:46" ht="13" x14ac:dyDescent="0.2">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ht="13" x14ac:dyDescent="0.2">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ht="13" x14ac:dyDescent="0.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ht="13" x14ac:dyDescent="0.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2">
      <c r="A47" s="107" t="s">
        <v>518</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ht="13" x14ac:dyDescent="0.2">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519</v>
      </c>
      <c r="AL48" s="106"/>
      <c r="AM48" s="106"/>
      <c r="AN48" s="106"/>
      <c r="AO48" s="106"/>
      <c r="AP48" s="106"/>
      <c r="AQ48" s="151"/>
      <c r="AR48" s="106"/>
    </row>
    <row r="49" spans="1:44" ht="13.5" customHeight="1" x14ac:dyDescent="0.2">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18" t="s">
        <v>83</v>
      </c>
      <c r="AN49" s="1013" t="s">
        <v>438</v>
      </c>
      <c r="AO49" s="1014"/>
      <c r="AP49" s="1014"/>
      <c r="AQ49" s="1014"/>
      <c r="AR49" s="1015"/>
    </row>
    <row r="50" spans="1:44" ht="13" x14ac:dyDescent="0.2">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19"/>
      <c r="AN50" s="132" t="s">
        <v>492</v>
      </c>
      <c r="AO50" s="142" t="s">
        <v>493</v>
      </c>
      <c r="AP50" s="153" t="s">
        <v>520</v>
      </c>
      <c r="AQ50" s="166" t="s">
        <v>377</v>
      </c>
      <c r="AR50" s="176" t="s">
        <v>521</v>
      </c>
    </row>
    <row r="51" spans="1:44" ht="13" x14ac:dyDescent="0.2">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131</v>
      </c>
      <c r="AL51" s="121"/>
      <c r="AM51" s="126">
        <v>2061969</v>
      </c>
      <c r="AN51" s="133">
        <v>63092</v>
      </c>
      <c r="AO51" s="143">
        <v>-52.3</v>
      </c>
      <c r="AP51" s="154">
        <v>83280</v>
      </c>
      <c r="AQ51" s="167">
        <v>-2.5</v>
      </c>
      <c r="AR51" s="177">
        <v>-49.8</v>
      </c>
    </row>
    <row r="52" spans="1:44" ht="13" x14ac:dyDescent="0.2">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273</v>
      </c>
      <c r="AM52" s="127">
        <v>1297896</v>
      </c>
      <c r="AN52" s="134">
        <v>39713</v>
      </c>
      <c r="AO52" s="144">
        <v>-58.6</v>
      </c>
      <c r="AP52" s="155">
        <v>43123</v>
      </c>
      <c r="AQ52" s="168">
        <v>-2.8</v>
      </c>
      <c r="AR52" s="178">
        <v>-55.8</v>
      </c>
    </row>
    <row r="53" spans="1:44" ht="13" x14ac:dyDescent="0.2">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231</v>
      </c>
      <c r="AL53" s="121"/>
      <c r="AM53" s="126">
        <v>2731093</v>
      </c>
      <c r="AN53" s="133">
        <v>84585</v>
      </c>
      <c r="AO53" s="143">
        <v>34.1</v>
      </c>
      <c r="AP53" s="154">
        <v>88968</v>
      </c>
      <c r="AQ53" s="167">
        <v>6.8</v>
      </c>
      <c r="AR53" s="177">
        <v>27.3</v>
      </c>
    </row>
    <row r="54" spans="1:44" ht="13" x14ac:dyDescent="0.2">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273</v>
      </c>
      <c r="AM54" s="127">
        <v>1500885</v>
      </c>
      <c r="AN54" s="134">
        <v>46484</v>
      </c>
      <c r="AO54" s="144">
        <v>17</v>
      </c>
      <c r="AP54" s="155">
        <v>45482</v>
      </c>
      <c r="AQ54" s="168">
        <v>5.5</v>
      </c>
      <c r="AR54" s="178">
        <v>11.5</v>
      </c>
    </row>
    <row r="55" spans="1:44" ht="13" x14ac:dyDescent="0.2">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502</v>
      </c>
      <c r="AL55" s="121"/>
      <c r="AM55" s="126">
        <v>2278216</v>
      </c>
      <c r="AN55" s="133">
        <v>71237</v>
      </c>
      <c r="AO55" s="143">
        <v>-15.8</v>
      </c>
      <c r="AP55" s="154">
        <v>85173</v>
      </c>
      <c r="AQ55" s="167">
        <v>-4.3</v>
      </c>
      <c r="AR55" s="177">
        <v>-11.5</v>
      </c>
    </row>
    <row r="56" spans="1:44" ht="13" x14ac:dyDescent="0.2">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273</v>
      </c>
      <c r="AM56" s="127">
        <v>1779576</v>
      </c>
      <c r="AN56" s="134">
        <v>55645</v>
      </c>
      <c r="AO56" s="144">
        <v>19.7</v>
      </c>
      <c r="AP56" s="155">
        <v>43913</v>
      </c>
      <c r="AQ56" s="168">
        <v>-3.4</v>
      </c>
      <c r="AR56" s="178">
        <v>23.1</v>
      </c>
    </row>
    <row r="57" spans="1:44" ht="13" x14ac:dyDescent="0.2">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522</v>
      </c>
      <c r="AL57" s="121"/>
      <c r="AM57" s="126">
        <v>2857875</v>
      </c>
      <c r="AN57" s="133">
        <v>90695</v>
      </c>
      <c r="AO57" s="143">
        <v>27.3</v>
      </c>
      <c r="AP57" s="154">
        <v>94081</v>
      </c>
      <c r="AQ57" s="167">
        <v>10.5</v>
      </c>
      <c r="AR57" s="177">
        <v>16.8</v>
      </c>
    </row>
    <row r="58" spans="1:44" ht="13" x14ac:dyDescent="0.2">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273</v>
      </c>
      <c r="AM58" s="127">
        <v>2009150</v>
      </c>
      <c r="AN58" s="134">
        <v>63760</v>
      </c>
      <c r="AO58" s="144">
        <v>14.6</v>
      </c>
      <c r="AP58" s="155">
        <v>48949</v>
      </c>
      <c r="AQ58" s="168">
        <v>11.5</v>
      </c>
      <c r="AR58" s="178">
        <v>3.1</v>
      </c>
    </row>
    <row r="59" spans="1:44" ht="13" x14ac:dyDescent="0.2">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474</v>
      </c>
      <c r="AL59" s="121"/>
      <c r="AM59" s="126">
        <v>5023383</v>
      </c>
      <c r="AN59" s="133">
        <v>161659</v>
      </c>
      <c r="AO59" s="143">
        <v>78.2</v>
      </c>
      <c r="AP59" s="154">
        <v>92632</v>
      </c>
      <c r="AQ59" s="167">
        <v>-1.5</v>
      </c>
      <c r="AR59" s="177">
        <v>79.7</v>
      </c>
    </row>
    <row r="60" spans="1:44" ht="13" x14ac:dyDescent="0.2">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273</v>
      </c>
      <c r="AM60" s="127">
        <v>2959049</v>
      </c>
      <c r="AN60" s="134">
        <v>95226</v>
      </c>
      <c r="AO60" s="144">
        <v>49.4</v>
      </c>
      <c r="AP60" s="155">
        <v>47978</v>
      </c>
      <c r="AQ60" s="168">
        <v>-2</v>
      </c>
      <c r="AR60" s="178">
        <v>51.4</v>
      </c>
    </row>
    <row r="61" spans="1:44" ht="13" x14ac:dyDescent="0.2">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523</v>
      </c>
      <c r="AL61" s="124"/>
      <c r="AM61" s="126">
        <v>2990507</v>
      </c>
      <c r="AN61" s="133">
        <v>94254</v>
      </c>
      <c r="AO61" s="143">
        <v>14.3</v>
      </c>
      <c r="AP61" s="154">
        <v>88827</v>
      </c>
      <c r="AQ61" s="169">
        <v>1.8</v>
      </c>
      <c r="AR61" s="177">
        <v>12.5</v>
      </c>
    </row>
    <row r="62" spans="1:44" ht="13" x14ac:dyDescent="0.2">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273</v>
      </c>
      <c r="AM62" s="127">
        <v>1909311</v>
      </c>
      <c r="AN62" s="134">
        <v>60166</v>
      </c>
      <c r="AO62" s="144">
        <v>8.4</v>
      </c>
      <c r="AP62" s="155">
        <v>45889</v>
      </c>
      <c r="AQ62" s="168">
        <v>1.8</v>
      </c>
      <c r="AR62" s="178">
        <v>6.6</v>
      </c>
    </row>
    <row r="63" spans="1:44" ht="13" x14ac:dyDescent="0.2">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ht="13" x14ac:dyDescent="0.2">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ht="13" x14ac:dyDescent="0.2">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ht="13" x14ac:dyDescent="0.2">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2">
      <c r="AK67" s="109"/>
      <c r="AL67" s="109"/>
      <c r="AM67" s="109"/>
      <c r="AN67" s="109"/>
      <c r="AO67" s="109"/>
      <c r="AP67" s="109"/>
      <c r="AQ67" s="109"/>
      <c r="AR67" s="109"/>
      <c r="AS67" s="109"/>
      <c r="AT67" s="109"/>
    </row>
    <row r="68" spans="1:46" ht="13.5" hidden="1" customHeight="1" x14ac:dyDescent="0.2">
      <c r="AK68" s="109"/>
      <c r="AL68" s="109"/>
      <c r="AM68" s="109"/>
      <c r="AN68" s="109"/>
      <c r="AO68" s="109"/>
      <c r="AP68" s="109"/>
      <c r="AQ68" s="109"/>
      <c r="AR68" s="109"/>
    </row>
    <row r="69" spans="1:46" ht="13.5" hidden="1" customHeight="1" x14ac:dyDescent="0.2">
      <c r="AK69" s="109"/>
      <c r="AL69" s="109"/>
      <c r="AM69" s="109"/>
      <c r="AN69" s="109"/>
      <c r="AO69" s="109"/>
      <c r="AP69" s="109"/>
      <c r="AQ69" s="109"/>
      <c r="AR69" s="109"/>
    </row>
    <row r="70" spans="1:46" ht="13" hidden="1" x14ac:dyDescent="0.2">
      <c r="AK70" s="109"/>
      <c r="AL70" s="109"/>
      <c r="AM70" s="109"/>
      <c r="AN70" s="109"/>
      <c r="AO70" s="109"/>
      <c r="AP70" s="109"/>
      <c r="AQ70" s="109"/>
      <c r="AR70" s="109"/>
    </row>
    <row r="71" spans="1:46" ht="13" hidden="1" x14ac:dyDescent="0.2">
      <c r="AK71" s="109"/>
      <c r="AL71" s="109"/>
      <c r="AM71" s="109"/>
      <c r="AN71" s="109"/>
      <c r="AO71" s="109"/>
      <c r="AP71" s="109"/>
      <c r="AQ71" s="109"/>
      <c r="AR71" s="109"/>
    </row>
    <row r="72" spans="1:46" ht="13" hidden="1" x14ac:dyDescent="0.2">
      <c r="AK72" s="109"/>
      <c r="AL72" s="109"/>
      <c r="AM72" s="109"/>
      <c r="AN72" s="109"/>
      <c r="AO72" s="109"/>
      <c r="AP72" s="109"/>
      <c r="AQ72" s="109"/>
      <c r="AR72" s="109"/>
    </row>
    <row r="73" spans="1:46" ht="13" hidden="1" x14ac:dyDescent="0.2">
      <c r="AK73" s="109"/>
      <c r="AL73" s="109"/>
      <c r="AM73" s="109"/>
      <c r="AN73" s="109"/>
      <c r="AO73" s="109"/>
      <c r="AP73" s="109"/>
      <c r="AQ73" s="109"/>
      <c r="AR73" s="109"/>
    </row>
  </sheetData>
  <sheetProtection algorithmName="SHA-512" hashValue="lEed6hTDUMa3ml8ocV3CYcTCUdSusbIb7S6Nch7e9Re0XHBppyrl0TuiDJhnOZxP+F76yjkBv09ed3bL1asuWQ==" saltValue="6KZ86+vUpOHrADFvh+LoZw=="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2"/>
  <cols>
    <col min="1" max="125" width="2.453125" style="95" customWidth="1"/>
    <col min="126" max="126" width="9" style="96" hidden="1" customWidth="1"/>
    <col min="127" max="16384" width="9" style="96" hidden="1"/>
  </cols>
  <sheetData>
    <row r="1" spans="2:125"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ht="13" x14ac:dyDescent="0.2">
      <c r="B2" s="96"/>
      <c r="DG2" s="96"/>
    </row>
    <row r="3" spans="2:125" ht="13" x14ac:dyDescent="0.2">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ht="13" x14ac:dyDescent="0.2"/>
    <row r="5" spans="2:125" ht="13" x14ac:dyDescent="0.2"/>
    <row r="6" spans="2:125" ht="13" x14ac:dyDescent="0.2"/>
    <row r="7" spans="2:125" ht="13" x14ac:dyDescent="0.2"/>
    <row r="8" spans="2:125" ht="13" x14ac:dyDescent="0.2"/>
    <row r="9" spans="2:125" ht="13" x14ac:dyDescent="0.2">
      <c r="DU9" s="96"/>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96"/>
    </row>
    <row r="18" spans="125:125" ht="13" x14ac:dyDescent="0.2"/>
    <row r="19" spans="125:125" ht="13" x14ac:dyDescent="0.2"/>
    <row r="20" spans="125:125" ht="13" x14ac:dyDescent="0.2">
      <c r="DU20" s="96"/>
    </row>
    <row r="21" spans="125:125" ht="13" x14ac:dyDescent="0.2">
      <c r="DU21" s="96"/>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96"/>
    </row>
    <row r="29" spans="125:125" ht="13" x14ac:dyDescent="0.2"/>
    <row r="30" spans="125:125" ht="13" x14ac:dyDescent="0.2"/>
    <row r="31" spans="125:125" ht="13" x14ac:dyDescent="0.2"/>
    <row r="32" spans="125:125" ht="13" x14ac:dyDescent="0.2"/>
    <row r="33" spans="2:125" ht="13" x14ac:dyDescent="0.2">
      <c r="B33" s="96"/>
      <c r="G33" s="96"/>
      <c r="I33" s="96"/>
    </row>
    <row r="34" spans="2:125" ht="13" x14ac:dyDescent="0.2">
      <c r="C34" s="96"/>
      <c r="P34" s="96"/>
      <c r="DE34" s="96"/>
      <c r="DH34" s="96"/>
    </row>
    <row r="35" spans="2:125" ht="13" x14ac:dyDescent="0.2">
      <c r="D35" s="96"/>
      <c r="E35" s="96"/>
      <c r="DG35" s="96"/>
      <c r="DJ35" s="96"/>
      <c r="DP35" s="96"/>
      <c r="DQ35" s="96"/>
      <c r="DR35" s="96"/>
      <c r="DS35" s="96"/>
      <c r="DT35" s="96"/>
      <c r="DU35" s="96"/>
    </row>
    <row r="36" spans="2:125" ht="13" x14ac:dyDescent="0.2">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ht="13" x14ac:dyDescent="0.2">
      <c r="DU37" s="96"/>
    </row>
    <row r="38" spans="2:125" ht="13" x14ac:dyDescent="0.2">
      <c r="DT38" s="96"/>
      <c r="DU38" s="96"/>
    </row>
    <row r="39" spans="2:125" ht="13" x14ac:dyDescent="0.2"/>
    <row r="40" spans="2:125" ht="13" x14ac:dyDescent="0.2">
      <c r="DH40" s="96"/>
    </row>
    <row r="41" spans="2:125" ht="13" x14ac:dyDescent="0.2">
      <c r="DE41" s="96"/>
    </row>
    <row r="42" spans="2:125" ht="13" x14ac:dyDescent="0.2">
      <c r="DG42" s="96"/>
      <c r="DJ42" s="96"/>
    </row>
    <row r="43" spans="2:125" ht="13" x14ac:dyDescent="0.2">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ht="13" x14ac:dyDescent="0.2">
      <c r="DU44" s="96"/>
    </row>
    <row r="45" spans="2:125" ht="13" x14ac:dyDescent="0.2"/>
    <row r="46" spans="2:125" ht="13" x14ac:dyDescent="0.2"/>
    <row r="47" spans="2:125" ht="13" x14ac:dyDescent="0.2"/>
    <row r="48" spans="2:125" ht="13" x14ac:dyDescent="0.2">
      <c r="DT48" s="96"/>
      <c r="DU48" s="96"/>
    </row>
    <row r="49" spans="120:125" ht="13" x14ac:dyDescent="0.2">
      <c r="DU49" s="96"/>
    </row>
    <row r="50" spans="120:125" ht="13" x14ac:dyDescent="0.2">
      <c r="DU50" s="96"/>
    </row>
    <row r="51" spans="120:125" ht="13" x14ac:dyDescent="0.2">
      <c r="DP51" s="96"/>
      <c r="DQ51" s="96"/>
      <c r="DR51" s="96"/>
      <c r="DS51" s="96"/>
      <c r="DT51" s="96"/>
      <c r="DU51" s="96"/>
    </row>
    <row r="52" spans="120:125" ht="13" x14ac:dyDescent="0.2"/>
    <row r="53" spans="120:125" ht="13" x14ac:dyDescent="0.2"/>
    <row r="54" spans="120:125" ht="13" x14ac:dyDescent="0.2">
      <c r="DU54" s="96"/>
    </row>
    <row r="55" spans="120:125" ht="13" x14ac:dyDescent="0.2"/>
    <row r="56" spans="120:125" ht="13" x14ac:dyDescent="0.2"/>
    <row r="57" spans="120:125" ht="13" x14ac:dyDescent="0.2"/>
    <row r="58" spans="120:125" ht="13" x14ac:dyDescent="0.2">
      <c r="DU58" s="96"/>
    </row>
    <row r="59" spans="120:125" ht="13" x14ac:dyDescent="0.2"/>
    <row r="60" spans="120:125" ht="13" x14ac:dyDescent="0.2"/>
    <row r="61" spans="120:125" ht="13" x14ac:dyDescent="0.2"/>
    <row r="62" spans="120:125" ht="13" x14ac:dyDescent="0.2"/>
    <row r="63" spans="120:125" ht="13" x14ac:dyDescent="0.2">
      <c r="DU63" s="96"/>
    </row>
    <row r="64" spans="120:125" ht="13" x14ac:dyDescent="0.2">
      <c r="DT64" s="96"/>
      <c r="DU64" s="96"/>
    </row>
    <row r="65" spans="123:125" ht="13" x14ac:dyDescent="0.2"/>
    <row r="66" spans="123:125" ht="13" x14ac:dyDescent="0.2"/>
    <row r="67" spans="123:125" ht="13" x14ac:dyDescent="0.2"/>
    <row r="68" spans="123:125" ht="13" x14ac:dyDescent="0.2"/>
    <row r="69" spans="123:125" ht="13" x14ac:dyDescent="0.2">
      <c r="DS69" s="96"/>
      <c r="DT69" s="96"/>
      <c r="DU69" s="96"/>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96"/>
    </row>
    <row r="83" spans="116:125" ht="13" x14ac:dyDescent="0.2">
      <c r="DM83" s="96"/>
      <c r="DN83" s="96"/>
      <c r="DO83" s="96"/>
      <c r="DP83" s="96"/>
      <c r="DQ83" s="96"/>
      <c r="DR83" s="96"/>
      <c r="DS83" s="96"/>
      <c r="DT83" s="96"/>
      <c r="DU83" s="96"/>
    </row>
    <row r="84" spans="116:125" ht="13" x14ac:dyDescent="0.2"/>
    <row r="85" spans="116:125" ht="13" x14ac:dyDescent="0.2"/>
    <row r="86" spans="116:125" ht="13" x14ac:dyDescent="0.2"/>
    <row r="87" spans="116:125" ht="13" x14ac:dyDescent="0.2"/>
    <row r="88" spans="116:125" ht="13" x14ac:dyDescent="0.2">
      <c r="DU88" s="96"/>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96"/>
      <c r="DT94" s="96"/>
      <c r="DU94" s="96"/>
    </row>
    <row r="95" spans="116:125" ht="13.5" customHeight="1" x14ac:dyDescent="0.2">
      <c r="DU95" s="9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6"/>
    </row>
    <row r="102" spans="124:125" ht="13.5" customHeight="1" x14ac:dyDescent="0.2"/>
    <row r="103" spans="124:125" ht="13.5" customHeight="1" x14ac:dyDescent="0.2"/>
    <row r="104" spans="124:125" ht="13.5" customHeight="1" x14ac:dyDescent="0.2">
      <c r="DT104" s="96"/>
      <c r="DU104" s="9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6" t="s">
        <v>96</v>
      </c>
    </row>
    <row r="120" spans="125:125" ht="13.5" hidden="1" customHeight="1" x14ac:dyDescent="0.2"/>
    <row r="121" spans="125:125" ht="13.5" hidden="1" customHeight="1" x14ac:dyDescent="0.2">
      <c r="DU121" s="96"/>
    </row>
  </sheetData>
  <sheetProtection algorithmName="SHA-512" hashValue="TQHrK2k+4qnQKvt1ipI9hL6UJiwDgGGUfN6W2KkxzyMhstsnrs5qyLq/RwWBnqXWGHH4jIna3qZOKvIMK+flaA==" saltValue="Jphimq5VkmUFhvpScuAlJ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53125" style="95" customWidth="1"/>
    <col min="126" max="142" width="0" style="96" hidden="1" customWidth="1"/>
    <col min="143" max="143" width="9" style="96" hidden="1" customWidth="1"/>
    <col min="144" max="16384" width="9" style="96" hidden="1"/>
  </cols>
  <sheetData>
    <row r="1" spans="1:125"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ht="13" x14ac:dyDescent="0.2">
      <c r="B2" s="96"/>
      <c r="T2" s="96"/>
    </row>
    <row r="3" spans="1:125" ht="13"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96"/>
      <c r="G33" s="96"/>
      <c r="I33" s="96"/>
    </row>
    <row r="34" spans="2:125" ht="13" x14ac:dyDescent="0.2">
      <c r="C34" s="96"/>
      <c r="P34" s="96"/>
      <c r="R34" s="96"/>
      <c r="U34" s="96"/>
    </row>
    <row r="35" spans="2:125" ht="13" x14ac:dyDescent="0.2">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ht="13" x14ac:dyDescent="0.2">
      <c r="F36" s="96"/>
      <c r="H36" s="96"/>
      <c r="J36" s="96"/>
      <c r="K36" s="96"/>
      <c r="L36" s="96"/>
      <c r="M36" s="96"/>
      <c r="N36" s="96"/>
      <c r="O36" s="96"/>
      <c r="Q36" s="96"/>
      <c r="S36" s="96"/>
      <c r="V36" s="96"/>
    </row>
    <row r="37" spans="2:125" ht="13" x14ac:dyDescent="0.2"/>
    <row r="38" spans="2:125" ht="13" x14ac:dyDescent="0.2"/>
    <row r="39" spans="2:125" ht="13" x14ac:dyDescent="0.2"/>
    <row r="40" spans="2:125" ht="13" x14ac:dyDescent="0.2">
      <c r="U40" s="96"/>
    </row>
    <row r="41" spans="2:125" ht="13" x14ac:dyDescent="0.2">
      <c r="R41" s="96"/>
    </row>
    <row r="42" spans="2:125" ht="13" x14ac:dyDescent="0.2">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ht="13" x14ac:dyDescent="0.2">
      <c r="Q43" s="96"/>
      <c r="S43" s="96"/>
      <c r="V43" s="96"/>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96</v>
      </c>
    </row>
  </sheetData>
  <sheetProtection algorithmName="SHA-512" hashValue="yiwX637n66dOsiwjX5ukHvFFQ12nvGRln9h90SIP5NG2LQW8C6tK9zyYxGbx8N5A8VUgTafHEmxLmiKPuIr4+A==" saltValue="BA8HXVM2ty/rKJjkXkr4U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51" customWidth="1"/>
    <col min="2" max="16" width="14.6328125" style="51" customWidth="1"/>
    <col min="17" max="17" width="0" style="51" hidden="1" customWidth="1"/>
    <col min="18"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4"/>
      <c r="C45" s="104"/>
      <c r="D45" s="104"/>
      <c r="E45" s="104"/>
      <c r="F45" s="104"/>
      <c r="G45" s="104"/>
      <c r="H45" s="104"/>
      <c r="I45" s="104"/>
      <c r="J45" s="199" t="s">
        <v>2</v>
      </c>
    </row>
    <row r="46" spans="2:10" ht="29.25" customHeight="1" x14ac:dyDescent="0.25">
      <c r="B46" s="185" t="s">
        <v>5</v>
      </c>
      <c r="C46" s="189"/>
      <c r="D46" s="189"/>
      <c r="E46" s="190" t="s">
        <v>14</v>
      </c>
      <c r="F46" s="191" t="s">
        <v>525</v>
      </c>
      <c r="G46" s="195" t="s">
        <v>406</v>
      </c>
      <c r="H46" s="195" t="s">
        <v>526</v>
      </c>
      <c r="I46" s="195" t="s">
        <v>527</v>
      </c>
      <c r="J46" s="200" t="s">
        <v>528</v>
      </c>
    </row>
    <row r="47" spans="2:10" ht="57.75" customHeight="1" x14ac:dyDescent="0.2">
      <c r="B47" s="186"/>
      <c r="C47" s="1029" t="s">
        <v>3</v>
      </c>
      <c r="D47" s="1029"/>
      <c r="E47" s="1030"/>
      <c r="F47" s="192">
        <v>27.02</v>
      </c>
      <c r="G47" s="196">
        <v>27.78</v>
      </c>
      <c r="H47" s="196">
        <v>23.84</v>
      </c>
      <c r="I47" s="196">
        <v>23.58</v>
      </c>
      <c r="J47" s="201">
        <v>22.22</v>
      </c>
    </row>
    <row r="48" spans="2:10" ht="57.75" customHeight="1" x14ac:dyDescent="0.2">
      <c r="B48" s="187"/>
      <c r="C48" s="1031" t="s">
        <v>9</v>
      </c>
      <c r="D48" s="1031"/>
      <c r="E48" s="1032"/>
      <c r="F48" s="193">
        <v>3.31</v>
      </c>
      <c r="G48" s="197">
        <v>3.66</v>
      </c>
      <c r="H48" s="197">
        <v>4.2</v>
      </c>
      <c r="I48" s="197">
        <v>4.38</v>
      </c>
      <c r="J48" s="202">
        <v>4.24</v>
      </c>
    </row>
    <row r="49" spans="2:10" ht="57.75" customHeight="1" x14ac:dyDescent="0.2">
      <c r="B49" s="188"/>
      <c r="C49" s="1033" t="s">
        <v>13</v>
      </c>
      <c r="D49" s="1033"/>
      <c r="E49" s="1034"/>
      <c r="F49" s="194">
        <v>1.49</v>
      </c>
      <c r="G49" s="198">
        <v>0.78</v>
      </c>
      <c r="H49" s="198" t="s">
        <v>529</v>
      </c>
      <c r="I49" s="198">
        <v>0.08</v>
      </c>
      <c r="J49" s="203" t="s">
        <v>178</v>
      </c>
    </row>
    <row r="50" spans="2:10" ht="13.5" customHeight="1" x14ac:dyDescent="0.2"/>
  </sheetData>
  <sheetProtection algorithmName="SHA-512" hashValue="Z0GU5PsKY5+druNMdoDFsvUngaas1CJbchC/QRZdQgININklRSPEDM2/94d4zhCV96qhWKXt3EdS2yp6fSSmBw==" saltValue="nWhJG6Pny4lY1q4FveeU/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2022-03-11T04:43:55Z</dcterms:created>
  <dcterms:modified xsi:type="dcterms:W3CDTF">2022-10-04T05:26:51Z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2022-03-15T08:05:33Z</vt:filetime>
  </property>
</Properties>
</file>