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7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<sst xmlns="http://schemas.openxmlformats.org/spreadsheetml/2006/main" count="1009" uniqueCount="547">
  <si>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</si>
  <si>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</si>
  <si>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</si>
  <si>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</si>
  <si>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</si>
  <si>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</si>
  <si>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</si>
  <si>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</si>
  <si>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</si>
  <si>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</si>
  <si>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</si>
  <si>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</si>
  <si>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</si>
  <si>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</si>
  <si>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</si>
  <si>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</si>
  <si>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</si>
  <si>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</si>
  <si>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</si>
  <si>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</si>
  <si>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</si>
  <si>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</si>
  <si>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</si>
  <si>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</si>
  <si>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</si>
  <si>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</si>
  <si>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</si>
  <si>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</si>
  <si>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</si>
  <si>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</si>
  <si>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</si>
  <si>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</si>
  <si>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</si>
  <si>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</si>
  <si>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</si>
  <si>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</si>
  <si>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</si>
  <si>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</si>
  <si>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</si>
  <si>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</si>
  <si>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</si>
  <si>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</si>
  <si>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</si>
  <si>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</si>
  <si>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</si>
  <si>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</si>
  <si>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</si>
  <si>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</si>
  <si>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</si>
  <si>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</si>
  <si>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</si>
  <si>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</si>
  <si>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</si>
  <si>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</si>
  <si>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</si>
  <si>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</si>
  <si>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</si>
  <si>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</si>
  <si>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</si>
  <si>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</si>
  <si>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</si>
  <si>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</si>
  <si>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</si>
  <si>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</si>
  <si>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</si>
  <si>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</si>
  <si>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</si>
  <si>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</si>
  <si>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</si>
  <si>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</si>
  <si>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</si>
  <si>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</si>
  <si>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</si>
  <si>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</si>
  <si>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</si>
  <si>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</si>
  <si>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</si>
  <si>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</si>
  <si>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</si>
  <si>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</si>
  <si>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</si>
  <si>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大山崎町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</si>
  <si>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</si>
  <si>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</si>
  <si>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</si>
  <si>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</si>
  <si>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</si>
  <si>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</si>
  <si>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</si>
  <si>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</si>
  <si>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</si>
  <si>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</si>
  <si>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</si>
  <si>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</si>
  <si>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</si>
  <si>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</si>
  <si>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</si>
  <si>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</si>
  <si>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</si>
  <si>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</si>
  <si>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</si>
  <si>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</si>
  <si>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</si>
  <si>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</si>
  <si>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</si>
  <si>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</si>
  <si>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</si>
  <si>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</si>
  <si>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</si>
  <si>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</si>
  <si>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</si>
  <si>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</si>
  <si>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</si>
  <si>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</si>
  <si>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</si>
  <si>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</si>
  <si>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</si>
  <si>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</si>
  <si>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</si>
  <si>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</si>
  <si>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</si>
  <si>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</si>
  <si>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</si>
  <si>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</si>
  <si>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</si>
  <si>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</si>
  <si>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</si>
  <si>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</si>
  <si>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</si>
  <si>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</si>
  <si>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</si>
  <si>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</si>
  <si>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</si>
  <si>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</si>
  <si>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</si>
  <si>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</si>
  <si>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</si>
  <si>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</si>
  <si>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</si>
  <si>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</si>
  <si>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</si>
  <si>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</si>
  <si>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</si>
  <si>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</si>
  <si>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</si>
  <si>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</si>
  <si>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</si>
  <si>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</si>
  <si>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</si>
  <si>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</si>
  <si>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</si>
  <si>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</si>
  <si>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</si>
  <si>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</si>
  <si>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</si>
  <si>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</si>
  <si>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</si>
  <si>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</si>
  <si>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</si>
  <si>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</si>
  <si>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</si>
  <si>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</si>
  <si>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</si>
  <si>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</si>
  <si>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</si>
  <si>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</si>
  <si>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</si>
  <si>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</si>
  <si>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</si>
  <si>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</si>
  <si>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</si>
  <si>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</si>
  <si>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</si>
  <si>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</si>
  <si>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</si>
  <si>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</si>
  <si>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</si>
  <si>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</si>
  <si>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</si>
  <si>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</si>
  <si>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</si>
  <si>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</si>
  <si>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</si>
  <si>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</si>
  <si>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</si>
  <si>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</si>
  <si>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</si>
  <si>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</si>
  <si>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</si>
  <si>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</si>
  <si>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</si>
  <si>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</si>
  <si>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</si>
  <si>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</si>
  <si>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</si>
  <si>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京都府大山崎町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</si>
  <si>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</si>
  <si>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</si>
  <si>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</si>
  <si>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</si>
  <si>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</si>
  <si>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</si>
  <si>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</si>
  <si>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</si>
  <si>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</si>
  <si>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</si>
  <si>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</si>
  <si>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</si>
  <si>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</si>
  <si>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</si>
  <si>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</si>
  <si>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</si>
  <si>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</si>
  <si>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</si>
  <si>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</si>
  <si>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</si>
  <si>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</si>
  <si>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</si>
  <si>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</si>
  <si>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</si>
  <si>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</si>
  <si>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</si>
  <si>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</si>
  <si>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</si>
  <si>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</si>
  <si>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</si>
  <si>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</si>
  <si>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</si>
  <si>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</si>
  <si>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</si>
  <si>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</si>
  <si>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</si>
  <si>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</si>
  <si>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</si>
  <si>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</si>
  <si>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</si>
  <si>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</si>
  <si>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</si>
  <si>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</si>
  <si>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</si>
  <si>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</si>
  <si>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</si>
  <si>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</si>
  <si>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</si>
  <si>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</si>
  <si>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</si>
  <si>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</si>
  <si>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</si>
  <si>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</si>
  <si>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</si>
  <si>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</si>
  <si>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</si>
  <si>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</si>
  <si>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</si>
  <si>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</si>
  <si>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</si>
  <si>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</si>
  <si>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</si>
  <si>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</si>
  <si>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</si>
  <si>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</si>
  <si>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</si>
  <si>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</si>
  <si>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</si>
  <si>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</si>
  <si>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</si>
  <si>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</si>
  <si>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</si>
  <si>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</si>
  <si>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</si>
  <si>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</si>
  <si>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</si>
  <si>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</si>
  <si>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</si>
  <si>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</si>
  <si>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</si>
  <si>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</si>
  <si>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</si>
  <si>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</si>
  <si>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</si>
  <si>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</si>
  <si>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</si>
  <si>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</si>
  <si>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</si>
  <si>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</si>
  <si>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</si>
  <si>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</si>
  <si>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</si>
  <si>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</si>
  <si>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</si>
  <si>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</si>
  <si>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</si>
  <si>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</si>
  <si>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</si>
  <si>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</si>
  <si>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</si>
  <si>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</si>
  <si>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</si>
  <si>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</si>
  <si>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</si>
  <si>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</si>
  <si>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</si>
  <si>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</si>
  <si>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</si>
  <si>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</si>
  <si>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</si>
  <si>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</si>
  <si>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</si>
  <si>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</si>
  <si>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</si>
  <si>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</si>
  <si>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</si>
  <si>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</si>
  <si>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</si>
  <si>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</si>
  <si>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</si>
  <si>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</si>
  <si>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</si>
  <si>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</si>
  <si>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</si>
  <si>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</si>
  <si>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</si>
  <si>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</si>
  <si>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</si>
  <si>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</si>
  <si>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</si>
  <si>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</si>
  <si>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</si>
  <si>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</si>
  <si>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</si>
  <si>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</si>
  <si>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</si>
  <si>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</si>
  <si>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</si>
  <si>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</si>
  <si>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</si>
  <si>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</si>
  <si>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</si>
  <si>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</si>
  <si>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</si>
  <si>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</si>
  <si>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</si>
  <si>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</si>
  <si>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</si>
  <si>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</si>
  <si>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京都府大山崎町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</si>
  <si>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</si>
  <si>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</si>
  <si>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</si>
  <si>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</si>
  <si>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</si>
  <si>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</si>
  <si>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</si>
  <si>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</si>
  <si>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</si>
  <si>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</si>
  <si>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</si>
  <si>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</si>
  <si>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</si>
  <si>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</si>
  <si>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</si>
  <si>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</si>
  <si>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</si>
  <si>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</si>
  <si>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</si>
  <si>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</si>
  <si>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</si>
  <si>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</si>
  <si>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</si>
  <si>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</si>
  <si>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</si>
  <si>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</si>
  <si>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</si>
  <si>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</si>
  <si>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</si>
  <si>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</si>
  <si>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</si>
  <si>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</si>
  <si>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</si>
  <si>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</si>
  <si>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</si>
  <si>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</si>
  <si>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</si>
  <si>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</si>
  <si>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</si>
  <si>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</si>
  <si>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</si>
  <si>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</si>
  <si>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</si>
  <si>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</si>
  <si>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</si>
  <si>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</si>
  <si>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</si>
  <si>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</si>
  <si>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</si>
  <si>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</si>
  <si>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</si>
  <si>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</si>
  <si>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</si>
  <si>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</si>
  <si>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</si>
  <si>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</si>
  <si>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</si>
  <si>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</si>
  <si>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</si>
  <si>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</si>
  <si>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</si>
  <si>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</si>
  <si>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</si>
  <si>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</si>
  <si>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</si>
  <si>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</si>
  <si>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</si>
  <si>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</si>
  <si>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</si>
  <si>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</si>
  <si>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</si>
  <si>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</si>
  <si>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</si>
  <si>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</si>
  <si>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</si>
  <si>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</si>
  <si>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</si>
  <si>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</si>
  <si>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</si>
  <si>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</si>
  <si>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</si>
  <si>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</si>
  <si>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</si>
  <si>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</si>
  <si>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</si>
  <si>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</si>
  <si>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</si>
  <si>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</si>
  <si>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</si>
  <si>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</si>
  <si>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</si>
  <si>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</si>
  <si>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</si>
  <si>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</si>
  <si>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</si>
  <si>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</si>
  <si>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</si>
  <si>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</si>
  <si>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</si>
  <si>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</si>
  <si>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</si>
  <si>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</si>
  <si>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</si>
  <si>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</si>
  <si>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</si>
  <si>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</si>
  <si>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</si>
  <si>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</si>
  <si>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</si>
  <si>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</si>
  <si>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</si>
  <si>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</si>
  <si>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</si>
  <si>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</si>
  <si>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</si>
  <si>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</si>
  <si>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</si>
  <si>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</si>
  <si>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</si>
  <si>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</si>
  <si>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</si>
  <si>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</si>
  <si>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</si>
  <si>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</si>
  <si>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</si>
  <si>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</si>
  <si>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</si>
  <si>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</si>
  <si>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</si>
  <si>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</si>
  <si>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</si>
  <si>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</si>
  <si>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</si>
  <si>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</si>
  <si>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</si>
  <si>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</si>
  <si>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</si>
  <si>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</si>
  <si>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</si>
  <si>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</si>
  <si>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</si>
  <si>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</si>
  <si>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</si>
  <si>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</si>
  <si>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</si>
  <si>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</si>
  <si>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</si>
  <si>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</si>
  <si>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</si>
  <si>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</si>
  <si>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</si>
  <si>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</si>
  <si>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</si>
  <si>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</si>
  <si>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</si>
  <si>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</si>
  <si>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</si>
  <si>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</si>
  <si>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</si>
  <si>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</si>
  <si>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</si>
  <si>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</si>
  <si>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</si>
  <si>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</si>
  <si>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</si>
  <si>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</si>
  <si>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</si>
  <si>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</si>
  <si>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</si>
  <si>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</si>
  <si>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</si>
  <si>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</si>
  <si>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</si>
  <si>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3.45</t>
  </si>
  <si>
    <t>水道事業会計</t>
  </si>
  <si>
    <t>一般会計</t>
  </si>
  <si>
    <t>国民健康保険事業特別会計</t>
  </si>
  <si>
    <t>▲ 1.13</t>
  </si>
  <si>
    <t>介護保険事業特別会計</t>
  </si>
  <si>
    <t>下水道事業特別会計</t>
  </si>
  <si>
    <t>後期高齢者医療保険事業特別会計</t>
  </si>
  <si>
    <t>その他会計（赤字）</t>
  </si>
  <si>
    <t>その他会計（黒字）</t>
  </si>
  <si>
    <t>-</t>
    <phoneticPr fontId="2"/>
  </si>
  <si>
    <t>-</t>
    <phoneticPr fontId="2"/>
  </si>
  <si>
    <t>-</t>
    <phoneticPr fontId="2"/>
  </si>
  <si>
    <t>乙訓環境衛生組合</t>
    <rPh sb="0" eb="2">
      <t>オトクニ</t>
    </rPh>
    <rPh sb="2" eb="4">
      <t>カンキョウ</t>
    </rPh>
    <rPh sb="4" eb="6">
      <t>エイセイ</t>
    </rPh>
    <rPh sb="6" eb="8">
      <t>クミアイ</t>
    </rPh>
    <phoneticPr fontId="2"/>
  </si>
  <si>
    <t>乙訓福祉施設事務組合</t>
    <rPh sb="0" eb="2">
      <t>オトクニ</t>
    </rPh>
    <rPh sb="2" eb="4">
      <t>フクシ</t>
    </rPh>
    <rPh sb="4" eb="6">
      <t>シセツ</t>
    </rPh>
    <rPh sb="6" eb="8">
      <t>ジム</t>
    </rPh>
    <rPh sb="8" eb="10">
      <t>クミアイ</t>
    </rPh>
    <phoneticPr fontId="2"/>
  </si>
  <si>
    <t>乙訓消防組合</t>
    <rPh sb="0" eb="2">
      <t>オトクニ</t>
    </rPh>
    <rPh sb="2" eb="4">
      <t>ショウボウ</t>
    </rPh>
    <rPh sb="4" eb="6">
      <t>クミアイ</t>
    </rPh>
    <phoneticPr fontId="2"/>
  </si>
  <si>
    <t>京都府自治会館管理組合</t>
    <rPh sb="0" eb="3">
      <t>キョウトフ</t>
    </rPh>
    <rPh sb="3" eb="5">
      <t>ジチ</t>
    </rPh>
    <rPh sb="5" eb="7">
      <t>カイカン</t>
    </rPh>
    <rPh sb="7" eb="9">
      <t>カンリ</t>
    </rPh>
    <rPh sb="9" eb="11">
      <t>クミアイ</t>
    </rPh>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</si>
  <si>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</si>
  <si>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</si>
  <si>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</si>
  <si>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桂川・小畑川水防事務組合</t>
    <rPh sb="0" eb="2">
      <t>カツラガワ</t>
    </rPh>
    <rPh sb="3" eb="5">
      <t>オバタ</t>
    </rPh>
    <rPh sb="5" eb="6">
      <t>ガワ</t>
    </rPh>
    <rPh sb="6" eb="8">
      <t>スイボウ</t>
    </rPh>
    <rPh sb="8" eb="10">
      <t>ジム</t>
    </rPh>
    <rPh sb="10" eb="12">
      <t>クミアイ</t>
    </rPh>
    <phoneticPr fontId="2"/>
  </si>
  <si>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</si>
  <si>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京都地方税機構</t>
    <rPh sb="0" eb="2">
      <t>キョウト</t>
    </rPh>
    <rPh sb="2" eb="5">
      <t>チホウゼイ</t>
    </rPh>
    <rPh sb="5" eb="7">
      <t>キコウ</t>
    </rPh>
    <phoneticPr fontId="2"/>
  </si>
  <si>
    <t>-</t>
    <phoneticPr fontId="2"/>
  </si>
  <si>
    <t>乙訓土地開発公社</t>
    <rPh sb="0" eb="2">
      <t>オトクニ</t>
    </rPh>
    <rPh sb="2" eb="4">
      <t>トチ</t>
    </rPh>
    <rPh sb="4" eb="6">
      <t>カイハツ</t>
    </rPh>
    <rPh sb="6" eb="8">
      <t>コウシャ</t>
    </rPh>
    <phoneticPr fontId="2"/>
  </si>
  <si>
    <t>乙訓勤労者福祉サービスセンター</t>
    <rPh sb="0" eb="2">
      <t>オトクニ</t>
    </rPh>
    <rPh sb="2" eb="5">
      <t>キンロウシャ</t>
    </rPh>
    <rPh sb="5" eb="7">
      <t>フクシ</t>
    </rPh>
    <phoneticPr fontId="2"/>
  </si>
  <si>
    <t>京都府長岡京記念文化事業団</t>
    <rPh sb="0" eb="3">
      <t>キョウトフ</t>
    </rPh>
    <rPh sb="3" eb="6">
      <t>ナガオカキョウ</t>
    </rPh>
    <rPh sb="6" eb="8">
      <t>キネン</t>
    </rPh>
    <rPh sb="8" eb="10">
      <t>ブンカ</t>
    </rPh>
    <rPh sb="10" eb="13">
      <t>ジギョウダン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</si>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</sst>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101025</c:v>
                </c:pt>
                <c:pt idx="1">
                  <c:v>68523</c:v>
                </c:pt>
                <c:pt idx="2">
                  <c:v>54587</c:v>
                </c:pt>
                <c:pt idx="3">
                  <c:v>23368</c:v>
                </c:pt>
                <c:pt idx="4">
                  <c:v>23246</c:v>
                </c:pt>
              </c:numCache>
            </c:numRef>
          </c:val>
          <c:smooth val="0"/>
        </c:ser>
        <c:dLbls>
          <c:showLegendKey val="0"/>
          <c:showVal val="0"/>
          <c:showCatName val="0"/>
          <c:showSerName val="0"/>
          <c:showPercent val="0"/>
          <c:showBubbleSize val="0"/>
        </c:dLbls>
        <c:marker val="1"/>
        <c:smooth val="0"/>
        <c:axId val="193581824"/>
        <c:axId val="193583744"/>
      </c:lineChart>
      <c:catAx>
        <c:axId val="193581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583744"/>
        <c:crosses val="autoZero"/>
        <c:auto val="1"/>
        <c:lblAlgn val="ctr"/>
        <c:lblOffset val="100"/>
        <c:tickLblSkip val="1"/>
        <c:tickMarkSkip val="1"/>
        <c:noMultiLvlLbl val="0"/>
      </c:catAx>
      <c:valAx>
        <c:axId val="1935837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58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2.4300000000000002</c:v>
                </c:pt>
                <c:pt idx="1">
                  <c:v>4.34</c:v>
                </c:pt>
                <c:pt idx="2">
                  <c:v>3.68</c:v>
                </c:pt>
                <c:pt idx="3">
                  <c:v>4.12</c:v>
                </c:pt>
                <c:pt idx="4">
                  <c:v>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c:v>
                </c:pt>
                <c:pt idx="1">
                  <c:v>5.92</c:v>
                </c:pt>
                <c:pt idx="2">
                  <c:v>9.06</c:v>
                </c:pt>
                <c:pt idx="3">
                  <c:v>8.99</c:v>
                </c:pt>
                <c:pt idx="4">
                  <c:v>6.53</c:v>
                </c:pt>
              </c:numCache>
            </c:numRef>
          </c:val>
        </c:ser>
        <c:dLbls>
          <c:showLegendKey val="0"/>
          <c:showVal val="0"/>
          <c:showCatName val="0"/>
          <c:showSerName val="0"/>
          <c:showPercent val="0"/>
          <c:showBubbleSize val="0"/>
        </c:dLbls>
        <c:gapWidth val="250"/>
        <c:overlap val="100"/>
        <c:axId val="196437120"/>
        <c:axId val="19643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0.61</c:v>
                </c:pt>
                <c:pt idx="1">
                  <c:v>6.06</c:v>
                </c:pt>
                <c:pt idx="2">
                  <c:v>2.72</c:v>
                </c:pt>
                <c:pt idx="3">
                  <c:v>2.02</c:v>
                </c:pt>
                <c:pt idx="4">
                  <c:v>-3.45</c:v>
                </c:pt>
              </c:numCache>
            </c:numRef>
          </c:val>
          <c:smooth val="0"/>
        </c:ser>
        <c:dLbls>
          <c:showLegendKey val="0"/>
          <c:showVal val="0"/>
          <c:showCatName val="0"/>
          <c:showSerName val="0"/>
          <c:showPercent val="0"/>
          <c:showBubbleSize val="0"/>
        </c:dLbls>
        <c:marker val="1"/>
        <c:smooth val="0"/>
        <c:axId val="196437120"/>
        <c:axId val="196439040"/>
      </c:lineChart>
      <c:catAx>
        <c:axId val="1964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6439040"/>
        <c:crosses val="autoZero"/>
        <c:auto val="1"/>
        <c:lblAlgn val="ctr"/>
        <c:lblOffset val="100"/>
        <c:tickLblSkip val="1"/>
        <c:tickMarkSkip val="1"/>
        <c:noMultiLvlLbl val="0"/>
      </c:catAx>
      <c:valAx>
        <c:axId val="19643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43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0.59</c:v>
                </c:pt>
                <c:pt idx="2">
                  <c:v>#N/A</c:v>
                </c:pt>
                <c:pt idx="3">
                  <c:v>0.21</c:v>
                </c:pt>
                <c:pt idx="4">
                  <c:v>#N/A</c:v>
                </c:pt>
                <c:pt idx="5">
                  <c:v>0.43</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0.17</c:v>
                </c:pt>
                <c:pt idx="4">
                  <c:v>#N/A</c:v>
                </c:pt>
                <c:pt idx="5">
                  <c:v>0.18</c:v>
                </c:pt>
                <c:pt idx="6">
                  <c:v>#N/A</c:v>
                </c:pt>
                <c:pt idx="7">
                  <c:v>0.2</c:v>
                </c:pt>
                <c:pt idx="8">
                  <c:v>#N/A</c:v>
                </c:pt>
                <c:pt idx="9">
                  <c:v>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0.54</c:v>
                </c:pt>
                <c:pt idx="2">
                  <c:v>#N/A</c:v>
                </c:pt>
                <c:pt idx="3">
                  <c:v>0.4</c:v>
                </c:pt>
                <c:pt idx="4">
                  <c:v>#N/A</c:v>
                </c:pt>
                <c:pt idx="5">
                  <c:v>0.43</c:v>
                </c:pt>
                <c:pt idx="6">
                  <c:v>#N/A</c:v>
                </c:pt>
                <c:pt idx="7">
                  <c:v>0.52</c:v>
                </c:pt>
                <c:pt idx="8">
                  <c:v>#N/A</c:v>
                </c:pt>
                <c:pt idx="9">
                  <c:v>0.93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0.49</c:v>
                </c:pt>
                <c:pt idx="2">
                  <c:v>#N/A</c:v>
                </c:pt>
                <c:pt idx="3">
                  <c:v>1.94</c:v>
                </c:pt>
                <c:pt idx="4">
                  <c:v>#N/A</c:v>
                </c:pt>
                <c:pt idx="5">
                  <c:v>0.38</c:v>
                </c:pt>
                <c:pt idx="6">
                  <c:v>#N/A</c:v>
                </c:pt>
                <c:pt idx="7">
                  <c:v>1.99</c:v>
                </c:pt>
                <c:pt idx="8">
                  <c:v>#N/A</c:v>
                </c:pt>
                <c:pt idx="9">
                  <c:v>1.07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1.1299999999999999</c:v>
                </c:pt>
                <c:pt idx="1">
                  <c:v>#N/A</c:v>
                </c:pt>
                <c:pt idx="2">
                  <c:v>#N/A</c:v>
                </c:pt>
                <c:pt idx="3">
                  <c:v>0.96</c:v>
                </c:pt>
                <c:pt idx="4">
                  <c:v>#N/A</c:v>
                </c:pt>
                <c:pt idx="5">
                  <c:v>2.09</c:v>
                </c:pt>
                <c:pt idx="6">
                  <c:v>#N/A</c:v>
                </c:pt>
                <c:pt idx="7">
                  <c:v>2.77</c:v>
                </c:pt>
                <c:pt idx="8">
                  <c:v>#N/A</c:v>
                </c:pt>
                <c:pt idx="9">
                  <c:v>2.6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2.21</c:v>
                </c:pt>
                <c:pt idx="2">
                  <c:v>#N/A</c:v>
                </c:pt>
                <c:pt idx="3">
                  <c:v>4.13</c:v>
                </c:pt>
                <c:pt idx="4">
                  <c:v>#N/A</c:v>
                </c:pt>
                <c:pt idx="5">
                  <c:v>3.25</c:v>
                </c:pt>
                <c:pt idx="6">
                  <c:v>#N/A</c:v>
                </c:pt>
                <c:pt idx="7">
                  <c:v>4.12</c:v>
                </c:pt>
                <c:pt idx="8">
                  <c:v>#N/A</c:v>
                </c:pt>
                <c:pt idx="9">
                  <c:v>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8.7200000000000006</c:v>
                </c:pt>
                <c:pt idx="2">
                  <c:v>#N/A</c:v>
                </c:pt>
                <c:pt idx="3">
                  <c:v>7.75</c:v>
                </c:pt>
                <c:pt idx="4">
                  <c:v>#N/A</c:v>
                </c:pt>
                <c:pt idx="5">
                  <c:v>7.77</c:v>
                </c:pt>
                <c:pt idx="6">
                  <c:v>#N/A</c:v>
                </c:pt>
                <c:pt idx="7">
                  <c:v>8.1999999999999993</c:v>
                </c:pt>
                <c:pt idx="8">
                  <c:v>#N/A</c:v>
                </c:pt>
                <c:pt idx="9">
                  <c:v>8.6199999999999992</c:v>
                </c:pt>
              </c:numCache>
            </c:numRef>
          </c:val>
        </c:ser>
        <c:dLbls>
          <c:showLegendKey val="0"/>
          <c:showVal val="0"/>
          <c:showCatName val="0"/>
          <c:showSerName val="0"/>
          <c:showPercent val="0"/>
          <c:showBubbleSize val="0"/>
        </c:dLbls>
        <c:gapWidth val="150"/>
        <c:overlap val="100"/>
        <c:axId val="196238336"/>
        <c:axId val="196244224"/>
      </c:barChart>
      <c:catAx>
        <c:axId val="19623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244224"/>
        <c:crosses val="autoZero"/>
        <c:auto val="1"/>
        <c:lblAlgn val="ctr"/>
        <c:lblOffset val="100"/>
        <c:tickLblSkip val="1"/>
        <c:tickMarkSkip val="1"/>
        <c:noMultiLvlLbl val="0"/>
      </c:catAx>
      <c:valAx>
        <c:axId val="19624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23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419</c:v>
                </c:pt>
                <c:pt idx="5">
                  <c:v>424</c:v>
                </c:pt>
                <c:pt idx="8">
                  <c:v>411</c:v>
                </c:pt>
                <c:pt idx="11">
                  <c:v>419</c:v>
                </c:pt>
                <c:pt idx="14">
                  <c:v>430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c:v>
                </c:pt>
                <c:pt idx="3">
                  <c:v>7</c:v>
                </c:pt>
                <c:pt idx="6">
                  <c:v>336</c:v>
                </c:pt>
                <c:pt idx="9">
                  <c:v>204</c:v>
                </c:pt>
                <c:pt idx="12">
                  <c:v>103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89</c:v>
                </c:pt>
                <c:pt idx="3">
                  <c:v>71</c:v>
                </c:pt>
                <c:pt idx="6">
                  <c:v>71</c:v>
                </c:pt>
                <c:pt idx="9">
                  <c:v>68</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113</c:v>
                </c:pt>
                <c:pt idx="3">
                  <c:v>97</c:v>
                </c:pt>
                <c:pt idx="6">
                  <c:v>90</c:v>
                </c:pt>
                <c:pt idx="9">
                  <c:v>90</c:v>
                </c:pt>
                <c:pt idx="12">
                  <c:v>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439</c:v>
                </c:pt>
                <c:pt idx="3">
                  <c:v>469</c:v>
                </c:pt>
                <c:pt idx="6">
                  <c:v>492</c:v>
                </c:pt>
                <c:pt idx="9">
                  <c:v>510</c:v>
                </c:pt>
                <c:pt idx="12">
                  <c:v>526</c:v>
                </c:pt>
              </c:numCache>
            </c:numRef>
          </c:val>
        </c:ser>
        <c:dLbls>
          <c:showLegendKey val="0"/>
          <c:showVal val="0"/>
          <c:showCatName val="0"/>
          <c:showSerName val="0"/>
          <c:showPercent val="0"/>
          <c:showBubbleSize val="0"/>
        </c:dLbls>
        <c:gapWidth val="100"/>
        <c:overlap val="100"/>
        <c:axId val="195274624"/>
        <c:axId val="19528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232</c:v>
                </c:pt>
                <c:pt idx="2">
                  <c:v>#N/A</c:v>
                </c:pt>
                <c:pt idx="3">
                  <c:v>#N/A</c:v>
                </c:pt>
                <c:pt idx="4">
                  <c:v>221</c:v>
                </c:pt>
                <c:pt idx="5">
                  <c:v>#N/A</c:v>
                </c:pt>
                <c:pt idx="6">
                  <c:v>#N/A</c:v>
                </c:pt>
                <c:pt idx="7">
                  <c:v>578</c:v>
                </c:pt>
                <c:pt idx="8">
                  <c:v>#N/A</c:v>
                </c:pt>
                <c:pt idx="9">
                  <c:v>#N/A</c:v>
                </c:pt>
                <c:pt idx="10">
                  <c:v>453</c:v>
                </c:pt>
                <c:pt idx="11">
                  <c:v>#N/A</c:v>
                </c:pt>
                <c:pt idx="12">
                  <c:v>#N/A</c:v>
                </c:pt>
                <c:pt idx="13">
                  <c:v>326</c:v>
                </c:pt>
                <c:pt idx="14">
                  <c:v>#N/A</c:v>
                </c:pt>
              </c:numCache>
            </c:numRef>
          </c:val>
          <c:smooth val="0"/>
        </c:ser>
        <c:dLbls>
          <c:showLegendKey val="0"/>
          <c:showVal val="0"/>
          <c:showCatName val="0"/>
          <c:showSerName val="0"/>
          <c:showPercent val="0"/>
          <c:showBubbleSize val="0"/>
        </c:dLbls>
        <c:marker val="1"/>
        <c:smooth val="0"/>
        <c:axId val="195274624"/>
        <c:axId val="195280896"/>
      </c:lineChart>
      <c:catAx>
        <c:axId val="1952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280896"/>
        <c:crosses val="autoZero"/>
        <c:auto val="1"/>
        <c:lblAlgn val="ctr"/>
        <c:lblOffset val="100"/>
        <c:tickLblSkip val="1"/>
        <c:tickMarkSkip val="1"/>
        <c:noMultiLvlLbl val="0"/>
      </c:catAx>
      <c:valAx>
        <c:axId val="19528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27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4531</c:v>
                </c:pt>
                <c:pt idx="5">
                  <c:v>4730</c:v>
                </c:pt>
                <c:pt idx="8">
                  <c:v>4875</c:v>
                </c:pt>
                <c:pt idx="11">
                  <c:v>5038</c:v>
                </c:pt>
                <c:pt idx="14">
                  <c:v>5064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422</c:v>
                </c:pt>
                <c:pt idx="5">
                  <c:v>481</c:v>
                </c:pt>
                <c:pt idx="8">
                  <c:v>444</c:v>
                </c:pt>
                <c:pt idx="11">
                  <c:v>449</c:v>
                </c:pt>
                <c:pt idx="14">
                  <c:v>413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1368</c:v>
                </c:pt>
                <c:pt idx="3">
                  <c:v>1445</c:v>
                </c:pt>
                <c:pt idx="6">
                  <c:v>1406</c:v>
                </c:pt>
                <c:pt idx="9">
                  <c:v>1401</c:v>
                </c:pt>
                <c:pt idx="12">
                  <c:v>1385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328</c:v>
                </c:pt>
                <c:pt idx="3">
                  <c:v>309</c:v>
                </c:pt>
                <c:pt idx="6">
                  <c:v>345</c:v>
                </c:pt>
                <c:pt idx="9">
                  <c:v>334</c:v>
                </c:pt>
                <c:pt idx="12">
                  <c:v>288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1117</c:v>
                </c:pt>
                <c:pt idx="3">
                  <c:v>1044</c:v>
                </c:pt>
                <c:pt idx="6">
                  <c:v>935</c:v>
                </c:pt>
                <c:pt idx="9">
                  <c:v>838</c:v>
                </c:pt>
                <c:pt idx="12">
                  <c:v>739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713</c:v>
                </c:pt>
                <c:pt idx="3">
                  <c:v>725</c:v>
                </c:pt>
                <c:pt idx="6">
                  <c:v>403</c:v>
                </c:pt>
                <c:pt idx="9">
                  <c:v>217</c:v>
                </c:pt>
                <c:pt idx="12">
                  <c:v>117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4634</c:v>
                </c:pt>
                <c:pt idx="3">
                  <c:v>4867</c:v>
                </c:pt>
                <c:pt idx="6">
                  <c:v>5006</c:v>
                </c:pt>
                <c:pt idx="9">
                  <c:v>4998</c:v>
                </c:pt>
                <c:pt idx="12">
                  <c:v>4991</c:v>
                </c:pt>
              </c:numCache>
            </c:numRef>
          </c:val>
        </c:ser>
        <c:dLbls>
          <c:showLegendKey val="0"/>
          <c:showVal val="0"/>
          <c:showCatName val="0"/>
          <c:showSerName val="0"/>
          <c:showPercent val="0"/>
          <c:showBubbleSize val="0"/>
        </c:dLbls>
        <c:gapWidth val="100"/>
        <c:overlap val="100"/>
        <c:axId val="196348160"/>
        <c:axId val="196354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3206</c:v>
                </c:pt>
                <c:pt idx="2">
                  <c:v>#N/A</c:v>
                </c:pt>
                <c:pt idx="3">
                  <c:v>#N/A</c:v>
                </c:pt>
                <c:pt idx="4">
                  <c:v>3180</c:v>
                </c:pt>
                <c:pt idx="5">
                  <c:v>#N/A</c:v>
                </c:pt>
                <c:pt idx="6">
                  <c:v>#N/A</c:v>
                </c:pt>
                <c:pt idx="7">
                  <c:v>2777</c:v>
                </c:pt>
                <c:pt idx="8">
                  <c:v>#N/A</c:v>
                </c:pt>
                <c:pt idx="9">
                  <c:v>#N/A</c:v>
                </c:pt>
                <c:pt idx="10">
                  <c:v>2301</c:v>
                </c:pt>
                <c:pt idx="11">
                  <c:v>#N/A</c:v>
                </c:pt>
                <c:pt idx="12">
                  <c:v>#N/A</c:v>
                </c:pt>
                <c:pt idx="13">
                  <c:v>2042</c:v>
                </c:pt>
                <c:pt idx="14">
                  <c:v>#N/A</c:v>
                </c:pt>
              </c:numCache>
            </c:numRef>
          </c:val>
          <c:smooth val="0"/>
        </c:ser>
        <c:dLbls>
          <c:showLegendKey val="0"/>
          <c:showVal val="0"/>
          <c:showCatName val="0"/>
          <c:showSerName val="0"/>
          <c:showPercent val="0"/>
          <c:showBubbleSize val="0"/>
        </c:dLbls>
        <c:marker val="1"/>
        <c:smooth val="0"/>
        <c:axId val="196348160"/>
        <c:axId val="196354432"/>
      </c:lineChart>
      <c:catAx>
        <c:axId val="19634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354432"/>
        <c:crosses val="autoZero"/>
        <c:auto val="1"/>
        <c:lblAlgn val="ctr"/>
        <c:lblOffset val="100"/>
        <c:tickLblSkip val="1"/>
        <c:tickMarkSkip val="1"/>
        <c:noMultiLvlLbl val="0"/>
      </c:catAx>
      <c:valAx>
        <c:axId val="19635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34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15,437
15,339
5.97
5,331,067
5,080,878
107,444
3,705,473
4,990,581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主に大手法人からの税収により、</a:t>
          </a:r>
          <a:r>
            <a:rPr lang="en-US" altLang="ja-JP" sz="1300" b="0" i="0" baseline="0">
              <a:solidFill>
                <a:schemeClr val="dk1"/>
              </a:solidFill>
              <a:effectLst/>
              <a:latin typeface="+mn-lt"/>
              <a:ea typeface="+mn-ea"/>
              <a:cs typeface="+mn-cs"/>
            </a:rPr>
            <a:t>0.9</a:t>
          </a:r>
          <a:r>
            <a:rPr lang="ja-JP" altLang="ja-JP" sz="1300" b="0" i="0" baseline="0">
              <a:solidFill>
                <a:schemeClr val="dk1"/>
              </a:solidFill>
              <a:effectLst/>
              <a:latin typeface="+mn-lt"/>
              <a:ea typeface="+mn-ea"/>
              <a:cs typeface="+mn-cs"/>
            </a:rPr>
            <a:t>程度を推移してい</a:t>
          </a:r>
          <a:r>
            <a:rPr lang="ja-JP" altLang="en-US" sz="1300" b="0" i="0" baseline="0">
              <a:solidFill>
                <a:schemeClr val="dk1"/>
              </a:solidFill>
              <a:effectLst/>
              <a:latin typeface="+mn-lt"/>
              <a:ea typeface="+mn-ea"/>
              <a:cs typeface="+mn-cs"/>
            </a:rPr>
            <a:t>たが、近年は、</a:t>
          </a:r>
          <a:r>
            <a:rPr lang="ja-JP" altLang="ja-JP" sz="1300" b="0" i="0" baseline="0">
              <a:solidFill>
                <a:schemeClr val="dk1"/>
              </a:solidFill>
              <a:effectLst/>
              <a:latin typeface="+mn-lt"/>
              <a:ea typeface="+mn-ea"/>
              <a:cs typeface="+mn-cs"/>
            </a:rPr>
            <a:t>景気低迷に伴い、法人税は減収傾向となっている。平成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年度の町税全体の徴収率は</a:t>
          </a:r>
          <a:r>
            <a:rPr lang="en-US" altLang="ja-JP" sz="1300" b="0" i="0" baseline="0">
              <a:solidFill>
                <a:schemeClr val="dk1"/>
              </a:solidFill>
              <a:effectLst/>
              <a:latin typeface="+mn-lt"/>
              <a:ea typeface="+mn-ea"/>
              <a:cs typeface="+mn-cs"/>
            </a:rPr>
            <a:t>97.6</a:t>
          </a:r>
          <a:r>
            <a:rPr lang="ja-JP" altLang="ja-JP" sz="1300" b="0" i="0" baseline="0">
              <a:solidFill>
                <a:schemeClr val="dk1"/>
              </a:solidFill>
              <a:effectLst/>
              <a:latin typeface="+mn-lt"/>
              <a:ea typeface="+mn-ea"/>
              <a:cs typeface="+mn-cs"/>
            </a:rPr>
            <a:t>％で、</a:t>
          </a:r>
          <a:r>
            <a:rPr lang="ja-JP" altLang="en-US" sz="1300" b="0" i="0" baseline="0">
              <a:solidFill>
                <a:schemeClr val="dk1"/>
              </a:solidFill>
              <a:effectLst/>
              <a:latin typeface="+mn-lt"/>
              <a:ea typeface="+mn-ea"/>
              <a:cs typeface="+mn-cs"/>
            </a:rPr>
            <a:t>京都地方税機構とも連携して</a:t>
          </a:r>
          <a:r>
            <a:rPr lang="ja-JP" altLang="ja-JP" sz="1300" b="0" i="0" baseline="0">
              <a:solidFill>
                <a:schemeClr val="dk1"/>
              </a:solidFill>
              <a:effectLst/>
              <a:latin typeface="+mn-lt"/>
              <a:ea typeface="+mn-ea"/>
              <a:cs typeface="+mn-cs"/>
            </a:rPr>
            <a:t>徴税業務を強化し滞納整理等を進めた結果が表れている。今後</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現状の行政サービスを維持するためには、</a:t>
          </a:r>
          <a:r>
            <a:rPr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広く適正な負担を求めていく必要がある。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605</xdr:rowOff>
    </xdr:from>
    <xdr:to>
      <xdr:col>6</xdr:col>
      <xdr:colOff>0</xdr:colOff>
      <xdr:row>40</xdr:row>
      <xdr:rowOff>46567</xdr:rowOff>
    </xdr:to>
    <xdr:cxnSp macro="">
      <xdr:nvCxnSpPr>
        <xdr:cNvPr id="72" name="直線コネクタ 71"/>
        <xdr:cNvCxnSpPr/>
      </xdr:nvCxnSpPr>
      <xdr:spPr>
        <a:xfrm>
          <a:off x="3225800" y="68586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126093</xdr:rowOff>
    </xdr:from>
    <xdr:to>
      <xdr:col>4</xdr:col>
      <xdr:colOff>482600</xdr:colOff>
      <xdr:row>40</xdr:row>
      <xdr:rowOff>605</xdr:rowOff>
    </xdr:to>
    <xdr:cxnSp macro="">
      <xdr:nvCxnSpPr>
        <xdr:cNvPr id="75" name="直線コネクタ 74"/>
        <xdr:cNvCxnSpPr/>
      </xdr:nvCxnSpPr>
      <xdr:spPr>
        <a:xfrm>
          <a:off x="2336800" y="68126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80131</xdr:rowOff>
    </xdr:from>
    <xdr:to>
      <xdr:col>3</xdr:col>
      <xdr:colOff>279400</xdr:colOff>
      <xdr:row>39</xdr:row>
      <xdr:rowOff>126093</xdr:rowOff>
    </xdr:to>
    <xdr:cxnSp macro="">
      <xdr:nvCxnSpPr>
        <xdr:cNvPr id="78" name="直線コネクタ 77"/>
        <xdr:cNvCxnSpPr/>
      </xdr:nvCxnSpPr>
      <xdr:spPr>
        <a:xfrm>
          <a:off x="1447800" y="67666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49486</xdr:rowOff>
    </xdr:from>
    <xdr:ext cx="762000" cy="259045"/>
    <xdr:sp macro="" textlink="">
      <xdr:nvSpPr>
        <xdr:cNvPr id="80" name="テキスト ボックス 79"/>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8" name="円/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90" name="円/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121255</xdr:rowOff>
    </xdr:from>
    <xdr:to>
      <xdr:col>4</xdr:col>
      <xdr:colOff>533400</xdr:colOff>
      <xdr:row>40</xdr:row>
      <xdr:rowOff>51405</xdr:rowOff>
    </xdr:to>
    <xdr:sp macro="" textlink="">
      <xdr:nvSpPr>
        <xdr:cNvPr id="92" name="円/楕円 91"/>
        <xdr:cNvSpPr/>
      </xdr:nvSpPr>
      <xdr:spPr>
        <a:xfrm>
          <a:off x="3175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61582</xdr:rowOff>
    </xdr:from>
    <xdr:ext cx="762000" cy="259045"/>
    <xdr:sp macro="" textlink="">
      <xdr:nvSpPr>
        <xdr:cNvPr id="93" name="テキスト ボックス 92"/>
        <xdr:cNvSpPr txBox="1"/>
      </xdr:nvSpPr>
      <xdr:spPr>
        <a:xfrm>
          <a:off x="2844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4" name="円/楕円 93"/>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5" name="テキスト ボックス 94"/>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29331</xdr:rowOff>
    </xdr:from>
    <xdr:to>
      <xdr:col>2</xdr:col>
      <xdr:colOff>127000</xdr:colOff>
      <xdr:row>39</xdr:row>
      <xdr:rowOff>130931</xdr:rowOff>
    </xdr:to>
    <xdr:sp macro="" textlink="">
      <xdr:nvSpPr>
        <xdr:cNvPr id="96" name="円/楕円 95"/>
        <xdr:cNvSpPr/>
      </xdr:nvSpPr>
      <xdr:spPr>
        <a:xfrm>
          <a:off x="1397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141108</xdr:rowOff>
    </xdr:from>
    <xdr:ext cx="762000" cy="259045"/>
    <xdr:sp macro="" textlink="">
      <xdr:nvSpPr>
        <xdr:cNvPr id="97" name="テキスト ボックス 96"/>
        <xdr:cNvSpPr txBox="1"/>
      </xdr:nvSpPr>
      <xdr:spPr>
        <a:xfrm>
          <a:off x="1066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300" b="0" i="0" baseline="0">
              <a:solidFill>
                <a:schemeClr val="dk1"/>
              </a:solidFill>
              <a:effectLst/>
              <a:latin typeface="+mn-lt"/>
              <a:ea typeface="+mn-ea"/>
              <a:cs typeface="+mn-cs"/>
            </a:rPr>
            <a:t>90</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を上回る</a:t>
          </a:r>
          <a:r>
            <a:rPr lang="ja-JP" altLang="ja-JP" sz="1300" b="0" i="0" baseline="0">
              <a:solidFill>
                <a:schemeClr val="dk1"/>
              </a:solidFill>
              <a:effectLst/>
              <a:latin typeface="+mn-lt"/>
              <a:ea typeface="+mn-ea"/>
              <a:cs typeface="+mn-cs"/>
            </a:rPr>
            <a:t>高い水準</a:t>
          </a:r>
          <a:r>
            <a:rPr lang="ja-JP" altLang="en-US" sz="1300" b="0" i="0" baseline="0">
              <a:solidFill>
                <a:schemeClr val="dk1"/>
              </a:solidFill>
              <a:effectLst/>
              <a:latin typeface="+mn-lt"/>
              <a:ea typeface="+mn-ea"/>
              <a:cs typeface="+mn-cs"/>
            </a:rPr>
            <a:t>で推移している</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年度については</a:t>
          </a:r>
          <a:r>
            <a:rPr lang="ja-JP" altLang="en-US" sz="1300" b="0" i="0" baseline="0">
              <a:solidFill>
                <a:schemeClr val="dk1"/>
              </a:solidFill>
              <a:effectLst/>
              <a:latin typeface="+mn-lt"/>
              <a:ea typeface="+mn-ea"/>
              <a:cs typeface="+mn-cs"/>
            </a:rPr>
            <a:t>法人町民税及び普通交付税の減収に伴い、一層の硬直化が進んだ</a:t>
          </a:r>
          <a:r>
            <a:rPr lang="ja-JP" altLang="ja-JP" sz="1300" b="0" i="0" baseline="0">
              <a:solidFill>
                <a:schemeClr val="dk1"/>
              </a:solidFill>
              <a:effectLst/>
              <a:latin typeface="+mn-lt"/>
              <a:ea typeface="+mn-ea"/>
              <a:cs typeface="+mn-cs"/>
            </a:rPr>
            <a:t>。今後も行財政改革を着実に実施し、更なる</a:t>
          </a:r>
          <a:r>
            <a:rPr lang="ja-JP" altLang="en-US" sz="1300" b="0" i="0" baseline="0">
              <a:solidFill>
                <a:schemeClr val="dk1"/>
              </a:solidFill>
              <a:effectLst/>
              <a:latin typeface="+mn-lt"/>
              <a:ea typeface="+mn-ea"/>
              <a:cs typeface="+mn-cs"/>
            </a:rPr>
            <a:t>改善に努めていく。</a:t>
          </a:r>
          <a:r>
            <a:rPr lang="ja-JP" altLang="ja-JP" sz="1300" b="0" i="0" baseline="0">
              <a:solidFill>
                <a:schemeClr val="dk1"/>
              </a:solidFill>
              <a:effectLst/>
              <a:latin typeface="+mn-lt"/>
              <a:ea typeface="+mn-ea"/>
              <a:cs typeface="+mn-cs"/>
            </a:rPr>
            <a:t> </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11793</xdr:rowOff>
    </xdr:from>
    <xdr:to>
      <xdr:col>7</xdr:col>
      <xdr:colOff>152400</xdr:colOff>
      <xdr:row>65</xdr:row>
      <xdr:rowOff>64407</xdr:rowOff>
    </xdr:to>
    <xdr:cxnSp macro="">
      <xdr:nvCxnSpPr>
        <xdr:cNvPr id="134" name="直線コネクタ 133"/>
        <xdr:cNvCxnSpPr/>
      </xdr:nvCxnSpPr>
      <xdr:spPr>
        <a:xfrm>
          <a:off x="4114800" y="10984593"/>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11793</xdr:rowOff>
    </xdr:from>
    <xdr:to>
      <xdr:col>6</xdr:col>
      <xdr:colOff>0</xdr:colOff>
      <xdr:row>65</xdr:row>
      <xdr:rowOff>67854</xdr:rowOff>
    </xdr:to>
    <xdr:cxnSp macro="">
      <xdr:nvCxnSpPr>
        <xdr:cNvPr id="137" name="直線コネクタ 136"/>
        <xdr:cNvCxnSpPr/>
      </xdr:nvCxnSpPr>
      <xdr:spPr>
        <a:xfrm flipV="1">
          <a:off x="3225800" y="10984593"/>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84183</xdr:rowOff>
    </xdr:from>
    <xdr:to>
      <xdr:col>4</xdr:col>
      <xdr:colOff>482600</xdr:colOff>
      <xdr:row>65</xdr:row>
      <xdr:rowOff>67854</xdr:rowOff>
    </xdr:to>
    <xdr:cxnSp macro="">
      <xdr:nvCxnSpPr>
        <xdr:cNvPr id="140" name="直線コネクタ 139"/>
        <xdr:cNvCxnSpPr/>
      </xdr:nvCxnSpPr>
      <xdr:spPr>
        <a:xfrm>
          <a:off x="2336800" y="1105698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84183</xdr:rowOff>
    </xdr:from>
    <xdr:to>
      <xdr:col>3</xdr:col>
      <xdr:colOff>279400</xdr:colOff>
      <xdr:row>64</xdr:row>
      <xdr:rowOff>170362</xdr:rowOff>
    </xdr:to>
    <xdr:cxnSp macro="">
      <xdr:nvCxnSpPr>
        <xdr:cNvPr id="143" name="直線コネクタ 142"/>
        <xdr:cNvCxnSpPr/>
      </xdr:nvCxnSpPr>
      <xdr:spPr>
        <a:xfrm flipV="1">
          <a:off x="1447800" y="1105698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13607</xdr:rowOff>
    </xdr:from>
    <xdr:to>
      <xdr:col>7</xdr:col>
      <xdr:colOff>203200</xdr:colOff>
      <xdr:row>65</xdr:row>
      <xdr:rowOff>115207</xdr:rowOff>
    </xdr:to>
    <xdr:sp macro="" textlink="">
      <xdr:nvSpPr>
        <xdr:cNvPr id="153" name="円/楕円 152"/>
        <xdr:cNvSpPr/>
      </xdr:nvSpPr>
      <xdr:spPr>
        <a:xfrm>
          <a:off x="49022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157134</xdr:rowOff>
    </xdr:from>
    <xdr:ext cx="762000" cy="259045"/>
    <xdr:sp macro="" textlink="">
      <xdr:nvSpPr>
        <xdr:cNvPr id="154" name="財政構造の弾力性該当値テキスト"/>
        <xdr:cNvSpPr txBox="1"/>
      </xdr:nvSpPr>
      <xdr:spPr>
        <a:xfrm>
          <a:off x="5041900" y="1112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132443</xdr:rowOff>
    </xdr:from>
    <xdr:to>
      <xdr:col>6</xdr:col>
      <xdr:colOff>50800</xdr:colOff>
      <xdr:row>64</xdr:row>
      <xdr:rowOff>62593</xdr:rowOff>
    </xdr:to>
    <xdr:sp macro="" textlink="">
      <xdr:nvSpPr>
        <xdr:cNvPr id="155" name="円/楕円 154"/>
        <xdr:cNvSpPr/>
      </xdr:nvSpPr>
      <xdr:spPr>
        <a:xfrm>
          <a:off x="4064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47370</xdr:rowOff>
    </xdr:from>
    <xdr:ext cx="736600" cy="259045"/>
    <xdr:sp macro="" textlink="">
      <xdr:nvSpPr>
        <xdr:cNvPr id="156" name="テキスト ボックス 155"/>
        <xdr:cNvSpPr txBox="1"/>
      </xdr:nvSpPr>
      <xdr:spPr>
        <a:xfrm>
          <a:off x="3733800" y="1102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17054</xdr:rowOff>
    </xdr:from>
    <xdr:to>
      <xdr:col>4</xdr:col>
      <xdr:colOff>533400</xdr:colOff>
      <xdr:row>65</xdr:row>
      <xdr:rowOff>118654</xdr:rowOff>
    </xdr:to>
    <xdr:sp macro="" textlink="">
      <xdr:nvSpPr>
        <xdr:cNvPr id="157" name="円/楕円 156"/>
        <xdr:cNvSpPr/>
      </xdr:nvSpPr>
      <xdr:spPr>
        <a:xfrm>
          <a:off x="3175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103431</xdr:rowOff>
    </xdr:from>
    <xdr:ext cx="762000" cy="259045"/>
    <xdr:sp macro="" textlink="">
      <xdr:nvSpPr>
        <xdr:cNvPr id="158" name="テキスト ボックス 157"/>
        <xdr:cNvSpPr txBox="1"/>
      </xdr:nvSpPr>
      <xdr:spPr>
        <a:xfrm>
          <a:off x="2844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33383</xdr:rowOff>
    </xdr:from>
    <xdr:to>
      <xdr:col>3</xdr:col>
      <xdr:colOff>330200</xdr:colOff>
      <xdr:row>64</xdr:row>
      <xdr:rowOff>134983</xdr:rowOff>
    </xdr:to>
    <xdr:sp macro="" textlink="">
      <xdr:nvSpPr>
        <xdr:cNvPr id="159" name="円/楕円 158"/>
        <xdr:cNvSpPr/>
      </xdr:nvSpPr>
      <xdr:spPr>
        <a:xfrm>
          <a:off x="2286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119760</xdr:rowOff>
    </xdr:from>
    <xdr:ext cx="762000" cy="259045"/>
    <xdr:sp macro="" textlink="">
      <xdr:nvSpPr>
        <xdr:cNvPr id="160" name="テキスト ボックス 159"/>
        <xdr:cNvSpPr txBox="1"/>
      </xdr:nvSpPr>
      <xdr:spPr>
        <a:xfrm>
          <a:off x="1955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119562</xdr:rowOff>
    </xdr:from>
    <xdr:to>
      <xdr:col>2</xdr:col>
      <xdr:colOff>127000</xdr:colOff>
      <xdr:row>65</xdr:row>
      <xdr:rowOff>49712</xdr:rowOff>
    </xdr:to>
    <xdr:sp macro="" textlink="">
      <xdr:nvSpPr>
        <xdr:cNvPr id="161" name="円/楕円 160"/>
        <xdr:cNvSpPr/>
      </xdr:nvSpPr>
      <xdr:spPr>
        <a:xfrm>
          <a:off x="1397000" y="110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34489</xdr:rowOff>
    </xdr:from>
    <xdr:ext cx="762000" cy="259045"/>
    <xdr:sp macro="" textlink="">
      <xdr:nvSpPr>
        <xdr:cNvPr id="162" name="テキスト ボックス 161"/>
        <xdr:cNvSpPr txBox="1"/>
      </xdr:nvSpPr>
      <xdr:spPr>
        <a:xfrm>
          <a:off x="1066800" y="1117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[124,275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類似団体平均との比較では、</a:t>
          </a:r>
          <a:r>
            <a:rPr lang="ja-JP" altLang="ja-JP" sz="1300" b="0" i="0" baseline="0">
              <a:solidFill>
                <a:schemeClr val="dk1"/>
              </a:solidFill>
              <a:effectLst/>
              <a:latin typeface="+mn-lt"/>
              <a:ea typeface="+mn-ea"/>
              <a:cs typeface="+mn-cs"/>
            </a:rPr>
            <a:t>物件費</a:t>
          </a:r>
          <a:r>
            <a:rPr lang="ja-JP" altLang="en-US" sz="1300" b="0" i="0" baseline="0">
              <a:solidFill>
                <a:schemeClr val="dk1"/>
              </a:solidFill>
              <a:effectLst/>
              <a:latin typeface="+mn-lt"/>
              <a:ea typeface="+mn-ea"/>
              <a:cs typeface="+mn-cs"/>
            </a:rPr>
            <a:t>は上回</a:t>
          </a:r>
          <a:r>
            <a:rPr lang="ja-JP" altLang="ja-JP" sz="1300" b="0" i="0" baseline="0">
              <a:solidFill>
                <a:schemeClr val="dk1"/>
              </a:solidFill>
              <a:effectLst/>
              <a:latin typeface="+mn-lt"/>
              <a:ea typeface="+mn-ea"/>
              <a:cs typeface="+mn-cs"/>
            </a:rPr>
            <a:t>っているが、人件費で</a:t>
          </a:r>
          <a:r>
            <a:rPr lang="ja-JP" altLang="en-US" sz="1300" b="0" i="0" baseline="0">
              <a:solidFill>
                <a:schemeClr val="dk1"/>
              </a:solidFill>
              <a:effectLst/>
              <a:latin typeface="+mn-lt"/>
              <a:ea typeface="+mn-ea"/>
              <a:cs typeface="+mn-cs"/>
            </a:rPr>
            <a:t>下回っ</a:t>
          </a:r>
          <a:r>
            <a:rPr lang="ja-JP" altLang="ja-JP" sz="1300" b="0" i="0" baseline="0">
              <a:solidFill>
                <a:schemeClr val="dk1"/>
              </a:solidFill>
              <a:effectLst/>
              <a:latin typeface="+mn-lt"/>
              <a:ea typeface="+mn-ea"/>
              <a:cs typeface="+mn-cs"/>
            </a:rPr>
            <a:t>ている。集中改革プラン等</a:t>
          </a:r>
          <a:r>
            <a:rPr lang="ja-JP" altLang="en-US" sz="1300" b="0" i="0" baseline="0">
              <a:solidFill>
                <a:schemeClr val="dk1"/>
              </a:solidFill>
              <a:effectLst/>
              <a:latin typeface="+mn-lt"/>
              <a:ea typeface="+mn-ea"/>
              <a:cs typeface="+mn-cs"/>
            </a:rPr>
            <a:t>により削減を行った</a:t>
          </a:r>
          <a:r>
            <a:rPr lang="ja-JP" altLang="ja-JP" sz="1300" b="0" i="0" baseline="0">
              <a:solidFill>
                <a:schemeClr val="dk1"/>
              </a:solidFill>
              <a:effectLst/>
              <a:latin typeface="+mn-lt"/>
              <a:ea typeface="+mn-ea"/>
              <a:cs typeface="+mn-cs"/>
            </a:rPr>
            <a:t>成果が表れている。今後も適正化に努め更なる改善を図る。 </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89289</xdr:rowOff>
    </xdr:from>
    <xdr:to>
      <xdr:col>7</xdr:col>
      <xdr:colOff>152400</xdr:colOff>
      <xdr:row>82</xdr:row>
      <xdr:rowOff>89657</xdr:rowOff>
    </xdr:to>
    <xdr:cxnSp macro="">
      <xdr:nvCxnSpPr>
        <xdr:cNvPr id="193" name="直線コネクタ 192"/>
        <xdr:cNvCxnSpPr/>
      </xdr:nvCxnSpPr>
      <xdr:spPr>
        <a:xfrm flipV="1">
          <a:off x="4114800" y="14148189"/>
          <a:ext cx="8382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80923</xdr:rowOff>
    </xdr:from>
    <xdr:ext cx="762000" cy="259045"/>
    <xdr:sp macro="" textlink="">
      <xdr:nvSpPr>
        <xdr:cNvPr id="194" name="人件費・物件費等の状況平均値テキスト"/>
        <xdr:cNvSpPr txBox="1"/>
      </xdr:nvSpPr>
      <xdr:spPr>
        <a:xfrm>
          <a:off x="5041900" y="14139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89657</xdr:rowOff>
    </xdr:from>
    <xdr:to>
      <xdr:col>6</xdr:col>
      <xdr:colOff>0</xdr:colOff>
      <xdr:row>82</xdr:row>
      <xdr:rowOff>108412</xdr:rowOff>
    </xdr:to>
    <xdr:cxnSp macro="">
      <xdr:nvCxnSpPr>
        <xdr:cNvPr id="196" name="直線コネクタ 195"/>
        <xdr:cNvCxnSpPr/>
      </xdr:nvCxnSpPr>
      <xdr:spPr>
        <a:xfrm flipV="1">
          <a:off x="3225800" y="14148557"/>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75631</xdr:rowOff>
    </xdr:from>
    <xdr:to>
      <xdr:col>4</xdr:col>
      <xdr:colOff>482600</xdr:colOff>
      <xdr:row>82</xdr:row>
      <xdr:rowOff>108412</xdr:rowOff>
    </xdr:to>
    <xdr:cxnSp macro="">
      <xdr:nvCxnSpPr>
        <xdr:cNvPr id="199" name="直線コネクタ 198"/>
        <xdr:cNvCxnSpPr/>
      </xdr:nvCxnSpPr>
      <xdr:spPr>
        <a:xfrm>
          <a:off x="2336800" y="14134531"/>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54167</xdr:rowOff>
    </xdr:from>
    <xdr:to>
      <xdr:col>3</xdr:col>
      <xdr:colOff>279400</xdr:colOff>
      <xdr:row>82</xdr:row>
      <xdr:rowOff>75631</xdr:rowOff>
    </xdr:to>
    <xdr:cxnSp macro="">
      <xdr:nvCxnSpPr>
        <xdr:cNvPr id="202" name="直線コネクタ 201"/>
        <xdr:cNvCxnSpPr/>
      </xdr:nvCxnSpPr>
      <xdr:spPr>
        <a:xfrm>
          <a:off x="1447800" y="14113067"/>
          <a:ext cx="889000" cy="2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161858</xdr:rowOff>
    </xdr:from>
    <xdr:ext cx="762000" cy="259045"/>
    <xdr:sp macro="" textlink="">
      <xdr:nvSpPr>
        <xdr:cNvPr id="204" name="テキスト ボックス 203"/>
        <xdr:cNvSpPr txBox="1"/>
      </xdr:nvSpPr>
      <xdr:spPr>
        <a:xfrm>
          <a:off x="1955800" y="1422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142318</xdr:rowOff>
    </xdr:from>
    <xdr:ext cx="762000" cy="259045"/>
    <xdr:sp macro="" textlink="">
      <xdr:nvSpPr>
        <xdr:cNvPr id="206" name="テキスト ボックス 205"/>
        <xdr:cNvSpPr txBox="1"/>
      </xdr:nvSpPr>
      <xdr:spPr>
        <a:xfrm>
          <a:off x="1066800" y="1420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38489</xdr:rowOff>
    </xdr:from>
    <xdr:to>
      <xdr:col>7</xdr:col>
      <xdr:colOff>203200</xdr:colOff>
      <xdr:row>82</xdr:row>
      <xdr:rowOff>140089</xdr:rowOff>
    </xdr:to>
    <xdr:sp macro="" textlink="">
      <xdr:nvSpPr>
        <xdr:cNvPr id="212" name="円/楕円 211"/>
        <xdr:cNvSpPr/>
      </xdr:nvSpPr>
      <xdr:spPr>
        <a:xfrm>
          <a:off x="4902200" y="14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55016</xdr:rowOff>
    </xdr:from>
    <xdr:ext cx="762000" cy="259045"/>
    <xdr:sp macro="" textlink="">
      <xdr:nvSpPr>
        <xdr:cNvPr id="213" name="人件費・物件費等の状況該当値テキスト"/>
        <xdr:cNvSpPr txBox="1"/>
      </xdr:nvSpPr>
      <xdr:spPr>
        <a:xfrm>
          <a:off x="5041900" y="13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38857</xdr:rowOff>
    </xdr:from>
    <xdr:to>
      <xdr:col>6</xdr:col>
      <xdr:colOff>50800</xdr:colOff>
      <xdr:row>82</xdr:row>
      <xdr:rowOff>140457</xdr:rowOff>
    </xdr:to>
    <xdr:sp macro="" textlink="">
      <xdr:nvSpPr>
        <xdr:cNvPr id="214" name="円/楕円 213"/>
        <xdr:cNvSpPr/>
      </xdr:nvSpPr>
      <xdr:spPr>
        <a:xfrm>
          <a:off x="4064000" y="140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150634</xdr:rowOff>
    </xdr:from>
    <xdr:ext cx="736600" cy="259045"/>
    <xdr:sp macro="" textlink="">
      <xdr:nvSpPr>
        <xdr:cNvPr id="215" name="テキスト ボックス 214"/>
        <xdr:cNvSpPr txBox="1"/>
      </xdr:nvSpPr>
      <xdr:spPr>
        <a:xfrm>
          <a:off x="3733800" y="1386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124,336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57612</xdr:rowOff>
    </xdr:from>
    <xdr:to>
      <xdr:col>4</xdr:col>
      <xdr:colOff>533400</xdr:colOff>
      <xdr:row>82</xdr:row>
      <xdr:rowOff>159212</xdr:rowOff>
    </xdr:to>
    <xdr:sp macro="" textlink="">
      <xdr:nvSpPr>
        <xdr:cNvPr id="216" name="円/楕円 215"/>
        <xdr:cNvSpPr/>
      </xdr:nvSpPr>
      <xdr:spPr>
        <a:xfrm>
          <a:off x="3175000" y="1411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169389</xdr:rowOff>
    </xdr:from>
    <xdr:ext cx="762000" cy="259045"/>
    <xdr:sp macro="" textlink="">
      <xdr:nvSpPr>
        <xdr:cNvPr id="217" name="テキスト ボックス 216"/>
        <xdr:cNvSpPr txBox="1"/>
      </xdr:nvSpPr>
      <xdr:spPr>
        <a:xfrm>
          <a:off x="2844800" y="1388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24831</xdr:rowOff>
    </xdr:from>
    <xdr:to>
      <xdr:col>3</xdr:col>
      <xdr:colOff>330200</xdr:colOff>
      <xdr:row>82</xdr:row>
      <xdr:rowOff>126431</xdr:rowOff>
    </xdr:to>
    <xdr:sp macro="" textlink="">
      <xdr:nvSpPr>
        <xdr:cNvPr id="218" name="円/楕円 217"/>
        <xdr:cNvSpPr/>
      </xdr:nvSpPr>
      <xdr:spPr>
        <a:xfrm>
          <a:off x="2286000" y="140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136608</xdr:rowOff>
    </xdr:from>
    <xdr:ext cx="762000" cy="259045"/>
    <xdr:sp macro="" textlink="">
      <xdr:nvSpPr>
        <xdr:cNvPr id="219" name="テキスト ボックス 218"/>
        <xdr:cNvSpPr txBox="1"/>
      </xdr:nvSpPr>
      <xdr:spPr>
        <a:xfrm>
          <a:off x="1955800" y="1385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3367</xdr:rowOff>
    </xdr:from>
    <xdr:to>
      <xdr:col>2</xdr:col>
      <xdr:colOff>127000</xdr:colOff>
      <xdr:row>82</xdr:row>
      <xdr:rowOff>104967</xdr:rowOff>
    </xdr:to>
    <xdr:sp macro="" textlink="">
      <xdr:nvSpPr>
        <xdr:cNvPr id="220" name="円/楕円 219"/>
        <xdr:cNvSpPr/>
      </xdr:nvSpPr>
      <xdr:spPr>
        <a:xfrm>
          <a:off x="1397000" y="140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115144</xdr:rowOff>
    </xdr:from>
    <xdr:ext cx="762000" cy="259045"/>
    <xdr:sp macro="" textlink="">
      <xdr:nvSpPr>
        <xdr:cNvPr id="221" name="テキスト ボックス 220"/>
        <xdr:cNvSpPr txBox="1"/>
      </xdr:nvSpPr>
      <xdr:spPr>
        <a:xfrm>
          <a:off x="1066800" y="1383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9</a:t>
          </a:r>
          <a:r>
            <a:rPr lang="ja-JP" altLang="ja-JP" sz="1300" b="0" i="0" baseline="0">
              <a:solidFill>
                <a:schemeClr val="dk1"/>
              </a:solidFill>
              <a:effectLst/>
              <a:latin typeface="+mn-lt"/>
              <a:ea typeface="+mn-ea"/>
              <a:cs typeface="+mn-cs"/>
            </a:rPr>
            <a:t>年度から昇給延伸措置を実施、平成</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年度から採用直後の昇給短縮措置を廃止、また平成</a:t>
          </a:r>
          <a:r>
            <a:rPr lang="en-US" altLang="ja-JP" sz="1300" b="0" i="0" baseline="0">
              <a:solidFill>
                <a:schemeClr val="dk1"/>
              </a:solidFill>
              <a:effectLst/>
              <a:latin typeface="+mn-lt"/>
              <a:ea typeface="+mn-ea"/>
              <a:cs typeface="+mn-cs"/>
            </a:rPr>
            <a:t>19</a:t>
          </a:r>
          <a:r>
            <a:rPr lang="ja-JP" altLang="ja-JP" sz="1300" b="0" i="0" baseline="0">
              <a:solidFill>
                <a:schemeClr val="dk1"/>
              </a:solidFill>
              <a:effectLst/>
              <a:latin typeface="+mn-lt"/>
              <a:ea typeface="+mn-ea"/>
              <a:cs typeface="+mn-cs"/>
            </a:rPr>
            <a:t>年度から</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年度まで職員の給与カット（管理職</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％、一般職員</a:t>
          </a:r>
          <a:r>
            <a:rPr lang="en-US" altLang="ja-JP" sz="1300" b="0" i="0" baseline="0">
              <a:solidFill>
                <a:schemeClr val="dk1"/>
              </a:solidFill>
              <a:effectLst/>
              <a:latin typeface="+mn-lt"/>
              <a:ea typeface="+mn-ea"/>
              <a:cs typeface="+mn-cs"/>
            </a:rPr>
            <a:t>3.5</a:t>
          </a:r>
          <a:r>
            <a:rPr lang="ja-JP" altLang="ja-JP" sz="1300" b="0" i="0" baseline="0">
              <a:solidFill>
                <a:schemeClr val="dk1"/>
              </a:solidFill>
              <a:effectLst/>
              <a:latin typeface="+mn-lt"/>
              <a:ea typeface="+mn-ea"/>
              <a:cs typeface="+mn-cs"/>
            </a:rPr>
            <a:t>％）実施した。平成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年度は、地域手当の引き下げ（平成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％）を実施した。 </a:t>
          </a:r>
          <a:r>
            <a:rPr lang="ja-JP" altLang="en-US" sz="1300" b="0" i="0" baseline="0">
              <a:solidFill>
                <a:schemeClr val="dk1"/>
              </a:solidFill>
              <a:effectLst/>
              <a:latin typeface="+mn-lt"/>
              <a:ea typeface="+mn-ea"/>
              <a:cs typeface="+mn-cs"/>
            </a:rPr>
            <a:t>今後もより一層の給与の適正化に努める。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140715</xdr:rowOff>
    </xdr:from>
    <xdr:to>
      <xdr:col>24</xdr:col>
      <xdr:colOff>558800</xdr:colOff>
      <xdr:row>87</xdr:row>
      <xdr:rowOff>84582</xdr:rowOff>
    </xdr:to>
    <xdr:cxnSp macro="">
      <xdr:nvCxnSpPr>
        <xdr:cNvPr id="248" name="直線コネクタ 247"/>
        <xdr:cNvCxnSpPr/>
      </xdr:nvCxnSpPr>
      <xdr:spPr>
        <a:xfrm flipV="1">
          <a:off x="17018000" y="14199615"/>
          <a:ext cx="0" cy="801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56659</xdr:rowOff>
    </xdr:from>
    <xdr:ext cx="762000" cy="259045"/>
    <xdr:sp macro="" textlink="">
      <xdr:nvSpPr>
        <xdr:cNvPr id="249" name="給与水準   （国との比較）最小値テキスト"/>
        <xdr:cNvSpPr txBox="1"/>
      </xdr:nvSpPr>
      <xdr:spPr>
        <a:xfrm>
          <a:off x="17106900" y="149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84582</xdr:rowOff>
    </xdr:from>
    <xdr:to>
      <xdr:col>24</xdr:col>
      <xdr:colOff>647700</xdr:colOff>
      <xdr:row>87</xdr:row>
      <xdr:rowOff>84582</xdr:rowOff>
    </xdr:to>
    <xdr:cxnSp macro="">
      <xdr:nvCxnSpPr>
        <xdr:cNvPr id="250" name="直線コネクタ 249"/>
        <xdr:cNvCxnSpPr/>
      </xdr:nvCxnSpPr>
      <xdr:spPr>
        <a:xfrm>
          <a:off x="16929100" y="1500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55642</xdr:rowOff>
    </xdr:from>
    <xdr:ext cx="762000" cy="259045"/>
    <xdr:sp macro="" textlink="">
      <xdr:nvSpPr>
        <xdr:cNvPr id="251" name="給与水準   （国との比較）最大値テキスト"/>
        <xdr:cNvSpPr txBox="1"/>
      </xdr:nvSpPr>
      <xdr:spPr>
        <a:xfrm>
          <a:off x="17106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82</xdr:row>
      <xdr:rowOff>140715</xdr:rowOff>
    </xdr:from>
    <xdr:to>
      <xdr:col>24</xdr:col>
      <xdr:colOff>647700</xdr:colOff>
      <xdr:row>82</xdr:row>
      <xdr:rowOff>140715</xdr:rowOff>
    </xdr:to>
    <xdr:cxnSp macro="">
      <xdr:nvCxnSpPr>
        <xdr:cNvPr id="252" name="直線コネクタ 251"/>
        <xdr:cNvCxnSpPr/>
      </xdr:nvCxnSpPr>
      <xdr:spPr>
        <a:xfrm>
          <a:off x="16929100" y="1419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130556</xdr:rowOff>
    </xdr:from>
    <xdr:to>
      <xdr:col>24</xdr:col>
      <xdr:colOff>558800</xdr:colOff>
      <xdr:row>88</xdr:row>
      <xdr:rowOff>101346</xdr:rowOff>
    </xdr:to>
    <xdr:cxnSp macro="">
      <xdr:nvCxnSpPr>
        <xdr:cNvPr id="253" name="直線コネクタ 252"/>
        <xdr:cNvCxnSpPr/>
      </xdr:nvCxnSpPr>
      <xdr:spPr>
        <a:xfrm flipV="1">
          <a:off x="16179800" y="14875256"/>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4"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5" name="フローチャート : 判断 254"/>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101346</xdr:rowOff>
    </xdr:to>
    <xdr:cxnSp macro="">
      <xdr:nvCxnSpPr>
        <xdr:cNvPr id="256" name="直線コネクタ 255"/>
        <xdr:cNvCxnSpPr/>
      </xdr:nvCxnSpPr>
      <xdr:spPr>
        <a:xfrm>
          <a:off x="15290800" y="1515998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77215</xdr:rowOff>
    </xdr:from>
    <xdr:to>
      <xdr:col>23</xdr:col>
      <xdr:colOff>457200</xdr:colOff>
      <xdr:row>88</xdr:row>
      <xdr:rowOff>7365</xdr:rowOff>
    </xdr:to>
    <xdr:sp macro="" textlink="">
      <xdr:nvSpPr>
        <xdr:cNvPr id="257" name="フローチャート : 判断 256"/>
        <xdr:cNvSpPr/>
      </xdr:nvSpPr>
      <xdr:spPr>
        <a:xfrm>
          <a:off x="16129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58" name="テキスト ボックス 257"/>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254</xdr:rowOff>
    </xdr:from>
    <xdr:to>
      <xdr:col>22</xdr:col>
      <xdr:colOff>203200</xdr:colOff>
      <xdr:row>88</xdr:row>
      <xdr:rowOff>72389</xdr:rowOff>
    </xdr:to>
    <xdr:cxnSp macro="">
      <xdr:nvCxnSpPr>
        <xdr:cNvPr id="259" name="直線コネクタ 258"/>
        <xdr:cNvCxnSpPr/>
      </xdr:nvCxnSpPr>
      <xdr:spPr>
        <a:xfrm>
          <a:off x="14401800" y="14744954"/>
          <a:ext cx="889000" cy="4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86868</xdr:rowOff>
    </xdr:from>
    <xdr:to>
      <xdr:col>22</xdr:col>
      <xdr:colOff>254000</xdr:colOff>
      <xdr:row>88</xdr:row>
      <xdr:rowOff>17018</xdr:rowOff>
    </xdr:to>
    <xdr:sp macro="" textlink="">
      <xdr:nvSpPr>
        <xdr:cNvPr id="260" name="フローチャート : 判断 259"/>
        <xdr:cNvSpPr/>
      </xdr:nvSpPr>
      <xdr:spPr>
        <a:xfrm>
          <a:off x="15240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61" name="テキスト ボックス 260"/>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86</xdr:row>
      <xdr:rowOff>254</xdr:rowOff>
    </xdr:to>
    <xdr:cxnSp macro="">
      <xdr:nvCxnSpPr>
        <xdr:cNvPr id="262" name="直線コネクタ 261"/>
        <xdr:cNvCxnSpPr/>
      </xdr:nvCxnSpPr>
      <xdr:spPr>
        <a:xfrm>
          <a:off x="13512800" y="14672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4" name="テキスト ボックス 263"/>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140988</xdr:rowOff>
    </xdr:from>
    <xdr:ext cx="762000" cy="259045"/>
    <xdr:sp macro="" textlink="">
      <xdr:nvSpPr>
        <xdr:cNvPr id="266" name="テキスト ボックス 265"/>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79756</xdr:rowOff>
    </xdr:from>
    <xdr:to>
      <xdr:col>24</xdr:col>
      <xdr:colOff>609600</xdr:colOff>
      <xdr:row>87</xdr:row>
      <xdr:rowOff>9906</xdr:rowOff>
    </xdr:to>
    <xdr:sp macro="" textlink="">
      <xdr:nvSpPr>
        <xdr:cNvPr id="272" name="円/楕円 271"/>
        <xdr:cNvSpPr/>
      </xdr:nvSpPr>
      <xdr:spPr>
        <a:xfrm>
          <a:off x="169672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147083</xdr:rowOff>
    </xdr:from>
    <xdr:ext cx="762000" cy="259045"/>
    <xdr:sp macro="" textlink="">
      <xdr:nvSpPr>
        <xdr:cNvPr id="273" name="給与水準   （国との比較）該当値テキスト"/>
        <xdr:cNvSpPr txBox="1"/>
      </xdr:nvSpPr>
      <xdr:spPr>
        <a:xfrm>
          <a:off x="17106900" y="1472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50546</xdr:rowOff>
    </xdr:from>
    <xdr:to>
      <xdr:col>23</xdr:col>
      <xdr:colOff>457200</xdr:colOff>
      <xdr:row>88</xdr:row>
      <xdr:rowOff>152146</xdr:rowOff>
    </xdr:to>
    <xdr:sp macro="" textlink="">
      <xdr:nvSpPr>
        <xdr:cNvPr id="274" name="円/楕円 273"/>
        <xdr:cNvSpPr/>
      </xdr:nvSpPr>
      <xdr:spPr>
        <a:xfrm>
          <a:off x="16129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136923</xdr:rowOff>
    </xdr:from>
    <xdr:ext cx="736600" cy="259045"/>
    <xdr:sp macro="" textlink="">
      <xdr:nvSpPr>
        <xdr:cNvPr id="275" name="テキスト ボックス 274"/>
        <xdr:cNvSpPr txBox="1"/>
      </xdr:nvSpPr>
      <xdr:spPr>
        <a:xfrm>
          <a:off x="15798800" y="1522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21589</xdr:rowOff>
    </xdr:from>
    <xdr:to>
      <xdr:col>22</xdr:col>
      <xdr:colOff>254000</xdr:colOff>
      <xdr:row>88</xdr:row>
      <xdr:rowOff>123189</xdr:rowOff>
    </xdr:to>
    <xdr:sp macro="" textlink="">
      <xdr:nvSpPr>
        <xdr:cNvPr id="276" name="円/楕円 275"/>
        <xdr:cNvSpPr/>
      </xdr:nvSpPr>
      <xdr:spPr>
        <a:xfrm>
          <a:off x="15240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107966</xdr:rowOff>
    </xdr:from>
    <xdr:ext cx="762000" cy="259045"/>
    <xdr:sp macro="" textlink="">
      <xdr:nvSpPr>
        <xdr:cNvPr id="277" name="テキスト ボックス 276"/>
        <xdr:cNvSpPr txBox="1"/>
      </xdr:nvSpPr>
      <xdr:spPr>
        <a:xfrm>
          <a:off x="14909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120904</xdr:rowOff>
    </xdr:from>
    <xdr:to>
      <xdr:col>21</xdr:col>
      <xdr:colOff>50800</xdr:colOff>
      <xdr:row>86</xdr:row>
      <xdr:rowOff>51054</xdr:rowOff>
    </xdr:to>
    <xdr:sp macro="" textlink="">
      <xdr:nvSpPr>
        <xdr:cNvPr id="278" name="円/楕円 277"/>
        <xdr:cNvSpPr/>
      </xdr:nvSpPr>
      <xdr:spPr>
        <a:xfrm>
          <a:off x="14351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35831</xdr:rowOff>
    </xdr:from>
    <xdr:ext cx="762000" cy="259045"/>
    <xdr:sp macro="" textlink="">
      <xdr:nvSpPr>
        <xdr:cNvPr id="279" name="テキスト ボックス 278"/>
        <xdr:cNvSpPr txBox="1"/>
      </xdr:nvSpPr>
      <xdr:spPr>
        <a:xfrm>
          <a:off x="14020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48513</xdr:rowOff>
    </xdr:from>
    <xdr:to>
      <xdr:col>19</xdr:col>
      <xdr:colOff>533400</xdr:colOff>
      <xdr:row>85</xdr:row>
      <xdr:rowOff>150113</xdr:rowOff>
    </xdr:to>
    <xdr:sp macro="" textlink="">
      <xdr:nvSpPr>
        <xdr:cNvPr id="280" name="円/楕円 279"/>
        <xdr:cNvSpPr/>
      </xdr:nvSpPr>
      <xdr:spPr>
        <a:xfrm>
          <a:off x="13462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134890</xdr:rowOff>
    </xdr:from>
    <xdr:ext cx="762000" cy="259045"/>
    <xdr:sp macro="" textlink="">
      <xdr:nvSpPr>
        <xdr:cNvPr id="281" name="テキスト ボックス 280"/>
        <xdr:cNvSpPr txBox="1"/>
      </xdr:nvSpPr>
      <xdr:spPr>
        <a:xfrm>
          <a:off x="13131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集中改革プラン（実施期間：平成</a:t>
          </a:r>
          <a:r>
            <a:rPr kumimoji="1" lang="en-US" altLang="ja-JP" sz="1300">
              <a:latin typeface="ＭＳ Ｐゴシック"/>
            </a:rPr>
            <a:t>18</a:t>
          </a:r>
          <a:r>
            <a:rPr kumimoji="1" lang="ja-JP" altLang="en-US" sz="1300">
              <a:latin typeface="ＭＳ Ｐゴシック"/>
            </a:rPr>
            <a:t>年度～</a:t>
          </a:r>
          <a:r>
            <a:rPr kumimoji="1" lang="en-US" altLang="ja-JP" sz="1300">
              <a:latin typeface="ＭＳ Ｐゴシック"/>
            </a:rPr>
            <a:t>21</a:t>
          </a:r>
          <a:r>
            <a:rPr kumimoji="1" lang="ja-JP" altLang="en-US" sz="1300">
              <a:latin typeface="ＭＳ Ｐゴシック"/>
            </a:rPr>
            <a:t>年度）において、</a:t>
          </a:r>
          <a:r>
            <a:rPr kumimoji="1" lang="en-US" altLang="ja-JP" sz="1300">
              <a:latin typeface="ＭＳ Ｐゴシック"/>
            </a:rPr>
            <a:t>38</a:t>
          </a:r>
          <a:r>
            <a:rPr kumimoji="1" lang="ja-JP" altLang="en-US" sz="1300">
              <a:latin typeface="ＭＳ Ｐゴシック"/>
            </a:rPr>
            <a:t>名（▲</a:t>
          </a:r>
          <a:r>
            <a:rPr kumimoji="1" lang="en-US" altLang="ja-JP" sz="1300">
              <a:latin typeface="ＭＳ Ｐゴシック"/>
            </a:rPr>
            <a:t>21.2</a:t>
          </a:r>
          <a:r>
            <a:rPr kumimoji="1" lang="ja-JP" altLang="en-US" sz="1300">
              <a:latin typeface="ＭＳ Ｐゴシック"/>
            </a:rPr>
            <a:t>％）の削減を行った結果、類似団体平均を下回っている。今後も、小規模団体ほど職員削減が業務効率に与える影響が大きいことに留意しつつ、事務事業の簡素・合理化、非正規職員の活用などにより、正規職員の少数精鋭による効率的な人員配置に取り組んで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1" name="直線コネクタ 310"/>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2"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3" name="直線コネクタ 312"/>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4"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5" name="直線コネクタ 314"/>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10936</xdr:rowOff>
    </xdr:from>
    <xdr:to>
      <xdr:col>24</xdr:col>
      <xdr:colOff>558800</xdr:colOff>
      <xdr:row>62</xdr:row>
      <xdr:rowOff>27023</xdr:rowOff>
    </xdr:to>
    <xdr:cxnSp macro="">
      <xdr:nvCxnSpPr>
        <xdr:cNvPr id="316" name="直線コネクタ 315"/>
        <xdr:cNvCxnSpPr/>
      </xdr:nvCxnSpPr>
      <xdr:spPr>
        <a:xfrm>
          <a:off x="16179800" y="1064083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7"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8" name="フローチャート : 判断 317"/>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6914</xdr:rowOff>
    </xdr:from>
    <xdr:to>
      <xdr:col>23</xdr:col>
      <xdr:colOff>406400</xdr:colOff>
      <xdr:row>62</xdr:row>
      <xdr:rowOff>10936</xdr:rowOff>
    </xdr:to>
    <xdr:cxnSp macro="">
      <xdr:nvCxnSpPr>
        <xdr:cNvPr id="319" name="直線コネクタ 318"/>
        <xdr:cNvCxnSpPr/>
      </xdr:nvCxnSpPr>
      <xdr:spPr>
        <a:xfrm>
          <a:off x="15290800" y="106368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0" name="フローチャート : 判断 319"/>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1" name="テキスト ボックス 320"/>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168980</xdr:rowOff>
    </xdr:from>
    <xdr:to>
      <xdr:col>22</xdr:col>
      <xdr:colOff>203200</xdr:colOff>
      <xdr:row>62</xdr:row>
      <xdr:rowOff>6914</xdr:rowOff>
    </xdr:to>
    <xdr:cxnSp macro="">
      <xdr:nvCxnSpPr>
        <xdr:cNvPr id="322" name="直線コネクタ 321"/>
        <xdr:cNvCxnSpPr/>
      </xdr:nvCxnSpPr>
      <xdr:spPr>
        <a:xfrm>
          <a:off x="14401800" y="10627430"/>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3" name="フローチャート : 判断 322"/>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4" name="テキスト ボックス 323"/>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168980</xdr:rowOff>
    </xdr:from>
    <xdr:to>
      <xdr:col>21</xdr:col>
      <xdr:colOff>0</xdr:colOff>
      <xdr:row>62</xdr:row>
      <xdr:rowOff>2893</xdr:rowOff>
    </xdr:to>
    <xdr:cxnSp macro="">
      <xdr:nvCxnSpPr>
        <xdr:cNvPr id="325" name="直線コネクタ 324"/>
        <xdr:cNvCxnSpPr/>
      </xdr:nvCxnSpPr>
      <xdr:spPr>
        <a:xfrm flipV="1">
          <a:off x="13512800" y="10627430"/>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6" name="フローチャート : 判断 325"/>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151076</xdr:rowOff>
    </xdr:from>
    <xdr:ext cx="762000" cy="259045"/>
    <xdr:sp macro="" textlink="">
      <xdr:nvSpPr>
        <xdr:cNvPr id="327" name="テキスト ボックス 326"/>
        <xdr:cNvSpPr txBox="1"/>
      </xdr:nvSpPr>
      <xdr:spPr>
        <a:xfrm>
          <a:off x="14020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28" name="フローチャート : 判断 327"/>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29" name="テキスト ボックス 328"/>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147673</xdr:rowOff>
    </xdr:from>
    <xdr:to>
      <xdr:col>24</xdr:col>
      <xdr:colOff>609600</xdr:colOff>
      <xdr:row>62</xdr:row>
      <xdr:rowOff>77823</xdr:rowOff>
    </xdr:to>
    <xdr:sp macro="" textlink="">
      <xdr:nvSpPr>
        <xdr:cNvPr id="335" name="円/楕円 334"/>
        <xdr:cNvSpPr/>
      </xdr:nvSpPr>
      <xdr:spPr>
        <a:xfrm>
          <a:off x="16967200" y="106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164200</xdr:rowOff>
    </xdr:from>
    <xdr:ext cx="762000" cy="259045"/>
    <xdr:sp macro="" textlink="">
      <xdr:nvSpPr>
        <xdr:cNvPr id="336" name="定員管理の状況該当値テキスト"/>
        <xdr:cNvSpPr txBox="1"/>
      </xdr:nvSpPr>
      <xdr:spPr>
        <a:xfrm>
          <a:off x="17106900" y="1045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131586</xdr:rowOff>
    </xdr:from>
    <xdr:to>
      <xdr:col>23</xdr:col>
      <xdr:colOff>457200</xdr:colOff>
      <xdr:row>62</xdr:row>
      <xdr:rowOff>61736</xdr:rowOff>
    </xdr:to>
    <xdr:sp macro="" textlink="">
      <xdr:nvSpPr>
        <xdr:cNvPr id="337" name="円/楕円 336"/>
        <xdr:cNvSpPr/>
      </xdr:nvSpPr>
      <xdr:spPr>
        <a:xfrm>
          <a:off x="16129000" y="105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71913</xdr:rowOff>
    </xdr:from>
    <xdr:ext cx="736600" cy="259045"/>
    <xdr:sp macro="" textlink="">
      <xdr:nvSpPr>
        <xdr:cNvPr id="338" name="テキスト ボックス 337"/>
        <xdr:cNvSpPr txBox="1"/>
      </xdr:nvSpPr>
      <xdr:spPr>
        <a:xfrm>
          <a:off x="15798800" y="1035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127564</xdr:rowOff>
    </xdr:from>
    <xdr:to>
      <xdr:col>22</xdr:col>
      <xdr:colOff>254000</xdr:colOff>
      <xdr:row>62</xdr:row>
      <xdr:rowOff>57714</xdr:rowOff>
    </xdr:to>
    <xdr:sp macro="" textlink="">
      <xdr:nvSpPr>
        <xdr:cNvPr id="339" name="円/楕円 338"/>
        <xdr:cNvSpPr/>
      </xdr:nvSpPr>
      <xdr:spPr>
        <a:xfrm>
          <a:off x="15240000" y="10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67891</xdr:rowOff>
    </xdr:from>
    <xdr:ext cx="762000" cy="259045"/>
    <xdr:sp macro="" textlink="">
      <xdr:nvSpPr>
        <xdr:cNvPr id="340" name="テキスト ボックス 339"/>
        <xdr:cNvSpPr txBox="1"/>
      </xdr:nvSpPr>
      <xdr:spPr>
        <a:xfrm>
          <a:off x="14909800" y="103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118180</xdr:rowOff>
    </xdr:from>
    <xdr:to>
      <xdr:col>21</xdr:col>
      <xdr:colOff>50800</xdr:colOff>
      <xdr:row>62</xdr:row>
      <xdr:rowOff>48330</xdr:rowOff>
    </xdr:to>
    <xdr:sp macro="" textlink="">
      <xdr:nvSpPr>
        <xdr:cNvPr id="341" name="円/楕円 340"/>
        <xdr:cNvSpPr/>
      </xdr:nvSpPr>
      <xdr:spPr>
        <a:xfrm>
          <a:off x="14351000" y="105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58507</xdr:rowOff>
    </xdr:from>
    <xdr:ext cx="762000" cy="259045"/>
    <xdr:sp macro="" textlink="">
      <xdr:nvSpPr>
        <xdr:cNvPr id="342" name="テキスト ボックス 341"/>
        <xdr:cNvSpPr txBox="1"/>
      </xdr:nvSpPr>
      <xdr:spPr>
        <a:xfrm>
          <a:off x="14020800" y="1034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123543</xdr:rowOff>
    </xdr:from>
    <xdr:to>
      <xdr:col>19</xdr:col>
      <xdr:colOff>533400</xdr:colOff>
      <xdr:row>62</xdr:row>
      <xdr:rowOff>53693</xdr:rowOff>
    </xdr:to>
    <xdr:sp macro="" textlink="">
      <xdr:nvSpPr>
        <xdr:cNvPr id="343" name="円/楕円 342"/>
        <xdr:cNvSpPr/>
      </xdr:nvSpPr>
      <xdr:spPr>
        <a:xfrm>
          <a:off x="13462000" y="105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63870</xdr:rowOff>
    </xdr:from>
    <xdr:ext cx="762000" cy="259045"/>
    <xdr:sp macro="" textlink="">
      <xdr:nvSpPr>
        <xdr:cNvPr id="344" name="テキスト ボックス 343"/>
        <xdr:cNvSpPr txBox="1"/>
      </xdr:nvSpPr>
      <xdr:spPr>
        <a:xfrm>
          <a:off x="13131800" y="1035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過去からの起債抑制策や高利率地方債の借換・繰上償還を実施したことにより、類似団体平均を下回っていた。しかし、公債費に準ずる債務負担行為に係るものとして庁舎建設用地購入費の償還を平成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にかけて実施したため比率が上昇したが、今後は低下する見込みである。公債費に準ずる費用のうち、債務負担行為（普通建設事業費など）と一部事務組合地方債（補助費等）が多く、全体を計画的に管理する必要がある。 </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69" name="直線コネクタ 368"/>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0"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1" name="直線コネクタ 370"/>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2"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3" name="直線コネクタ 372"/>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136525</xdr:rowOff>
    </xdr:from>
    <xdr:to>
      <xdr:col>24</xdr:col>
      <xdr:colOff>558800</xdr:colOff>
      <xdr:row>42</xdr:row>
      <xdr:rowOff>25400</xdr:rowOff>
    </xdr:to>
    <xdr:cxnSp macro="">
      <xdr:nvCxnSpPr>
        <xdr:cNvPr id="374" name="直線コネクタ 373"/>
        <xdr:cNvCxnSpPr/>
      </xdr:nvCxnSpPr>
      <xdr:spPr>
        <a:xfrm>
          <a:off x="16179800" y="71659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5"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6" name="フローチャート : 判断 375"/>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136525</xdr:rowOff>
    </xdr:to>
    <xdr:cxnSp macro="">
      <xdr:nvCxnSpPr>
        <xdr:cNvPr id="377" name="直線コネクタ 376"/>
        <xdr:cNvCxnSpPr/>
      </xdr:nvCxnSpPr>
      <xdr:spPr>
        <a:xfrm>
          <a:off x="15290800" y="703326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78" name="フローチャート : 判断 377"/>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79" name="テキスト ボックス 378"/>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3810</xdr:rowOff>
    </xdr:to>
    <xdr:cxnSp macro="">
      <xdr:nvCxnSpPr>
        <xdr:cNvPr id="380" name="直線コネクタ 379"/>
        <xdr:cNvCxnSpPr/>
      </xdr:nvCxnSpPr>
      <xdr:spPr>
        <a:xfrm>
          <a:off x="14401800" y="693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1" name="フローチャート : 判断 380"/>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382" name="テキスト ボックス 381"/>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102870</xdr:rowOff>
    </xdr:to>
    <xdr:cxnSp macro="">
      <xdr:nvCxnSpPr>
        <xdr:cNvPr id="383" name="直線コネクタ 382"/>
        <xdr:cNvCxnSpPr/>
      </xdr:nvCxnSpPr>
      <xdr:spPr>
        <a:xfrm flipV="1">
          <a:off x="13512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4" name="フローチャート : 判断 383"/>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5" name="テキスト ボックス 384"/>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6" name="フローチャート : 判断 385"/>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387" name="テキスト ボックス 386"/>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3" name="円/楕円 392"/>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4"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85725</xdr:rowOff>
    </xdr:from>
    <xdr:to>
      <xdr:col>23</xdr:col>
      <xdr:colOff>457200</xdr:colOff>
      <xdr:row>42</xdr:row>
      <xdr:rowOff>15875</xdr:rowOff>
    </xdr:to>
    <xdr:sp macro="" textlink="">
      <xdr:nvSpPr>
        <xdr:cNvPr id="395" name="円/楕円 394"/>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652</xdr:rowOff>
    </xdr:from>
    <xdr:ext cx="736600" cy="259045"/>
    <xdr:sp macro="" textlink="">
      <xdr:nvSpPr>
        <xdr:cNvPr id="396" name="テキスト ボックス 395"/>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397" name="円/楕円 396"/>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98" name="テキスト ボックス 397"/>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399" name="円/楕円 398"/>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0" name="テキスト ボックス 399"/>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52070</xdr:rowOff>
    </xdr:from>
    <xdr:to>
      <xdr:col>19</xdr:col>
      <xdr:colOff>533400</xdr:colOff>
      <xdr:row>40</xdr:row>
      <xdr:rowOff>153670</xdr:rowOff>
    </xdr:to>
    <xdr:sp macro="" textlink="">
      <xdr:nvSpPr>
        <xdr:cNvPr id="401" name="円/楕円 400"/>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163847</xdr:rowOff>
    </xdr:from>
    <xdr:ext cx="762000" cy="259045"/>
    <xdr:sp macro="" textlink="">
      <xdr:nvSpPr>
        <xdr:cNvPr id="402" name="テキスト ボックス 401"/>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主に充当可能基金の減により、平成</a:t>
          </a:r>
          <a:r>
            <a:rPr kumimoji="1" lang="en-US" altLang="ja-JP" sz="1300">
              <a:latin typeface="ＭＳ Ｐゴシック"/>
            </a:rPr>
            <a:t>21</a:t>
          </a:r>
          <a:r>
            <a:rPr kumimoji="1" lang="ja-JP" altLang="en-US" sz="1300">
              <a:latin typeface="ＭＳ Ｐゴシック"/>
            </a:rPr>
            <a:t>年度で一時的に数値が上昇したが、これは中学校移転再構築事業のために公共施設整備基金を取り崩した結果で、負担の増加ではない。また、平成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25</a:t>
          </a:r>
          <a:r>
            <a:rPr kumimoji="1" lang="ja-JP" altLang="en-US" sz="1300">
              <a:latin typeface="ＭＳ Ｐゴシック"/>
            </a:rPr>
            <a:t>年度にかけて、債務負担行為に基づく庁舎建設用地購入費を償還したため、改善傾向にある。充当可能特定歳入のひとつである都市計画税を課税していないため、財政調整基金等への積立で財源を確保し、将来の負担軽減に努める必要がある。 </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29" name="直線コネクタ 428"/>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0"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1" name="直線コネクタ 430"/>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2"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3" name="直線コネクタ 432"/>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8560</xdr:rowOff>
    </xdr:from>
    <xdr:to>
      <xdr:col>24</xdr:col>
      <xdr:colOff>558800</xdr:colOff>
      <xdr:row>16</xdr:row>
      <xdr:rowOff>52476</xdr:rowOff>
    </xdr:to>
    <xdr:cxnSp macro="">
      <xdr:nvCxnSpPr>
        <xdr:cNvPr id="434" name="直線コネクタ 433"/>
        <xdr:cNvCxnSpPr/>
      </xdr:nvCxnSpPr>
      <xdr:spPr>
        <a:xfrm flipV="1">
          <a:off x="16179800" y="2751760"/>
          <a:ext cx="8382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5"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6" name="フローチャート : 判断 435"/>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52476</xdr:rowOff>
    </xdr:from>
    <xdr:to>
      <xdr:col>23</xdr:col>
      <xdr:colOff>406400</xdr:colOff>
      <xdr:row>16</xdr:row>
      <xdr:rowOff>127279</xdr:rowOff>
    </xdr:to>
    <xdr:cxnSp macro="">
      <xdr:nvCxnSpPr>
        <xdr:cNvPr id="437" name="直線コネクタ 436"/>
        <xdr:cNvCxnSpPr/>
      </xdr:nvCxnSpPr>
      <xdr:spPr>
        <a:xfrm flipV="1">
          <a:off x="15290800" y="279567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8" name="フローチャート : 判断 437"/>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39" name="テキスト ボックス 438"/>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127279</xdr:rowOff>
    </xdr:from>
    <xdr:to>
      <xdr:col>22</xdr:col>
      <xdr:colOff>203200</xdr:colOff>
      <xdr:row>17</xdr:row>
      <xdr:rowOff>26772</xdr:rowOff>
    </xdr:to>
    <xdr:cxnSp macro="">
      <xdr:nvCxnSpPr>
        <xdr:cNvPr id="440" name="直線コネクタ 439"/>
        <xdr:cNvCxnSpPr/>
      </xdr:nvCxnSpPr>
      <xdr:spPr>
        <a:xfrm flipV="1">
          <a:off x="14401800" y="2870479"/>
          <a:ext cx="889000" cy="7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1" name="フローチャート : 判断 440"/>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2" name="テキスト ボックス 441"/>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26772</xdr:rowOff>
    </xdr:from>
    <xdr:to>
      <xdr:col>21</xdr:col>
      <xdr:colOff>0</xdr:colOff>
      <xdr:row>17</xdr:row>
      <xdr:rowOff>37871</xdr:rowOff>
    </xdr:to>
    <xdr:cxnSp macro="">
      <xdr:nvCxnSpPr>
        <xdr:cNvPr id="443" name="直線コネクタ 442"/>
        <xdr:cNvCxnSpPr/>
      </xdr:nvCxnSpPr>
      <xdr:spPr>
        <a:xfrm flipV="1">
          <a:off x="13512800" y="2941422"/>
          <a:ext cx="8890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4" name="フローチャート : 判断 443"/>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5" name="テキスト ボックス 444"/>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6" name="フローチャート : 判断 445"/>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7" name="テキスト ボックス 446"/>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129210</xdr:rowOff>
    </xdr:from>
    <xdr:to>
      <xdr:col>24</xdr:col>
      <xdr:colOff>609600</xdr:colOff>
      <xdr:row>16</xdr:row>
      <xdr:rowOff>59360</xdr:rowOff>
    </xdr:to>
    <xdr:sp macro="" textlink="">
      <xdr:nvSpPr>
        <xdr:cNvPr id="453" name="円/楕円 452"/>
        <xdr:cNvSpPr/>
      </xdr:nvSpPr>
      <xdr:spPr>
        <a:xfrm>
          <a:off x="16967200" y="270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101287</xdr:rowOff>
    </xdr:from>
    <xdr:ext cx="762000" cy="259045"/>
    <xdr:sp macro="" textlink="">
      <xdr:nvSpPr>
        <xdr:cNvPr id="454" name="将来負担の状況該当値テキスト"/>
        <xdr:cNvSpPr txBox="1"/>
      </xdr:nvSpPr>
      <xdr:spPr>
        <a:xfrm>
          <a:off x="17106900" y="26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1676</xdr:rowOff>
    </xdr:from>
    <xdr:to>
      <xdr:col>23</xdr:col>
      <xdr:colOff>457200</xdr:colOff>
      <xdr:row>16</xdr:row>
      <xdr:rowOff>103276</xdr:rowOff>
    </xdr:to>
    <xdr:sp macro="" textlink="">
      <xdr:nvSpPr>
        <xdr:cNvPr id="455" name="円/楕円 454"/>
        <xdr:cNvSpPr/>
      </xdr:nvSpPr>
      <xdr:spPr>
        <a:xfrm>
          <a:off x="16129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88053</xdr:rowOff>
    </xdr:from>
    <xdr:ext cx="736600" cy="259045"/>
    <xdr:sp macro="" textlink="">
      <xdr:nvSpPr>
        <xdr:cNvPr id="456" name="テキスト ボックス 455"/>
        <xdr:cNvSpPr txBox="1"/>
      </xdr:nvSpPr>
      <xdr:spPr>
        <a:xfrm>
          <a:off x="15798800" y="283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76479</xdr:rowOff>
    </xdr:from>
    <xdr:to>
      <xdr:col>22</xdr:col>
      <xdr:colOff>254000</xdr:colOff>
      <xdr:row>17</xdr:row>
      <xdr:rowOff>6629</xdr:rowOff>
    </xdr:to>
    <xdr:sp macro="" textlink="">
      <xdr:nvSpPr>
        <xdr:cNvPr id="457" name="円/楕円 456"/>
        <xdr:cNvSpPr/>
      </xdr:nvSpPr>
      <xdr:spPr>
        <a:xfrm>
          <a:off x="15240000" y="28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162856</xdr:rowOff>
    </xdr:from>
    <xdr:ext cx="762000" cy="259045"/>
    <xdr:sp macro="" textlink="">
      <xdr:nvSpPr>
        <xdr:cNvPr id="458" name="テキスト ボックス 457"/>
        <xdr:cNvSpPr txBox="1"/>
      </xdr:nvSpPr>
      <xdr:spPr>
        <a:xfrm>
          <a:off x="14909800" y="290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147422</xdr:rowOff>
    </xdr:from>
    <xdr:to>
      <xdr:col>21</xdr:col>
      <xdr:colOff>50800</xdr:colOff>
      <xdr:row>17</xdr:row>
      <xdr:rowOff>77572</xdr:rowOff>
    </xdr:to>
    <xdr:sp macro="" textlink="">
      <xdr:nvSpPr>
        <xdr:cNvPr id="459" name="円/楕円 458"/>
        <xdr:cNvSpPr/>
      </xdr:nvSpPr>
      <xdr:spPr>
        <a:xfrm>
          <a:off x="14351000" y="28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62349</xdr:rowOff>
    </xdr:from>
    <xdr:ext cx="762000" cy="259045"/>
    <xdr:sp macro="" textlink="">
      <xdr:nvSpPr>
        <xdr:cNvPr id="460" name="テキスト ボックス 459"/>
        <xdr:cNvSpPr txBox="1"/>
      </xdr:nvSpPr>
      <xdr:spPr>
        <a:xfrm>
          <a:off x="14020800" y="297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158521</xdr:rowOff>
    </xdr:from>
    <xdr:to>
      <xdr:col>19</xdr:col>
      <xdr:colOff>533400</xdr:colOff>
      <xdr:row>17</xdr:row>
      <xdr:rowOff>88671</xdr:rowOff>
    </xdr:to>
    <xdr:sp macro="" textlink="">
      <xdr:nvSpPr>
        <xdr:cNvPr id="461" name="円/楕円 460"/>
        <xdr:cNvSpPr/>
      </xdr:nvSpPr>
      <xdr:spPr>
        <a:xfrm>
          <a:off x="13462000" y="290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73448</xdr:rowOff>
    </xdr:from>
    <xdr:ext cx="762000" cy="259045"/>
    <xdr:sp macro="" textlink="">
      <xdr:nvSpPr>
        <xdr:cNvPr id="462" name="テキスト ボックス 461"/>
        <xdr:cNvSpPr txBox="1"/>
      </xdr:nvSpPr>
      <xdr:spPr>
        <a:xfrm>
          <a:off x="13131800" y="298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京都府大山崎町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15,437
15,339
5.97
5,331,067
5,080,878
107,444
3,705,473
4,990,581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年度をピークに年ごとに改善を示しているが、まだ全国平均を上回っている。平成</a:t>
          </a:r>
          <a:r>
            <a:rPr kumimoji="1" lang="en-US" altLang="ja-JP" sz="1300">
              <a:latin typeface="ＭＳ Ｐゴシック"/>
            </a:rPr>
            <a:t>18</a:t>
          </a:r>
          <a:r>
            <a:rPr kumimoji="1" lang="ja-JP" altLang="en-US" sz="1300">
              <a:latin typeface="ＭＳ Ｐゴシック"/>
            </a:rPr>
            <a:t>年度から採用直後の昇給短縮措置を廃止、また職員給与カット（管理職</a:t>
          </a:r>
          <a:r>
            <a:rPr kumimoji="1" lang="en-US" altLang="ja-JP" sz="1300">
              <a:latin typeface="ＭＳ Ｐゴシック"/>
            </a:rPr>
            <a:t>5</a:t>
          </a:r>
          <a:r>
            <a:rPr kumimoji="1" lang="ja-JP" altLang="en-US" sz="1300">
              <a:latin typeface="ＭＳ Ｐゴシック"/>
            </a:rPr>
            <a:t>％、一般職員</a:t>
          </a:r>
          <a:r>
            <a:rPr kumimoji="1" lang="en-US" altLang="ja-JP" sz="1300">
              <a:latin typeface="ＭＳ Ｐゴシック"/>
            </a:rPr>
            <a:t>3.5</a:t>
          </a:r>
          <a:r>
            <a:rPr kumimoji="1" lang="ja-JP" altLang="en-US" sz="1300">
              <a:latin typeface="ＭＳ Ｐゴシック"/>
            </a:rPr>
            <a:t>％）を実施、早期退職の勧奨などで人件費の削減を図り、一定の成果があった。地域手当の引き下げ（平成</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5</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4</a:t>
          </a:r>
          <a:r>
            <a:rPr kumimoji="1" lang="ja-JP" altLang="en-US" sz="1300">
              <a:latin typeface="ＭＳ Ｐゴシック"/>
            </a:rPr>
            <a:t>％）や日直手当の廃止を実施してきたが、今後も適正化に努め更なる改善を図る。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147574</xdr:rowOff>
    </xdr:from>
    <xdr:to>
      <xdr:col>7</xdr:col>
      <xdr:colOff>15875</xdr:colOff>
      <xdr:row>38</xdr:row>
      <xdr:rowOff>67564</xdr:rowOff>
    </xdr:to>
    <xdr:cxnSp macro="">
      <xdr:nvCxnSpPr>
        <xdr:cNvPr id="63" name="直線コネクタ 62"/>
        <xdr:cNvCxnSpPr/>
      </xdr:nvCxnSpPr>
      <xdr:spPr>
        <a:xfrm>
          <a:off x="3987800" y="64912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147574</xdr:rowOff>
    </xdr:from>
    <xdr:to>
      <xdr:col>5</xdr:col>
      <xdr:colOff>549275</xdr:colOff>
      <xdr:row>38</xdr:row>
      <xdr:rowOff>163576</xdr:rowOff>
    </xdr:to>
    <xdr:cxnSp macro="">
      <xdr:nvCxnSpPr>
        <xdr:cNvPr id="66" name="直線コネクタ 65"/>
        <xdr:cNvCxnSpPr/>
      </xdr:nvCxnSpPr>
      <xdr:spPr>
        <a:xfrm flipV="1">
          <a:off x="3098800" y="649122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38</xdr:row>
      <xdr:rowOff>163576</xdr:rowOff>
    </xdr:to>
    <xdr:cxnSp macro="">
      <xdr:nvCxnSpPr>
        <xdr:cNvPr id="69" name="直線コネクタ 68"/>
        <xdr:cNvCxnSpPr/>
      </xdr:nvCxnSpPr>
      <xdr:spPr>
        <a:xfrm>
          <a:off x="2209800" y="6605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38</xdr:row>
      <xdr:rowOff>136144</xdr:rowOff>
    </xdr:to>
    <xdr:cxnSp macro="">
      <xdr:nvCxnSpPr>
        <xdr:cNvPr id="72" name="直線コネクタ 71"/>
        <xdr:cNvCxnSpPr/>
      </xdr:nvCxnSpPr>
      <xdr:spPr>
        <a:xfrm flipV="1">
          <a:off x="1320800" y="6605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16764</xdr:rowOff>
    </xdr:from>
    <xdr:to>
      <xdr:col>7</xdr:col>
      <xdr:colOff>66675</xdr:colOff>
      <xdr:row>38</xdr:row>
      <xdr:rowOff>118364</xdr:rowOff>
    </xdr:to>
    <xdr:sp macro="" textlink="">
      <xdr:nvSpPr>
        <xdr:cNvPr id="82" name="円/楕円 81"/>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160291</xdr:rowOff>
    </xdr:from>
    <xdr:ext cx="762000" cy="259045"/>
    <xdr:sp macro="" textlink="">
      <xdr:nvSpPr>
        <xdr:cNvPr id="83"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4" name="円/楕円 83"/>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5" name="テキスト ボックス 84"/>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112776</xdr:rowOff>
    </xdr:from>
    <xdr:to>
      <xdr:col>4</xdr:col>
      <xdr:colOff>396875</xdr:colOff>
      <xdr:row>39</xdr:row>
      <xdr:rowOff>42926</xdr:rowOff>
    </xdr:to>
    <xdr:sp macro="" textlink="">
      <xdr:nvSpPr>
        <xdr:cNvPr id="86" name="円/楕円 85"/>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27703</xdr:rowOff>
    </xdr:from>
    <xdr:ext cx="762000" cy="259045"/>
    <xdr:sp macro="" textlink="">
      <xdr:nvSpPr>
        <xdr:cNvPr id="87" name="テキスト ボックス 86"/>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39624</xdr:rowOff>
    </xdr:from>
    <xdr:to>
      <xdr:col>3</xdr:col>
      <xdr:colOff>193675</xdr:colOff>
      <xdr:row>38</xdr:row>
      <xdr:rowOff>141224</xdr:rowOff>
    </xdr:to>
    <xdr:sp macro="" textlink="">
      <xdr:nvSpPr>
        <xdr:cNvPr id="88" name="円/楕円 87"/>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126001</xdr:rowOff>
    </xdr:from>
    <xdr:ext cx="762000" cy="259045"/>
    <xdr:sp macro="" textlink="">
      <xdr:nvSpPr>
        <xdr:cNvPr id="89" name="テキスト ボックス 88"/>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85344</xdr:rowOff>
    </xdr:from>
    <xdr:to>
      <xdr:col>1</xdr:col>
      <xdr:colOff>676275</xdr:colOff>
      <xdr:row>39</xdr:row>
      <xdr:rowOff>15494</xdr:rowOff>
    </xdr:to>
    <xdr:sp macro="" textlink="">
      <xdr:nvSpPr>
        <xdr:cNvPr id="90" name="円/楕円 89"/>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271</xdr:rowOff>
    </xdr:from>
    <xdr:ext cx="762000" cy="259045"/>
    <xdr:sp macro="" textlink="">
      <xdr:nvSpPr>
        <xdr:cNvPr id="91" name="テキスト ボックス 90"/>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委託料とその他物件費の項目で全国平均を上回っている。特に教育費の委託料が多く、学校給食業務などを委託で行っているためと考えられる。 施設の保守管理経費の見直しを</a:t>
          </a:r>
          <a:r>
            <a:rPr kumimoji="1" lang="en-US" altLang="ja-JP" sz="1300">
              <a:latin typeface="ＭＳ Ｐゴシック"/>
            </a:rPr>
            <a:t>25</a:t>
          </a:r>
          <a:r>
            <a:rPr kumimoji="1" lang="ja-JP" altLang="en-US" sz="1300">
              <a:latin typeface="ＭＳ Ｐゴシック"/>
            </a:rPr>
            <a:t>年度から実施したが、今後も改善に努めていく。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85090</xdr:rowOff>
    </xdr:from>
    <xdr:to>
      <xdr:col>24</xdr:col>
      <xdr:colOff>31750</xdr:colOff>
      <xdr:row>17</xdr:row>
      <xdr:rowOff>168910</xdr:rowOff>
    </xdr:to>
    <xdr:cxnSp macro="">
      <xdr:nvCxnSpPr>
        <xdr:cNvPr id="124" name="直線コネクタ 123"/>
        <xdr:cNvCxnSpPr/>
      </xdr:nvCxnSpPr>
      <xdr:spPr>
        <a:xfrm>
          <a:off x="15671800" y="2999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85090</xdr:rowOff>
    </xdr:from>
    <xdr:to>
      <xdr:col>22</xdr:col>
      <xdr:colOff>565150</xdr:colOff>
      <xdr:row>17</xdr:row>
      <xdr:rowOff>100330</xdr:rowOff>
    </xdr:to>
    <xdr:cxnSp macro="">
      <xdr:nvCxnSpPr>
        <xdr:cNvPr id="127" name="直線コネクタ 126"/>
        <xdr:cNvCxnSpPr/>
      </xdr:nvCxnSpPr>
      <xdr:spPr>
        <a:xfrm flipV="1">
          <a:off x="14782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100330</xdr:rowOff>
    </xdr:to>
    <xdr:cxnSp macro="">
      <xdr:nvCxnSpPr>
        <xdr:cNvPr id="130" name="直線コネクタ 129"/>
        <xdr:cNvCxnSpPr/>
      </xdr:nvCxnSpPr>
      <xdr:spPr>
        <a:xfrm>
          <a:off x="13893800" y="296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127000</xdr:rowOff>
    </xdr:from>
    <xdr:to>
      <xdr:col>20</xdr:col>
      <xdr:colOff>158750</xdr:colOff>
      <xdr:row>17</xdr:row>
      <xdr:rowOff>46990</xdr:rowOff>
    </xdr:to>
    <xdr:cxnSp macro="">
      <xdr:nvCxnSpPr>
        <xdr:cNvPr id="133" name="直線コネクタ 132"/>
        <xdr:cNvCxnSpPr/>
      </xdr:nvCxnSpPr>
      <xdr:spPr>
        <a:xfrm>
          <a:off x="13004800" y="287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118110</xdr:rowOff>
    </xdr:from>
    <xdr:to>
      <xdr:col>24</xdr:col>
      <xdr:colOff>82550</xdr:colOff>
      <xdr:row>18</xdr:row>
      <xdr:rowOff>48260</xdr:rowOff>
    </xdr:to>
    <xdr:sp macro="" textlink="">
      <xdr:nvSpPr>
        <xdr:cNvPr id="143" name="円/楕円 142"/>
        <xdr:cNvSpPr/>
      </xdr:nvSpPr>
      <xdr:spPr>
        <a:xfrm>
          <a:off x="164592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90187</xdr:rowOff>
    </xdr:from>
    <xdr:ext cx="762000" cy="259045"/>
    <xdr:sp macro="" textlink="">
      <xdr:nvSpPr>
        <xdr:cNvPr id="144" name="物件費該当値テキスト"/>
        <xdr:cNvSpPr txBox="1"/>
      </xdr:nvSpPr>
      <xdr:spPr>
        <a:xfrm>
          <a:off x="165989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34290</xdr:rowOff>
    </xdr:from>
    <xdr:to>
      <xdr:col>22</xdr:col>
      <xdr:colOff>615950</xdr:colOff>
      <xdr:row>17</xdr:row>
      <xdr:rowOff>135890</xdr:rowOff>
    </xdr:to>
    <xdr:sp macro="" textlink="">
      <xdr:nvSpPr>
        <xdr:cNvPr id="145" name="円/楕円 144"/>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46" name="テキスト ボックス 145"/>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49530</xdr:rowOff>
    </xdr:from>
    <xdr:to>
      <xdr:col>21</xdr:col>
      <xdr:colOff>412750</xdr:colOff>
      <xdr:row>17</xdr:row>
      <xdr:rowOff>151130</xdr:rowOff>
    </xdr:to>
    <xdr:sp macro="" textlink="">
      <xdr:nvSpPr>
        <xdr:cNvPr id="147" name="円/楕円 146"/>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135907</xdr:rowOff>
    </xdr:from>
    <xdr:ext cx="762000" cy="259045"/>
    <xdr:sp macro="" textlink="">
      <xdr:nvSpPr>
        <xdr:cNvPr id="148" name="テキスト ボックス 147"/>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49" name="円/楕円 148"/>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50" name="テキスト ボックス 149"/>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1" name="円/楕円 150"/>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2" name="テキスト ボックス 15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扶助費に係る経常収支比率が類似団体平均を上回り、かつ上昇傾向にある要因として、社会福祉費の補助事業費の増加や保育所３ヶ所を直営で運営していることが挙げられる。扶助費の額は、平成</a:t>
          </a:r>
          <a:r>
            <a:rPr kumimoji="1" lang="en-US" altLang="ja-JP" sz="1300">
              <a:latin typeface="ＭＳ Ｐゴシック"/>
            </a:rPr>
            <a:t>21</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年度にかけて</a:t>
          </a:r>
          <a:r>
            <a:rPr kumimoji="1" lang="en-US" altLang="ja-JP" sz="1300">
              <a:latin typeface="ＭＳ Ｐゴシック"/>
            </a:rPr>
            <a:t>1.64</a:t>
          </a:r>
          <a:r>
            <a:rPr kumimoji="1" lang="ja-JP" altLang="en-US" sz="1300">
              <a:latin typeface="ＭＳ Ｐゴシック"/>
            </a:rPr>
            <a:t>倍まで増加しており、今後も増加することが見込まれるため、経費に見合った受益者負担の適正化等の見直しを進めていく。</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29028</xdr:rowOff>
    </xdr:from>
    <xdr:to>
      <xdr:col>7</xdr:col>
      <xdr:colOff>15875</xdr:colOff>
      <xdr:row>59</xdr:row>
      <xdr:rowOff>4535</xdr:rowOff>
    </xdr:to>
    <xdr:cxnSp macro="">
      <xdr:nvCxnSpPr>
        <xdr:cNvPr id="187" name="直線コネクタ 186"/>
        <xdr:cNvCxnSpPr/>
      </xdr:nvCxnSpPr>
      <xdr:spPr>
        <a:xfrm>
          <a:off x="3987800" y="9973128"/>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29028</xdr:rowOff>
    </xdr:from>
    <xdr:to>
      <xdr:col>5</xdr:col>
      <xdr:colOff>549275</xdr:colOff>
      <xdr:row>58</xdr:row>
      <xdr:rowOff>45357</xdr:rowOff>
    </xdr:to>
    <xdr:cxnSp macro="">
      <xdr:nvCxnSpPr>
        <xdr:cNvPr id="190" name="直線コネクタ 189"/>
        <xdr:cNvCxnSpPr/>
      </xdr:nvCxnSpPr>
      <xdr:spPr>
        <a:xfrm flipV="1">
          <a:off x="3098800" y="9973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58</xdr:row>
      <xdr:rowOff>45357</xdr:rowOff>
    </xdr:to>
    <xdr:cxnSp macro="">
      <xdr:nvCxnSpPr>
        <xdr:cNvPr id="193" name="直線コネクタ 192"/>
        <xdr:cNvCxnSpPr/>
      </xdr:nvCxnSpPr>
      <xdr:spPr>
        <a:xfrm>
          <a:off x="2209800" y="99078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57</xdr:row>
      <xdr:rowOff>135165</xdr:rowOff>
    </xdr:to>
    <xdr:cxnSp macro="">
      <xdr:nvCxnSpPr>
        <xdr:cNvPr id="196" name="直線コネクタ 195"/>
        <xdr:cNvCxnSpPr/>
      </xdr:nvCxnSpPr>
      <xdr:spPr>
        <a:xfrm>
          <a:off x="1320800" y="9809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0" name="テキスト ボックス 19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206" name="円/楕円 205"/>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97262</xdr:rowOff>
    </xdr:from>
    <xdr:ext cx="762000" cy="259045"/>
    <xdr:sp macro="" textlink="">
      <xdr:nvSpPr>
        <xdr:cNvPr id="207" name="扶助費該当値テキスト"/>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149678</xdr:rowOff>
    </xdr:from>
    <xdr:to>
      <xdr:col>5</xdr:col>
      <xdr:colOff>600075</xdr:colOff>
      <xdr:row>58</xdr:row>
      <xdr:rowOff>79828</xdr:rowOff>
    </xdr:to>
    <xdr:sp macro="" textlink="">
      <xdr:nvSpPr>
        <xdr:cNvPr id="208" name="円/楕円 207"/>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64605</xdr:rowOff>
    </xdr:from>
    <xdr:ext cx="736600" cy="259045"/>
    <xdr:sp macro="" textlink="">
      <xdr:nvSpPr>
        <xdr:cNvPr id="209" name="テキスト ボックス 208"/>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166007</xdr:rowOff>
    </xdr:from>
    <xdr:to>
      <xdr:col>4</xdr:col>
      <xdr:colOff>396875</xdr:colOff>
      <xdr:row>58</xdr:row>
      <xdr:rowOff>96157</xdr:rowOff>
    </xdr:to>
    <xdr:sp macro="" textlink="">
      <xdr:nvSpPr>
        <xdr:cNvPr id="210" name="円/楕円 209"/>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211" name="テキスト ボックス 210"/>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12" name="円/楕円 211"/>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3" name="テキスト ボックス 212"/>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4" name="円/楕円 213"/>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5" name="テキスト ボックス 214"/>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負担金の項目で全国平均を大きく上回っている。消防・ごみ処理等の業務を近隣２市と構成する一部事務組合で行っているが、人件費の基準が市と同水準であることや事務費の均等割など、市に比べて財政規模が小さいため負担が重い。 </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56</xdr:row>
      <xdr:rowOff>163576</xdr:rowOff>
    </xdr:to>
    <xdr:cxnSp macro="">
      <xdr:nvCxnSpPr>
        <xdr:cNvPr id="245" name="直線コネクタ 244"/>
        <xdr:cNvCxnSpPr/>
      </xdr:nvCxnSpPr>
      <xdr:spPr>
        <a:xfrm>
          <a:off x="15671800" y="97373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126001</xdr:rowOff>
    </xdr:from>
    <xdr:ext cx="762000" cy="259045"/>
    <xdr:sp macro="" textlink="">
      <xdr:nvSpPr>
        <xdr:cNvPr id="246" name="その他平均値テキスト"/>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56</xdr:row>
      <xdr:rowOff>140716</xdr:rowOff>
    </xdr:to>
    <xdr:cxnSp macro="">
      <xdr:nvCxnSpPr>
        <xdr:cNvPr id="248" name="直線コネクタ 247"/>
        <xdr:cNvCxnSpPr/>
      </xdr:nvCxnSpPr>
      <xdr:spPr>
        <a:xfrm flipV="1">
          <a:off x="14782800" y="9737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50" name="テキスト ボックス 24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108712</xdr:rowOff>
    </xdr:from>
    <xdr:to>
      <xdr:col>21</xdr:col>
      <xdr:colOff>361950</xdr:colOff>
      <xdr:row>56</xdr:row>
      <xdr:rowOff>140716</xdr:rowOff>
    </xdr:to>
    <xdr:cxnSp macro="">
      <xdr:nvCxnSpPr>
        <xdr:cNvPr id="251" name="直線コネクタ 250"/>
        <xdr:cNvCxnSpPr/>
      </xdr:nvCxnSpPr>
      <xdr:spPr>
        <a:xfrm>
          <a:off x="13893800" y="9709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77995</xdr:rowOff>
    </xdr:from>
    <xdr:ext cx="762000" cy="259045"/>
    <xdr:sp macro="" textlink="">
      <xdr:nvSpPr>
        <xdr:cNvPr id="253" name="テキスト ボックス 252"/>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108712</xdr:rowOff>
    </xdr:from>
    <xdr:to>
      <xdr:col>20</xdr:col>
      <xdr:colOff>158750</xdr:colOff>
      <xdr:row>56</xdr:row>
      <xdr:rowOff>163576</xdr:rowOff>
    </xdr:to>
    <xdr:cxnSp macro="">
      <xdr:nvCxnSpPr>
        <xdr:cNvPr id="254" name="直線コネクタ 253"/>
        <xdr:cNvCxnSpPr/>
      </xdr:nvCxnSpPr>
      <xdr:spPr>
        <a:xfrm flipV="1">
          <a:off x="13004800" y="9709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6" name="テキスト ボックス 255"/>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112776</xdr:rowOff>
    </xdr:from>
    <xdr:to>
      <xdr:col>24</xdr:col>
      <xdr:colOff>82550</xdr:colOff>
      <xdr:row>57</xdr:row>
      <xdr:rowOff>42926</xdr:rowOff>
    </xdr:to>
    <xdr:sp macro="" textlink="">
      <xdr:nvSpPr>
        <xdr:cNvPr id="264" name="円/楕円 263"/>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129303</xdr:rowOff>
    </xdr:from>
    <xdr:ext cx="762000" cy="259045"/>
    <xdr:sp macro="" textlink="">
      <xdr:nvSpPr>
        <xdr:cNvPr id="265" name="その他該当値テキスト"/>
        <xdr:cNvSpPr txBox="1"/>
      </xdr:nvSpPr>
      <xdr:spPr>
        <a:xfrm>
          <a:off x="16598900" y="955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85344</xdr:rowOff>
    </xdr:from>
    <xdr:to>
      <xdr:col>22</xdr:col>
      <xdr:colOff>615950</xdr:colOff>
      <xdr:row>57</xdr:row>
      <xdr:rowOff>15494</xdr:rowOff>
    </xdr:to>
    <xdr:sp macro="" textlink="">
      <xdr:nvSpPr>
        <xdr:cNvPr id="266" name="円/楕円 265"/>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25671</xdr:rowOff>
    </xdr:from>
    <xdr:ext cx="736600" cy="259045"/>
    <xdr:sp macro="" textlink="">
      <xdr:nvSpPr>
        <xdr:cNvPr id="267" name="テキスト ボックス 266"/>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89916</xdr:rowOff>
    </xdr:from>
    <xdr:to>
      <xdr:col>21</xdr:col>
      <xdr:colOff>412750</xdr:colOff>
      <xdr:row>57</xdr:row>
      <xdr:rowOff>20066</xdr:rowOff>
    </xdr:to>
    <xdr:sp macro="" textlink="">
      <xdr:nvSpPr>
        <xdr:cNvPr id="268" name="円/楕円 267"/>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69" name="テキスト ボックス 268"/>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57912</xdr:rowOff>
    </xdr:from>
    <xdr:to>
      <xdr:col>20</xdr:col>
      <xdr:colOff>209550</xdr:colOff>
      <xdr:row>56</xdr:row>
      <xdr:rowOff>159512</xdr:rowOff>
    </xdr:to>
    <xdr:sp macro="" textlink="">
      <xdr:nvSpPr>
        <xdr:cNvPr id="270" name="円/楕円 269"/>
        <xdr:cNvSpPr/>
      </xdr:nvSpPr>
      <xdr:spPr>
        <a:xfrm>
          <a:off x="13843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169689</xdr:rowOff>
    </xdr:from>
    <xdr:ext cx="762000" cy="259045"/>
    <xdr:sp macro="" textlink="">
      <xdr:nvSpPr>
        <xdr:cNvPr id="271" name="テキスト ボックス 270"/>
        <xdr:cNvSpPr txBox="1"/>
      </xdr:nvSpPr>
      <xdr:spPr>
        <a:xfrm>
          <a:off x="13512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112776</xdr:rowOff>
    </xdr:from>
    <xdr:to>
      <xdr:col>19</xdr:col>
      <xdr:colOff>6350</xdr:colOff>
      <xdr:row>57</xdr:row>
      <xdr:rowOff>42926</xdr:rowOff>
    </xdr:to>
    <xdr:sp macro="" textlink="">
      <xdr:nvSpPr>
        <xdr:cNvPr id="272" name="円/楕円 271"/>
        <xdr:cNvSpPr/>
      </xdr:nvSpPr>
      <xdr:spPr>
        <a:xfrm>
          <a:off x="12954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27703</xdr:rowOff>
    </xdr:from>
    <xdr:ext cx="762000" cy="259045"/>
    <xdr:sp macro="" textlink="">
      <xdr:nvSpPr>
        <xdr:cNvPr id="273" name="テキスト ボックス 272"/>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負担金の項目で全国平均を大きく上回っている。消防・ごみ処理等の業務を近隣２市と構成する一部事務組合で行っているが、人件費の基準が市と同水準であることや事務費の均等割など、市に比べて財政規模が小さいため負担が重い。 </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106426</xdr:rowOff>
    </xdr:to>
    <xdr:cxnSp macro="">
      <xdr:nvCxnSpPr>
        <xdr:cNvPr id="303" name="直線コネクタ 302"/>
        <xdr:cNvCxnSpPr/>
      </xdr:nvCxnSpPr>
      <xdr:spPr>
        <a:xfrm>
          <a:off x="15671800" y="64226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4"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78994</xdr:rowOff>
    </xdr:from>
    <xdr:to>
      <xdr:col>22</xdr:col>
      <xdr:colOff>565150</xdr:colOff>
      <xdr:row>37</xdr:row>
      <xdr:rowOff>143002</xdr:rowOff>
    </xdr:to>
    <xdr:cxnSp macro="">
      <xdr:nvCxnSpPr>
        <xdr:cNvPr id="306" name="直線コネクタ 305"/>
        <xdr:cNvCxnSpPr/>
      </xdr:nvCxnSpPr>
      <xdr:spPr>
        <a:xfrm flipV="1">
          <a:off x="14782800" y="6422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48531</xdr:rowOff>
    </xdr:from>
    <xdr:ext cx="736600" cy="259045"/>
    <xdr:sp macro="" textlink="">
      <xdr:nvSpPr>
        <xdr:cNvPr id="308" name="テキスト ボックス 307"/>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37</xdr:row>
      <xdr:rowOff>143002</xdr:rowOff>
    </xdr:to>
    <xdr:cxnSp macro="">
      <xdr:nvCxnSpPr>
        <xdr:cNvPr id="309" name="直線コネクタ 308"/>
        <xdr:cNvCxnSpPr/>
      </xdr:nvCxnSpPr>
      <xdr:spPr>
        <a:xfrm>
          <a:off x="13893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11" name="テキスト ボックス 31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38</xdr:row>
      <xdr:rowOff>67564</xdr:rowOff>
    </xdr:to>
    <xdr:cxnSp macro="">
      <xdr:nvCxnSpPr>
        <xdr:cNvPr id="312" name="直線コネクタ 311"/>
        <xdr:cNvCxnSpPr/>
      </xdr:nvCxnSpPr>
      <xdr:spPr>
        <a:xfrm flipV="1">
          <a:off x="13004800" y="64866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4" name="テキスト ボックス 313"/>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6" name="テキスト ボックス 315"/>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55626</xdr:rowOff>
    </xdr:from>
    <xdr:to>
      <xdr:col>24</xdr:col>
      <xdr:colOff>82550</xdr:colOff>
      <xdr:row>37</xdr:row>
      <xdr:rowOff>157226</xdr:rowOff>
    </xdr:to>
    <xdr:sp macro="" textlink="">
      <xdr:nvSpPr>
        <xdr:cNvPr id="322" name="円/楕円 321"/>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27703</xdr:rowOff>
    </xdr:from>
    <xdr:ext cx="762000" cy="259045"/>
    <xdr:sp macro="" textlink="">
      <xdr:nvSpPr>
        <xdr:cNvPr id="323"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28194</xdr:rowOff>
    </xdr:from>
    <xdr:to>
      <xdr:col>22</xdr:col>
      <xdr:colOff>615950</xdr:colOff>
      <xdr:row>37</xdr:row>
      <xdr:rowOff>129794</xdr:rowOff>
    </xdr:to>
    <xdr:sp macro="" textlink="">
      <xdr:nvSpPr>
        <xdr:cNvPr id="324" name="円/楕円 323"/>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114571</xdr:rowOff>
    </xdr:from>
    <xdr:ext cx="736600" cy="259045"/>
    <xdr:sp macro="" textlink="">
      <xdr:nvSpPr>
        <xdr:cNvPr id="325" name="テキスト ボックス 324"/>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26" name="円/楕円 325"/>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27" name="テキスト ボックス 326"/>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28" name="円/楕円 327"/>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29" name="テキスト ボックス 328"/>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xdr:rowOff>
    </xdr:from>
    <xdr:to>
      <xdr:col>19</xdr:col>
      <xdr:colOff>6350</xdr:colOff>
      <xdr:row>38</xdr:row>
      <xdr:rowOff>118364</xdr:rowOff>
    </xdr:to>
    <xdr:sp macro="" textlink="">
      <xdr:nvSpPr>
        <xdr:cNvPr id="330" name="円/楕円 329"/>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103141</xdr:rowOff>
    </xdr:from>
    <xdr:ext cx="762000" cy="259045"/>
    <xdr:sp macro="" textlink="">
      <xdr:nvSpPr>
        <xdr:cNvPr id="331" name="テキスト ボックス 330"/>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起債抑制策や高利率地方債の借換・繰上償還を実施したことにより、類似団体平均を下回っている。しかし公債費に準ずる費用のうち、債務負担行為（普通建設事業費など）と一部事務組合地方債（補助費等）が多く、全体を計画的に管理する必要がある。 </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33274</xdr:rowOff>
    </xdr:to>
    <xdr:cxnSp macro="">
      <xdr:nvCxnSpPr>
        <xdr:cNvPr id="361" name="直線コネクタ 360"/>
        <xdr:cNvCxnSpPr/>
      </xdr:nvCxnSpPr>
      <xdr:spPr>
        <a:xfrm>
          <a:off x="3987800" y="13175487"/>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2"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77</xdr:row>
      <xdr:rowOff>5842</xdr:rowOff>
    </xdr:to>
    <xdr:cxnSp macro="">
      <xdr:nvCxnSpPr>
        <xdr:cNvPr id="364" name="直線コネクタ 363"/>
        <xdr:cNvCxnSpPr/>
      </xdr:nvCxnSpPr>
      <xdr:spPr>
        <a:xfrm flipV="1">
          <a:off x="3098800" y="131754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66" name="テキスト ボックス 365"/>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77</xdr:row>
      <xdr:rowOff>5842</xdr:rowOff>
    </xdr:to>
    <xdr:cxnSp macro="">
      <xdr:nvCxnSpPr>
        <xdr:cNvPr id="367" name="直線コネクタ 366"/>
        <xdr:cNvCxnSpPr/>
      </xdr:nvCxnSpPr>
      <xdr:spPr>
        <a:xfrm>
          <a:off x="2209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69" name="テキスト ボックス 368"/>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76</xdr:row>
      <xdr:rowOff>131572</xdr:rowOff>
    </xdr:to>
    <xdr:cxnSp macro="">
      <xdr:nvCxnSpPr>
        <xdr:cNvPr id="370" name="直線コネクタ 369"/>
        <xdr:cNvCxnSpPr/>
      </xdr:nvCxnSpPr>
      <xdr:spPr>
        <a:xfrm>
          <a:off x="1320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72" name="テキスト ボックス 37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4" name="テキスト ボックス 37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0" name="円/楕円 379"/>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1"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82" name="円/楕円 381"/>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83" name="テキスト ボックス 382"/>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4" name="円/楕円 383"/>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85" name="テキスト ボックス 384"/>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86" name="円/楕円 385"/>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87" name="テキスト ボックス 386"/>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388" name="円/楕円 387"/>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21099</xdr:rowOff>
    </xdr:from>
    <xdr:ext cx="762000" cy="259045"/>
    <xdr:sp macro="" textlink="">
      <xdr:nvSpPr>
        <xdr:cNvPr id="389" name="テキスト ボックス 388"/>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各費目の経常収支比率を類似団体との差で検討した場合、人件費</a:t>
          </a:r>
          <a:r>
            <a:rPr kumimoji="1" lang="en-US" altLang="ja-JP" sz="1300">
              <a:latin typeface="ＭＳ Ｐゴシック"/>
            </a:rPr>
            <a:t>4.9</a:t>
          </a:r>
          <a:r>
            <a:rPr kumimoji="1" lang="ja-JP" altLang="en-US" sz="1300">
              <a:latin typeface="ＭＳ Ｐゴシック"/>
            </a:rPr>
            <a:t>、物件費</a:t>
          </a:r>
          <a:r>
            <a:rPr kumimoji="1" lang="en-US" altLang="ja-JP" sz="1300">
              <a:latin typeface="ＭＳ Ｐゴシック"/>
            </a:rPr>
            <a:t>3.2</a:t>
          </a:r>
          <a:r>
            <a:rPr kumimoji="1" lang="ja-JP" altLang="en-US" sz="1300">
              <a:latin typeface="ＭＳ Ｐゴシック"/>
            </a:rPr>
            <a:t>、扶助費</a:t>
          </a:r>
          <a:r>
            <a:rPr kumimoji="1" lang="en-US" altLang="ja-JP" sz="1300">
              <a:latin typeface="ＭＳ Ｐゴシック"/>
            </a:rPr>
            <a:t>2.9</a:t>
          </a:r>
          <a:r>
            <a:rPr kumimoji="1" lang="ja-JP" altLang="en-US" sz="1300">
              <a:latin typeface="ＭＳ Ｐゴシック"/>
            </a:rPr>
            <a:t>、扶助費等</a:t>
          </a:r>
          <a:r>
            <a:rPr kumimoji="1" lang="en-US" altLang="ja-JP" sz="1300">
              <a:latin typeface="ＭＳ Ｐゴシック"/>
            </a:rPr>
            <a:t>2.5</a:t>
          </a:r>
          <a:r>
            <a:rPr kumimoji="1" lang="ja-JP" altLang="en-US" sz="1300">
              <a:latin typeface="ＭＳ Ｐゴシック"/>
            </a:rPr>
            <a:t>の順で上回っている。トータルでは類似団体平均を</a:t>
          </a:r>
          <a:r>
            <a:rPr kumimoji="1" lang="en-US" altLang="ja-JP" sz="1300">
              <a:latin typeface="ＭＳ Ｐゴシック"/>
            </a:rPr>
            <a:t>12.6</a:t>
          </a:r>
          <a:r>
            <a:rPr kumimoji="1" lang="ja-JP" altLang="en-US" sz="1300">
              <a:latin typeface="ＭＳ Ｐゴシック"/>
            </a:rPr>
            <a:t>上回る結果となっている。前年度から比較すると</a:t>
          </a:r>
          <a:r>
            <a:rPr kumimoji="1" lang="en-US" altLang="ja-JP" sz="1300">
              <a:latin typeface="ＭＳ Ｐゴシック"/>
            </a:rPr>
            <a:t>5.2</a:t>
          </a:r>
          <a:r>
            <a:rPr kumimoji="1" lang="ja-JP" altLang="en-US" sz="1300">
              <a:latin typeface="ＭＳ Ｐゴシック"/>
            </a:rPr>
            <a:t>ポイント悪化し、全ての費目で上昇が見られた。</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16511</xdr:rowOff>
    </xdr:from>
    <xdr:to>
      <xdr:col>24</xdr:col>
      <xdr:colOff>31750</xdr:colOff>
      <xdr:row>80</xdr:row>
      <xdr:rowOff>43180</xdr:rowOff>
    </xdr:to>
    <xdr:cxnSp macro="">
      <xdr:nvCxnSpPr>
        <xdr:cNvPr id="422" name="直線コネクタ 421"/>
        <xdr:cNvCxnSpPr/>
      </xdr:nvCxnSpPr>
      <xdr:spPr>
        <a:xfrm>
          <a:off x="15671800" y="13561061"/>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16511</xdr:rowOff>
    </xdr:from>
    <xdr:to>
      <xdr:col>22</xdr:col>
      <xdr:colOff>565150</xdr:colOff>
      <xdr:row>80</xdr:row>
      <xdr:rowOff>69850</xdr:rowOff>
    </xdr:to>
    <xdr:cxnSp macro="">
      <xdr:nvCxnSpPr>
        <xdr:cNvPr id="425" name="直線コネクタ 424"/>
        <xdr:cNvCxnSpPr/>
      </xdr:nvCxnSpPr>
      <xdr:spPr>
        <a:xfrm flipV="1">
          <a:off x="14782800" y="13561061"/>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107950</xdr:rowOff>
    </xdr:from>
    <xdr:to>
      <xdr:col>21</xdr:col>
      <xdr:colOff>361950</xdr:colOff>
      <xdr:row>80</xdr:row>
      <xdr:rowOff>69850</xdr:rowOff>
    </xdr:to>
    <xdr:cxnSp macro="">
      <xdr:nvCxnSpPr>
        <xdr:cNvPr id="428" name="直線コネクタ 427"/>
        <xdr:cNvCxnSpPr/>
      </xdr:nvCxnSpPr>
      <xdr:spPr>
        <a:xfrm>
          <a:off x="13893800" y="13652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107950</xdr:rowOff>
    </xdr:from>
    <xdr:to>
      <xdr:col>20</xdr:col>
      <xdr:colOff>158750</xdr:colOff>
      <xdr:row>80</xdr:row>
      <xdr:rowOff>31750</xdr:rowOff>
    </xdr:to>
    <xdr:cxnSp macro="">
      <xdr:nvCxnSpPr>
        <xdr:cNvPr id="431" name="直線コネクタ 430"/>
        <xdr:cNvCxnSpPr/>
      </xdr:nvCxnSpPr>
      <xdr:spPr>
        <a:xfrm flipV="1">
          <a:off x="13004800" y="13652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163830</xdr:rowOff>
    </xdr:from>
    <xdr:to>
      <xdr:col>24</xdr:col>
      <xdr:colOff>82550</xdr:colOff>
      <xdr:row>80</xdr:row>
      <xdr:rowOff>93980</xdr:rowOff>
    </xdr:to>
    <xdr:sp macro="" textlink="">
      <xdr:nvSpPr>
        <xdr:cNvPr id="441" name="円/楕円 440"/>
        <xdr:cNvSpPr/>
      </xdr:nvSpPr>
      <xdr:spPr>
        <a:xfrm>
          <a:off x="164592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135907</xdr:rowOff>
    </xdr:from>
    <xdr:ext cx="762000" cy="259045"/>
    <xdr:sp macro="" textlink="">
      <xdr:nvSpPr>
        <xdr:cNvPr id="442" name="公債費以外該当値テキスト"/>
        <xdr:cNvSpPr txBox="1"/>
      </xdr:nvSpPr>
      <xdr:spPr>
        <a:xfrm>
          <a:off x="165989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137161</xdr:rowOff>
    </xdr:from>
    <xdr:to>
      <xdr:col>22</xdr:col>
      <xdr:colOff>615950</xdr:colOff>
      <xdr:row>79</xdr:row>
      <xdr:rowOff>67311</xdr:rowOff>
    </xdr:to>
    <xdr:sp macro="" textlink="">
      <xdr:nvSpPr>
        <xdr:cNvPr id="443" name="円/楕円 442"/>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52088</xdr:rowOff>
    </xdr:from>
    <xdr:ext cx="736600" cy="259045"/>
    <xdr:sp macro="" textlink="">
      <xdr:nvSpPr>
        <xdr:cNvPr id="444" name="テキスト ボックス 443"/>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19050</xdr:rowOff>
    </xdr:from>
    <xdr:to>
      <xdr:col>21</xdr:col>
      <xdr:colOff>412750</xdr:colOff>
      <xdr:row>80</xdr:row>
      <xdr:rowOff>120650</xdr:rowOff>
    </xdr:to>
    <xdr:sp macro="" textlink="">
      <xdr:nvSpPr>
        <xdr:cNvPr id="445" name="円/楕円 444"/>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105427</xdr:rowOff>
    </xdr:from>
    <xdr:ext cx="762000" cy="259045"/>
    <xdr:sp macro="" textlink="">
      <xdr:nvSpPr>
        <xdr:cNvPr id="446" name="テキスト ボックス 445"/>
        <xdr:cNvSpPr txBox="1"/>
      </xdr:nvSpPr>
      <xdr:spPr>
        <a:xfrm>
          <a:off x="14401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57150</xdr:rowOff>
    </xdr:from>
    <xdr:to>
      <xdr:col>20</xdr:col>
      <xdr:colOff>209550</xdr:colOff>
      <xdr:row>79</xdr:row>
      <xdr:rowOff>158750</xdr:rowOff>
    </xdr:to>
    <xdr:sp macro="" textlink="">
      <xdr:nvSpPr>
        <xdr:cNvPr id="447" name="円/楕円 446"/>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143527</xdr:rowOff>
    </xdr:from>
    <xdr:ext cx="762000" cy="259045"/>
    <xdr:sp macro="" textlink="">
      <xdr:nvSpPr>
        <xdr:cNvPr id="448" name="テキスト ボックス 447"/>
        <xdr:cNvSpPr txBox="1"/>
      </xdr:nvSpPr>
      <xdr:spPr>
        <a:xfrm>
          <a:off x="13512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152400</xdr:rowOff>
    </xdr:from>
    <xdr:to>
      <xdr:col>19</xdr:col>
      <xdr:colOff>6350</xdr:colOff>
      <xdr:row>80</xdr:row>
      <xdr:rowOff>82550</xdr:rowOff>
    </xdr:to>
    <xdr:sp macro="" textlink="">
      <xdr:nvSpPr>
        <xdr:cNvPr id="449" name="円/楕円 448"/>
        <xdr:cNvSpPr/>
      </xdr:nvSpPr>
      <xdr:spPr>
        <a:xfrm>
          <a:off x="12954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67327</xdr:rowOff>
    </xdr:from>
    <xdr:ext cx="762000" cy="259045"/>
    <xdr:sp macro="" textlink="">
      <xdr:nvSpPr>
        <xdr:cNvPr id="450" name="テキスト ボックス 449"/>
        <xdr:cNvSpPr txBox="1"/>
      </xdr:nvSpPr>
      <xdr:spPr>
        <a:xfrm>
          <a:off x="12623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京都府大山崎町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119576</xdr:rowOff>
    </xdr:from>
    <xdr:to>
      <xdr:col>4</xdr:col>
      <xdr:colOff>1117600</xdr:colOff>
      <xdr:row>16</xdr:row>
      <xdr:rowOff>121557</xdr:rowOff>
    </xdr:to>
    <xdr:cxnSp macro="">
      <xdr:nvCxnSpPr>
        <xdr:cNvPr id="52" name="直線コネクタ 51"/>
        <xdr:cNvCxnSpPr/>
      </xdr:nvCxnSpPr>
      <xdr:spPr bwMode="auto">
        <a:xfrm>
          <a:off x="5003800" y="2910401"/>
          <a:ext cx="647700" cy="1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106334</xdr:rowOff>
    </xdr:from>
    <xdr:ext cx="762000" cy="259045"/>
    <xdr:sp macro="" textlink="">
      <xdr:nvSpPr>
        <xdr:cNvPr id="53" name="人口1人当たり決算額の推移平均値テキスト130"/>
        <xdr:cNvSpPr txBox="1"/>
      </xdr:nvSpPr>
      <xdr:spPr>
        <a:xfrm>
          <a:off x="5740400" y="28971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40611</xdr:rowOff>
    </xdr:from>
    <xdr:to>
      <xdr:col>4</xdr:col>
      <xdr:colOff>469900</xdr:colOff>
      <xdr:row>16</xdr:row>
      <xdr:rowOff>119576</xdr:rowOff>
    </xdr:to>
    <xdr:cxnSp macro="">
      <xdr:nvCxnSpPr>
        <xdr:cNvPr id="55" name="直線コネクタ 54"/>
        <xdr:cNvCxnSpPr/>
      </xdr:nvCxnSpPr>
      <xdr:spPr bwMode="auto">
        <a:xfrm>
          <a:off x="4305300" y="2831436"/>
          <a:ext cx="698500" cy="78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40611</xdr:rowOff>
    </xdr:from>
    <xdr:to>
      <xdr:col>3</xdr:col>
      <xdr:colOff>904875</xdr:colOff>
      <xdr:row>16</xdr:row>
      <xdr:rowOff>94800</xdr:rowOff>
    </xdr:to>
    <xdr:cxnSp macro="">
      <xdr:nvCxnSpPr>
        <xdr:cNvPr id="58" name="直線コネクタ 57"/>
        <xdr:cNvCxnSpPr/>
      </xdr:nvCxnSpPr>
      <xdr:spPr bwMode="auto">
        <a:xfrm flipV="1">
          <a:off x="3606800" y="2831436"/>
          <a:ext cx="698500" cy="54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116509</xdr:rowOff>
    </xdr:from>
    <xdr:ext cx="762000" cy="259045"/>
    <xdr:sp macro="" textlink="">
      <xdr:nvSpPr>
        <xdr:cNvPr id="60" name="テキスト ボックス 59"/>
        <xdr:cNvSpPr txBox="1"/>
      </xdr:nvSpPr>
      <xdr:spPr>
        <a:xfrm>
          <a:off x="3924300" y="29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94800</xdr:rowOff>
    </xdr:from>
    <xdr:to>
      <xdr:col>3</xdr:col>
      <xdr:colOff>206375</xdr:colOff>
      <xdr:row>16</xdr:row>
      <xdr:rowOff>95921</xdr:rowOff>
    </xdr:to>
    <xdr:cxnSp macro="">
      <xdr:nvCxnSpPr>
        <xdr:cNvPr id="61" name="直線コネクタ 60"/>
        <xdr:cNvCxnSpPr/>
      </xdr:nvCxnSpPr>
      <xdr:spPr bwMode="auto">
        <a:xfrm flipV="1">
          <a:off x="2908300" y="2885625"/>
          <a:ext cx="698500" cy="1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164711</xdr:rowOff>
    </xdr:from>
    <xdr:ext cx="762000" cy="259045"/>
    <xdr:sp macro="" textlink="">
      <xdr:nvSpPr>
        <xdr:cNvPr id="63" name="テキスト ボックス 62"/>
        <xdr:cNvSpPr txBox="1"/>
      </xdr:nvSpPr>
      <xdr:spPr>
        <a:xfrm>
          <a:off x="3225800" y="295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19038</xdr:rowOff>
    </xdr:from>
    <xdr:ext cx="762000" cy="259045"/>
    <xdr:sp macro="" textlink="">
      <xdr:nvSpPr>
        <xdr:cNvPr id="65" name="テキスト ボックス 64"/>
        <xdr:cNvSpPr txBox="1"/>
      </xdr:nvSpPr>
      <xdr:spPr>
        <a:xfrm>
          <a:off x="2527300" y="298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70757</xdr:rowOff>
    </xdr:from>
    <xdr:to>
      <xdr:col>5</xdr:col>
      <xdr:colOff>34925</xdr:colOff>
      <xdr:row>17</xdr:row>
      <xdr:rowOff>907</xdr:rowOff>
    </xdr:to>
    <xdr:sp macro="" textlink="">
      <xdr:nvSpPr>
        <xdr:cNvPr id="71" name="円/楕円 70"/>
        <xdr:cNvSpPr/>
      </xdr:nvSpPr>
      <xdr:spPr bwMode="auto">
        <a:xfrm>
          <a:off x="5600700" y="2861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87284</xdr:rowOff>
    </xdr:from>
    <xdr:ext cx="762000" cy="259045"/>
    <xdr:sp macro="" textlink="">
      <xdr:nvSpPr>
        <xdr:cNvPr id="72" name="人口1人当たり決算額の推移該当値テキスト130"/>
        <xdr:cNvSpPr txBox="1"/>
      </xdr:nvSpPr>
      <xdr:spPr>
        <a:xfrm>
          <a:off x="5740400" y="270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94,125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68776</xdr:rowOff>
    </xdr:from>
    <xdr:to>
      <xdr:col>4</xdr:col>
      <xdr:colOff>520700</xdr:colOff>
      <xdr:row>16</xdr:row>
      <xdr:rowOff>170376</xdr:rowOff>
    </xdr:to>
    <xdr:sp macro="" textlink="">
      <xdr:nvSpPr>
        <xdr:cNvPr id="73" name="円/楕円 72"/>
        <xdr:cNvSpPr/>
      </xdr:nvSpPr>
      <xdr:spPr bwMode="auto">
        <a:xfrm>
          <a:off x="4953000" y="285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155153</xdr:rowOff>
    </xdr:from>
    <xdr:ext cx="736600" cy="259045"/>
    <xdr:sp macro="" textlink="">
      <xdr:nvSpPr>
        <xdr:cNvPr id="74" name="テキスト ボックス 73"/>
        <xdr:cNvSpPr txBox="1"/>
      </xdr:nvSpPr>
      <xdr:spPr>
        <a:xfrm>
          <a:off x="4622800" y="294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161261</xdr:rowOff>
    </xdr:from>
    <xdr:to>
      <xdr:col>3</xdr:col>
      <xdr:colOff>955675</xdr:colOff>
      <xdr:row>16</xdr:row>
      <xdr:rowOff>91411</xdr:rowOff>
    </xdr:to>
    <xdr:sp macro="" textlink="">
      <xdr:nvSpPr>
        <xdr:cNvPr id="75" name="円/楕円 74"/>
        <xdr:cNvSpPr/>
      </xdr:nvSpPr>
      <xdr:spPr bwMode="auto">
        <a:xfrm>
          <a:off x="4254500" y="278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101588</xdr:rowOff>
    </xdr:from>
    <xdr:ext cx="762000" cy="259045"/>
    <xdr:sp macro="" textlink="">
      <xdr:nvSpPr>
        <xdr:cNvPr id="76" name="テキスト ボックス 75"/>
        <xdr:cNvSpPr txBox="1"/>
      </xdr:nvSpPr>
      <xdr:spPr>
        <a:xfrm>
          <a:off x="3924300" y="254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101,561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44000</xdr:rowOff>
    </xdr:from>
    <xdr:to>
      <xdr:col>3</xdr:col>
      <xdr:colOff>257175</xdr:colOff>
      <xdr:row>16</xdr:row>
      <xdr:rowOff>145600</xdr:rowOff>
    </xdr:to>
    <xdr:sp macro="" textlink="">
      <xdr:nvSpPr>
        <xdr:cNvPr id="77" name="円/楕円 76"/>
        <xdr:cNvSpPr/>
      </xdr:nvSpPr>
      <xdr:spPr bwMode="auto">
        <a:xfrm>
          <a:off x="3556000" y="2834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155777</xdr:rowOff>
    </xdr:from>
    <xdr:ext cx="762000" cy="259045"/>
    <xdr:sp macro="" textlink="">
      <xdr:nvSpPr>
        <xdr:cNvPr id="78" name="テキスト ボックス 77"/>
        <xdr:cNvSpPr txBox="1"/>
      </xdr:nvSpPr>
      <xdr:spPr>
        <a:xfrm>
          <a:off x="3225800" y="260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96,583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45121</xdr:rowOff>
    </xdr:from>
    <xdr:to>
      <xdr:col>2</xdr:col>
      <xdr:colOff>692150</xdr:colOff>
      <xdr:row>16</xdr:row>
      <xdr:rowOff>146721</xdr:rowOff>
    </xdr:to>
    <xdr:sp macro="" textlink="">
      <xdr:nvSpPr>
        <xdr:cNvPr id="79" name="円/楕円 78"/>
        <xdr:cNvSpPr/>
      </xdr:nvSpPr>
      <xdr:spPr bwMode="auto">
        <a:xfrm>
          <a:off x="2857500" y="2835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156898</xdr:rowOff>
    </xdr:from>
    <xdr:ext cx="762000" cy="259045"/>
    <xdr:sp macro="" textlink="">
      <xdr:nvSpPr>
        <xdr:cNvPr id="80" name="テキスト ボックス 79"/>
        <xdr:cNvSpPr txBox="1"/>
      </xdr:nvSpPr>
      <xdr:spPr>
        <a:xfrm>
          <a:off x="2527300" y="260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43294</xdr:rowOff>
    </xdr:from>
    <xdr:to>
      <xdr:col>4</xdr:col>
      <xdr:colOff>1117600</xdr:colOff>
      <xdr:row>37</xdr:row>
      <xdr:rowOff>30035</xdr:rowOff>
    </xdr:to>
    <xdr:cxnSp macro="">
      <xdr:nvCxnSpPr>
        <xdr:cNvPr id="114" name="直線コネクタ 113"/>
        <xdr:cNvCxnSpPr/>
      </xdr:nvCxnSpPr>
      <xdr:spPr bwMode="auto">
        <a:xfrm>
          <a:off x="5003800" y="6996544"/>
          <a:ext cx="647700" cy="158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257147</xdr:rowOff>
    </xdr:from>
    <xdr:ext cx="762000" cy="259045"/>
    <xdr:sp macro="" textlink="">
      <xdr:nvSpPr>
        <xdr:cNvPr id="115" name="人口1人当たり決算額の推移平均値テキスト445"/>
        <xdr:cNvSpPr txBox="1"/>
      </xdr:nvSpPr>
      <xdr:spPr>
        <a:xfrm>
          <a:off x="5740400" y="6867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230308</xdr:rowOff>
    </xdr:from>
    <xdr:to>
      <xdr:col>4</xdr:col>
      <xdr:colOff>469900</xdr:colOff>
      <xdr:row>36</xdr:row>
      <xdr:rowOff>43294</xdr:rowOff>
    </xdr:to>
    <xdr:cxnSp macro="">
      <xdr:nvCxnSpPr>
        <xdr:cNvPr id="117" name="直線コネクタ 116"/>
        <xdr:cNvCxnSpPr/>
      </xdr:nvCxnSpPr>
      <xdr:spPr bwMode="auto">
        <a:xfrm>
          <a:off x="4305300" y="6840658"/>
          <a:ext cx="698500" cy="155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230308</xdr:rowOff>
    </xdr:from>
    <xdr:to>
      <xdr:col>3</xdr:col>
      <xdr:colOff>904875</xdr:colOff>
      <xdr:row>37</xdr:row>
      <xdr:rowOff>157766</xdr:rowOff>
    </xdr:to>
    <xdr:cxnSp macro="">
      <xdr:nvCxnSpPr>
        <xdr:cNvPr id="120" name="直線コネクタ 119"/>
        <xdr:cNvCxnSpPr/>
      </xdr:nvCxnSpPr>
      <xdr:spPr bwMode="auto">
        <a:xfrm flipV="1">
          <a:off x="3606800" y="6840658"/>
          <a:ext cx="698500" cy="44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144564</xdr:rowOff>
    </xdr:from>
    <xdr:to>
      <xdr:col>3</xdr:col>
      <xdr:colOff>206375</xdr:colOff>
      <xdr:row>37</xdr:row>
      <xdr:rowOff>157766</xdr:rowOff>
    </xdr:to>
    <xdr:cxnSp macro="">
      <xdr:nvCxnSpPr>
        <xdr:cNvPr id="123" name="直線コネクタ 122"/>
        <xdr:cNvCxnSpPr/>
      </xdr:nvCxnSpPr>
      <xdr:spPr bwMode="auto">
        <a:xfrm>
          <a:off x="2908300" y="7269264"/>
          <a:ext cx="698500" cy="1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132084</xdr:rowOff>
    </xdr:from>
    <xdr:ext cx="762000" cy="259045"/>
    <xdr:sp macro="" textlink="">
      <xdr:nvSpPr>
        <xdr:cNvPr id="125" name="テキスト ボックス 124"/>
        <xdr:cNvSpPr txBox="1"/>
      </xdr:nvSpPr>
      <xdr:spPr>
        <a:xfrm>
          <a:off x="3225800" y="674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118292</xdr:rowOff>
    </xdr:from>
    <xdr:ext cx="762000" cy="259045"/>
    <xdr:sp macro="" textlink="">
      <xdr:nvSpPr>
        <xdr:cNvPr id="127" name="テキスト ボックス 126"/>
        <xdr:cNvSpPr txBox="1"/>
      </xdr:nvSpPr>
      <xdr:spPr>
        <a:xfrm>
          <a:off x="2527300" y="672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150685</xdr:rowOff>
    </xdr:from>
    <xdr:to>
      <xdr:col>5</xdr:col>
      <xdr:colOff>34925</xdr:colOff>
      <xdr:row>37</xdr:row>
      <xdr:rowOff>80835</xdr:rowOff>
    </xdr:to>
    <xdr:sp macro="" textlink="">
      <xdr:nvSpPr>
        <xdr:cNvPr id="133" name="円/楕円 132"/>
        <xdr:cNvSpPr/>
      </xdr:nvSpPr>
      <xdr:spPr bwMode="auto">
        <a:xfrm>
          <a:off x="5600700" y="710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122762</xdr:rowOff>
    </xdr:from>
    <xdr:ext cx="762000" cy="259045"/>
    <xdr:sp macro="" textlink="">
      <xdr:nvSpPr>
        <xdr:cNvPr id="134" name="人口1人当たり決算額の推移該当値テキスト445"/>
        <xdr:cNvSpPr txBox="1"/>
      </xdr:nvSpPr>
      <xdr:spPr>
        <a:xfrm>
          <a:off x="5740400" y="707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335394</xdr:rowOff>
    </xdr:from>
    <xdr:to>
      <xdr:col>4</xdr:col>
      <xdr:colOff>520700</xdr:colOff>
      <xdr:row>36</xdr:row>
      <xdr:rowOff>94094</xdr:rowOff>
    </xdr:to>
    <xdr:sp macro="" textlink="">
      <xdr:nvSpPr>
        <xdr:cNvPr id="135" name="円/楕円 134"/>
        <xdr:cNvSpPr/>
      </xdr:nvSpPr>
      <xdr:spPr bwMode="auto">
        <a:xfrm>
          <a:off x="4953000" y="6945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104271</xdr:rowOff>
    </xdr:from>
    <xdr:ext cx="736600" cy="259045"/>
    <xdr:sp macro="" textlink="">
      <xdr:nvSpPr>
        <xdr:cNvPr id="136" name="テキスト ボックス 135"/>
        <xdr:cNvSpPr txBox="1"/>
      </xdr:nvSpPr>
      <xdr:spPr>
        <a:xfrm>
          <a:off x="4622800" y="6714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179508</xdr:rowOff>
    </xdr:from>
    <xdr:to>
      <xdr:col>3</xdr:col>
      <xdr:colOff>955675</xdr:colOff>
      <xdr:row>35</xdr:row>
      <xdr:rowOff>281108</xdr:rowOff>
    </xdr:to>
    <xdr:sp macro="" textlink="">
      <xdr:nvSpPr>
        <xdr:cNvPr id="137" name="円/楕円 136"/>
        <xdr:cNvSpPr/>
      </xdr:nvSpPr>
      <xdr:spPr bwMode="auto">
        <a:xfrm>
          <a:off x="4254500" y="678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291285</xdr:rowOff>
    </xdr:from>
    <xdr:ext cx="762000" cy="259045"/>
    <xdr:sp macro="" textlink="">
      <xdr:nvSpPr>
        <xdr:cNvPr id="138" name="テキスト ボックス 137"/>
        <xdr:cNvSpPr txBox="1"/>
      </xdr:nvSpPr>
      <xdr:spPr>
        <a:xfrm>
          <a:off x="3924300" y="655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37,577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106966</xdr:rowOff>
    </xdr:from>
    <xdr:to>
      <xdr:col>3</xdr:col>
      <xdr:colOff>257175</xdr:colOff>
      <xdr:row>37</xdr:row>
      <xdr:rowOff>208566</xdr:rowOff>
    </xdr:to>
    <xdr:sp macro="" textlink="">
      <xdr:nvSpPr>
        <xdr:cNvPr id="139" name="円/楕円 138"/>
        <xdr:cNvSpPr/>
      </xdr:nvSpPr>
      <xdr:spPr bwMode="auto">
        <a:xfrm>
          <a:off x="3556000" y="7231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193343</xdr:rowOff>
    </xdr:from>
    <xdr:ext cx="762000" cy="259045"/>
    <xdr:sp macro="" textlink="">
      <xdr:nvSpPr>
        <xdr:cNvPr id="140" name="テキスト ボックス 139"/>
        <xdr:cNvSpPr txBox="1"/>
      </xdr:nvSpPr>
      <xdr:spPr>
        <a:xfrm>
          <a:off x="3225800" y="731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93764</xdr:rowOff>
    </xdr:from>
    <xdr:to>
      <xdr:col>2</xdr:col>
      <xdr:colOff>692150</xdr:colOff>
      <xdr:row>37</xdr:row>
      <xdr:rowOff>195364</xdr:rowOff>
    </xdr:to>
    <xdr:sp macro="" textlink="">
      <xdr:nvSpPr>
        <xdr:cNvPr id="141" name="円/楕円 140"/>
        <xdr:cNvSpPr/>
      </xdr:nvSpPr>
      <xdr:spPr bwMode="auto">
        <a:xfrm>
          <a:off x="2857500" y="7218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180141</xdr:rowOff>
    </xdr:from>
    <xdr:ext cx="762000" cy="259045"/>
    <xdr:sp macro="" textlink="">
      <xdr:nvSpPr>
        <xdr:cNvPr id="142" name="テキスト ボックス 141"/>
        <xdr:cNvSpPr txBox="1"/>
      </xdr:nvSpPr>
      <xdr:spPr>
        <a:xfrm>
          <a:off x="2527300" y="730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年度と</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年連続で実質収支で赤字となっていたが、平成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年度以降の集中改革プランにおける主に職員数の削減や職員給与の見直しや赤字地方債の活用によって、平成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年度から黒字に転換し、平成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年ぶりに財政調整基金を積み立てるまでに回復することができた。実質単年度収支は平成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年度以降黒字が続いていたが、平成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年度は町税及び普通交付税の減収に伴い実質単年度赤字となった。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年度にかけて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年連続の赤字決算となっていたが、平成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年度から一般会計においては黒字に転換し、ある程度の改善がみられたので、国民健康保険事業特別会計の赤字補てんを行った。その結果、平成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年度において国民健康保険事業特別会計を黒字決算とすることができた。 その後も引き続き全ての会計で黒字となっている。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臨時財政対策債等の発行実績に伴いしばらく増加傾向にあり、公営企業債の元利償還金や組合等が起こした地方債の元利償還金は減少傾向が続くと見込まれる。トータルでみると徐々に元利償還金等の合計は減少していく見込みである。債務負担行為に基づく支出額については、庁舎建設用地に係る乙訓土地開発公社への元金償還を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年度にかけて行ったことで、大幅に減少した。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京都府大山崎町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年度以降、将来負担額のうち債務負担行為に基づく支出予定額が大きくなっていたが、平成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年度には中学校用地購入費を、平成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a:t>
          </a:r>
          <a:r>
            <a:rPr kumimoji="1" lang="ja-JP" altLang="ja-JP" sz="1400">
              <a:solidFill>
                <a:schemeClr val="dk1"/>
              </a:solidFill>
              <a:effectLst/>
              <a:latin typeface="+mn-lt"/>
              <a:ea typeface="+mn-ea"/>
              <a:cs typeface="+mn-cs"/>
            </a:rPr>
            <a:t>庁舎建設用地購入費</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乙訓</a:t>
          </a:r>
          <a:r>
            <a:rPr kumimoji="1" lang="ja-JP" altLang="en-US" sz="1400">
              <a:solidFill>
                <a:schemeClr val="dk1"/>
              </a:solidFill>
              <a:effectLst/>
              <a:latin typeface="+mn-lt"/>
              <a:ea typeface="+mn-ea"/>
              <a:cs typeface="+mn-cs"/>
            </a:rPr>
            <a:t>土地開発公社</a:t>
          </a:r>
          <a:r>
            <a:rPr kumimoji="1" lang="ja-JP" altLang="en-US" sz="1400">
              <a:latin typeface="ＭＳ ゴシック" pitchFamily="49" charset="-128"/>
              <a:ea typeface="ＭＳ ゴシック" pitchFamily="49" charset="-128"/>
            </a:rPr>
            <a:t>に完済したため、段階的に将来負担額は減額となっている。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一方で同公社への未償還金が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億円以上あり、計画的に償還する必要がある。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また、経常収支比率が高い水準にある中で、財政調整基金への積み立てにも課題が残る。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5331067</v>
      </c>
      <c r="BO4" s="349"/>
      <c r="BP4" s="349"/>
      <c r="BQ4" s="349"/>
      <c r="BR4" s="349"/>
      <c r="BS4" s="349"/>
      <c r="BT4" s="349"/>
      <c r="BU4" s="350"/>
      <c r="BV4" s="348">
        <v>5298856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5080878</v>
      </c>
      <c r="BO5" s="386"/>
      <c r="BP5" s="386"/>
      <c r="BQ5" s="386"/>
      <c r="BR5" s="386"/>
      <c r="BS5" s="386"/>
      <c r="BT5" s="386"/>
      <c r="BU5" s="387"/>
      <c r="BV5" s="385">
        <v>5094464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97</v>
      </c>
      <c r="CU5" s="383"/>
      <c r="CV5" s="383"/>
      <c r="CW5" s="383"/>
      <c r="CX5" s="383"/>
      <c r="CY5" s="383"/>
      <c r="CZ5" s="383"/>
      <c r="DA5" s="384"/>
      <c r="DB5" s="382">
        <v>90.5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250189</v>
      </c>
      <c r="BO6" s="386"/>
      <c r="BP6" s="386"/>
      <c r="BQ6" s="386"/>
      <c r="BR6" s="386"/>
      <c r="BS6" s="386"/>
      <c r="BT6" s="386"/>
      <c r="BU6" s="387"/>
      <c r="BV6" s="385">
        <v>204392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108.2</v>
      </c>
      <c r="CU6" s="423"/>
      <c r="CV6" s="423"/>
      <c r="CW6" s="423"/>
      <c r="CX6" s="423"/>
      <c r="CY6" s="423"/>
      <c r="CZ6" s="423"/>
      <c r="DA6" s="424"/>
      <c r="DB6" s="422">
        <v>101.5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142745</v>
      </c>
      <c r="BO7" s="386"/>
      <c r="BP7" s="386"/>
      <c r="BQ7" s="386"/>
      <c r="BR7" s="386"/>
      <c r="BS7" s="386"/>
      <c r="BT7" s="386"/>
      <c r="BU7" s="387"/>
      <c r="BV7" s="385">
        <v>54300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3705473</v>
      </c>
      <c r="CU7" s="386"/>
      <c r="CV7" s="386"/>
      <c r="CW7" s="386"/>
      <c r="CX7" s="386"/>
      <c r="CY7" s="386"/>
      <c r="CZ7" s="386"/>
      <c r="DA7" s="387"/>
      <c r="DB7" s="385">
        <v>3639704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107444</v>
      </c>
      <c r="BO8" s="386"/>
      <c r="BP8" s="386"/>
      <c r="BQ8" s="386"/>
      <c r="BR8" s="386"/>
      <c r="BS8" s="386"/>
      <c r="BT8" s="386"/>
      <c r="BU8" s="387"/>
      <c r="BV8" s="385">
        <v>150092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0.82</v>
      </c>
      <c r="CU8" s="426"/>
      <c r="CV8" s="426"/>
      <c r="CW8" s="426"/>
      <c r="CX8" s="426"/>
      <c r="CY8" s="426"/>
      <c r="CZ8" s="426"/>
      <c r="DA8" s="427"/>
      <c r="DB8" s="425">
        <v>0.82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15121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-42648</v>
      </c>
      <c r="BO9" s="386"/>
      <c r="BP9" s="386"/>
      <c r="BQ9" s="386"/>
      <c r="BR9" s="386"/>
      <c r="BS9" s="386"/>
      <c r="BT9" s="386"/>
      <c r="BU9" s="387"/>
      <c r="BV9" s="385">
        <v>17455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12.5</v>
      </c>
      <c r="CU9" s="383"/>
      <c r="CV9" s="383"/>
      <c r="CW9" s="383"/>
      <c r="CX9" s="383"/>
      <c r="CY9" s="383"/>
      <c r="CZ9" s="383"/>
      <c r="DA9" s="384"/>
      <c r="DB9" s="382">
        <v>13.2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15191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358</v>
      </c>
      <c r="BO10" s="386"/>
      <c r="BP10" s="386"/>
      <c r="BQ10" s="386"/>
      <c r="BR10" s="386"/>
      <c r="BS10" s="386"/>
      <c r="BT10" s="386"/>
      <c r="BU10" s="387"/>
      <c r="BV10" s="385">
        <v>340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55800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15437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85371</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15339</v>
      </c>
      <c r="S13" s="467"/>
      <c r="T13" s="467"/>
      <c r="U13" s="467"/>
      <c r="V13" s="468"/>
      <c r="W13" s="401" t="s">
        <v>123</v>
      </c>
      <c r="X13" s="402"/>
      <c r="Y13" s="402"/>
      <c r="Z13" s="402"/>
      <c r="AA13" s="402"/>
      <c r="AB13" s="392"/>
      <c r="AC13" s="436">
        <v>58</v>
      </c>
      <c r="AD13" s="437"/>
      <c r="AE13" s="437"/>
      <c r="AF13" s="437"/>
      <c r="AG13" s="476"/>
      <c r="AH13" s="436">
        <v>66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-127661</v>
      </c>
      <c r="BO13" s="386"/>
      <c r="BP13" s="386"/>
      <c r="BQ13" s="386"/>
      <c r="BR13" s="386"/>
      <c r="BS13" s="386"/>
      <c r="BT13" s="386"/>
      <c r="BU13" s="387"/>
      <c r="BV13" s="385">
        <v>73595</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15412</v>
      </c>
      <c r="S14" s="467"/>
      <c r="T14" s="467"/>
      <c r="U14" s="467"/>
      <c r="V14" s="468"/>
      <c r="W14" s="375"/>
      <c r="X14" s="376"/>
      <c r="Y14" s="376"/>
      <c r="Z14" s="376"/>
      <c r="AA14" s="376"/>
      <c r="AB14" s="365"/>
      <c r="AC14" s="469">
        <v>0.9</v>
      </c>
      <c r="AD14" s="470"/>
      <c r="AE14" s="470"/>
      <c r="AF14" s="470"/>
      <c r="AG14" s="471"/>
      <c r="AH14" s="469">
        <v>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62.3</v>
      </c>
      <c r="CU14" s="481"/>
      <c r="CV14" s="481"/>
      <c r="CW14" s="481"/>
      <c r="CX14" s="481"/>
      <c r="CY14" s="481"/>
      <c r="CZ14" s="481"/>
      <c r="DA14" s="482"/>
      <c r="DB14" s="480">
        <v>71.400000000000006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15318</v>
      </c>
      <c r="S15" s="467"/>
      <c r="T15" s="467"/>
      <c r="U15" s="467"/>
      <c r="V15" s="468"/>
      <c r="W15" s="401" t="s">
        <v>130</v>
      </c>
      <c r="X15" s="402"/>
      <c r="Y15" s="402"/>
      <c r="Z15" s="402"/>
      <c r="AA15" s="402"/>
      <c r="AB15" s="392"/>
      <c r="AC15" s="436">
        <v>1728</v>
      </c>
      <c r="AD15" s="437"/>
      <c r="AE15" s="437"/>
      <c r="AF15" s="437"/>
      <c r="AG15" s="476"/>
      <c r="AH15" s="436">
        <v>1983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2249448</v>
      </c>
      <c r="BO15" s="349"/>
      <c r="BP15" s="349"/>
      <c r="BQ15" s="349"/>
      <c r="BR15" s="349"/>
      <c r="BS15" s="349"/>
      <c r="BT15" s="349"/>
      <c r="BU15" s="350"/>
      <c r="BV15" s="348">
        <v>2027816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25.7</v>
      </c>
      <c r="AD16" s="470"/>
      <c r="AE16" s="470"/>
      <c r="AF16" s="470"/>
      <c r="AG16" s="471"/>
      <c r="AH16" s="469">
        <v>27.6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2687869</v>
      </c>
      <c r="BO16" s="386"/>
      <c r="BP16" s="386"/>
      <c r="BQ16" s="386"/>
      <c r="BR16" s="386"/>
      <c r="BS16" s="386"/>
      <c r="BT16" s="386"/>
      <c r="BU16" s="387"/>
      <c r="BV16" s="385">
        <v>2576707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4925</v>
      </c>
      <c r="AD17" s="437"/>
      <c r="AE17" s="437"/>
      <c r="AF17" s="437"/>
      <c r="AG17" s="476"/>
      <c r="AH17" s="436">
        <v>5100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2929871</v>
      </c>
      <c r="BO17" s="386"/>
      <c r="BP17" s="386"/>
      <c r="BQ17" s="386"/>
      <c r="BR17" s="386"/>
      <c r="BS17" s="386"/>
      <c r="BT17" s="386"/>
      <c r="BU17" s="387"/>
      <c r="BV17" s="385">
        <v>2629614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5.97</v>
      </c>
      <c r="M18" s="498"/>
      <c r="N18" s="498"/>
      <c r="O18" s="498"/>
      <c r="P18" s="498"/>
      <c r="Q18" s="498"/>
      <c r="R18" s="499"/>
      <c r="S18" s="499"/>
      <c r="T18" s="499"/>
      <c r="U18" s="499"/>
      <c r="V18" s="500"/>
      <c r="W18" s="403"/>
      <c r="X18" s="404"/>
      <c r="Y18" s="404"/>
      <c r="Z18" s="404"/>
      <c r="AA18" s="404"/>
      <c r="AB18" s="395"/>
      <c r="AC18" s="501">
        <v>73.400000000000006</v>
      </c>
      <c r="AD18" s="502"/>
      <c r="AE18" s="502"/>
      <c r="AF18" s="502"/>
      <c r="AG18" s="503"/>
      <c r="AH18" s="501">
        <v>71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3608830</v>
      </c>
      <c r="BO18" s="386"/>
      <c r="BP18" s="386"/>
      <c r="BQ18" s="386"/>
      <c r="BR18" s="386"/>
      <c r="BS18" s="386"/>
      <c r="BT18" s="386"/>
      <c r="BU18" s="387"/>
      <c r="BV18" s="385">
        <v>3570813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2533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4194402</v>
      </c>
      <c r="BO19" s="386"/>
      <c r="BP19" s="386"/>
      <c r="BQ19" s="386"/>
      <c r="BR19" s="386"/>
      <c r="BS19" s="386"/>
      <c r="BT19" s="386"/>
      <c r="BU19" s="387"/>
      <c r="BV19" s="385">
        <v>4284405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5750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4990581</v>
      </c>
      <c r="BO23" s="386"/>
      <c r="BP23" s="386"/>
      <c r="BQ23" s="386"/>
      <c r="BR23" s="386"/>
      <c r="BS23" s="386"/>
      <c r="BT23" s="386"/>
      <c r="BU23" s="387"/>
      <c r="BV23" s="385">
        <v>4997680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6320</v>
      </c>
      <c r="R24" s="437"/>
      <c r="S24" s="437"/>
      <c r="T24" s="437"/>
      <c r="U24" s="437"/>
      <c r="V24" s="476"/>
      <c r="W24" s="531"/>
      <c r="X24" s="519"/>
      <c r="Y24" s="520"/>
      <c r="Z24" s="435" t="s">
        <v>154</v>
      </c>
      <c r="AA24" s="415"/>
      <c r="AB24" s="415"/>
      <c r="AC24" s="415"/>
      <c r="AD24" s="415"/>
      <c r="AE24" s="415"/>
      <c r="AF24" s="415"/>
      <c r="AG24" s="416"/>
      <c r="AH24" s="436">
        <v>122</v>
      </c>
      <c r="AI24" s="437"/>
      <c r="AJ24" s="437"/>
      <c r="AK24" s="437"/>
      <c r="AL24" s="476"/>
      <c r="AM24" s="436">
        <v>381860</v>
      </c>
      <c r="AN24" s="437"/>
      <c r="AO24" s="437"/>
      <c r="AP24" s="437"/>
      <c r="AQ24" s="437"/>
      <c r="AR24" s="476"/>
      <c r="AS24" s="436">
        <v>3130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3546421</v>
      </c>
      <c r="BO24" s="386"/>
      <c r="BP24" s="386"/>
      <c r="BQ24" s="386"/>
      <c r="BR24" s="386"/>
      <c r="BS24" s="386"/>
      <c r="BT24" s="386"/>
      <c r="BU24" s="387"/>
      <c r="BV24" s="385">
        <v>3431090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5985</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379020</v>
      </c>
      <c r="BO25" s="349"/>
      <c r="BP25" s="349"/>
      <c r="BQ25" s="349"/>
      <c r="BR25" s="349"/>
      <c r="BS25" s="349"/>
      <c r="BT25" s="349"/>
      <c r="BU25" s="350"/>
      <c r="BV25" s="348">
        <v>399751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5557</v>
      </c>
      <c r="R26" s="437"/>
      <c r="S26" s="437"/>
      <c r="T26" s="437"/>
      <c r="U26" s="437"/>
      <c r="V26" s="476"/>
      <c r="W26" s="531"/>
      <c r="X26" s="519"/>
      <c r="Y26" s="520"/>
      <c r="Z26" s="435" t="s">
        <v>160</v>
      </c>
      <c r="AA26" s="539"/>
      <c r="AB26" s="539"/>
      <c r="AC26" s="539"/>
      <c r="AD26" s="539"/>
      <c r="AE26" s="539"/>
      <c r="AF26" s="539"/>
      <c r="AG26" s="540"/>
      <c r="AH26" s="436">
        <v>6</v>
      </c>
      <c r="AI26" s="437"/>
      <c r="AJ26" s="437"/>
      <c r="AK26" s="437"/>
      <c r="AL26" s="476"/>
      <c r="AM26" s="436">
        <v>19104</v>
      </c>
      <c r="AN26" s="437"/>
      <c r="AO26" s="437"/>
      <c r="AP26" s="437"/>
      <c r="AQ26" s="437"/>
      <c r="AR26" s="476"/>
      <c r="AS26" s="436">
        <v>3184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3800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3908</v>
      </c>
      <c r="AN27" s="437"/>
      <c r="AO27" s="437"/>
      <c r="AP27" s="437"/>
      <c r="AQ27" s="437"/>
      <c r="AR27" s="476"/>
      <c r="AS27" s="436">
        <v>3908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3150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242036</v>
      </c>
      <c r="BO28" s="349"/>
      <c r="BP28" s="349"/>
      <c r="BQ28" s="349"/>
      <c r="BR28" s="349"/>
      <c r="BS28" s="349"/>
      <c r="BT28" s="349"/>
      <c r="BU28" s="350"/>
      <c r="BV28" s="348">
        <v>327049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2900</v>
      </c>
      <c r="R29" s="437"/>
      <c r="S29" s="437"/>
      <c r="T29" s="437"/>
      <c r="U29" s="437"/>
      <c r="V29" s="476"/>
      <c r="W29" s="531"/>
      <c r="X29" s="519"/>
      <c r="Y29" s="520"/>
      <c r="Z29" s="435" t="s">
        <v>170</v>
      </c>
      <c r="AA29" s="415"/>
      <c r="AB29" s="415"/>
      <c r="AC29" s="415"/>
      <c r="AD29" s="415"/>
      <c r="AE29" s="415"/>
      <c r="AF29" s="415"/>
      <c r="AG29" s="416"/>
      <c r="AH29" s="436">
        <v>123</v>
      </c>
      <c r="AI29" s="437"/>
      <c r="AJ29" s="437"/>
      <c r="AK29" s="437"/>
      <c r="AL29" s="476"/>
      <c r="AM29" s="436">
        <v>385768</v>
      </c>
      <c r="AN29" s="437"/>
      <c r="AO29" s="437"/>
      <c r="AP29" s="437"/>
      <c r="AQ29" s="437"/>
      <c r="AR29" s="476"/>
      <c r="AS29" s="436">
        <v>3136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634</v>
      </c>
      <c r="BO29" s="386"/>
      <c r="BP29" s="386"/>
      <c r="BQ29" s="386"/>
      <c r="BR29" s="386"/>
      <c r="BS29" s="386"/>
      <c r="BT29" s="386"/>
      <c r="BU29" s="387"/>
      <c r="BV29" s="385">
        <v>633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100.6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78285</v>
      </c>
      <c r="BO30" s="553"/>
      <c r="BP30" s="553"/>
      <c r="BQ30" s="553"/>
      <c r="BR30" s="553"/>
      <c r="BS30" s="553"/>
      <c r="BT30" s="553"/>
      <c r="BU30" s="554"/>
      <c r="BV30" s="552">
        <v>59138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乙訓環境衛生組合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乙訓土地開発公社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乙訓福祉施設事務組合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乙訓勤労者福祉サービスセンター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乙訓消防組合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京都府長岡京記念文化事業団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京都府自治会館管理組合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京都府市町村職員退職手当組合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京都府後期高齢者医療広域連合（一般会計）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京都府後期高齢者医療広域連合（後期高齢者医療特別会計）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桂川・小畑川水防事務組合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京都府市町村議会議員公務災害補償等組合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京都地方税機構</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25" zoomScale="70" zoomScaleNormal="70" zoomScaleSheetLayoutView="100" workbookViewId="0">
      <selection activeCell="S32" sqref="S3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7" t="s">
        <v>23</v>
      </c>
      <c r="C41" s="1168"/>
      <c r="D41" s="81"/>
      <c r="E41" s="1173" t="s">
        <v>24</v>
      </c>
      <c r="F41" s="1173"/>
      <c r="G41" s="1173"/>
      <c r="H41" s="1174"/>
      <c r="I41" s="82">
        <v>4634</v>
      </c>
      <c r="J41" s="83">
        <v>4867</v>
      </c>
      <c r="K41" s="83">
        <v>5006</v>
      </c>
      <c r="L41" s="83">
        <v>4998</v>
      </c>
      <c r="M41" s="84">
        <v>4991</v>
      </c>
    </row>
    <row r="42" spans="2:13" ht="27.75" customHeight="1">
      <c r="B42" s="1169"/>
      <c r="C42" s="1170"/>
      <c r="D42" s="85"/>
      <c r="E42" s="1175" t="s">
        <v>25</v>
      </c>
      <c r="F42" s="1175"/>
      <c r="G42" s="1175"/>
      <c r="H42" s="1176"/>
      <c r="I42" s="86">
        <v>713</v>
      </c>
      <c r="J42" s="87">
        <v>725</v>
      </c>
      <c r="K42" s="87">
        <v>403</v>
      </c>
      <c r="L42" s="87">
        <v>217</v>
      </c>
      <c r="M42" s="88">
        <v>117</v>
      </c>
    </row>
    <row r="43" spans="2:13" ht="27.75" customHeight="1">
      <c r="B43" s="1169"/>
      <c r="C43" s="1170"/>
      <c r="D43" s="85"/>
      <c r="E43" s="1175" t="s">
        <v>26</v>
      </c>
      <c r="F43" s="1175"/>
      <c r="G43" s="1175"/>
      <c r="H43" s="1176"/>
      <c r="I43" s="86">
        <v>1117</v>
      </c>
      <c r="J43" s="87">
        <v>1044</v>
      </c>
      <c r="K43" s="87">
        <v>935</v>
      </c>
      <c r="L43" s="87">
        <v>838</v>
      </c>
      <c r="M43" s="88">
        <v>739</v>
      </c>
    </row>
    <row r="44" spans="2:13" ht="27.75" customHeight="1">
      <c r="B44" s="1169"/>
      <c r="C44" s="1170"/>
      <c r="D44" s="85"/>
      <c r="E44" s="1175" t="s">
        <v>27</v>
      </c>
      <c r="F44" s="1175"/>
      <c r="G44" s="1175"/>
      <c r="H44" s="1176"/>
      <c r="I44" s="86">
        <v>328</v>
      </c>
      <c r="J44" s="87">
        <v>309</v>
      </c>
      <c r="K44" s="87">
        <v>345</v>
      </c>
      <c r="L44" s="87">
        <v>334</v>
      </c>
      <c r="M44" s="88">
        <v>288</v>
      </c>
    </row>
    <row r="45" spans="2:13" ht="27.75" customHeight="1">
      <c r="B45" s="1169"/>
      <c r="C45" s="1170"/>
      <c r="D45" s="85"/>
      <c r="E45" s="1175" t="s">
        <v>28</v>
      </c>
      <c r="F45" s="1175"/>
      <c r="G45" s="1175"/>
      <c r="H45" s="1176"/>
      <c r="I45" s="86">
        <v>1368</v>
      </c>
      <c r="J45" s="87">
        <v>1445</v>
      </c>
      <c r="K45" s="87">
        <v>1406</v>
      </c>
      <c r="L45" s="87">
        <v>1401</v>
      </c>
      <c r="M45" s="88">
        <v>1385</v>
      </c>
    </row>
    <row r="46" spans="2:13" ht="27.75" customHeight="1">
      <c r="B46" s="1169"/>
      <c r="C46" s="1170"/>
      <c r="D46" s="85"/>
      <c r="E46" s="1175" t="s">
        <v>29</v>
      </c>
      <c r="F46" s="1175"/>
      <c r="G46" s="1175"/>
      <c r="H46" s="1176"/>
      <c r="I46" s="86" t="s">
        <v>474</v>
      </c>
      <c r="J46" s="87" t="s">
        <v>474</v>
      </c>
      <c r="K46" s="87" t="s">
        <v>474</v>
      </c>
      <c r="L46" s="87" t="s">
        <v>474</v>
      </c>
      <c r="M46" s="88" t="s">
        <v>474</v>
      </c>
    </row>
    <row r="47" spans="2:13" ht="27.75" customHeight="1">
      <c r="B47" s="1169"/>
      <c r="C47" s="1170"/>
      <c r="D47" s="85"/>
      <c r="E47" s="1175" t="s">
        <v>30</v>
      </c>
      <c r="F47" s="1175"/>
      <c r="G47" s="1175"/>
      <c r="H47" s="1176"/>
      <c r="I47" s="86" t="s">
        <v>474</v>
      </c>
      <c r="J47" s="87" t="s">
        <v>474</v>
      </c>
      <c r="K47" s="87" t="s">
        <v>474</v>
      </c>
      <c r="L47" s="87" t="s">
        <v>474</v>
      </c>
      <c r="M47" s="88" t="s">
        <v>474</v>
      </c>
    </row>
    <row r="48" spans="2:13" ht="27.75" customHeight="1">
      <c r="B48" s="1171"/>
      <c r="C48" s="1172"/>
      <c r="D48" s="85"/>
      <c r="E48" s="1175" t="s">
        <v>31</v>
      </c>
      <c r="F48" s="1175"/>
      <c r="G48" s="1175"/>
      <c r="H48" s="1176"/>
      <c r="I48" s="86" t="s">
        <v>474</v>
      </c>
      <c r="J48" s="87" t="s">
        <v>474</v>
      </c>
      <c r="K48" s="87" t="s">
        <v>474</v>
      </c>
      <c r="L48" s="87" t="s">
        <v>474</v>
      </c>
      <c r="M48" s="88" t="s">
        <v>474</v>
      </c>
    </row>
    <row r="49" spans="2:13" ht="27.75" customHeight="1">
      <c r="B49" s="1177" t="s">
        <v>32</v>
      </c>
      <c r="C49" s="1178"/>
      <c r="D49" s="89"/>
      <c r="E49" s="1175" t="s">
        <v>33</v>
      </c>
      <c r="F49" s="1175"/>
      <c r="G49" s="1175"/>
      <c r="H49" s="1176"/>
      <c r="I49" s="86">
        <v>422</v>
      </c>
      <c r="J49" s="87">
        <v>481</v>
      </c>
      <c r="K49" s="87">
        <v>444</v>
      </c>
      <c r="L49" s="87">
        <v>449</v>
      </c>
      <c r="M49" s="88">
        <v>413</v>
      </c>
    </row>
    <row r="50" spans="2:13" ht="27.75" customHeight="1">
      <c r="B50" s="1169"/>
      <c r="C50" s="1170"/>
      <c r="D50" s="85"/>
      <c r="E50" s="1175" t="s">
        <v>34</v>
      </c>
      <c r="F50" s="1175"/>
      <c r="G50" s="1175"/>
      <c r="H50" s="1176"/>
      <c r="I50" s="86" t="s">
        <v>474</v>
      </c>
      <c r="J50" s="87" t="s">
        <v>474</v>
      </c>
      <c r="K50" s="87" t="s">
        <v>474</v>
      </c>
      <c r="L50" s="87" t="s">
        <v>474</v>
      </c>
      <c r="M50" s="88" t="s">
        <v>474</v>
      </c>
    </row>
    <row r="51" spans="2:13" ht="27.75" customHeight="1">
      <c r="B51" s="1171"/>
      <c r="C51" s="1172"/>
      <c r="D51" s="85"/>
      <c r="E51" s="1175" t="s">
        <v>35</v>
      </c>
      <c r="F51" s="1175"/>
      <c r="G51" s="1175"/>
      <c r="H51" s="1176"/>
      <c r="I51" s="86">
        <v>4531</v>
      </c>
      <c r="J51" s="87">
        <v>4730</v>
      </c>
      <c r="K51" s="87">
        <v>4875</v>
      </c>
      <c r="L51" s="87">
        <v>5038</v>
      </c>
      <c r="M51" s="88">
        <v>5064</v>
      </c>
    </row>
    <row r="52" spans="2:13" ht="27.75" customHeight="1" thickBot="1">
      <c r="B52" s="1179" t="s">
        <v>36</v>
      </c>
      <c r="C52" s="1180"/>
      <c r="D52" s="90"/>
      <c r="E52" s="1181" t="s">
        <v>37</v>
      </c>
      <c r="F52" s="1181"/>
      <c r="G52" s="1181"/>
      <c r="H52" s="1182"/>
      <c r="I52" s="91">
        <v>3206</v>
      </c>
      <c r="J52" s="92">
        <v>3180</v>
      </c>
      <c r="K52" s="92">
        <v>2777</v>
      </c>
      <c r="L52" s="92">
        <v>2301</v>
      </c>
      <c r="M52" s="93">
        <v>2042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101025</v>
      </c>
      <c r="E3" s="116"/>
      <c r="F3" s="117">
        <v>65529</v>
      </c>
      <c r="G3" s="118"/>
      <c r="H3" s="119"/>
    </row>
    <row r="4" spans="1:8">
      <c r="A4" s="120"/>
      <c r="B4" s="121"/>
      <c r="C4" s="122"/>
      <c r="D4" s="123">
        <v>21222</v>
      </c>
      <c r="E4" s="124"/>
      <c r="F4" s="125">
        <v>32858</v>
      </c>
      <c r="G4" s="126"/>
      <c r="H4" s="127"/>
    </row>
    <row r="5" spans="1:8">
      <c r="A5" s="108" t="s">
        <v>508</v>
      </c>
      <c r="B5" s="113"/>
      <c r="C5" s="114"/>
      <c r="D5" s="115">
        <v>68523</v>
      </c>
      <c r="E5" s="116"/>
      <c r="F5" s="117">
        <v>64717</v>
      </c>
      <c r="G5" s="118"/>
      <c r="H5" s="119"/>
    </row>
    <row r="6" spans="1:8">
      <c r="A6" s="120"/>
      <c r="B6" s="121"/>
      <c r="C6" s="122"/>
      <c r="D6" s="123">
        <v>56058</v>
      </c>
      <c r="E6" s="124"/>
      <c r="F6" s="125">
        <v>31931</v>
      </c>
      <c r="G6" s="126"/>
      <c r="H6" s="127"/>
    </row>
    <row r="7" spans="1:8">
      <c r="A7" s="108" t="s">
        <v>509</v>
      </c>
      <c r="B7" s="113"/>
      <c r="C7" s="114"/>
      <c r="D7" s="115">
        <v>54587</v>
      </c>
      <c r="E7" s="116"/>
      <c r="F7" s="117">
        <v>61557</v>
      </c>
      <c r="G7" s="118"/>
      <c r="H7" s="119"/>
    </row>
    <row r="8" spans="1:8">
      <c r="A8" s="120"/>
      <c r="B8" s="121"/>
      <c r="C8" s="122"/>
      <c r="D8" s="123">
        <v>41959</v>
      </c>
      <c r="E8" s="124"/>
      <c r="F8" s="125">
        <v>32497</v>
      </c>
      <c r="G8" s="126"/>
      <c r="H8" s="127"/>
    </row>
    <row r="9" spans="1:8">
      <c r="A9" s="108" t="s">
        <v>510</v>
      </c>
      <c r="B9" s="113"/>
      <c r="C9" s="114"/>
      <c r="D9" s="115">
        <v>23368</v>
      </c>
      <c r="E9" s="116"/>
      <c r="F9" s="117">
        <v>69806</v>
      </c>
      <c r="G9" s="118"/>
      <c r="H9" s="119"/>
    </row>
    <row r="10" spans="1:8">
      <c r="A10" s="120"/>
      <c r="B10" s="121"/>
      <c r="C10" s="122"/>
      <c r="D10" s="123">
        <v>17628</v>
      </c>
      <c r="E10" s="124"/>
      <c r="F10" s="125">
        <v>32823</v>
      </c>
      <c r="G10" s="126"/>
      <c r="H10" s="127"/>
    </row>
    <row r="11" spans="1:8">
      <c r="A11" s="108" t="s">
        <v>511</v>
      </c>
      <c r="B11" s="113"/>
      <c r="C11" s="114"/>
      <c r="D11" s="115">
        <v>23246</v>
      </c>
      <c r="E11" s="116"/>
      <c r="F11" s="117">
        <v>74444</v>
      </c>
      <c r="G11" s="118"/>
      <c r="H11" s="119"/>
    </row>
    <row r="12" spans="1:8">
      <c r="A12" s="120"/>
      <c r="B12" s="121"/>
      <c r="C12" s="128"/>
      <c r="D12" s="123">
        <v>15522</v>
      </c>
      <c r="E12" s="124"/>
      <c r="F12" s="125">
        <v>34175</v>
      </c>
      <c r="G12" s="126"/>
      <c r="H12" s="127"/>
    </row>
    <row r="13" spans="1:8">
      <c r="A13" s="108"/>
      <c r="B13" s="113"/>
      <c r="C13" s="129"/>
      <c r="D13" s="130">
        <v>54150</v>
      </c>
      <c r="E13" s="131"/>
      <c r="F13" s="132">
        <v>67211</v>
      </c>
      <c r="G13" s="133"/>
      <c r="H13" s="119"/>
    </row>
    <row r="14" spans="1:8">
      <c r="A14" s="120"/>
      <c r="B14" s="121"/>
      <c r="C14" s="122"/>
      <c r="D14" s="123">
        <v>30478</v>
      </c>
      <c r="E14" s="124"/>
      <c r="F14" s="125">
        <v>32857</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2.4300000000000002</v>
      </c>
      <c r="C19" s="134">
        <f>ROUND(VALUE(SUBSTITUTE(実質収支比率等に係る経年分析!G$48,"▲","-")),2)</f>
        <v>4.34</v>
      </c>
      <c r="D19" s="134">
        <f>ROUND(VALUE(SUBSTITUTE(実質収支比率等に係る経年分析!H$48,"▲","-")),2)</f>
        <v>3.68</v>
      </c>
      <c r="E19" s="134">
        <f>ROUND(VALUE(SUBSTITUTE(実質収支比率等に係る経年分析!I$48,"▲","-")),2)</f>
        <v>4.12</v>
      </c>
      <c r="F19" s="134">
        <f>ROUND(VALUE(SUBSTITUTE(実質収支比率等に係る経年分析!J$48,"▲","-")),2)</f>
        <v>2.9</v>
      </c>
    </row>
    <row r="20" spans="1:11">
      <c r="A20" s="134" t="s">
        <v>42</v>
      </c>
      <c r="B20" s="134">
        <f>ROUND(VALUE(SUBSTITUTE(実質収支比率等に係る経年分析!F$47,"▲","-")),2)</f>
        <v>2</v>
      </c>
      <c r="C20" s="134">
        <f>ROUND(VALUE(SUBSTITUTE(実質収支比率等に係る経年分析!G$47,"▲","-")),2)</f>
        <v>5.92</v>
      </c>
      <c r="D20" s="134">
        <f>ROUND(VALUE(SUBSTITUTE(実質収支比率等に係る経年分析!H$47,"▲","-")),2)</f>
        <v>9.06</v>
      </c>
      <c r="E20" s="134">
        <f>ROUND(VALUE(SUBSTITUTE(実質収支比率等に係る経年分析!I$47,"▲","-")),2)</f>
        <v>8.99</v>
      </c>
      <c r="F20" s="134">
        <f>ROUND(VALUE(SUBSTITUTE(実質収支比率等に係る経年分析!J$47,"▲","-")),2)</f>
        <v>6.53</v>
      </c>
    </row>
    <row r="21" spans="1:11">
      <c r="A21" s="134" t="s">
        <v>43</v>
      </c>
      <c r="B21" s="134">
        <f>IF(ISNUMBER(VALUE(SUBSTITUTE(実質収支比率等に係る経年分析!F$49,"▲","-"))),ROUND(VALUE(SUBSTITUTE(実質収支比率等に係る経年分析!F$49,"▲","-")),2),NA())</f>
        <v>0.61</v>
      </c>
      <c r="C21" s="134">
        <f>IF(ISNUMBER(VALUE(SUBSTITUTE(実質収支比率等に係る経年分析!G$49,"▲","-"))),ROUND(VALUE(SUBSTITUTE(実質収支比率等に係る経年分析!G$49,"▲","-")),2),NA())</f>
        <v>6.06</v>
      </c>
      <c r="D21" s="134">
        <f>IF(ISNUMBER(VALUE(SUBSTITUTE(実質収支比率等に係る経年分析!H$49,"▲","-"))),ROUND(VALUE(SUBSTITUTE(実質収支比率等に係る経年分析!H$49,"▲","-")),2),NA())</f>
        <v>2.72</v>
      </c>
      <c r="E21" s="134">
        <f>IF(ISNUMBER(VALUE(SUBSTITUTE(実質収支比率等に係る経年分析!I$49,"▲","-"))),ROUND(VALUE(SUBSTITUTE(実質収支比率等に係る経年分析!I$49,"▲","-")),2),NA())</f>
        <v>2.02</v>
      </c>
      <c r="F21" s="134">
        <f>IF(ISNUMBER(VALUE(SUBSTITUTE(実質収支比率等に係る経年分析!J$49,"▲","-"))),ROUND(VALUE(SUBSTITUTE(実質収支比率等に係る経年分析!J$49,"▲","-")),2),NA())</f>
        <v>-3.45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1.07</v>
      </c>
    </row>
    <row r="34" spans="1:16">
      <c r="A34" s="135" t="str">
        <f>IF(連結実質赤字比率に係る赤字・黒字の構成分析!C$36="",NA(),連結実質赤字比率に係る赤字・黒字の構成分析!C$36)</f>
        <v>国民健康保険事業特別会計</v>
      </c>
      <c r="B34" s="135">
        <f>IF(ROUND(VALUE(SUBSTITUTE(連結実質赤字比率に係る赤字・黒字の構成分析!F$36,"▲", "-")), 2) &lt; 0, ABS(ROUND(VALUE(SUBSTITUTE(連結実質赤字比率に係る赤字・黒字の構成分析!F$36,"▲", "-")), 2)), NA())</f>
        <v>1.1299999999999999</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8.7200000000000006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8.6199999999999992</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419</v>
      </c>
      <c r="E42" s="136"/>
      <c r="F42" s="136"/>
      <c r="G42" s="136">
        <f>'実質公債費比率（分子）の構造'!L$52</f>
        <v>424</v>
      </c>
      <c r="H42" s="136"/>
      <c r="I42" s="136"/>
      <c r="J42" s="136">
        <f>'実質公債費比率（分子）の構造'!M$52</f>
        <v>411</v>
      </c>
      <c r="K42" s="136"/>
      <c r="L42" s="136"/>
      <c r="M42" s="136">
        <f>'実質公債費比率（分子）の構造'!N$52</f>
        <v>419</v>
      </c>
      <c r="N42" s="136"/>
      <c r="O42" s="136"/>
      <c r="P42" s="136">
        <f>'実質公債費比率（分子）の構造'!O$52</f>
        <v>430</v>
      </c>
    </row>
    <row r="43" spans="1:16">
      <c r="A43" s="136" t="s">
        <v>51</v>
      </c>
      <c r="B43" s="136">
        <f>'実質公債費比率（分子）の構造'!K$51</f>
        <v>3</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7</v>
      </c>
      <c r="C44" s="136"/>
      <c r="D44" s="136"/>
      <c r="E44" s="136">
        <f>'実質公債費比率（分子）の構造'!L$50</f>
        <v>7</v>
      </c>
      <c r="F44" s="136"/>
      <c r="G44" s="136"/>
      <c r="H44" s="136">
        <f>'実質公債費比率（分子）の構造'!M$50</f>
        <v>336</v>
      </c>
      <c r="I44" s="136"/>
      <c r="J44" s="136"/>
      <c r="K44" s="136">
        <f>'実質公債費比率（分子）の構造'!N$50</f>
        <v>204</v>
      </c>
      <c r="L44" s="136"/>
      <c r="M44" s="136"/>
      <c r="N44" s="136">
        <f>'実質公債費比率（分子）の構造'!O$50</f>
        <v>103</v>
      </c>
      <c r="O44" s="136"/>
      <c r="P44" s="136"/>
    </row>
    <row r="45" spans="1:16">
      <c r="A45" s="136" t="s">
        <v>53</v>
      </c>
      <c r="B45" s="136">
        <f>'実質公債費比率（分子）の構造'!K$49</f>
        <v>89</v>
      </c>
      <c r="C45" s="136"/>
      <c r="D45" s="136"/>
      <c r="E45" s="136">
        <f>'実質公債費比率（分子）の構造'!L$49</f>
        <v>71</v>
      </c>
      <c r="F45" s="136"/>
      <c r="G45" s="136"/>
      <c r="H45" s="136">
        <f>'実質公債費比率（分子）の構造'!M$49</f>
        <v>71</v>
      </c>
      <c r="I45" s="136"/>
      <c r="J45" s="136"/>
      <c r="K45" s="136">
        <f>'実質公債費比率（分子）の構造'!N$49</f>
        <v>68</v>
      </c>
      <c r="L45" s="136"/>
      <c r="M45" s="136"/>
      <c r="N45" s="136">
        <f>'実質公債費比率（分子）の構造'!O$49</f>
        <v>62</v>
      </c>
      <c r="O45" s="136"/>
      <c r="P45" s="136"/>
    </row>
    <row r="46" spans="1:16">
      <c r="A46" s="136" t="s">
        <v>54</v>
      </c>
      <c r="B46" s="136">
        <f>'実質公債費比率（分子）の構造'!K$48</f>
        <v>113</v>
      </c>
      <c r="C46" s="136"/>
      <c r="D46" s="136"/>
      <c r="E46" s="136">
        <f>'実質公債費比率（分子）の構造'!L$48</f>
        <v>97</v>
      </c>
      <c r="F46" s="136"/>
      <c r="G46" s="136"/>
      <c r="H46" s="136">
        <f>'実質公債費比率（分子）の構造'!M$48</f>
        <v>90</v>
      </c>
      <c r="I46" s="136"/>
      <c r="J46" s="136"/>
      <c r="K46" s="136">
        <f>'実質公債費比率（分子）の構造'!N$48</f>
        <v>90</v>
      </c>
      <c r="L46" s="136"/>
      <c r="M46" s="136"/>
      <c r="N46" s="136">
        <f>'実質公債費比率（分子）の構造'!O$48</f>
        <v>65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439</v>
      </c>
      <c r="C49" s="136"/>
      <c r="D49" s="136"/>
      <c r="E49" s="136">
        <f>'実質公債費比率（分子）の構造'!L$45</f>
        <v>469</v>
      </c>
      <c r="F49" s="136"/>
      <c r="G49" s="136"/>
      <c r="H49" s="136">
        <f>'実質公債費比率（分子）の構造'!M$45</f>
        <v>492</v>
      </c>
      <c r="I49" s="136"/>
      <c r="J49" s="136"/>
      <c r="K49" s="136">
        <f>'実質公債費比率（分子）の構造'!N$45</f>
        <v>510</v>
      </c>
      <c r="L49" s="136"/>
      <c r="M49" s="136"/>
      <c r="N49" s="136">
        <f>'実質公債費比率（分子）の構造'!O$45</f>
        <v>526</v>
      </c>
      <c r="O49" s="136"/>
      <c r="P49" s="136"/>
    </row>
    <row r="50" spans="1:16">
      <c r="A50" s="136" t="s">
        <v>58</v>
      </c>
      <c r="B50" s="136" t="e">
        <f>NA()</f>
        <v>#N/A</v>
      </c>
      <c r="C50" s="136">
        <f>IF(ISNUMBER('実質公債費比率（分子）の構造'!K$53),'実質公債費比率（分子）の構造'!K$53,NA())</f>
        <v>232</v>
      </c>
      <c r="D50" s="136" t="e">
        <f>NA()</f>
        <v>#N/A</v>
      </c>
      <c r="E50" s="136" t="e">
        <f>NA()</f>
        <v>#N/A</v>
      </c>
      <c r="F50" s="136">
        <f>IF(ISNUMBER('実質公債費比率（分子）の構造'!L$53),'実質公債費比率（分子）の構造'!L$53,NA())</f>
        <v>221</v>
      </c>
      <c r="G50" s="136" t="e">
        <f>NA()</f>
        <v>#N/A</v>
      </c>
      <c r="H50" s="136" t="e">
        <f>NA()</f>
        <v>#N/A</v>
      </c>
      <c r="I50" s="136">
        <f>IF(ISNUMBER('実質公債費比率（分子）の構造'!M$53),'実質公債費比率（分子）の構造'!M$53,NA())</f>
        <v>578</v>
      </c>
      <c r="J50" s="136" t="e">
        <f>NA()</f>
        <v>#N/A</v>
      </c>
      <c r="K50" s="136" t="e">
        <f>NA()</f>
        <v>#N/A</v>
      </c>
      <c r="L50" s="136">
        <f>IF(ISNUMBER('実質公債費比率（分子）の構造'!N$53),'実質公債費比率（分子）の構造'!N$53,NA())</f>
        <v>453</v>
      </c>
      <c r="M50" s="136" t="e">
        <f>NA()</f>
        <v>#N/A</v>
      </c>
      <c r="N50" s="136" t="e">
        <f>NA()</f>
        <v>#N/A</v>
      </c>
      <c r="O50" s="136">
        <f>IF(ISNUMBER('実質公債費比率（分子）の構造'!O$53),'実質公債費比率（分子）の構造'!O$53,NA())</f>
        <v>326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4531</v>
      </c>
      <c r="E56" s="135"/>
      <c r="F56" s="135"/>
      <c r="G56" s="135">
        <f>'将来負担比率（分子）の構造'!J$51</f>
        <v>4730</v>
      </c>
      <c r="H56" s="135"/>
      <c r="I56" s="135"/>
      <c r="J56" s="135">
        <f>'将来負担比率（分子）の構造'!K$51</f>
        <v>4875</v>
      </c>
      <c r="K56" s="135"/>
      <c r="L56" s="135"/>
      <c r="M56" s="135">
        <f>'将来負担比率（分子）の構造'!L$51</f>
        <v>5038</v>
      </c>
      <c r="N56" s="135"/>
      <c r="O56" s="135"/>
      <c r="P56" s="135">
        <f>'将来負担比率（分子）の構造'!M$51</f>
        <v>5064</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422</v>
      </c>
      <c r="E58" s="135"/>
      <c r="F58" s="135"/>
      <c r="G58" s="135">
        <f>'将来負担比率（分子）の構造'!J$49</f>
        <v>481</v>
      </c>
      <c r="H58" s="135"/>
      <c r="I58" s="135"/>
      <c r="J58" s="135">
        <f>'将来負担比率（分子）の構造'!K$49</f>
        <v>444</v>
      </c>
      <c r="K58" s="135"/>
      <c r="L58" s="135"/>
      <c r="M58" s="135">
        <f>'将来負担比率（分子）の構造'!L$49</f>
        <v>449</v>
      </c>
      <c r="N58" s="135"/>
      <c r="O58" s="135"/>
      <c r="P58" s="135">
        <f>'将来負担比率（分子）の構造'!M$49</f>
        <v>413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1368</v>
      </c>
      <c r="C62" s="135"/>
      <c r="D62" s="135"/>
      <c r="E62" s="135">
        <f>'将来負担比率（分子）の構造'!J$45</f>
        <v>1445</v>
      </c>
      <c r="F62" s="135"/>
      <c r="G62" s="135"/>
      <c r="H62" s="135">
        <f>'将来負担比率（分子）の構造'!K$45</f>
        <v>1406</v>
      </c>
      <c r="I62" s="135"/>
      <c r="J62" s="135"/>
      <c r="K62" s="135">
        <f>'将来負担比率（分子）の構造'!L$45</f>
        <v>1401</v>
      </c>
      <c r="L62" s="135"/>
      <c r="M62" s="135"/>
      <c r="N62" s="135">
        <f>'将来負担比率（分子）の構造'!M$45</f>
        <v>1385</v>
      </c>
      <c r="O62" s="135"/>
      <c r="P62" s="135"/>
    </row>
    <row r="63" spans="1:16">
      <c r="A63" s="135" t="s">
        <v>27</v>
      </c>
      <c r="B63" s="135">
        <f>'将来負担比率（分子）の構造'!I$44</f>
        <v>328</v>
      </c>
      <c r="C63" s="135"/>
      <c r="D63" s="135"/>
      <c r="E63" s="135">
        <f>'将来負担比率（分子）の構造'!J$44</f>
        <v>309</v>
      </c>
      <c r="F63" s="135"/>
      <c r="G63" s="135"/>
      <c r="H63" s="135">
        <f>'将来負担比率（分子）の構造'!K$44</f>
        <v>345</v>
      </c>
      <c r="I63" s="135"/>
      <c r="J63" s="135"/>
      <c r="K63" s="135">
        <f>'将来負担比率（分子）の構造'!L$44</f>
        <v>334</v>
      </c>
      <c r="L63" s="135"/>
      <c r="M63" s="135"/>
      <c r="N63" s="135">
        <f>'将来負担比率（分子）の構造'!M$44</f>
        <v>288</v>
      </c>
      <c r="O63" s="135"/>
      <c r="P63" s="135"/>
    </row>
    <row r="64" spans="1:16">
      <c r="A64" s="135" t="s">
        <v>26</v>
      </c>
      <c r="B64" s="135">
        <f>'将来負担比率（分子）の構造'!I$43</f>
        <v>1117</v>
      </c>
      <c r="C64" s="135"/>
      <c r="D64" s="135"/>
      <c r="E64" s="135">
        <f>'将来負担比率（分子）の構造'!J$43</f>
        <v>1044</v>
      </c>
      <c r="F64" s="135"/>
      <c r="G64" s="135"/>
      <c r="H64" s="135">
        <f>'将来負担比率（分子）の構造'!K$43</f>
        <v>935</v>
      </c>
      <c r="I64" s="135"/>
      <c r="J64" s="135"/>
      <c r="K64" s="135">
        <f>'将来負担比率（分子）の構造'!L$43</f>
        <v>838</v>
      </c>
      <c r="L64" s="135"/>
      <c r="M64" s="135"/>
      <c r="N64" s="135">
        <f>'将来負担比率（分子）の構造'!M$43</f>
        <v>739</v>
      </c>
      <c r="O64" s="135"/>
      <c r="P64" s="135"/>
    </row>
    <row r="65" spans="1:16">
      <c r="A65" s="135" t="s">
        <v>25</v>
      </c>
      <c r="B65" s="135">
        <f>'将来負担比率（分子）の構造'!I$42</f>
        <v>713</v>
      </c>
      <c r="C65" s="135"/>
      <c r="D65" s="135"/>
      <c r="E65" s="135">
        <f>'将来負担比率（分子）の構造'!J$42</f>
        <v>725</v>
      </c>
      <c r="F65" s="135"/>
      <c r="G65" s="135"/>
      <c r="H65" s="135">
        <f>'将来負担比率（分子）の構造'!K$42</f>
        <v>403</v>
      </c>
      <c r="I65" s="135"/>
      <c r="J65" s="135"/>
      <c r="K65" s="135">
        <f>'将来負担比率（分子）の構造'!L$42</f>
        <v>217</v>
      </c>
      <c r="L65" s="135"/>
      <c r="M65" s="135"/>
      <c r="N65" s="135">
        <f>'将来負担比率（分子）の構造'!M$42</f>
        <v>117</v>
      </c>
      <c r="O65" s="135"/>
      <c r="P65" s="135"/>
    </row>
    <row r="66" spans="1:16">
      <c r="A66" s="135" t="s">
        <v>24</v>
      </c>
      <c r="B66" s="135">
        <f>'将来負担比率（分子）の構造'!I$41</f>
        <v>4634</v>
      </c>
      <c r="C66" s="135"/>
      <c r="D66" s="135"/>
      <c r="E66" s="135">
        <f>'将来負担比率（分子）の構造'!J$41</f>
        <v>4867</v>
      </c>
      <c r="F66" s="135"/>
      <c r="G66" s="135"/>
      <c r="H66" s="135">
        <f>'将来負担比率（分子）の構造'!K$41</f>
        <v>5006</v>
      </c>
      <c r="I66" s="135"/>
      <c r="J66" s="135"/>
      <c r="K66" s="135">
        <f>'将来負担比率（分子）の構造'!L$41</f>
        <v>4998</v>
      </c>
      <c r="L66" s="135"/>
      <c r="M66" s="135"/>
      <c r="N66" s="135">
        <f>'将来負担比率（分子）の構造'!M$41</f>
        <v>4991</v>
      </c>
      <c r="O66" s="135"/>
      <c r="P66" s="135"/>
    </row>
    <row r="67" spans="1:16">
      <c r="A67" s="135" t="s">
        <v>62</v>
      </c>
      <c r="B67" s="135" t="e">
        <f>NA()</f>
        <v>#N/A</v>
      </c>
      <c r="C67" s="135">
        <f>IF(ISNUMBER('将来負担比率（分子）の構造'!I$52), IF('将来負担比率（分子）の構造'!I$52 &lt; 0, 0, '将来負担比率（分子）の構造'!I$52), NA())</f>
        <v>3206</v>
      </c>
      <c r="D67" s="135" t="e">
        <f>NA()</f>
        <v>#N/A</v>
      </c>
      <c r="E67" s="135" t="e">
        <f>NA()</f>
        <v>#N/A</v>
      </c>
      <c r="F67" s="135">
        <f>IF(ISNUMBER('将来負担比率（分子）の構造'!J$52), IF('将来負担比率（分子）の構造'!J$52 &lt; 0, 0, '将来負担比率（分子）の構造'!J$52), NA())</f>
        <v>3180</v>
      </c>
      <c r="G67" s="135" t="e">
        <f>NA()</f>
        <v>#N/A</v>
      </c>
      <c r="H67" s="135" t="e">
        <f>NA()</f>
        <v>#N/A</v>
      </c>
      <c r="I67" s="135">
        <f>IF(ISNUMBER('将来負担比率（分子）の構造'!K$52), IF('将来負担比率（分子）の構造'!K$52 &lt; 0, 0, '将来負担比率（分子）の構造'!K$52), NA())</f>
        <v>2777</v>
      </c>
      <c r="J67" s="135" t="e">
        <f>NA()</f>
        <v>#N/A</v>
      </c>
      <c r="K67" s="135" t="e">
        <f>NA()</f>
        <v>#N/A</v>
      </c>
      <c r="L67" s="135">
        <f>IF(ISNUMBER('将来負担比率（分子）の構造'!L$52), IF('将来負担比率（分子）の構造'!L$52 &lt; 0, 0, '将来負担比率（分子）の構造'!L$52), NA())</f>
        <v>2301</v>
      </c>
      <c r="M67" s="135" t="e">
        <f>NA()</f>
        <v>#N/A</v>
      </c>
      <c r="N67" s="135" t="e">
        <f>NA()</f>
        <v>#N/A</v>
      </c>
      <c r="O67" s="135">
        <f>IF(ISNUMBER('将来負担比率（分子）の構造'!M$52), IF('将来負担比率（分子）の構造'!M$52 &lt; 0, 0, '将来負担比率（分子）の構造'!M$52), NA())</f>
        <v>2042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2647059</v>
      </c>
      <c r="S5" s="581"/>
      <c r="T5" s="581"/>
      <c r="U5" s="581"/>
      <c r="V5" s="581"/>
      <c r="W5" s="581"/>
      <c r="X5" s="581"/>
      <c r="Y5" s="582"/>
      <c r="Z5" s="583">
        <v>49.7</v>
      </c>
      <c r="AA5" s="583"/>
      <c r="AB5" s="583"/>
      <c r="AC5" s="583"/>
      <c r="AD5" s="584">
        <v>2647059</v>
      </c>
      <c r="AE5" s="584"/>
      <c r="AF5" s="584"/>
      <c r="AG5" s="584"/>
      <c r="AH5" s="584"/>
      <c r="AI5" s="584"/>
      <c r="AJ5" s="584"/>
      <c r="AK5" s="584"/>
      <c r="AL5" s="585">
        <v>79.400000000000006</v>
      </c>
      <c r="AM5" s="586"/>
      <c r="AN5" s="586"/>
      <c r="AO5" s="587"/>
      <c r="AP5" s="577" t="s">
        <v>208</v>
      </c>
      <c r="AQ5" s="578"/>
      <c r="AR5" s="578"/>
      <c r="AS5" s="578"/>
      <c r="AT5" s="578"/>
      <c r="AU5" s="578"/>
      <c r="AV5" s="578"/>
      <c r="AW5" s="578"/>
      <c r="AX5" s="578"/>
      <c r="AY5" s="578"/>
      <c r="AZ5" s="578"/>
      <c r="BA5" s="578"/>
      <c r="BB5" s="578"/>
      <c r="BC5" s="578"/>
      <c r="BD5" s="578"/>
      <c r="BE5" s="578"/>
      <c r="BF5" s="579"/>
      <c r="BG5" s="591">
        <v>2647059</v>
      </c>
      <c r="BH5" s="592"/>
      <c r="BI5" s="592"/>
      <c r="BJ5" s="592"/>
      <c r="BK5" s="592"/>
      <c r="BL5" s="592"/>
      <c r="BM5" s="592"/>
      <c r="BN5" s="593"/>
      <c r="BO5" s="594">
        <v>100</v>
      </c>
      <c r="BP5" s="594"/>
      <c r="BQ5" s="594"/>
      <c r="BR5" s="594"/>
      <c r="BS5" s="595">
        <v>50930</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28898</v>
      </c>
      <c r="S6" s="592"/>
      <c r="T6" s="592"/>
      <c r="U6" s="592"/>
      <c r="V6" s="592"/>
      <c r="W6" s="592"/>
      <c r="X6" s="592"/>
      <c r="Y6" s="593"/>
      <c r="Z6" s="594">
        <v>0.5</v>
      </c>
      <c r="AA6" s="594"/>
      <c r="AB6" s="594"/>
      <c r="AC6" s="594"/>
      <c r="AD6" s="595">
        <v>28898</v>
      </c>
      <c r="AE6" s="595"/>
      <c r="AF6" s="595"/>
      <c r="AG6" s="595"/>
      <c r="AH6" s="595"/>
      <c r="AI6" s="595"/>
      <c r="AJ6" s="595"/>
      <c r="AK6" s="595"/>
      <c r="AL6" s="596">
        <v>0.9</v>
      </c>
      <c r="AM6" s="597"/>
      <c r="AN6" s="597"/>
      <c r="AO6" s="598"/>
      <c r="AP6" s="588" t="s">
        <v>213</v>
      </c>
      <c r="AQ6" s="589"/>
      <c r="AR6" s="589"/>
      <c r="AS6" s="589"/>
      <c r="AT6" s="589"/>
      <c r="AU6" s="589"/>
      <c r="AV6" s="589"/>
      <c r="AW6" s="589"/>
      <c r="AX6" s="589"/>
      <c r="AY6" s="589"/>
      <c r="AZ6" s="589"/>
      <c r="BA6" s="589"/>
      <c r="BB6" s="589"/>
      <c r="BC6" s="589"/>
      <c r="BD6" s="589"/>
      <c r="BE6" s="589"/>
      <c r="BF6" s="590"/>
      <c r="BG6" s="591">
        <v>2647059</v>
      </c>
      <c r="BH6" s="592"/>
      <c r="BI6" s="592"/>
      <c r="BJ6" s="592"/>
      <c r="BK6" s="592"/>
      <c r="BL6" s="592"/>
      <c r="BM6" s="592"/>
      <c r="BN6" s="593"/>
      <c r="BO6" s="594">
        <v>100</v>
      </c>
      <c r="BP6" s="594"/>
      <c r="BQ6" s="594"/>
      <c r="BR6" s="594"/>
      <c r="BS6" s="595">
        <v>50930</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100668</v>
      </c>
      <c r="CS6" s="592"/>
      <c r="CT6" s="592"/>
      <c r="CU6" s="592"/>
      <c r="CV6" s="592"/>
      <c r="CW6" s="592"/>
      <c r="CX6" s="592"/>
      <c r="CY6" s="593"/>
      <c r="CZ6" s="594">
        <v>2</v>
      </c>
      <c r="DA6" s="594"/>
      <c r="DB6" s="594"/>
      <c r="DC6" s="594"/>
      <c r="DD6" s="600" t="s">
        <v>215</v>
      </c>
      <c r="DE6" s="592"/>
      <c r="DF6" s="592"/>
      <c r="DG6" s="592"/>
      <c r="DH6" s="592"/>
      <c r="DI6" s="592"/>
      <c r="DJ6" s="592"/>
      <c r="DK6" s="592"/>
      <c r="DL6" s="592"/>
      <c r="DM6" s="592"/>
      <c r="DN6" s="592"/>
      <c r="DO6" s="592"/>
      <c r="DP6" s="593"/>
      <c r="DQ6" s="600">
        <v>100668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7064</v>
      </c>
      <c r="S7" s="592"/>
      <c r="T7" s="592"/>
      <c r="U7" s="592"/>
      <c r="V7" s="592"/>
      <c r="W7" s="592"/>
      <c r="X7" s="592"/>
      <c r="Y7" s="593"/>
      <c r="Z7" s="594">
        <v>0.1</v>
      </c>
      <c r="AA7" s="594"/>
      <c r="AB7" s="594"/>
      <c r="AC7" s="594"/>
      <c r="AD7" s="595">
        <v>7064</v>
      </c>
      <c r="AE7" s="595"/>
      <c r="AF7" s="595"/>
      <c r="AG7" s="595"/>
      <c r="AH7" s="595"/>
      <c r="AI7" s="595"/>
      <c r="AJ7" s="595"/>
      <c r="AK7" s="595"/>
      <c r="AL7" s="596">
        <v>0.2</v>
      </c>
      <c r="AM7" s="597"/>
      <c r="AN7" s="597"/>
      <c r="AO7" s="598"/>
      <c r="AP7" s="588" t="s">
        <v>217</v>
      </c>
      <c r="AQ7" s="589"/>
      <c r="AR7" s="589"/>
      <c r="AS7" s="589"/>
      <c r="AT7" s="589"/>
      <c r="AU7" s="589"/>
      <c r="AV7" s="589"/>
      <c r="AW7" s="589"/>
      <c r="AX7" s="589"/>
      <c r="AY7" s="589"/>
      <c r="AZ7" s="589"/>
      <c r="BA7" s="589"/>
      <c r="BB7" s="589"/>
      <c r="BC7" s="589"/>
      <c r="BD7" s="589"/>
      <c r="BE7" s="589"/>
      <c r="BF7" s="590"/>
      <c r="BG7" s="591">
        <v>1134076</v>
      </c>
      <c r="BH7" s="592"/>
      <c r="BI7" s="592"/>
      <c r="BJ7" s="592"/>
      <c r="BK7" s="592"/>
      <c r="BL7" s="592"/>
      <c r="BM7" s="592"/>
      <c r="BN7" s="593"/>
      <c r="BO7" s="594">
        <v>42.8</v>
      </c>
      <c r="BP7" s="594"/>
      <c r="BQ7" s="594"/>
      <c r="BR7" s="594"/>
      <c r="BS7" s="595">
        <v>50930</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893170</v>
      </c>
      <c r="CS7" s="592"/>
      <c r="CT7" s="592"/>
      <c r="CU7" s="592"/>
      <c r="CV7" s="592"/>
      <c r="CW7" s="592"/>
      <c r="CX7" s="592"/>
      <c r="CY7" s="593"/>
      <c r="CZ7" s="594">
        <v>17.600000000000001</v>
      </c>
      <c r="DA7" s="594"/>
      <c r="DB7" s="594"/>
      <c r="DC7" s="594"/>
      <c r="DD7" s="600">
        <v>157035</v>
      </c>
      <c r="DE7" s="592"/>
      <c r="DF7" s="592"/>
      <c r="DG7" s="592"/>
      <c r="DH7" s="592"/>
      <c r="DI7" s="592"/>
      <c r="DJ7" s="592"/>
      <c r="DK7" s="592"/>
      <c r="DL7" s="592"/>
      <c r="DM7" s="592"/>
      <c r="DN7" s="592"/>
      <c r="DO7" s="592"/>
      <c r="DP7" s="593"/>
      <c r="DQ7" s="600">
        <v>724340</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11064</v>
      </c>
      <c r="S8" s="592"/>
      <c r="T8" s="592"/>
      <c r="U8" s="592"/>
      <c r="V8" s="592"/>
      <c r="W8" s="592"/>
      <c r="X8" s="592"/>
      <c r="Y8" s="593"/>
      <c r="Z8" s="594">
        <v>0.2</v>
      </c>
      <c r="AA8" s="594"/>
      <c r="AB8" s="594"/>
      <c r="AC8" s="594"/>
      <c r="AD8" s="595">
        <v>11064</v>
      </c>
      <c r="AE8" s="595"/>
      <c r="AF8" s="595"/>
      <c r="AG8" s="595"/>
      <c r="AH8" s="595"/>
      <c r="AI8" s="595"/>
      <c r="AJ8" s="595"/>
      <c r="AK8" s="595"/>
      <c r="AL8" s="596">
        <v>0.3</v>
      </c>
      <c r="AM8" s="597"/>
      <c r="AN8" s="597"/>
      <c r="AO8" s="598"/>
      <c r="AP8" s="588" t="s">
        <v>220</v>
      </c>
      <c r="AQ8" s="589"/>
      <c r="AR8" s="589"/>
      <c r="AS8" s="589"/>
      <c r="AT8" s="589"/>
      <c r="AU8" s="589"/>
      <c r="AV8" s="589"/>
      <c r="AW8" s="589"/>
      <c r="AX8" s="589"/>
      <c r="AY8" s="589"/>
      <c r="AZ8" s="589"/>
      <c r="BA8" s="589"/>
      <c r="BB8" s="589"/>
      <c r="BC8" s="589"/>
      <c r="BD8" s="589"/>
      <c r="BE8" s="589"/>
      <c r="BF8" s="590"/>
      <c r="BG8" s="591">
        <v>24609</v>
      </c>
      <c r="BH8" s="592"/>
      <c r="BI8" s="592"/>
      <c r="BJ8" s="592"/>
      <c r="BK8" s="592"/>
      <c r="BL8" s="592"/>
      <c r="BM8" s="592"/>
      <c r="BN8" s="593"/>
      <c r="BO8" s="594">
        <v>0.9</v>
      </c>
      <c r="BP8" s="594"/>
      <c r="BQ8" s="594"/>
      <c r="BR8" s="594"/>
      <c r="BS8" s="600" t="s">
        <v>221</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1729508</v>
      </c>
      <c r="CS8" s="592"/>
      <c r="CT8" s="592"/>
      <c r="CU8" s="592"/>
      <c r="CV8" s="592"/>
      <c r="CW8" s="592"/>
      <c r="CX8" s="592"/>
      <c r="CY8" s="593"/>
      <c r="CZ8" s="594">
        <v>34</v>
      </c>
      <c r="DA8" s="594"/>
      <c r="DB8" s="594"/>
      <c r="DC8" s="594"/>
      <c r="DD8" s="600" t="s">
        <v>215</v>
      </c>
      <c r="DE8" s="592"/>
      <c r="DF8" s="592"/>
      <c r="DG8" s="592"/>
      <c r="DH8" s="592"/>
      <c r="DI8" s="592"/>
      <c r="DJ8" s="592"/>
      <c r="DK8" s="592"/>
      <c r="DL8" s="592"/>
      <c r="DM8" s="592"/>
      <c r="DN8" s="592"/>
      <c r="DO8" s="592"/>
      <c r="DP8" s="593"/>
      <c r="DQ8" s="600">
        <v>1056810</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17400</v>
      </c>
      <c r="S9" s="592"/>
      <c r="T9" s="592"/>
      <c r="U9" s="592"/>
      <c r="V9" s="592"/>
      <c r="W9" s="592"/>
      <c r="X9" s="592"/>
      <c r="Y9" s="593"/>
      <c r="Z9" s="594">
        <v>0.3</v>
      </c>
      <c r="AA9" s="594"/>
      <c r="AB9" s="594"/>
      <c r="AC9" s="594"/>
      <c r="AD9" s="595">
        <v>17400</v>
      </c>
      <c r="AE9" s="595"/>
      <c r="AF9" s="595"/>
      <c r="AG9" s="595"/>
      <c r="AH9" s="595"/>
      <c r="AI9" s="595"/>
      <c r="AJ9" s="595"/>
      <c r="AK9" s="595"/>
      <c r="AL9" s="596">
        <v>0.5</v>
      </c>
      <c r="AM9" s="597"/>
      <c r="AN9" s="597"/>
      <c r="AO9" s="598"/>
      <c r="AP9" s="588" t="s">
        <v>224</v>
      </c>
      <c r="AQ9" s="589"/>
      <c r="AR9" s="589"/>
      <c r="AS9" s="589"/>
      <c r="AT9" s="589"/>
      <c r="AU9" s="589"/>
      <c r="AV9" s="589"/>
      <c r="AW9" s="589"/>
      <c r="AX9" s="589"/>
      <c r="AY9" s="589"/>
      <c r="AZ9" s="589"/>
      <c r="BA9" s="589"/>
      <c r="BB9" s="589"/>
      <c r="BC9" s="589"/>
      <c r="BD9" s="589"/>
      <c r="BE9" s="589"/>
      <c r="BF9" s="590"/>
      <c r="BG9" s="591">
        <v>775539</v>
      </c>
      <c r="BH9" s="592"/>
      <c r="BI9" s="592"/>
      <c r="BJ9" s="592"/>
      <c r="BK9" s="592"/>
      <c r="BL9" s="592"/>
      <c r="BM9" s="592"/>
      <c r="BN9" s="593"/>
      <c r="BO9" s="594">
        <v>29.3</v>
      </c>
      <c r="BP9" s="594"/>
      <c r="BQ9" s="594"/>
      <c r="BR9" s="594"/>
      <c r="BS9" s="600" t="s">
        <v>221</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447705</v>
      </c>
      <c r="CS9" s="592"/>
      <c r="CT9" s="592"/>
      <c r="CU9" s="592"/>
      <c r="CV9" s="592"/>
      <c r="CW9" s="592"/>
      <c r="CX9" s="592"/>
      <c r="CY9" s="593"/>
      <c r="CZ9" s="594">
        <v>8.8000000000000007</v>
      </c>
      <c r="DA9" s="594"/>
      <c r="DB9" s="594"/>
      <c r="DC9" s="594"/>
      <c r="DD9" s="600">
        <v>1489</v>
      </c>
      <c r="DE9" s="592"/>
      <c r="DF9" s="592"/>
      <c r="DG9" s="592"/>
      <c r="DH9" s="592"/>
      <c r="DI9" s="592"/>
      <c r="DJ9" s="592"/>
      <c r="DK9" s="592"/>
      <c r="DL9" s="592"/>
      <c r="DM9" s="592"/>
      <c r="DN9" s="592"/>
      <c r="DO9" s="592"/>
      <c r="DP9" s="593"/>
      <c r="DQ9" s="600">
        <v>433080</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145818</v>
      </c>
      <c r="S10" s="592"/>
      <c r="T10" s="592"/>
      <c r="U10" s="592"/>
      <c r="V10" s="592"/>
      <c r="W10" s="592"/>
      <c r="X10" s="592"/>
      <c r="Y10" s="593"/>
      <c r="Z10" s="594">
        <v>2.7</v>
      </c>
      <c r="AA10" s="594"/>
      <c r="AB10" s="594"/>
      <c r="AC10" s="594"/>
      <c r="AD10" s="595">
        <v>145818</v>
      </c>
      <c r="AE10" s="595"/>
      <c r="AF10" s="595"/>
      <c r="AG10" s="595"/>
      <c r="AH10" s="595"/>
      <c r="AI10" s="595"/>
      <c r="AJ10" s="595"/>
      <c r="AK10" s="595"/>
      <c r="AL10" s="596">
        <v>4.4000000000000004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45743</v>
      </c>
      <c r="BH10" s="592"/>
      <c r="BI10" s="592"/>
      <c r="BJ10" s="592"/>
      <c r="BK10" s="592"/>
      <c r="BL10" s="592"/>
      <c r="BM10" s="592"/>
      <c r="BN10" s="593"/>
      <c r="BO10" s="594">
        <v>1.7</v>
      </c>
      <c r="BP10" s="594"/>
      <c r="BQ10" s="594"/>
      <c r="BR10" s="594"/>
      <c r="BS10" s="600">
        <v>7859</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29858</v>
      </c>
      <c r="CS10" s="592"/>
      <c r="CT10" s="592"/>
      <c r="CU10" s="592"/>
      <c r="CV10" s="592"/>
      <c r="CW10" s="592"/>
      <c r="CX10" s="592"/>
      <c r="CY10" s="593"/>
      <c r="CZ10" s="594">
        <v>0.6</v>
      </c>
      <c r="DA10" s="594"/>
      <c r="DB10" s="594"/>
      <c r="DC10" s="594"/>
      <c r="DD10" s="600" t="s">
        <v>221</v>
      </c>
      <c r="DE10" s="592"/>
      <c r="DF10" s="592"/>
      <c r="DG10" s="592"/>
      <c r="DH10" s="592"/>
      <c r="DI10" s="592"/>
      <c r="DJ10" s="592"/>
      <c r="DK10" s="592"/>
      <c r="DL10" s="592"/>
      <c r="DM10" s="592"/>
      <c r="DN10" s="592"/>
      <c r="DO10" s="592"/>
      <c r="DP10" s="593"/>
      <c r="DQ10" s="600">
        <v>4858</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221</v>
      </c>
      <c r="S11" s="592"/>
      <c r="T11" s="592"/>
      <c r="U11" s="592"/>
      <c r="V11" s="592"/>
      <c r="W11" s="592"/>
      <c r="X11" s="592"/>
      <c r="Y11" s="593"/>
      <c r="Z11" s="594" t="s">
        <v>221</v>
      </c>
      <c r="AA11" s="594"/>
      <c r="AB11" s="594"/>
      <c r="AC11" s="594"/>
      <c r="AD11" s="595" t="s">
        <v>221</v>
      </c>
      <c r="AE11" s="595"/>
      <c r="AF11" s="595"/>
      <c r="AG11" s="595"/>
      <c r="AH11" s="595"/>
      <c r="AI11" s="595"/>
      <c r="AJ11" s="595"/>
      <c r="AK11" s="595"/>
      <c r="AL11" s="596" t="s">
        <v>221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288185</v>
      </c>
      <c r="BH11" s="592"/>
      <c r="BI11" s="592"/>
      <c r="BJ11" s="592"/>
      <c r="BK11" s="592"/>
      <c r="BL11" s="592"/>
      <c r="BM11" s="592"/>
      <c r="BN11" s="593"/>
      <c r="BO11" s="594">
        <v>10.9</v>
      </c>
      <c r="BP11" s="594"/>
      <c r="BQ11" s="594"/>
      <c r="BR11" s="594"/>
      <c r="BS11" s="600">
        <v>43071</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39875</v>
      </c>
      <c r="CS11" s="592"/>
      <c r="CT11" s="592"/>
      <c r="CU11" s="592"/>
      <c r="CV11" s="592"/>
      <c r="CW11" s="592"/>
      <c r="CX11" s="592"/>
      <c r="CY11" s="593"/>
      <c r="CZ11" s="594">
        <v>0.8</v>
      </c>
      <c r="DA11" s="594"/>
      <c r="DB11" s="594"/>
      <c r="DC11" s="594"/>
      <c r="DD11" s="600" t="s">
        <v>221</v>
      </c>
      <c r="DE11" s="592"/>
      <c r="DF11" s="592"/>
      <c r="DG11" s="592"/>
      <c r="DH11" s="592"/>
      <c r="DI11" s="592"/>
      <c r="DJ11" s="592"/>
      <c r="DK11" s="592"/>
      <c r="DL11" s="592"/>
      <c r="DM11" s="592"/>
      <c r="DN11" s="592"/>
      <c r="DO11" s="592"/>
      <c r="DP11" s="593"/>
      <c r="DQ11" s="600">
        <v>19987</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221</v>
      </c>
      <c r="S12" s="592"/>
      <c r="T12" s="592"/>
      <c r="U12" s="592"/>
      <c r="V12" s="592"/>
      <c r="W12" s="592"/>
      <c r="X12" s="592"/>
      <c r="Y12" s="593"/>
      <c r="Z12" s="594" t="s">
        <v>221</v>
      </c>
      <c r="AA12" s="594"/>
      <c r="AB12" s="594"/>
      <c r="AC12" s="594"/>
      <c r="AD12" s="595" t="s">
        <v>221</v>
      </c>
      <c r="AE12" s="595"/>
      <c r="AF12" s="595"/>
      <c r="AG12" s="595"/>
      <c r="AH12" s="595"/>
      <c r="AI12" s="595"/>
      <c r="AJ12" s="595"/>
      <c r="AK12" s="595"/>
      <c r="AL12" s="596" t="s">
        <v>221</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1392646</v>
      </c>
      <c r="BH12" s="592"/>
      <c r="BI12" s="592"/>
      <c r="BJ12" s="592"/>
      <c r="BK12" s="592"/>
      <c r="BL12" s="592"/>
      <c r="BM12" s="592"/>
      <c r="BN12" s="593"/>
      <c r="BO12" s="594">
        <v>52.6</v>
      </c>
      <c r="BP12" s="594"/>
      <c r="BQ12" s="594"/>
      <c r="BR12" s="594"/>
      <c r="BS12" s="600" t="s">
        <v>221</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27837</v>
      </c>
      <c r="CS12" s="592"/>
      <c r="CT12" s="592"/>
      <c r="CU12" s="592"/>
      <c r="CV12" s="592"/>
      <c r="CW12" s="592"/>
      <c r="CX12" s="592"/>
      <c r="CY12" s="593"/>
      <c r="CZ12" s="594">
        <v>0.5</v>
      </c>
      <c r="DA12" s="594"/>
      <c r="DB12" s="594"/>
      <c r="DC12" s="594"/>
      <c r="DD12" s="600">
        <v>1525</v>
      </c>
      <c r="DE12" s="592"/>
      <c r="DF12" s="592"/>
      <c r="DG12" s="592"/>
      <c r="DH12" s="592"/>
      <c r="DI12" s="592"/>
      <c r="DJ12" s="592"/>
      <c r="DK12" s="592"/>
      <c r="DL12" s="592"/>
      <c r="DM12" s="592"/>
      <c r="DN12" s="592"/>
      <c r="DO12" s="592"/>
      <c r="DP12" s="593"/>
      <c r="DQ12" s="600">
        <v>25652</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10716</v>
      </c>
      <c r="S13" s="592"/>
      <c r="T13" s="592"/>
      <c r="U13" s="592"/>
      <c r="V13" s="592"/>
      <c r="W13" s="592"/>
      <c r="X13" s="592"/>
      <c r="Y13" s="593"/>
      <c r="Z13" s="594">
        <v>0.2</v>
      </c>
      <c r="AA13" s="594"/>
      <c r="AB13" s="594"/>
      <c r="AC13" s="594"/>
      <c r="AD13" s="595">
        <v>10716</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1390095</v>
      </c>
      <c r="BH13" s="592"/>
      <c r="BI13" s="592"/>
      <c r="BJ13" s="592"/>
      <c r="BK13" s="592"/>
      <c r="BL13" s="592"/>
      <c r="BM13" s="592"/>
      <c r="BN13" s="593"/>
      <c r="BO13" s="594">
        <v>52.5</v>
      </c>
      <c r="BP13" s="594"/>
      <c r="BQ13" s="594"/>
      <c r="BR13" s="594"/>
      <c r="BS13" s="600" t="s">
        <v>221</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362301</v>
      </c>
      <c r="CS13" s="592"/>
      <c r="CT13" s="592"/>
      <c r="CU13" s="592"/>
      <c r="CV13" s="592"/>
      <c r="CW13" s="592"/>
      <c r="CX13" s="592"/>
      <c r="CY13" s="593"/>
      <c r="CZ13" s="594">
        <v>7.1</v>
      </c>
      <c r="DA13" s="594"/>
      <c r="DB13" s="594"/>
      <c r="DC13" s="594"/>
      <c r="DD13" s="600">
        <v>106811</v>
      </c>
      <c r="DE13" s="592"/>
      <c r="DF13" s="592"/>
      <c r="DG13" s="592"/>
      <c r="DH13" s="592"/>
      <c r="DI13" s="592"/>
      <c r="DJ13" s="592"/>
      <c r="DK13" s="592"/>
      <c r="DL13" s="592"/>
      <c r="DM13" s="592"/>
      <c r="DN13" s="592"/>
      <c r="DO13" s="592"/>
      <c r="DP13" s="593"/>
      <c r="DQ13" s="600">
        <v>260630</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221</v>
      </c>
      <c r="S14" s="592"/>
      <c r="T14" s="592"/>
      <c r="U14" s="592"/>
      <c r="V14" s="592"/>
      <c r="W14" s="592"/>
      <c r="X14" s="592"/>
      <c r="Y14" s="593"/>
      <c r="Z14" s="594" t="s">
        <v>221</v>
      </c>
      <c r="AA14" s="594"/>
      <c r="AB14" s="594"/>
      <c r="AC14" s="594"/>
      <c r="AD14" s="595" t="s">
        <v>221</v>
      </c>
      <c r="AE14" s="595"/>
      <c r="AF14" s="595"/>
      <c r="AG14" s="595"/>
      <c r="AH14" s="595"/>
      <c r="AI14" s="595"/>
      <c r="AJ14" s="595"/>
      <c r="AK14" s="595"/>
      <c r="AL14" s="596" t="s">
        <v>221</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16092</v>
      </c>
      <c r="BH14" s="592"/>
      <c r="BI14" s="592"/>
      <c r="BJ14" s="592"/>
      <c r="BK14" s="592"/>
      <c r="BL14" s="592"/>
      <c r="BM14" s="592"/>
      <c r="BN14" s="593"/>
      <c r="BO14" s="594">
        <v>0.6</v>
      </c>
      <c r="BP14" s="594"/>
      <c r="BQ14" s="594"/>
      <c r="BR14" s="594"/>
      <c r="BS14" s="600" t="s">
        <v>221</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364193</v>
      </c>
      <c r="CS14" s="592"/>
      <c r="CT14" s="592"/>
      <c r="CU14" s="592"/>
      <c r="CV14" s="592"/>
      <c r="CW14" s="592"/>
      <c r="CX14" s="592"/>
      <c r="CY14" s="593"/>
      <c r="CZ14" s="594">
        <v>7.2</v>
      </c>
      <c r="DA14" s="594"/>
      <c r="DB14" s="594"/>
      <c r="DC14" s="594"/>
      <c r="DD14" s="600">
        <v>11541</v>
      </c>
      <c r="DE14" s="592"/>
      <c r="DF14" s="592"/>
      <c r="DG14" s="592"/>
      <c r="DH14" s="592"/>
      <c r="DI14" s="592"/>
      <c r="DJ14" s="592"/>
      <c r="DK14" s="592"/>
      <c r="DL14" s="592"/>
      <c r="DM14" s="592"/>
      <c r="DN14" s="592"/>
      <c r="DO14" s="592"/>
      <c r="DP14" s="593"/>
      <c r="DQ14" s="600">
        <v>359510</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9955</v>
      </c>
      <c r="S15" s="592"/>
      <c r="T15" s="592"/>
      <c r="U15" s="592"/>
      <c r="V15" s="592"/>
      <c r="W15" s="592"/>
      <c r="X15" s="592"/>
      <c r="Y15" s="593"/>
      <c r="Z15" s="594">
        <v>0.2</v>
      </c>
      <c r="AA15" s="594"/>
      <c r="AB15" s="594"/>
      <c r="AC15" s="594"/>
      <c r="AD15" s="595">
        <v>9955</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104245</v>
      </c>
      <c r="BH15" s="592"/>
      <c r="BI15" s="592"/>
      <c r="BJ15" s="592"/>
      <c r="BK15" s="592"/>
      <c r="BL15" s="592"/>
      <c r="BM15" s="592"/>
      <c r="BN15" s="593"/>
      <c r="BO15" s="594">
        <v>3.9</v>
      </c>
      <c r="BP15" s="594"/>
      <c r="BQ15" s="594"/>
      <c r="BR15" s="594"/>
      <c r="BS15" s="600" t="s">
        <v>221</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556890</v>
      </c>
      <c r="CS15" s="592"/>
      <c r="CT15" s="592"/>
      <c r="CU15" s="592"/>
      <c r="CV15" s="592"/>
      <c r="CW15" s="592"/>
      <c r="CX15" s="592"/>
      <c r="CY15" s="593"/>
      <c r="CZ15" s="594">
        <v>11</v>
      </c>
      <c r="DA15" s="594"/>
      <c r="DB15" s="594"/>
      <c r="DC15" s="594"/>
      <c r="DD15" s="600">
        <v>80443</v>
      </c>
      <c r="DE15" s="592"/>
      <c r="DF15" s="592"/>
      <c r="DG15" s="592"/>
      <c r="DH15" s="592"/>
      <c r="DI15" s="592"/>
      <c r="DJ15" s="592"/>
      <c r="DK15" s="592"/>
      <c r="DL15" s="592"/>
      <c r="DM15" s="592"/>
      <c r="DN15" s="592"/>
      <c r="DO15" s="592"/>
      <c r="DP15" s="593"/>
      <c r="DQ15" s="600">
        <v>430404</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511710</v>
      </c>
      <c r="S16" s="592"/>
      <c r="T16" s="592"/>
      <c r="U16" s="592"/>
      <c r="V16" s="592"/>
      <c r="W16" s="592"/>
      <c r="X16" s="592"/>
      <c r="Y16" s="593"/>
      <c r="Z16" s="594">
        <v>9.6</v>
      </c>
      <c r="AA16" s="594"/>
      <c r="AB16" s="594"/>
      <c r="AC16" s="594"/>
      <c r="AD16" s="595">
        <v>439021</v>
      </c>
      <c r="AE16" s="595"/>
      <c r="AF16" s="595"/>
      <c r="AG16" s="595"/>
      <c r="AH16" s="595"/>
      <c r="AI16" s="595"/>
      <c r="AJ16" s="595"/>
      <c r="AK16" s="595"/>
      <c r="AL16" s="596">
        <v>13.2</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221</v>
      </c>
      <c r="BH16" s="592"/>
      <c r="BI16" s="592"/>
      <c r="BJ16" s="592"/>
      <c r="BK16" s="592"/>
      <c r="BL16" s="592"/>
      <c r="BM16" s="592"/>
      <c r="BN16" s="593"/>
      <c r="BO16" s="594" t="s">
        <v>221</v>
      </c>
      <c r="BP16" s="594"/>
      <c r="BQ16" s="594"/>
      <c r="BR16" s="594"/>
      <c r="BS16" s="600" t="s">
        <v>221</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2616</v>
      </c>
      <c r="CS16" s="592"/>
      <c r="CT16" s="592"/>
      <c r="CU16" s="592"/>
      <c r="CV16" s="592"/>
      <c r="CW16" s="592"/>
      <c r="CX16" s="592"/>
      <c r="CY16" s="593"/>
      <c r="CZ16" s="594">
        <v>0.1</v>
      </c>
      <c r="DA16" s="594"/>
      <c r="DB16" s="594"/>
      <c r="DC16" s="594"/>
      <c r="DD16" s="600" t="s">
        <v>221</v>
      </c>
      <c r="DE16" s="592"/>
      <c r="DF16" s="592"/>
      <c r="DG16" s="592"/>
      <c r="DH16" s="592"/>
      <c r="DI16" s="592"/>
      <c r="DJ16" s="592"/>
      <c r="DK16" s="592"/>
      <c r="DL16" s="592"/>
      <c r="DM16" s="592"/>
      <c r="DN16" s="592"/>
      <c r="DO16" s="592"/>
      <c r="DP16" s="593"/>
      <c r="DQ16" s="600">
        <v>2017</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439021</v>
      </c>
      <c r="S17" s="592"/>
      <c r="T17" s="592"/>
      <c r="U17" s="592"/>
      <c r="V17" s="592"/>
      <c r="W17" s="592"/>
      <c r="X17" s="592"/>
      <c r="Y17" s="593"/>
      <c r="Z17" s="594">
        <v>8.1999999999999993</v>
      </c>
      <c r="AA17" s="594"/>
      <c r="AB17" s="594"/>
      <c r="AC17" s="594"/>
      <c r="AD17" s="595">
        <v>439021</v>
      </c>
      <c r="AE17" s="595"/>
      <c r="AF17" s="595"/>
      <c r="AG17" s="595"/>
      <c r="AH17" s="595"/>
      <c r="AI17" s="595"/>
      <c r="AJ17" s="595"/>
      <c r="AK17" s="595"/>
      <c r="AL17" s="596">
        <v>13.2</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221</v>
      </c>
      <c r="BH17" s="592"/>
      <c r="BI17" s="592"/>
      <c r="BJ17" s="592"/>
      <c r="BK17" s="592"/>
      <c r="BL17" s="592"/>
      <c r="BM17" s="592"/>
      <c r="BN17" s="593"/>
      <c r="BO17" s="594" t="s">
        <v>221</v>
      </c>
      <c r="BP17" s="594"/>
      <c r="BQ17" s="594"/>
      <c r="BR17" s="594"/>
      <c r="BS17" s="600" t="s">
        <v>221</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526257</v>
      </c>
      <c r="CS17" s="592"/>
      <c r="CT17" s="592"/>
      <c r="CU17" s="592"/>
      <c r="CV17" s="592"/>
      <c r="CW17" s="592"/>
      <c r="CX17" s="592"/>
      <c r="CY17" s="593"/>
      <c r="CZ17" s="594">
        <v>10.4</v>
      </c>
      <c r="DA17" s="594"/>
      <c r="DB17" s="594"/>
      <c r="DC17" s="594"/>
      <c r="DD17" s="600" t="s">
        <v>221</v>
      </c>
      <c r="DE17" s="592"/>
      <c r="DF17" s="592"/>
      <c r="DG17" s="592"/>
      <c r="DH17" s="592"/>
      <c r="DI17" s="592"/>
      <c r="DJ17" s="592"/>
      <c r="DK17" s="592"/>
      <c r="DL17" s="592"/>
      <c r="DM17" s="592"/>
      <c r="DN17" s="592"/>
      <c r="DO17" s="592"/>
      <c r="DP17" s="593"/>
      <c r="DQ17" s="600">
        <v>526257</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72687</v>
      </c>
      <c r="S18" s="592"/>
      <c r="T18" s="592"/>
      <c r="U18" s="592"/>
      <c r="V18" s="592"/>
      <c r="W18" s="592"/>
      <c r="X18" s="592"/>
      <c r="Y18" s="593"/>
      <c r="Z18" s="594">
        <v>1.4</v>
      </c>
      <c r="AA18" s="594"/>
      <c r="AB18" s="594"/>
      <c r="AC18" s="594"/>
      <c r="AD18" s="595" t="s">
        <v>221</v>
      </c>
      <c r="AE18" s="595"/>
      <c r="AF18" s="595"/>
      <c r="AG18" s="595"/>
      <c r="AH18" s="595"/>
      <c r="AI18" s="595"/>
      <c r="AJ18" s="595"/>
      <c r="AK18" s="595"/>
      <c r="AL18" s="596" t="s">
        <v>221</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221</v>
      </c>
      <c r="BH18" s="592"/>
      <c r="BI18" s="592"/>
      <c r="BJ18" s="592"/>
      <c r="BK18" s="592"/>
      <c r="BL18" s="592"/>
      <c r="BM18" s="592"/>
      <c r="BN18" s="593"/>
      <c r="BO18" s="594" t="s">
        <v>221</v>
      </c>
      <c r="BP18" s="594"/>
      <c r="BQ18" s="594"/>
      <c r="BR18" s="594"/>
      <c r="BS18" s="600" t="s">
        <v>221</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221</v>
      </c>
      <c r="CS18" s="592"/>
      <c r="CT18" s="592"/>
      <c r="CU18" s="592"/>
      <c r="CV18" s="592"/>
      <c r="CW18" s="592"/>
      <c r="CX18" s="592"/>
      <c r="CY18" s="593"/>
      <c r="CZ18" s="594" t="s">
        <v>221</v>
      </c>
      <c r="DA18" s="594"/>
      <c r="DB18" s="594"/>
      <c r="DC18" s="594"/>
      <c r="DD18" s="600" t="s">
        <v>221</v>
      </c>
      <c r="DE18" s="592"/>
      <c r="DF18" s="592"/>
      <c r="DG18" s="592"/>
      <c r="DH18" s="592"/>
      <c r="DI18" s="592"/>
      <c r="DJ18" s="592"/>
      <c r="DK18" s="592"/>
      <c r="DL18" s="592"/>
      <c r="DM18" s="592"/>
      <c r="DN18" s="592"/>
      <c r="DO18" s="592"/>
      <c r="DP18" s="593"/>
      <c r="DQ18" s="600" t="s">
        <v>221</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221</v>
      </c>
      <c r="AE19" s="595"/>
      <c r="AF19" s="595"/>
      <c r="AG19" s="595"/>
      <c r="AH19" s="595"/>
      <c r="AI19" s="595"/>
      <c r="AJ19" s="595"/>
      <c r="AK19" s="595"/>
      <c r="AL19" s="596" t="s">
        <v>221</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221</v>
      </c>
      <c r="BH19" s="592"/>
      <c r="BI19" s="592"/>
      <c r="BJ19" s="592"/>
      <c r="BK19" s="592"/>
      <c r="BL19" s="592"/>
      <c r="BM19" s="592"/>
      <c r="BN19" s="593"/>
      <c r="BO19" s="594" t="s">
        <v>221</v>
      </c>
      <c r="BP19" s="594"/>
      <c r="BQ19" s="594"/>
      <c r="BR19" s="594"/>
      <c r="BS19" s="600" t="s">
        <v>221</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221</v>
      </c>
      <c r="CS19" s="592"/>
      <c r="CT19" s="592"/>
      <c r="CU19" s="592"/>
      <c r="CV19" s="592"/>
      <c r="CW19" s="592"/>
      <c r="CX19" s="592"/>
      <c r="CY19" s="593"/>
      <c r="CZ19" s="594" t="s">
        <v>221</v>
      </c>
      <c r="DA19" s="594"/>
      <c r="DB19" s="594"/>
      <c r="DC19" s="594"/>
      <c r="DD19" s="600" t="s">
        <v>221</v>
      </c>
      <c r="DE19" s="592"/>
      <c r="DF19" s="592"/>
      <c r="DG19" s="592"/>
      <c r="DH19" s="592"/>
      <c r="DI19" s="592"/>
      <c r="DJ19" s="592"/>
      <c r="DK19" s="592"/>
      <c r="DL19" s="592"/>
      <c r="DM19" s="592"/>
      <c r="DN19" s="592"/>
      <c r="DO19" s="592"/>
      <c r="DP19" s="593"/>
      <c r="DQ19" s="600" t="s">
        <v>221</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3389684</v>
      </c>
      <c r="S20" s="592"/>
      <c r="T20" s="592"/>
      <c r="U20" s="592"/>
      <c r="V20" s="592"/>
      <c r="W20" s="592"/>
      <c r="X20" s="592"/>
      <c r="Y20" s="593"/>
      <c r="Z20" s="594">
        <v>63.6</v>
      </c>
      <c r="AA20" s="594"/>
      <c r="AB20" s="594"/>
      <c r="AC20" s="594"/>
      <c r="AD20" s="595">
        <v>3316995</v>
      </c>
      <c r="AE20" s="595"/>
      <c r="AF20" s="595"/>
      <c r="AG20" s="595"/>
      <c r="AH20" s="595"/>
      <c r="AI20" s="595"/>
      <c r="AJ20" s="595"/>
      <c r="AK20" s="595"/>
      <c r="AL20" s="596">
        <v>99.5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221</v>
      </c>
      <c r="BH20" s="592"/>
      <c r="BI20" s="592"/>
      <c r="BJ20" s="592"/>
      <c r="BK20" s="592"/>
      <c r="BL20" s="592"/>
      <c r="BM20" s="592"/>
      <c r="BN20" s="593"/>
      <c r="BO20" s="594" t="s">
        <v>221</v>
      </c>
      <c r="BP20" s="594"/>
      <c r="BQ20" s="594"/>
      <c r="BR20" s="594"/>
      <c r="BS20" s="600" t="s">
        <v>221</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5080878</v>
      </c>
      <c r="CS20" s="592"/>
      <c r="CT20" s="592"/>
      <c r="CU20" s="592"/>
      <c r="CV20" s="592"/>
      <c r="CW20" s="592"/>
      <c r="CX20" s="592"/>
      <c r="CY20" s="593"/>
      <c r="CZ20" s="594">
        <v>100</v>
      </c>
      <c r="DA20" s="594"/>
      <c r="DB20" s="594"/>
      <c r="DC20" s="594"/>
      <c r="DD20" s="600">
        <v>358844</v>
      </c>
      <c r="DE20" s="592"/>
      <c r="DF20" s="592"/>
      <c r="DG20" s="592"/>
      <c r="DH20" s="592"/>
      <c r="DI20" s="592"/>
      <c r="DJ20" s="592"/>
      <c r="DK20" s="592"/>
      <c r="DL20" s="592"/>
      <c r="DM20" s="592"/>
      <c r="DN20" s="592"/>
      <c r="DO20" s="592"/>
      <c r="DP20" s="593"/>
      <c r="DQ20" s="600">
        <v>3944213</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3050</v>
      </c>
      <c r="S21" s="592"/>
      <c r="T21" s="592"/>
      <c r="U21" s="592"/>
      <c r="V21" s="592"/>
      <c r="W21" s="592"/>
      <c r="X21" s="592"/>
      <c r="Y21" s="593"/>
      <c r="Z21" s="594">
        <v>0.1</v>
      </c>
      <c r="AA21" s="594"/>
      <c r="AB21" s="594"/>
      <c r="AC21" s="594"/>
      <c r="AD21" s="595">
        <v>3050</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221</v>
      </c>
      <c r="BH21" s="592"/>
      <c r="BI21" s="592"/>
      <c r="BJ21" s="592"/>
      <c r="BK21" s="592"/>
      <c r="BL21" s="592"/>
      <c r="BM21" s="592"/>
      <c r="BN21" s="593"/>
      <c r="BO21" s="594" t="s">
        <v>221</v>
      </c>
      <c r="BP21" s="594"/>
      <c r="BQ21" s="594"/>
      <c r="BR21" s="594"/>
      <c r="BS21" s="600" t="s">
        <v>221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17461</v>
      </c>
      <c r="S22" s="592"/>
      <c r="T22" s="592"/>
      <c r="U22" s="592"/>
      <c r="V22" s="592"/>
      <c r="W22" s="592"/>
      <c r="X22" s="592"/>
      <c r="Y22" s="593"/>
      <c r="Z22" s="594">
        <v>0.3</v>
      </c>
      <c r="AA22" s="594"/>
      <c r="AB22" s="594"/>
      <c r="AC22" s="594"/>
      <c r="AD22" s="595" t="s">
        <v>221</v>
      </c>
      <c r="AE22" s="595"/>
      <c r="AF22" s="595"/>
      <c r="AG22" s="595"/>
      <c r="AH22" s="595"/>
      <c r="AI22" s="595"/>
      <c r="AJ22" s="595"/>
      <c r="AK22" s="595"/>
      <c r="AL22" s="596" t="s">
        <v>221</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221</v>
      </c>
      <c r="BH22" s="592"/>
      <c r="BI22" s="592"/>
      <c r="BJ22" s="592"/>
      <c r="BK22" s="592"/>
      <c r="BL22" s="592"/>
      <c r="BM22" s="592"/>
      <c r="BN22" s="593"/>
      <c r="BO22" s="594" t="s">
        <v>221</v>
      </c>
      <c r="BP22" s="594"/>
      <c r="BQ22" s="594"/>
      <c r="BR22" s="594"/>
      <c r="BS22" s="600" t="s">
        <v>221</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143294</v>
      </c>
      <c r="S23" s="592"/>
      <c r="T23" s="592"/>
      <c r="U23" s="592"/>
      <c r="V23" s="592"/>
      <c r="W23" s="592"/>
      <c r="X23" s="592"/>
      <c r="Y23" s="593"/>
      <c r="Z23" s="594">
        <v>2.7</v>
      </c>
      <c r="AA23" s="594"/>
      <c r="AB23" s="594"/>
      <c r="AC23" s="594"/>
      <c r="AD23" s="595">
        <v>14023</v>
      </c>
      <c r="AE23" s="595"/>
      <c r="AF23" s="595"/>
      <c r="AG23" s="595"/>
      <c r="AH23" s="595"/>
      <c r="AI23" s="595"/>
      <c r="AJ23" s="595"/>
      <c r="AK23" s="595"/>
      <c r="AL23" s="596">
        <v>0.4</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221</v>
      </c>
      <c r="BH23" s="592"/>
      <c r="BI23" s="592"/>
      <c r="BJ23" s="592"/>
      <c r="BK23" s="592"/>
      <c r="BL23" s="592"/>
      <c r="BM23" s="592"/>
      <c r="BN23" s="593"/>
      <c r="BO23" s="594" t="s">
        <v>221</v>
      </c>
      <c r="BP23" s="594"/>
      <c r="BQ23" s="594"/>
      <c r="BR23" s="594"/>
      <c r="BS23" s="600" t="s">
        <v>221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9837</v>
      </c>
      <c r="S24" s="592"/>
      <c r="T24" s="592"/>
      <c r="U24" s="592"/>
      <c r="V24" s="592"/>
      <c r="W24" s="592"/>
      <c r="X24" s="592"/>
      <c r="Y24" s="593"/>
      <c r="Z24" s="594">
        <v>0.2</v>
      </c>
      <c r="AA24" s="594"/>
      <c r="AB24" s="594"/>
      <c r="AC24" s="594"/>
      <c r="AD24" s="595" t="s">
        <v>221</v>
      </c>
      <c r="AE24" s="595"/>
      <c r="AF24" s="595"/>
      <c r="AG24" s="595"/>
      <c r="AH24" s="595"/>
      <c r="AI24" s="595"/>
      <c r="AJ24" s="595"/>
      <c r="AK24" s="595"/>
      <c r="AL24" s="596" t="s">
        <v>221</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221</v>
      </c>
      <c r="BH24" s="592"/>
      <c r="BI24" s="592"/>
      <c r="BJ24" s="592"/>
      <c r="BK24" s="592"/>
      <c r="BL24" s="592"/>
      <c r="BM24" s="592"/>
      <c r="BN24" s="593"/>
      <c r="BO24" s="594" t="s">
        <v>221</v>
      </c>
      <c r="BP24" s="594"/>
      <c r="BQ24" s="594"/>
      <c r="BR24" s="594"/>
      <c r="BS24" s="600" t="s">
        <v>221</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2494591</v>
      </c>
      <c r="CS24" s="581"/>
      <c r="CT24" s="581"/>
      <c r="CU24" s="581"/>
      <c r="CV24" s="581"/>
      <c r="CW24" s="581"/>
      <c r="CX24" s="581"/>
      <c r="CY24" s="582"/>
      <c r="CZ24" s="618">
        <v>49.1</v>
      </c>
      <c r="DA24" s="619"/>
      <c r="DB24" s="619"/>
      <c r="DC24" s="620"/>
      <c r="DD24" s="617">
        <v>1917198</v>
      </c>
      <c r="DE24" s="581"/>
      <c r="DF24" s="581"/>
      <c r="DG24" s="581"/>
      <c r="DH24" s="581"/>
      <c r="DI24" s="581"/>
      <c r="DJ24" s="581"/>
      <c r="DK24" s="582"/>
      <c r="DL24" s="617">
        <v>1914023</v>
      </c>
      <c r="DM24" s="581"/>
      <c r="DN24" s="581"/>
      <c r="DO24" s="581"/>
      <c r="DP24" s="581"/>
      <c r="DQ24" s="581"/>
      <c r="DR24" s="581"/>
      <c r="DS24" s="581"/>
      <c r="DT24" s="581"/>
      <c r="DU24" s="581"/>
      <c r="DV24" s="582"/>
      <c r="DW24" s="585">
        <v>51.5</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553969</v>
      </c>
      <c r="S25" s="592"/>
      <c r="T25" s="592"/>
      <c r="U25" s="592"/>
      <c r="V25" s="592"/>
      <c r="W25" s="592"/>
      <c r="X25" s="592"/>
      <c r="Y25" s="593"/>
      <c r="Z25" s="594">
        <v>10.4</v>
      </c>
      <c r="AA25" s="594"/>
      <c r="AB25" s="594"/>
      <c r="AC25" s="594"/>
      <c r="AD25" s="595" t="s">
        <v>221</v>
      </c>
      <c r="AE25" s="595"/>
      <c r="AF25" s="595"/>
      <c r="AG25" s="595"/>
      <c r="AH25" s="595"/>
      <c r="AI25" s="595"/>
      <c r="AJ25" s="595"/>
      <c r="AK25" s="595"/>
      <c r="AL25" s="596" t="s">
        <v>221</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221</v>
      </c>
      <c r="BH25" s="592"/>
      <c r="BI25" s="592"/>
      <c r="BJ25" s="592"/>
      <c r="BK25" s="592"/>
      <c r="BL25" s="592"/>
      <c r="BM25" s="592"/>
      <c r="BN25" s="593"/>
      <c r="BO25" s="594" t="s">
        <v>221</v>
      </c>
      <c r="BP25" s="594"/>
      <c r="BQ25" s="594"/>
      <c r="BR25" s="594"/>
      <c r="BS25" s="600" t="s">
        <v>221</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1153895</v>
      </c>
      <c r="CS25" s="623"/>
      <c r="CT25" s="623"/>
      <c r="CU25" s="623"/>
      <c r="CV25" s="623"/>
      <c r="CW25" s="623"/>
      <c r="CX25" s="623"/>
      <c r="CY25" s="624"/>
      <c r="CZ25" s="625">
        <v>22.7</v>
      </c>
      <c r="DA25" s="626"/>
      <c r="DB25" s="626"/>
      <c r="DC25" s="627"/>
      <c r="DD25" s="600">
        <v>1069090</v>
      </c>
      <c r="DE25" s="623"/>
      <c r="DF25" s="623"/>
      <c r="DG25" s="623"/>
      <c r="DH25" s="623"/>
      <c r="DI25" s="623"/>
      <c r="DJ25" s="623"/>
      <c r="DK25" s="624"/>
      <c r="DL25" s="600">
        <v>1066056</v>
      </c>
      <c r="DM25" s="623"/>
      <c r="DN25" s="623"/>
      <c r="DO25" s="623"/>
      <c r="DP25" s="623"/>
      <c r="DQ25" s="623"/>
      <c r="DR25" s="623"/>
      <c r="DS25" s="623"/>
      <c r="DT25" s="623"/>
      <c r="DU25" s="623"/>
      <c r="DV25" s="624"/>
      <c r="DW25" s="596">
        <v>28.7</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221</v>
      </c>
      <c r="S26" s="592"/>
      <c r="T26" s="592"/>
      <c r="U26" s="592"/>
      <c r="V26" s="592"/>
      <c r="W26" s="592"/>
      <c r="X26" s="592"/>
      <c r="Y26" s="593"/>
      <c r="Z26" s="594" t="s">
        <v>221</v>
      </c>
      <c r="AA26" s="594"/>
      <c r="AB26" s="594"/>
      <c r="AC26" s="594"/>
      <c r="AD26" s="595" t="s">
        <v>221</v>
      </c>
      <c r="AE26" s="595"/>
      <c r="AF26" s="595"/>
      <c r="AG26" s="595"/>
      <c r="AH26" s="595"/>
      <c r="AI26" s="595"/>
      <c r="AJ26" s="595"/>
      <c r="AK26" s="595"/>
      <c r="AL26" s="596" t="s">
        <v>221</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221</v>
      </c>
      <c r="BH26" s="592"/>
      <c r="BI26" s="592"/>
      <c r="BJ26" s="592"/>
      <c r="BK26" s="592"/>
      <c r="BL26" s="592"/>
      <c r="BM26" s="592"/>
      <c r="BN26" s="593"/>
      <c r="BO26" s="594" t="s">
        <v>221</v>
      </c>
      <c r="BP26" s="594"/>
      <c r="BQ26" s="594"/>
      <c r="BR26" s="594"/>
      <c r="BS26" s="600" t="s">
        <v>221</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701626</v>
      </c>
      <c r="CS26" s="592"/>
      <c r="CT26" s="592"/>
      <c r="CU26" s="592"/>
      <c r="CV26" s="592"/>
      <c r="CW26" s="592"/>
      <c r="CX26" s="592"/>
      <c r="CY26" s="593"/>
      <c r="CZ26" s="625">
        <v>13.8</v>
      </c>
      <c r="DA26" s="626"/>
      <c r="DB26" s="626"/>
      <c r="DC26" s="627"/>
      <c r="DD26" s="600">
        <v>624896</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297531</v>
      </c>
      <c r="S27" s="592"/>
      <c r="T27" s="592"/>
      <c r="U27" s="592"/>
      <c r="V27" s="592"/>
      <c r="W27" s="592"/>
      <c r="X27" s="592"/>
      <c r="Y27" s="593"/>
      <c r="Z27" s="594">
        <v>5.6</v>
      </c>
      <c r="AA27" s="594"/>
      <c r="AB27" s="594"/>
      <c r="AC27" s="594"/>
      <c r="AD27" s="595" t="s">
        <v>221</v>
      </c>
      <c r="AE27" s="595"/>
      <c r="AF27" s="595"/>
      <c r="AG27" s="595"/>
      <c r="AH27" s="595"/>
      <c r="AI27" s="595"/>
      <c r="AJ27" s="595"/>
      <c r="AK27" s="595"/>
      <c r="AL27" s="596" t="s">
        <v>221</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2647059</v>
      </c>
      <c r="BH27" s="592"/>
      <c r="BI27" s="592"/>
      <c r="BJ27" s="592"/>
      <c r="BK27" s="592"/>
      <c r="BL27" s="592"/>
      <c r="BM27" s="592"/>
      <c r="BN27" s="593"/>
      <c r="BO27" s="594">
        <v>100</v>
      </c>
      <c r="BP27" s="594"/>
      <c r="BQ27" s="594"/>
      <c r="BR27" s="594"/>
      <c r="BS27" s="600">
        <v>50930</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814439</v>
      </c>
      <c r="CS27" s="623"/>
      <c r="CT27" s="623"/>
      <c r="CU27" s="623"/>
      <c r="CV27" s="623"/>
      <c r="CW27" s="623"/>
      <c r="CX27" s="623"/>
      <c r="CY27" s="624"/>
      <c r="CZ27" s="625">
        <v>16</v>
      </c>
      <c r="DA27" s="626"/>
      <c r="DB27" s="626"/>
      <c r="DC27" s="627"/>
      <c r="DD27" s="600">
        <v>321851</v>
      </c>
      <c r="DE27" s="623"/>
      <c r="DF27" s="623"/>
      <c r="DG27" s="623"/>
      <c r="DH27" s="623"/>
      <c r="DI27" s="623"/>
      <c r="DJ27" s="623"/>
      <c r="DK27" s="624"/>
      <c r="DL27" s="600">
        <v>321710</v>
      </c>
      <c r="DM27" s="623"/>
      <c r="DN27" s="623"/>
      <c r="DO27" s="623"/>
      <c r="DP27" s="623"/>
      <c r="DQ27" s="623"/>
      <c r="DR27" s="623"/>
      <c r="DS27" s="623"/>
      <c r="DT27" s="623"/>
      <c r="DU27" s="623"/>
      <c r="DV27" s="624"/>
      <c r="DW27" s="596">
        <v>8.6999999999999993</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18157</v>
      </c>
      <c r="S28" s="592"/>
      <c r="T28" s="592"/>
      <c r="U28" s="592"/>
      <c r="V28" s="592"/>
      <c r="W28" s="592"/>
      <c r="X28" s="592"/>
      <c r="Y28" s="593"/>
      <c r="Z28" s="594">
        <v>0.3</v>
      </c>
      <c r="AA28" s="594"/>
      <c r="AB28" s="594"/>
      <c r="AC28" s="594"/>
      <c r="AD28" s="595" t="s">
        <v>221</v>
      </c>
      <c r="AE28" s="595"/>
      <c r="AF28" s="595"/>
      <c r="AG28" s="595"/>
      <c r="AH28" s="595"/>
      <c r="AI28" s="595"/>
      <c r="AJ28" s="595"/>
      <c r="AK28" s="595"/>
      <c r="AL28" s="596" t="s">
        <v>221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526257</v>
      </c>
      <c r="CS28" s="592"/>
      <c r="CT28" s="592"/>
      <c r="CU28" s="592"/>
      <c r="CV28" s="592"/>
      <c r="CW28" s="592"/>
      <c r="CX28" s="592"/>
      <c r="CY28" s="593"/>
      <c r="CZ28" s="625">
        <v>10.4</v>
      </c>
      <c r="DA28" s="626"/>
      <c r="DB28" s="626"/>
      <c r="DC28" s="627"/>
      <c r="DD28" s="600">
        <v>526257</v>
      </c>
      <c r="DE28" s="592"/>
      <c r="DF28" s="592"/>
      <c r="DG28" s="592"/>
      <c r="DH28" s="592"/>
      <c r="DI28" s="592"/>
      <c r="DJ28" s="592"/>
      <c r="DK28" s="593"/>
      <c r="DL28" s="600">
        <v>526257</v>
      </c>
      <c r="DM28" s="592"/>
      <c r="DN28" s="592"/>
      <c r="DO28" s="592"/>
      <c r="DP28" s="592"/>
      <c r="DQ28" s="592"/>
      <c r="DR28" s="592"/>
      <c r="DS28" s="592"/>
      <c r="DT28" s="592"/>
      <c r="DU28" s="592"/>
      <c r="DV28" s="593"/>
      <c r="DW28" s="596">
        <v>14.2</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43842</v>
      </c>
      <c r="S29" s="592"/>
      <c r="T29" s="592"/>
      <c r="U29" s="592"/>
      <c r="V29" s="592"/>
      <c r="W29" s="592"/>
      <c r="X29" s="592"/>
      <c r="Y29" s="593"/>
      <c r="Z29" s="594">
        <v>0.8</v>
      </c>
      <c r="AA29" s="594"/>
      <c r="AB29" s="594"/>
      <c r="AC29" s="594"/>
      <c r="AD29" s="595" t="s">
        <v>221</v>
      </c>
      <c r="AE29" s="595"/>
      <c r="AF29" s="595"/>
      <c r="AG29" s="595"/>
      <c r="AH29" s="595"/>
      <c r="AI29" s="595"/>
      <c r="AJ29" s="595"/>
      <c r="AK29" s="595"/>
      <c r="AL29" s="596" t="s">
        <v>221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57</v>
      </c>
      <c r="CG29" s="606"/>
      <c r="CH29" s="606"/>
      <c r="CI29" s="606"/>
      <c r="CJ29" s="606"/>
      <c r="CK29" s="606"/>
      <c r="CL29" s="606"/>
      <c r="CM29" s="606"/>
      <c r="CN29" s="606"/>
      <c r="CO29" s="606"/>
      <c r="CP29" s="606"/>
      <c r="CQ29" s="607"/>
      <c r="CR29" s="591">
        <v>526243</v>
      </c>
      <c r="CS29" s="623"/>
      <c r="CT29" s="623"/>
      <c r="CU29" s="623"/>
      <c r="CV29" s="623"/>
      <c r="CW29" s="623"/>
      <c r="CX29" s="623"/>
      <c r="CY29" s="624"/>
      <c r="CZ29" s="625">
        <v>10.4</v>
      </c>
      <c r="DA29" s="626"/>
      <c r="DB29" s="626"/>
      <c r="DC29" s="627"/>
      <c r="DD29" s="600">
        <v>526243</v>
      </c>
      <c r="DE29" s="623"/>
      <c r="DF29" s="623"/>
      <c r="DG29" s="623"/>
      <c r="DH29" s="623"/>
      <c r="DI29" s="623"/>
      <c r="DJ29" s="623"/>
      <c r="DK29" s="624"/>
      <c r="DL29" s="600">
        <v>526243</v>
      </c>
      <c r="DM29" s="623"/>
      <c r="DN29" s="623"/>
      <c r="DO29" s="623"/>
      <c r="DP29" s="623"/>
      <c r="DQ29" s="623"/>
      <c r="DR29" s="623"/>
      <c r="DS29" s="623"/>
      <c r="DT29" s="623"/>
      <c r="DU29" s="623"/>
      <c r="DV29" s="624"/>
      <c r="DW29" s="596">
        <v>14.2</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125865</v>
      </c>
      <c r="S30" s="592"/>
      <c r="T30" s="592"/>
      <c r="U30" s="592"/>
      <c r="V30" s="592"/>
      <c r="W30" s="592"/>
      <c r="X30" s="592"/>
      <c r="Y30" s="593"/>
      <c r="Z30" s="594">
        <v>2.4</v>
      </c>
      <c r="AA30" s="594"/>
      <c r="AB30" s="594"/>
      <c r="AC30" s="594"/>
      <c r="AD30" s="595" t="s">
        <v>221</v>
      </c>
      <c r="AE30" s="595"/>
      <c r="AF30" s="595"/>
      <c r="AG30" s="595"/>
      <c r="AH30" s="595"/>
      <c r="AI30" s="595"/>
      <c r="AJ30" s="595"/>
      <c r="AK30" s="595"/>
      <c r="AL30" s="596" t="s">
        <v>221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99.3</v>
      </c>
      <c r="BH30" s="650"/>
      <c r="BI30" s="650"/>
      <c r="BJ30" s="650"/>
      <c r="BK30" s="650"/>
      <c r="BL30" s="650"/>
      <c r="BM30" s="586">
        <v>97.6</v>
      </c>
      <c r="BN30" s="650"/>
      <c r="BO30" s="650"/>
      <c r="BP30" s="650"/>
      <c r="BQ30" s="651"/>
      <c r="BR30" s="649">
        <v>99.2</v>
      </c>
      <c r="BS30" s="650"/>
      <c r="BT30" s="650"/>
      <c r="BU30" s="650"/>
      <c r="BV30" s="650"/>
      <c r="BW30" s="650"/>
      <c r="BX30" s="586">
        <v>97.5</v>
      </c>
      <c r="BY30" s="650"/>
      <c r="BZ30" s="650"/>
      <c r="CA30" s="650"/>
      <c r="CB30" s="651"/>
      <c r="CD30" s="654"/>
      <c r="CE30" s="655"/>
      <c r="CF30" s="605" t="s">
        <v>292</v>
      </c>
      <c r="CG30" s="606"/>
      <c r="CH30" s="606"/>
      <c r="CI30" s="606"/>
      <c r="CJ30" s="606"/>
      <c r="CK30" s="606"/>
      <c r="CL30" s="606"/>
      <c r="CM30" s="606"/>
      <c r="CN30" s="606"/>
      <c r="CO30" s="606"/>
      <c r="CP30" s="606"/>
      <c r="CQ30" s="607"/>
      <c r="CR30" s="591">
        <v>454399</v>
      </c>
      <c r="CS30" s="592"/>
      <c r="CT30" s="592"/>
      <c r="CU30" s="592"/>
      <c r="CV30" s="592"/>
      <c r="CW30" s="592"/>
      <c r="CX30" s="592"/>
      <c r="CY30" s="593"/>
      <c r="CZ30" s="625">
        <v>8.9</v>
      </c>
      <c r="DA30" s="626"/>
      <c r="DB30" s="626"/>
      <c r="DC30" s="627"/>
      <c r="DD30" s="600">
        <v>454399</v>
      </c>
      <c r="DE30" s="592"/>
      <c r="DF30" s="592"/>
      <c r="DG30" s="592"/>
      <c r="DH30" s="592"/>
      <c r="DI30" s="592"/>
      <c r="DJ30" s="592"/>
      <c r="DK30" s="593"/>
      <c r="DL30" s="600">
        <v>454399</v>
      </c>
      <c r="DM30" s="592"/>
      <c r="DN30" s="592"/>
      <c r="DO30" s="592"/>
      <c r="DP30" s="592"/>
      <c r="DQ30" s="592"/>
      <c r="DR30" s="592"/>
      <c r="DS30" s="592"/>
      <c r="DT30" s="592"/>
      <c r="DU30" s="592"/>
      <c r="DV30" s="593"/>
      <c r="DW30" s="596">
        <v>12.2</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204392</v>
      </c>
      <c r="S31" s="592"/>
      <c r="T31" s="592"/>
      <c r="U31" s="592"/>
      <c r="V31" s="592"/>
      <c r="W31" s="592"/>
      <c r="X31" s="592"/>
      <c r="Y31" s="593"/>
      <c r="Z31" s="594">
        <v>3.8</v>
      </c>
      <c r="AA31" s="594"/>
      <c r="AB31" s="594"/>
      <c r="AC31" s="594"/>
      <c r="AD31" s="595" t="s">
        <v>221</v>
      </c>
      <c r="AE31" s="595"/>
      <c r="AF31" s="595"/>
      <c r="AG31" s="595"/>
      <c r="AH31" s="595"/>
      <c r="AI31" s="595"/>
      <c r="AJ31" s="595"/>
      <c r="AK31" s="595"/>
      <c r="AL31" s="596" t="s">
        <v>221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99.2</v>
      </c>
      <c r="BH31" s="623"/>
      <c r="BI31" s="623"/>
      <c r="BJ31" s="623"/>
      <c r="BK31" s="623"/>
      <c r="BL31" s="623"/>
      <c r="BM31" s="597">
        <v>97.3</v>
      </c>
      <c r="BN31" s="647"/>
      <c r="BO31" s="647"/>
      <c r="BP31" s="647"/>
      <c r="BQ31" s="648"/>
      <c r="BR31" s="646">
        <v>99.1</v>
      </c>
      <c r="BS31" s="623"/>
      <c r="BT31" s="623"/>
      <c r="BU31" s="623"/>
      <c r="BV31" s="623"/>
      <c r="BW31" s="623"/>
      <c r="BX31" s="597">
        <v>97.1</v>
      </c>
      <c r="BY31" s="647"/>
      <c r="BZ31" s="647"/>
      <c r="CA31" s="647"/>
      <c r="CB31" s="648"/>
      <c r="CD31" s="654"/>
      <c r="CE31" s="655"/>
      <c r="CF31" s="605" t="s">
        <v>296</v>
      </c>
      <c r="CG31" s="606"/>
      <c r="CH31" s="606"/>
      <c r="CI31" s="606"/>
      <c r="CJ31" s="606"/>
      <c r="CK31" s="606"/>
      <c r="CL31" s="606"/>
      <c r="CM31" s="606"/>
      <c r="CN31" s="606"/>
      <c r="CO31" s="606"/>
      <c r="CP31" s="606"/>
      <c r="CQ31" s="607"/>
      <c r="CR31" s="591">
        <v>71844</v>
      </c>
      <c r="CS31" s="623"/>
      <c r="CT31" s="623"/>
      <c r="CU31" s="623"/>
      <c r="CV31" s="623"/>
      <c r="CW31" s="623"/>
      <c r="CX31" s="623"/>
      <c r="CY31" s="624"/>
      <c r="CZ31" s="625">
        <v>1.4</v>
      </c>
      <c r="DA31" s="626"/>
      <c r="DB31" s="626"/>
      <c r="DC31" s="627"/>
      <c r="DD31" s="600">
        <v>71844</v>
      </c>
      <c r="DE31" s="623"/>
      <c r="DF31" s="623"/>
      <c r="DG31" s="623"/>
      <c r="DH31" s="623"/>
      <c r="DI31" s="623"/>
      <c r="DJ31" s="623"/>
      <c r="DK31" s="624"/>
      <c r="DL31" s="600">
        <v>71844</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76685</v>
      </c>
      <c r="S32" s="592"/>
      <c r="T32" s="592"/>
      <c r="U32" s="592"/>
      <c r="V32" s="592"/>
      <c r="W32" s="592"/>
      <c r="X32" s="592"/>
      <c r="Y32" s="593"/>
      <c r="Z32" s="594">
        <v>1.4</v>
      </c>
      <c r="AA32" s="594"/>
      <c r="AB32" s="594"/>
      <c r="AC32" s="594"/>
      <c r="AD32" s="595">
        <v>95</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99.3</v>
      </c>
      <c r="BH32" s="659"/>
      <c r="BI32" s="659"/>
      <c r="BJ32" s="659"/>
      <c r="BK32" s="659"/>
      <c r="BL32" s="659"/>
      <c r="BM32" s="660">
        <v>97.6</v>
      </c>
      <c r="BN32" s="659"/>
      <c r="BO32" s="659"/>
      <c r="BP32" s="659"/>
      <c r="BQ32" s="661"/>
      <c r="BR32" s="658">
        <v>99.3</v>
      </c>
      <c r="BS32" s="659"/>
      <c r="BT32" s="659"/>
      <c r="BU32" s="659"/>
      <c r="BV32" s="659"/>
      <c r="BW32" s="659"/>
      <c r="BX32" s="660">
        <v>97.7</v>
      </c>
      <c r="BY32" s="659"/>
      <c r="BZ32" s="659"/>
      <c r="CA32" s="659"/>
      <c r="CB32" s="661"/>
      <c r="CD32" s="656"/>
      <c r="CE32" s="657"/>
      <c r="CF32" s="605" t="s">
        <v>299</v>
      </c>
      <c r="CG32" s="606"/>
      <c r="CH32" s="606"/>
      <c r="CI32" s="606"/>
      <c r="CJ32" s="606"/>
      <c r="CK32" s="606"/>
      <c r="CL32" s="606"/>
      <c r="CM32" s="606"/>
      <c r="CN32" s="606"/>
      <c r="CO32" s="606"/>
      <c r="CP32" s="606"/>
      <c r="CQ32" s="607"/>
      <c r="CR32" s="591">
        <v>14</v>
      </c>
      <c r="CS32" s="592"/>
      <c r="CT32" s="592"/>
      <c r="CU32" s="592"/>
      <c r="CV32" s="592"/>
      <c r="CW32" s="592"/>
      <c r="CX32" s="592"/>
      <c r="CY32" s="593"/>
      <c r="CZ32" s="625">
        <v>0</v>
      </c>
      <c r="DA32" s="626"/>
      <c r="DB32" s="626"/>
      <c r="DC32" s="627"/>
      <c r="DD32" s="600">
        <v>14</v>
      </c>
      <c r="DE32" s="592"/>
      <c r="DF32" s="592"/>
      <c r="DG32" s="592"/>
      <c r="DH32" s="592"/>
      <c r="DI32" s="592"/>
      <c r="DJ32" s="592"/>
      <c r="DK32" s="593"/>
      <c r="DL32" s="600">
        <v>14</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447300</v>
      </c>
      <c r="S33" s="592"/>
      <c r="T33" s="592"/>
      <c r="U33" s="592"/>
      <c r="V33" s="592"/>
      <c r="W33" s="592"/>
      <c r="X33" s="592"/>
      <c r="Y33" s="593"/>
      <c r="Z33" s="594">
        <v>8.4</v>
      </c>
      <c r="AA33" s="594"/>
      <c r="AB33" s="594"/>
      <c r="AC33" s="594"/>
      <c r="AD33" s="595" t="s">
        <v>221</v>
      </c>
      <c r="AE33" s="595"/>
      <c r="AF33" s="595"/>
      <c r="AG33" s="595"/>
      <c r="AH33" s="595"/>
      <c r="AI33" s="595"/>
      <c r="AJ33" s="595"/>
      <c r="AK33" s="595"/>
      <c r="AL33" s="596" t="s">
        <v>221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2224827</v>
      </c>
      <c r="CS33" s="623"/>
      <c r="CT33" s="623"/>
      <c r="CU33" s="623"/>
      <c r="CV33" s="623"/>
      <c r="CW33" s="623"/>
      <c r="CX33" s="623"/>
      <c r="CY33" s="624"/>
      <c r="CZ33" s="625">
        <v>43.8</v>
      </c>
      <c r="DA33" s="626"/>
      <c r="DB33" s="626"/>
      <c r="DC33" s="627"/>
      <c r="DD33" s="600">
        <v>1841808</v>
      </c>
      <c r="DE33" s="623"/>
      <c r="DF33" s="623"/>
      <c r="DG33" s="623"/>
      <c r="DH33" s="623"/>
      <c r="DI33" s="623"/>
      <c r="DJ33" s="623"/>
      <c r="DK33" s="624"/>
      <c r="DL33" s="600">
        <v>1694807</v>
      </c>
      <c r="DM33" s="623"/>
      <c r="DN33" s="623"/>
      <c r="DO33" s="623"/>
      <c r="DP33" s="623"/>
      <c r="DQ33" s="623"/>
      <c r="DR33" s="623"/>
      <c r="DS33" s="623"/>
      <c r="DT33" s="623"/>
      <c r="DU33" s="623"/>
      <c r="DV33" s="624"/>
      <c r="DW33" s="596">
        <v>45.6</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v>47900</v>
      </c>
      <c r="S34" s="592"/>
      <c r="T34" s="592"/>
      <c r="U34" s="592"/>
      <c r="V34" s="592"/>
      <c r="W34" s="592"/>
      <c r="X34" s="592"/>
      <c r="Y34" s="593"/>
      <c r="Z34" s="594">
        <v>0.9</v>
      </c>
      <c r="AA34" s="594"/>
      <c r="AB34" s="594"/>
      <c r="AC34" s="594"/>
      <c r="AD34" s="595" t="s">
        <v>221</v>
      </c>
      <c r="AE34" s="595"/>
      <c r="AF34" s="595"/>
      <c r="AG34" s="595"/>
      <c r="AH34" s="595"/>
      <c r="AI34" s="595"/>
      <c r="AJ34" s="595"/>
      <c r="AK34" s="595"/>
      <c r="AL34" s="596" t="s">
        <v>221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846111</v>
      </c>
      <c r="CS34" s="592"/>
      <c r="CT34" s="592"/>
      <c r="CU34" s="592"/>
      <c r="CV34" s="592"/>
      <c r="CW34" s="592"/>
      <c r="CX34" s="592"/>
      <c r="CY34" s="593"/>
      <c r="CZ34" s="625">
        <v>16.7</v>
      </c>
      <c r="DA34" s="626"/>
      <c r="DB34" s="626"/>
      <c r="DC34" s="627"/>
      <c r="DD34" s="600">
        <v>626608</v>
      </c>
      <c r="DE34" s="592"/>
      <c r="DF34" s="592"/>
      <c r="DG34" s="592"/>
      <c r="DH34" s="592"/>
      <c r="DI34" s="592"/>
      <c r="DJ34" s="592"/>
      <c r="DK34" s="593"/>
      <c r="DL34" s="600">
        <v>605860</v>
      </c>
      <c r="DM34" s="592"/>
      <c r="DN34" s="592"/>
      <c r="DO34" s="592"/>
      <c r="DP34" s="592"/>
      <c r="DQ34" s="592"/>
      <c r="DR34" s="592"/>
      <c r="DS34" s="592"/>
      <c r="DT34" s="592"/>
      <c r="DU34" s="592"/>
      <c r="DV34" s="593"/>
      <c r="DW34" s="596">
        <v>16.3</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336500</v>
      </c>
      <c r="S35" s="592"/>
      <c r="T35" s="592"/>
      <c r="U35" s="592"/>
      <c r="V35" s="592"/>
      <c r="W35" s="592"/>
      <c r="X35" s="592"/>
      <c r="Y35" s="593"/>
      <c r="Z35" s="594">
        <v>6.3</v>
      </c>
      <c r="AA35" s="594"/>
      <c r="AB35" s="594"/>
      <c r="AC35" s="594"/>
      <c r="AD35" s="595" t="s">
        <v>221</v>
      </c>
      <c r="AE35" s="595"/>
      <c r="AF35" s="595"/>
      <c r="AG35" s="595"/>
      <c r="AH35" s="595"/>
      <c r="AI35" s="595"/>
      <c r="AJ35" s="595"/>
      <c r="AK35" s="595"/>
      <c r="AL35" s="596" t="s">
        <v>221</v>
      </c>
      <c r="AM35" s="597"/>
      <c r="AN35" s="597"/>
      <c r="AO35" s="598"/>
      <c r="AP35" s="186"/>
      <c r="AQ35" s="602" t="s">
        <v>307</v>
      </c>
      <c r="AR35" s="603"/>
      <c r="AS35" s="603"/>
      <c r="AT35" s="603"/>
      <c r="AU35" s="603"/>
      <c r="AV35" s="603"/>
      <c r="AW35" s="603"/>
      <c r="AX35" s="603"/>
      <c r="AY35" s="604"/>
      <c r="AZ35" s="580">
        <v>564104</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96450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47983</v>
      </c>
      <c r="CS35" s="623"/>
      <c r="CT35" s="623"/>
      <c r="CU35" s="623"/>
      <c r="CV35" s="623"/>
      <c r="CW35" s="623"/>
      <c r="CX35" s="623"/>
      <c r="CY35" s="624"/>
      <c r="CZ35" s="625">
        <v>0.9</v>
      </c>
      <c r="DA35" s="626"/>
      <c r="DB35" s="626"/>
      <c r="DC35" s="627"/>
      <c r="DD35" s="600">
        <v>47983</v>
      </c>
      <c r="DE35" s="623"/>
      <c r="DF35" s="623"/>
      <c r="DG35" s="623"/>
      <c r="DH35" s="623"/>
      <c r="DI35" s="623"/>
      <c r="DJ35" s="623"/>
      <c r="DK35" s="624"/>
      <c r="DL35" s="600">
        <v>47983</v>
      </c>
      <c r="DM35" s="623"/>
      <c r="DN35" s="623"/>
      <c r="DO35" s="623"/>
      <c r="DP35" s="623"/>
      <c r="DQ35" s="623"/>
      <c r="DR35" s="623"/>
      <c r="DS35" s="623"/>
      <c r="DT35" s="623"/>
      <c r="DU35" s="623"/>
      <c r="DV35" s="624"/>
      <c r="DW35" s="596">
        <v>1.3</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5331067</v>
      </c>
      <c r="S36" s="664"/>
      <c r="T36" s="664"/>
      <c r="U36" s="664"/>
      <c r="V36" s="664"/>
      <c r="W36" s="664"/>
      <c r="X36" s="664"/>
      <c r="Y36" s="665"/>
      <c r="Z36" s="666">
        <v>100</v>
      </c>
      <c r="AA36" s="666"/>
      <c r="AB36" s="666"/>
      <c r="AC36" s="666"/>
      <c r="AD36" s="667">
        <v>3334163</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70000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78031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723538</v>
      </c>
      <c r="CS36" s="592"/>
      <c r="CT36" s="592"/>
      <c r="CU36" s="592"/>
      <c r="CV36" s="592"/>
      <c r="CW36" s="592"/>
      <c r="CX36" s="592"/>
      <c r="CY36" s="593"/>
      <c r="CZ36" s="625">
        <v>14.2</v>
      </c>
      <c r="DA36" s="626"/>
      <c r="DB36" s="626"/>
      <c r="DC36" s="627"/>
      <c r="DD36" s="600">
        <v>677517</v>
      </c>
      <c r="DE36" s="592"/>
      <c r="DF36" s="592"/>
      <c r="DG36" s="592"/>
      <c r="DH36" s="592"/>
      <c r="DI36" s="592"/>
      <c r="DJ36" s="592"/>
      <c r="DK36" s="593"/>
      <c r="DL36" s="600">
        <v>587113</v>
      </c>
      <c r="DM36" s="592"/>
      <c r="DN36" s="592"/>
      <c r="DO36" s="592"/>
      <c r="DP36" s="592"/>
      <c r="DQ36" s="592"/>
      <c r="DR36" s="592"/>
      <c r="DS36" s="592"/>
      <c r="DT36" s="592"/>
      <c r="DU36" s="592"/>
      <c r="DV36" s="593"/>
      <c r="DW36" s="596">
        <v>15.8</v>
      </c>
      <c r="DX36" s="621"/>
      <c r="DY36" s="621"/>
      <c r="DZ36" s="621"/>
      <c r="EA36" s="621"/>
      <c r="EB36" s="621"/>
      <c r="EC36" s="622"/>
    </row>
    <row r="37" spans="2:133" ht="11.25" customHeight="1">
      <c r="AQ37" s="670" t="s">
        <v>314</v>
      </c>
      <c r="AR37" s="671"/>
      <c r="AS37" s="671"/>
      <c r="AT37" s="671"/>
      <c r="AU37" s="671"/>
      <c r="AV37" s="671"/>
      <c r="AW37" s="671"/>
      <c r="AX37" s="671"/>
      <c r="AY37" s="672"/>
      <c r="AZ37" s="591">
        <v>26143</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2203</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507229</v>
      </c>
      <c r="CS37" s="623"/>
      <c r="CT37" s="623"/>
      <c r="CU37" s="623"/>
      <c r="CV37" s="623"/>
      <c r="CW37" s="623"/>
      <c r="CX37" s="623"/>
      <c r="CY37" s="624"/>
      <c r="CZ37" s="625">
        <v>10</v>
      </c>
      <c r="DA37" s="626"/>
      <c r="DB37" s="626"/>
      <c r="DC37" s="627"/>
      <c r="DD37" s="600">
        <v>492239</v>
      </c>
      <c r="DE37" s="623"/>
      <c r="DF37" s="623"/>
      <c r="DG37" s="623"/>
      <c r="DH37" s="623"/>
      <c r="DI37" s="623"/>
      <c r="DJ37" s="623"/>
      <c r="DK37" s="624"/>
      <c r="DL37" s="600">
        <v>458541</v>
      </c>
      <c r="DM37" s="623"/>
      <c r="DN37" s="623"/>
      <c r="DO37" s="623"/>
      <c r="DP37" s="623"/>
      <c r="DQ37" s="623"/>
      <c r="DR37" s="623"/>
      <c r="DS37" s="623"/>
      <c r="DT37" s="623"/>
      <c r="DU37" s="623"/>
      <c r="DV37" s="624"/>
      <c r="DW37" s="596">
        <v>12.3</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3774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537961</v>
      </c>
      <c r="CS38" s="592"/>
      <c r="CT38" s="592"/>
      <c r="CU38" s="592"/>
      <c r="CV38" s="592"/>
      <c r="CW38" s="592"/>
      <c r="CX38" s="592"/>
      <c r="CY38" s="593"/>
      <c r="CZ38" s="625">
        <v>10.6</v>
      </c>
      <c r="DA38" s="626"/>
      <c r="DB38" s="626"/>
      <c r="DC38" s="627"/>
      <c r="DD38" s="600">
        <v>489350</v>
      </c>
      <c r="DE38" s="592"/>
      <c r="DF38" s="592"/>
      <c r="DG38" s="592"/>
      <c r="DH38" s="592"/>
      <c r="DI38" s="592"/>
      <c r="DJ38" s="592"/>
      <c r="DK38" s="593"/>
      <c r="DL38" s="600">
        <v>453501</v>
      </c>
      <c r="DM38" s="592"/>
      <c r="DN38" s="592"/>
      <c r="DO38" s="592"/>
      <c r="DP38" s="592"/>
      <c r="DQ38" s="592"/>
      <c r="DR38" s="592"/>
      <c r="DS38" s="592"/>
      <c r="DT38" s="592"/>
      <c r="DU38" s="592"/>
      <c r="DV38" s="593"/>
      <c r="DW38" s="596">
        <v>12.2</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92</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43884</v>
      </c>
      <c r="CS39" s="623"/>
      <c r="CT39" s="623"/>
      <c r="CU39" s="623"/>
      <c r="CV39" s="623"/>
      <c r="CW39" s="623"/>
      <c r="CX39" s="623"/>
      <c r="CY39" s="624"/>
      <c r="CZ39" s="625">
        <v>0.9</v>
      </c>
      <c r="DA39" s="626"/>
      <c r="DB39" s="626"/>
      <c r="DC39" s="627"/>
      <c r="DD39" s="600" t="s">
        <v>318</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87082</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25350</v>
      </c>
      <c r="CS40" s="592"/>
      <c r="CT40" s="592"/>
      <c r="CU40" s="592"/>
      <c r="CV40" s="592"/>
      <c r="CW40" s="592"/>
      <c r="CX40" s="592"/>
      <c r="CY40" s="593"/>
      <c r="CZ40" s="625">
        <v>0.5</v>
      </c>
      <c r="DA40" s="626"/>
      <c r="DB40" s="626"/>
      <c r="DC40" s="627"/>
      <c r="DD40" s="600">
        <v>350</v>
      </c>
      <c r="DE40" s="592"/>
      <c r="DF40" s="592"/>
      <c r="DG40" s="592"/>
      <c r="DH40" s="592"/>
      <c r="DI40" s="592"/>
      <c r="DJ40" s="592"/>
      <c r="DK40" s="593"/>
      <c r="DL40" s="600">
        <v>350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380879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277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361460</v>
      </c>
      <c r="CS42" s="592"/>
      <c r="CT42" s="592"/>
      <c r="CU42" s="592"/>
      <c r="CV42" s="592"/>
      <c r="CW42" s="592"/>
      <c r="CX42" s="592"/>
      <c r="CY42" s="593"/>
      <c r="CZ42" s="625">
        <v>7.1</v>
      </c>
      <c r="DA42" s="674"/>
      <c r="DB42" s="674"/>
      <c r="DC42" s="675"/>
      <c r="DD42" s="600">
        <v>185207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4769</v>
      </c>
      <c r="CS43" s="623"/>
      <c r="CT43" s="623"/>
      <c r="CU43" s="623"/>
      <c r="CV43" s="623"/>
      <c r="CW43" s="623"/>
      <c r="CX43" s="623"/>
      <c r="CY43" s="624"/>
      <c r="CZ43" s="625">
        <v>0.1</v>
      </c>
      <c r="DA43" s="626"/>
      <c r="DB43" s="626"/>
      <c r="DC43" s="627"/>
      <c r="DD43" s="600">
        <v>4769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358844</v>
      </c>
      <c r="CS44" s="592"/>
      <c r="CT44" s="592"/>
      <c r="CU44" s="592"/>
      <c r="CV44" s="592"/>
      <c r="CW44" s="592"/>
      <c r="CX44" s="592"/>
      <c r="CY44" s="593"/>
      <c r="CZ44" s="625">
        <v>7.1</v>
      </c>
      <c r="DA44" s="674"/>
      <c r="DB44" s="674"/>
      <c r="DC44" s="675"/>
      <c r="DD44" s="600">
        <v>183190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119231</v>
      </c>
      <c r="CS45" s="623"/>
      <c r="CT45" s="623"/>
      <c r="CU45" s="623"/>
      <c r="CV45" s="623"/>
      <c r="CW45" s="623"/>
      <c r="CX45" s="623"/>
      <c r="CY45" s="624"/>
      <c r="CZ45" s="625">
        <v>2.2999999999999998</v>
      </c>
      <c r="DA45" s="626"/>
      <c r="DB45" s="626"/>
      <c r="DC45" s="627"/>
      <c r="DD45" s="600">
        <v>21217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239613</v>
      </c>
      <c r="CS46" s="592"/>
      <c r="CT46" s="592"/>
      <c r="CU46" s="592"/>
      <c r="CV46" s="592"/>
      <c r="CW46" s="592"/>
      <c r="CX46" s="592"/>
      <c r="CY46" s="593"/>
      <c r="CZ46" s="625">
        <v>4.7</v>
      </c>
      <c r="DA46" s="674"/>
      <c r="DB46" s="674"/>
      <c r="DC46" s="675"/>
      <c r="DD46" s="600">
        <v>161973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2616</v>
      </c>
      <c r="CS47" s="623"/>
      <c r="CT47" s="623"/>
      <c r="CU47" s="623"/>
      <c r="CV47" s="623"/>
      <c r="CW47" s="623"/>
      <c r="CX47" s="623"/>
      <c r="CY47" s="624"/>
      <c r="CZ47" s="625">
        <v>0.1</v>
      </c>
      <c r="DA47" s="626"/>
      <c r="DB47" s="626"/>
      <c r="DC47" s="627"/>
      <c r="DD47" s="600">
        <v>2017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5080878</v>
      </c>
      <c r="CS49" s="659"/>
      <c r="CT49" s="659"/>
      <c r="CU49" s="659"/>
      <c r="CV49" s="659"/>
      <c r="CW49" s="659"/>
      <c r="CX49" s="659"/>
      <c r="CY49" s="686"/>
      <c r="CZ49" s="687">
        <v>100</v>
      </c>
      <c r="DA49" s="688"/>
      <c r="DB49" s="688"/>
      <c r="DC49" s="689"/>
      <c r="DD49" s="690">
        <v>3944213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5600</v>
      </c>
      <c r="R7" s="721"/>
      <c r="S7" s="721"/>
      <c r="T7" s="721"/>
      <c r="U7" s="721"/>
      <c r="V7" s="721">
        <v>5350</v>
      </c>
      <c r="W7" s="721"/>
      <c r="X7" s="721"/>
      <c r="Y7" s="721"/>
      <c r="Z7" s="721"/>
      <c r="AA7" s="721">
        <v>250</v>
      </c>
      <c r="AB7" s="721"/>
      <c r="AC7" s="721"/>
      <c r="AD7" s="721"/>
      <c r="AE7" s="722"/>
      <c r="AF7" s="723">
        <v>107</v>
      </c>
      <c r="AG7" s="724"/>
      <c r="AH7" s="724"/>
      <c r="AI7" s="724"/>
      <c r="AJ7" s="725"/>
      <c r="AK7" s="760">
        <v>126</v>
      </c>
      <c r="AL7" s="761"/>
      <c r="AM7" s="761"/>
      <c r="AN7" s="761"/>
      <c r="AO7" s="761"/>
      <c r="AP7" s="761">
        <v>4991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546</v>
      </c>
      <c r="BS7" s="764" t="s">
        <v>543</v>
      </c>
      <c r="BT7" s="765"/>
      <c r="BU7" s="765"/>
      <c r="BV7" s="765"/>
      <c r="BW7" s="765"/>
      <c r="BX7" s="765"/>
      <c r="BY7" s="765"/>
      <c r="BZ7" s="765"/>
      <c r="CA7" s="765"/>
      <c r="CB7" s="765"/>
      <c r="CC7" s="765"/>
      <c r="CD7" s="765"/>
      <c r="CE7" s="765"/>
      <c r="CF7" s="765"/>
      <c r="CG7" s="766"/>
      <c r="CH7" s="757">
        <v>0</v>
      </c>
      <c r="CI7" s="758"/>
      <c r="CJ7" s="758"/>
      <c r="CK7" s="758"/>
      <c r="CL7" s="759"/>
      <c r="CM7" s="757">
        <v>21</v>
      </c>
      <c r="CN7" s="758"/>
      <c r="CO7" s="758"/>
      <c r="CP7" s="758"/>
      <c r="CQ7" s="759"/>
      <c r="CR7" s="757">
        <v>2</v>
      </c>
      <c r="CS7" s="758"/>
      <c r="CT7" s="758"/>
      <c r="CU7" s="758"/>
      <c r="CV7" s="759"/>
      <c r="CW7" s="757">
        <v>8</v>
      </c>
      <c r="CX7" s="758"/>
      <c r="CY7" s="758"/>
      <c r="CZ7" s="758"/>
      <c r="DA7" s="759"/>
      <c r="DB7" s="757" t="s">
        <v>529</v>
      </c>
      <c r="DC7" s="758"/>
      <c r="DD7" s="758"/>
      <c r="DE7" s="758"/>
      <c r="DF7" s="759"/>
      <c r="DG7" s="757">
        <v>107</v>
      </c>
      <c r="DH7" s="758"/>
      <c r="DI7" s="758"/>
      <c r="DJ7" s="758"/>
      <c r="DK7" s="759"/>
      <c r="DL7" s="757" t="s">
        <v>529</v>
      </c>
      <c r="DM7" s="758"/>
      <c r="DN7" s="758"/>
      <c r="DO7" s="758"/>
      <c r="DP7" s="759"/>
      <c r="DQ7" s="757" t="s">
        <v>529</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0</v>
      </c>
      <c r="CI8" s="768"/>
      <c r="CJ8" s="768"/>
      <c r="CK8" s="768"/>
      <c r="CL8" s="769"/>
      <c r="CM8" s="767">
        <v>66</v>
      </c>
      <c r="CN8" s="768"/>
      <c r="CO8" s="768"/>
      <c r="CP8" s="768"/>
      <c r="CQ8" s="769"/>
      <c r="CR8" s="767">
        <v>5</v>
      </c>
      <c r="CS8" s="768"/>
      <c r="CT8" s="768"/>
      <c r="CU8" s="768"/>
      <c r="CV8" s="769"/>
      <c r="CW8" s="767">
        <v>2</v>
      </c>
      <c r="CX8" s="768"/>
      <c r="CY8" s="768"/>
      <c r="CZ8" s="768"/>
      <c r="DA8" s="769"/>
      <c r="DB8" s="767" t="s">
        <v>530</v>
      </c>
      <c r="DC8" s="768"/>
      <c r="DD8" s="768"/>
      <c r="DE8" s="768"/>
      <c r="DF8" s="769"/>
      <c r="DG8" s="767" t="s">
        <v>529</v>
      </c>
      <c r="DH8" s="768"/>
      <c r="DI8" s="768"/>
      <c r="DJ8" s="768"/>
      <c r="DK8" s="769"/>
      <c r="DL8" s="767" t="s">
        <v>530</v>
      </c>
      <c r="DM8" s="768"/>
      <c r="DN8" s="768"/>
      <c r="DO8" s="768"/>
      <c r="DP8" s="769"/>
      <c r="DQ8" s="767" t="s">
        <v>530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545</v>
      </c>
      <c r="BT9" s="755"/>
      <c r="BU9" s="755"/>
      <c r="BV9" s="755"/>
      <c r="BW9" s="755"/>
      <c r="BX9" s="755"/>
      <c r="BY9" s="755"/>
      <c r="BZ9" s="755"/>
      <c r="CA9" s="755"/>
      <c r="CB9" s="755"/>
      <c r="CC9" s="755"/>
      <c r="CD9" s="755"/>
      <c r="CE9" s="755"/>
      <c r="CF9" s="755"/>
      <c r="CG9" s="756"/>
      <c r="CH9" s="767">
        <v>0</v>
      </c>
      <c r="CI9" s="768"/>
      <c r="CJ9" s="768"/>
      <c r="CK9" s="768"/>
      <c r="CL9" s="769"/>
      <c r="CM9" s="767">
        <v>24</v>
      </c>
      <c r="CN9" s="768"/>
      <c r="CO9" s="768"/>
      <c r="CP9" s="768"/>
      <c r="CQ9" s="769"/>
      <c r="CR9" s="767">
        <v>2</v>
      </c>
      <c r="CS9" s="768"/>
      <c r="CT9" s="768"/>
      <c r="CU9" s="768"/>
      <c r="CV9" s="769"/>
      <c r="CW9" s="767">
        <v>0</v>
      </c>
      <c r="CX9" s="768"/>
      <c r="CY9" s="768"/>
      <c r="CZ9" s="768"/>
      <c r="DA9" s="769"/>
      <c r="DB9" s="767" t="s">
        <v>531</v>
      </c>
      <c r="DC9" s="768"/>
      <c r="DD9" s="768"/>
      <c r="DE9" s="768"/>
      <c r="DF9" s="769"/>
      <c r="DG9" s="767" t="s">
        <v>530</v>
      </c>
      <c r="DH9" s="768"/>
      <c r="DI9" s="768"/>
      <c r="DJ9" s="768"/>
      <c r="DK9" s="769"/>
      <c r="DL9" s="767" t="s">
        <v>530</v>
      </c>
      <c r="DM9" s="768"/>
      <c r="DN9" s="768"/>
      <c r="DO9" s="768"/>
      <c r="DP9" s="769"/>
      <c r="DQ9" s="767" t="s">
        <v>531</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5331</v>
      </c>
      <c r="R23" s="780"/>
      <c r="S23" s="780"/>
      <c r="T23" s="780"/>
      <c r="U23" s="780"/>
      <c r="V23" s="780">
        <v>5081</v>
      </c>
      <c r="W23" s="780"/>
      <c r="X23" s="780"/>
      <c r="Y23" s="780"/>
      <c r="Z23" s="780"/>
      <c r="AA23" s="780">
        <v>250</v>
      </c>
      <c r="AB23" s="780"/>
      <c r="AC23" s="780"/>
      <c r="AD23" s="780"/>
      <c r="AE23" s="781"/>
      <c r="AF23" s="782">
        <v>107</v>
      </c>
      <c r="AG23" s="780"/>
      <c r="AH23" s="780"/>
      <c r="AI23" s="780"/>
      <c r="AJ23" s="783"/>
      <c r="AK23" s="784"/>
      <c r="AL23" s="785"/>
      <c r="AM23" s="785"/>
      <c r="AN23" s="785"/>
      <c r="AO23" s="785"/>
      <c r="AP23" s="780">
        <v>4991</v>
      </c>
      <c r="AQ23" s="780"/>
      <c r="AR23" s="780"/>
      <c r="AS23" s="780"/>
      <c r="AT23" s="780"/>
      <c r="AU23" s="786"/>
      <c r="AV23" s="786"/>
      <c r="AW23" s="786"/>
      <c r="AX23" s="786"/>
      <c r="AY23" s="787"/>
      <c r="AZ23" s="795" t="s">
        <v>221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1638</v>
      </c>
      <c r="R28" s="809"/>
      <c r="S28" s="809"/>
      <c r="T28" s="809"/>
      <c r="U28" s="809"/>
      <c r="V28" s="809">
        <v>1542</v>
      </c>
      <c r="W28" s="809"/>
      <c r="X28" s="809"/>
      <c r="Y28" s="809"/>
      <c r="Z28" s="809"/>
      <c r="AA28" s="809">
        <v>96</v>
      </c>
      <c r="AB28" s="809"/>
      <c r="AC28" s="809"/>
      <c r="AD28" s="809"/>
      <c r="AE28" s="810"/>
      <c r="AF28" s="811">
        <v>96</v>
      </c>
      <c r="AG28" s="809"/>
      <c r="AH28" s="809"/>
      <c r="AI28" s="809"/>
      <c r="AJ28" s="812"/>
      <c r="AK28" s="813">
        <v>87</v>
      </c>
      <c r="AL28" s="804"/>
      <c r="AM28" s="804"/>
      <c r="AN28" s="804"/>
      <c r="AO28" s="804"/>
      <c r="AP28" s="804" t="s">
        <v>529</v>
      </c>
      <c r="AQ28" s="804"/>
      <c r="AR28" s="804"/>
      <c r="AS28" s="804"/>
      <c r="AT28" s="804"/>
      <c r="AU28" s="804" t="s">
        <v>529</v>
      </c>
      <c r="AV28" s="804"/>
      <c r="AW28" s="804"/>
      <c r="AX28" s="804"/>
      <c r="AY28" s="804"/>
      <c r="AZ28" s="805" t="s">
        <v>529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1220</v>
      </c>
      <c r="R29" s="745"/>
      <c r="S29" s="745"/>
      <c r="T29" s="745"/>
      <c r="U29" s="745"/>
      <c r="V29" s="745">
        <v>1180</v>
      </c>
      <c r="W29" s="745"/>
      <c r="X29" s="745"/>
      <c r="Y29" s="745"/>
      <c r="Z29" s="745"/>
      <c r="AA29" s="745">
        <v>40</v>
      </c>
      <c r="AB29" s="745"/>
      <c r="AC29" s="745"/>
      <c r="AD29" s="745"/>
      <c r="AE29" s="746"/>
      <c r="AF29" s="747">
        <v>40</v>
      </c>
      <c r="AG29" s="748"/>
      <c r="AH29" s="748"/>
      <c r="AI29" s="748"/>
      <c r="AJ29" s="749"/>
      <c r="AK29" s="816">
        <v>190</v>
      </c>
      <c r="AL29" s="817"/>
      <c r="AM29" s="817"/>
      <c r="AN29" s="817"/>
      <c r="AO29" s="817"/>
      <c r="AP29" s="817" t="s">
        <v>530</v>
      </c>
      <c r="AQ29" s="817"/>
      <c r="AR29" s="817"/>
      <c r="AS29" s="817"/>
      <c r="AT29" s="817"/>
      <c r="AU29" s="817" t="s">
        <v>530</v>
      </c>
      <c r="AV29" s="817"/>
      <c r="AW29" s="817"/>
      <c r="AX29" s="817"/>
      <c r="AY29" s="817"/>
      <c r="AZ29" s="818" t="s">
        <v>530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219</v>
      </c>
      <c r="R30" s="745"/>
      <c r="S30" s="745"/>
      <c r="T30" s="745"/>
      <c r="U30" s="745"/>
      <c r="V30" s="745">
        <v>212</v>
      </c>
      <c r="W30" s="745"/>
      <c r="X30" s="745"/>
      <c r="Y30" s="745"/>
      <c r="Z30" s="745"/>
      <c r="AA30" s="745">
        <v>7</v>
      </c>
      <c r="AB30" s="745"/>
      <c r="AC30" s="745"/>
      <c r="AD30" s="745"/>
      <c r="AE30" s="746"/>
      <c r="AF30" s="747">
        <v>7</v>
      </c>
      <c r="AG30" s="748"/>
      <c r="AH30" s="748"/>
      <c r="AI30" s="748"/>
      <c r="AJ30" s="749"/>
      <c r="AK30" s="816">
        <v>44</v>
      </c>
      <c r="AL30" s="817"/>
      <c r="AM30" s="817"/>
      <c r="AN30" s="817"/>
      <c r="AO30" s="817"/>
      <c r="AP30" s="817" t="s">
        <v>530</v>
      </c>
      <c r="AQ30" s="817"/>
      <c r="AR30" s="817"/>
      <c r="AS30" s="817"/>
      <c r="AT30" s="817"/>
      <c r="AU30" s="817" t="s">
        <v>531</v>
      </c>
      <c r="AV30" s="817"/>
      <c r="AW30" s="817"/>
      <c r="AX30" s="817"/>
      <c r="AY30" s="817"/>
      <c r="AZ30" s="818" t="s">
        <v>530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441</v>
      </c>
      <c r="R31" s="745"/>
      <c r="S31" s="745"/>
      <c r="T31" s="745"/>
      <c r="U31" s="745"/>
      <c r="V31" s="745">
        <v>468</v>
      </c>
      <c r="W31" s="745"/>
      <c r="X31" s="745"/>
      <c r="Y31" s="745"/>
      <c r="Z31" s="745"/>
      <c r="AA31" s="745">
        <v>-28</v>
      </c>
      <c r="AB31" s="745"/>
      <c r="AC31" s="745"/>
      <c r="AD31" s="745"/>
      <c r="AE31" s="746"/>
      <c r="AF31" s="747">
        <v>320</v>
      </c>
      <c r="AG31" s="748"/>
      <c r="AH31" s="748"/>
      <c r="AI31" s="748"/>
      <c r="AJ31" s="749"/>
      <c r="AK31" s="816">
        <v>26</v>
      </c>
      <c r="AL31" s="817"/>
      <c r="AM31" s="817"/>
      <c r="AN31" s="817"/>
      <c r="AO31" s="817"/>
      <c r="AP31" s="817">
        <v>471</v>
      </c>
      <c r="AQ31" s="817"/>
      <c r="AR31" s="817"/>
      <c r="AS31" s="817"/>
      <c r="AT31" s="817"/>
      <c r="AU31" s="817">
        <v>31</v>
      </c>
      <c r="AV31" s="817"/>
      <c r="AW31" s="817"/>
      <c r="AX31" s="817"/>
      <c r="AY31" s="817"/>
      <c r="AZ31" s="818" t="s">
        <v>531</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504</v>
      </c>
      <c r="R32" s="745"/>
      <c r="S32" s="745"/>
      <c r="T32" s="745"/>
      <c r="U32" s="745"/>
      <c r="V32" s="745">
        <v>462</v>
      </c>
      <c r="W32" s="745"/>
      <c r="X32" s="745"/>
      <c r="Y32" s="745"/>
      <c r="Z32" s="745"/>
      <c r="AA32" s="745">
        <v>41</v>
      </c>
      <c r="AB32" s="745"/>
      <c r="AC32" s="745"/>
      <c r="AD32" s="745"/>
      <c r="AE32" s="746"/>
      <c r="AF32" s="747">
        <v>35</v>
      </c>
      <c r="AG32" s="748"/>
      <c r="AH32" s="748"/>
      <c r="AI32" s="748"/>
      <c r="AJ32" s="749"/>
      <c r="AK32" s="816">
        <v>70</v>
      </c>
      <c r="AL32" s="817"/>
      <c r="AM32" s="817"/>
      <c r="AN32" s="817"/>
      <c r="AO32" s="817"/>
      <c r="AP32" s="817">
        <v>1839</v>
      </c>
      <c r="AQ32" s="817"/>
      <c r="AR32" s="817"/>
      <c r="AS32" s="817"/>
      <c r="AT32" s="817"/>
      <c r="AU32" s="817">
        <v>708</v>
      </c>
      <c r="AV32" s="817"/>
      <c r="AW32" s="817"/>
      <c r="AX32" s="817"/>
      <c r="AY32" s="817"/>
      <c r="AZ32" s="818" t="s">
        <v>530</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498</v>
      </c>
      <c r="AG63" s="828"/>
      <c r="AH63" s="828"/>
      <c r="AI63" s="828"/>
      <c r="AJ63" s="829"/>
      <c r="AK63" s="830"/>
      <c r="AL63" s="825"/>
      <c r="AM63" s="825"/>
      <c r="AN63" s="825"/>
      <c r="AO63" s="825"/>
      <c r="AP63" s="828">
        <v>2310</v>
      </c>
      <c r="AQ63" s="828"/>
      <c r="AR63" s="828"/>
      <c r="AS63" s="828"/>
      <c r="AT63" s="828"/>
      <c r="AU63" s="828">
        <v>739</v>
      </c>
      <c r="AV63" s="828"/>
      <c r="AW63" s="828"/>
      <c r="AX63" s="828"/>
      <c r="AY63" s="828"/>
      <c r="AZ63" s="832"/>
      <c r="BA63" s="832"/>
      <c r="BB63" s="832"/>
      <c r="BC63" s="832"/>
      <c r="BD63" s="832"/>
      <c r="BE63" s="833"/>
      <c r="BF63" s="833"/>
      <c r="BG63" s="833"/>
      <c r="BH63" s="833"/>
      <c r="BI63" s="834"/>
      <c r="BJ63" s="835" t="s">
        <v>221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v>1414</v>
      </c>
      <c r="R68" s="852"/>
      <c r="S68" s="852"/>
      <c r="T68" s="852"/>
      <c r="U68" s="852"/>
      <c r="V68" s="852">
        <v>1398</v>
      </c>
      <c r="W68" s="852"/>
      <c r="X68" s="852"/>
      <c r="Y68" s="852"/>
      <c r="Z68" s="852"/>
      <c r="AA68" s="852">
        <v>16</v>
      </c>
      <c r="AB68" s="852"/>
      <c r="AC68" s="852"/>
      <c r="AD68" s="852"/>
      <c r="AE68" s="852"/>
      <c r="AF68" s="852">
        <v>16</v>
      </c>
      <c r="AG68" s="852"/>
      <c r="AH68" s="852"/>
      <c r="AI68" s="852"/>
      <c r="AJ68" s="852"/>
      <c r="AK68" s="852" t="s">
        <v>542</v>
      </c>
      <c r="AL68" s="852"/>
      <c r="AM68" s="852"/>
      <c r="AN68" s="852"/>
      <c r="AO68" s="852"/>
      <c r="AP68" s="852">
        <v>1648</v>
      </c>
      <c r="AQ68" s="852"/>
      <c r="AR68" s="852"/>
      <c r="AS68" s="852"/>
      <c r="AT68" s="852"/>
      <c r="AU68" s="852">
        <v>169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395</v>
      </c>
      <c r="R69" s="817"/>
      <c r="S69" s="817"/>
      <c r="T69" s="817"/>
      <c r="U69" s="817"/>
      <c r="V69" s="817">
        <v>389</v>
      </c>
      <c r="W69" s="817"/>
      <c r="X69" s="817"/>
      <c r="Y69" s="817"/>
      <c r="Z69" s="817"/>
      <c r="AA69" s="817">
        <v>6</v>
      </c>
      <c r="AB69" s="817"/>
      <c r="AC69" s="817"/>
      <c r="AD69" s="817"/>
      <c r="AE69" s="817"/>
      <c r="AF69" s="817">
        <v>6</v>
      </c>
      <c r="AG69" s="817"/>
      <c r="AH69" s="817"/>
      <c r="AI69" s="817"/>
      <c r="AJ69" s="817"/>
      <c r="AK69" s="817">
        <v>1</v>
      </c>
      <c r="AL69" s="817"/>
      <c r="AM69" s="817"/>
      <c r="AN69" s="817"/>
      <c r="AO69" s="817"/>
      <c r="AP69" s="817" t="s">
        <v>530</v>
      </c>
      <c r="AQ69" s="817"/>
      <c r="AR69" s="817"/>
      <c r="AS69" s="817"/>
      <c r="AT69" s="817"/>
      <c r="AU69" s="817" t="s">
        <v>529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1921</v>
      </c>
      <c r="R70" s="817"/>
      <c r="S70" s="817"/>
      <c r="T70" s="817"/>
      <c r="U70" s="817"/>
      <c r="V70" s="817">
        <v>1907</v>
      </c>
      <c r="W70" s="817"/>
      <c r="X70" s="817"/>
      <c r="Y70" s="817"/>
      <c r="Z70" s="817"/>
      <c r="AA70" s="817">
        <v>14</v>
      </c>
      <c r="AB70" s="817"/>
      <c r="AC70" s="817"/>
      <c r="AD70" s="817"/>
      <c r="AE70" s="817"/>
      <c r="AF70" s="817">
        <v>14</v>
      </c>
      <c r="AG70" s="817"/>
      <c r="AH70" s="817"/>
      <c r="AI70" s="817"/>
      <c r="AJ70" s="817"/>
      <c r="AK70" s="817">
        <v>3</v>
      </c>
      <c r="AL70" s="817"/>
      <c r="AM70" s="817"/>
      <c r="AN70" s="817"/>
      <c r="AO70" s="817"/>
      <c r="AP70" s="817">
        <v>1140</v>
      </c>
      <c r="AQ70" s="817"/>
      <c r="AR70" s="817"/>
      <c r="AS70" s="817"/>
      <c r="AT70" s="817"/>
      <c r="AU70" s="817">
        <v>118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109</v>
      </c>
      <c r="R71" s="817"/>
      <c r="S71" s="817"/>
      <c r="T71" s="817"/>
      <c r="U71" s="817"/>
      <c r="V71" s="817">
        <v>99</v>
      </c>
      <c r="W71" s="817"/>
      <c r="X71" s="817"/>
      <c r="Y71" s="817"/>
      <c r="Z71" s="817"/>
      <c r="AA71" s="817">
        <v>10</v>
      </c>
      <c r="AB71" s="817"/>
      <c r="AC71" s="817"/>
      <c r="AD71" s="817"/>
      <c r="AE71" s="817"/>
      <c r="AF71" s="817">
        <v>10</v>
      </c>
      <c r="AG71" s="817"/>
      <c r="AH71" s="817"/>
      <c r="AI71" s="817"/>
      <c r="AJ71" s="817"/>
      <c r="AK71" s="817" t="s">
        <v>530</v>
      </c>
      <c r="AL71" s="817"/>
      <c r="AM71" s="817"/>
      <c r="AN71" s="817"/>
      <c r="AO71" s="817"/>
      <c r="AP71" s="817" t="s">
        <v>530</v>
      </c>
      <c r="AQ71" s="817"/>
      <c r="AR71" s="817"/>
      <c r="AS71" s="817"/>
      <c r="AT71" s="817"/>
      <c r="AU71" s="817" t="s">
        <v>530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536</v>
      </c>
      <c r="C72" s="860"/>
      <c r="D72" s="860"/>
      <c r="E72" s="860"/>
      <c r="F72" s="860"/>
      <c r="G72" s="860"/>
      <c r="H72" s="860"/>
      <c r="I72" s="860"/>
      <c r="J72" s="860"/>
      <c r="K72" s="860"/>
      <c r="L72" s="860"/>
      <c r="M72" s="860"/>
      <c r="N72" s="860"/>
      <c r="O72" s="860"/>
      <c r="P72" s="861"/>
      <c r="Q72" s="862">
        <v>5554</v>
      </c>
      <c r="R72" s="817"/>
      <c r="S72" s="817"/>
      <c r="T72" s="817"/>
      <c r="U72" s="817"/>
      <c r="V72" s="817">
        <v>5524</v>
      </c>
      <c r="W72" s="817"/>
      <c r="X72" s="817"/>
      <c r="Y72" s="817"/>
      <c r="Z72" s="817"/>
      <c r="AA72" s="817">
        <v>30</v>
      </c>
      <c r="AB72" s="817"/>
      <c r="AC72" s="817"/>
      <c r="AD72" s="817"/>
      <c r="AE72" s="817"/>
      <c r="AF72" s="817">
        <v>30</v>
      </c>
      <c r="AG72" s="817"/>
      <c r="AH72" s="817"/>
      <c r="AI72" s="817"/>
      <c r="AJ72" s="817"/>
      <c r="AK72" s="817">
        <v>923</v>
      </c>
      <c r="AL72" s="817"/>
      <c r="AM72" s="817"/>
      <c r="AN72" s="817"/>
      <c r="AO72" s="817"/>
      <c r="AP72" s="817" t="s">
        <v>530</v>
      </c>
      <c r="AQ72" s="817"/>
      <c r="AR72" s="817"/>
      <c r="AS72" s="817"/>
      <c r="AT72" s="817"/>
      <c r="AU72" s="817" t="s">
        <v>530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v>977</v>
      </c>
      <c r="R73" s="817"/>
      <c r="S73" s="817"/>
      <c r="T73" s="817"/>
      <c r="U73" s="817"/>
      <c r="V73" s="817">
        <v>928</v>
      </c>
      <c r="W73" s="817"/>
      <c r="X73" s="817"/>
      <c r="Y73" s="817"/>
      <c r="Z73" s="817"/>
      <c r="AA73" s="817">
        <v>50</v>
      </c>
      <c r="AB73" s="817"/>
      <c r="AC73" s="817"/>
      <c r="AD73" s="817"/>
      <c r="AE73" s="817"/>
      <c r="AF73" s="817">
        <v>50</v>
      </c>
      <c r="AG73" s="817"/>
      <c r="AH73" s="817"/>
      <c r="AI73" s="817"/>
      <c r="AJ73" s="817"/>
      <c r="AK73" s="817">
        <v>13</v>
      </c>
      <c r="AL73" s="817"/>
      <c r="AM73" s="817"/>
      <c r="AN73" s="817"/>
      <c r="AO73" s="817"/>
      <c r="AP73" s="817" t="s">
        <v>530</v>
      </c>
      <c r="AQ73" s="817"/>
      <c r="AR73" s="817"/>
      <c r="AS73" s="817"/>
      <c r="AT73" s="817"/>
      <c r="AU73" s="817" t="s">
        <v>531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538</v>
      </c>
      <c r="C74" s="860"/>
      <c r="D74" s="860"/>
      <c r="E74" s="860"/>
      <c r="F74" s="860"/>
      <c r="G74" s="860"/>
      <c r="H74" s="860"/>
      <c r="I74" s="860"/>
      <c r="J74" s="860"/>
      <c r="K74" s="860"/>
      <c r="L74" s="860"/>
      <c r="M74" s="860"/>
      <c r="N74" s="860"/>
      <c r="O74" s="860"/>
      <c r="P74" s="861"/>
      <c r="Q74" s="862">
        <v>313568</v>
      </c>
      <c r="R74" s="817"/>
      <c r="S74" s="817"/>
      <c r="T74" s="817"/>
      <c r="U74" s="817"/>
      <c r="V74" s="817">
        <v>297527</v>
      </c>
      <c r="W74" s="817"/>
      <c r="X74" s="817"/>
      <c r="Y74" s="817"/>
      <c r="Z74" s="817"/>
      <c r="AA74" s="817">
        <v>16041</v>
      </c>
      <c r="AB74" s="817"/>
      <c r="AC74" s="817"/>
      <c r="AD74" s="817"/>
      <c r="AE74" s="817"/>
      <c r="AF74" s="817">
        <v>16041</v>
      </c>
      <c r="AG74" s="817"/>
      <c r="AH74" s="817"/>
      <c r="AI74" s="817"/>
      <c r="AJ74" s="817"/>
      <c r="AK74" s="817">
        <v>1820</v>
      </c>
      <c r="AL74" s="817"/>
      <c r="AM74" s="817"/>
      <c r="AN74" s="817"/>
      <c r="AO74" s="817"/>
      <c r="AP74" s="817" t="s">
        <v>530</v>
      </c>
      <c r="AQ74" s="817"/>
      <c r="AR74" s="817"/>
      <c r="AS74" s="817"/>
      <c r="AT74" s="817"/>
      <c r="AU74" s="817" t="s">
        <v>530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539</v>
      </c>
      <c r="C75" s="860"/>
      <c r="D75" s="860"/>
      <c r="E75" s="860"/>
      <c r="F75" s="860"/>
      <c r="G75" s="860"/>
      <c r="H75" s="860"/>
      <c r="I75" s="860"/>
      <c r="J75" s="860"/>
      <c r="K75" s="860"/>
      <c r="L75" s="860"/>
      <c r="M75" s="860"/>
      <c r="N75" s="860"/>
      <c r="O75" s="860"/>
      <c r="P75" s="861"/>
      <c r="Q75" s="865">
        <v>11</v>
      </c>
      <c r="R75" s="866"/>
      <c r="S75" s="866"/>
      <c r="T75" s="866"/>
      <c r="U75" s="816"/>
      <c r="V75" s="867">
        <v>7</v>
      </c>
      <c r="W75" s="866"/>
      <c r="X75" s="866"/>
      <c r="Y75" s="866"/>
      <c r="Z75" s="816"/>
      <c r="AA75" s="867">
        <v>4</v>
      </c>
      <c r="AB75" s="866"/>
      <c r="AC75" s="866"/>
      <c r="AD75" s="866"/>
      <c r="AE75" s="816"/>
      <c r="AF75" s="867">
        <v>4</v>
      </c>
      <c r="AG75" s="866"/>
      <c r="AH75" s="866"/>
      <c r="AI75" s="866"/>
      <c r="AJ75" s="816"/>
      <c r="AK75" s="867" t="s">
        <v>530</v>
      </c>
      <c r="AL75" s="866"/>
      <c r="AM75" s="866"/>
      <c r="AN75" s="866"/>
      <c r="AO75" s="816"/>
      <c r="AP75" s="867" t="s">
        <v>530</v>
      </c>
      <c r="AQ75" s="866"/>
      <c r="AR75" s="866"/>
      <c r="AS75" s="866"/>
      <c r="AT75" s="816"/>
      <c r="AU75" s="867" t="s">
        <v>530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540</v>
      </c>
      <c r="C76" s="860"/>
      <c r="D76" s="860"/>
      <c r="E76" s="860"/>
      <c r="F76" s="860"/>
      <c r="G76" s="860"/>
      <c r="H76" s="860"/>
      <c r="I76" s="860"/>
      <c r="J76" s="860"/>
      <c r="K76" s="860"/>
      <c r="L76" s="860"/>
      <c r="M76" s="860"/>
      <c r="N76" s="860"/>
      <c r="O76" s="860"/>
      <c r="P76" s="861"/>
      <c r="Q76" s="865">
        <v>9</v>
      </c>
      <c r="R76" s="866"/>
      <c r="S76" s="866"/>
      <c r="T76" s="866"/>
      <c r="U76" s="816"/>
      <c r="V76" s="867">
        <v>1</v>
      </c>
      <c r="W76" s="866"/>
      <c r="X76" s="866"/>
      <c r="Y76" s="866"/>
      <c r="Z76" s="816"/>
      <c r="AA76" s="867">
        <v>9</v>
      </c>
      <c r="AB76" s="866"/>
      <c r="AC76" s="866"/>
      <c r="AD76" s="866"/>
      <c r="AE76" s="816"/>
      <c r="AF76" s="867">
        <v>9</v>
      </c>
      <c r="AG76" s="866"/>
      <c r="AH76" s="866"/>
      <c r="AI76" s="866"/>
      <c r="AJ76" s="816"/>
      <c r="AK76" s="867" t="s">
        <v>530</v>
      </c>
      <c r="AL76" s="866"/>
      <c r="AM76" s="866"/>
      <c r="AN76" s="866"/>
      <c r="AO76" s="816"/>
      <c r="AP76" s="867" t="s">
        <v>530</v>
      </c>
      <c r="AQ76" s="866"/>
      <c r="AR76" s="866"/>
      <c r="AS76" s="866"/>
      <c r="AT76" s="816"/>
      <c r="AU76" s="867" t="s">
        <v>531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541</v>
      </c>
      <c r="C77" s="860"/>
      <c r="D77" s="860"/>
      <c r="E77" s="860"/>
      <c r="F77" s="860"/>
      <c r="G77" s="860"/>
      <c r="H77" s="860"/>
      <c r="I77" s="860"/>
      <c r="J77" s="860"/>
      <c r="K77" s="860"/>
      <c r="L77" s="860"/>
      <c r="M77" s="860"/>
      <c r="N77" s="860"/>
      <c r="O77" s="860"/>
      <c r="P77" s="861"/>
      <c r="Q77" s="865">
        <v>2265</v>
      </c>
      <c r="R77" s="866"/>
      <c r="S77" s="866"/>
      <c r="T77" s="866"/>
      <c r="U77" s="816"/>
      <c r="V77" s="867">
        <v>2259</v>
      </c>
      <c r="W77" s="866"/>
      <c r="X77" s="866"/>
      <c r="Y77" s="866"/>
      <c r="Z77" s="816"/>
      <c r="AA77" s="867">
        <v>6</v>
      </c>
      <c r="AB77" s="866"/>
      <c r="AC77" s="866"/>
      <c r="AD77" s="866"/>
      <c r="AE77" s="816"/>
      <c r="AF77" s="867">
        <v>6</v>
      </c>
      <c r="AG77" s="866"/>
      <c r="AH77" s="866"/>
      <c r="AI77" s="866"/>
      <c r="AJ77" s="816"/>
      <c r="AK77" s="867" t="s">
        <v>530</v>
      </c>
      <c r="AL77" s="866"/>
      <c r="AM77" s="866"/>
      <c r="AN77" s="866"/>
      <c r="AO77" s="816"/>
      <c r="AP77" s="867" t="s">
        <v>530</v>
      </c>
      <c r="AQ77" s="866"/>
      <c r="AR77" s="866"/>
      <c r="AS77" s="866"/>
      <c r="AT77" s="816"/>
      <c r="AU77" s="867" t="s">
        <v>530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16184</v>
      </c>
      <c r="AG88" s="828"/>
      <c r="AH88" s="828"/>
      <c r="AI88" s="828"/>
      <c r="AJ88" s="828"/>
      <c r="AK88" s="825"/>
      <c r="AL88" s="825"/>
      <c r="AM88" s="825"/>
      <c r="AN88" s="825"/>
      <c r="AO88" s="825"/>
      <c r="AP88" s="828">
        <v>2788</v>
      </c>
      <c r="AQ88" s="828"/>
      <c r="AR88" s="828"/>
      <c r="AS88" s="828"/>
      <c r="AT88" s="828"/>
      <c r="AU88" s="828">
        <v>288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8</v>
      </c>
      <c r="CS102" s="836"/>
      <c r="CT102" s="836"/>
      <c r="CU102" s="836"/>
      <c r="CV102" s="879"/>
      <c r="CW102" s="878">
        <v>10</v>
      </c>
      <c r="CX102" s="836"/>
      <c r="CY102" s="836"/>
      <c r="CZ102" s="836"/>
      <c r="DA102" s="879"/>
      <c r="DB102" s="878" t="s">
        <v>530</v>
      </c>
      <c r="DC102" s="836"/>
      <c r="DD102" s="836"/>
      <c r="DE102" s="836"/>
      <c r="DF102" s="879"/>
      <c r="DG102" s="878">
        <v>107</v>
      </c>
      <c r="DH102" s="836"/>
      <c r="DI102" s="836"/>
      <c r="DJ102" s="836"/>
      <c r="DK102" s="879"/>
      <c r="DL102" s="878" t="s">
        <v>530</v>
      </c>
      <c r="DM102" s="836"/>
      <c r="DN102" s="836"/>
      <c r="DO102" s="836"/>
      <c r="DP102" s="879"/>
      <c r="DQ102" s="878" t="s">
        <v>530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287</v>
      </c>
      <c r="AG109" s="881"/>
      <c r="AH109" s="881"/>
      <c r="AI109" s="881"/>
      <c r="AJ109" s="882"/>
      <c r="AK109" s="880" t="s">
        <v>286</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287</v>
      </c>
      <c r="BW109" s="881"/>
      <c r="BX109" s="881"/>
      <c r="BY109" s="881"/>
      <c r="BZ109" s="882"/>
      <c r="CA109" s="880" t="s">
        <v>286</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287</v>
      </c>
      <c r="DM109" s="881"/>
      <c r="DN109" s="881"/>
      <c r="DO109" s="881"/>
      <c r="DP109" s="882"/>
      <c r="DQ109" s="880" t="s">
        <v>286</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491718</v>
      </c>
      <c r="AB110" s="888"/>
      <c r="AC110" s="888"/>
      <c r="AD110" s="888"/>
      <c r="AE110" s="889"/>
      <c r="AF110" s="890">
        <v>509976</v>
      </c>
      <c r="AG110" s="888"/>
      <c r="AH110" s="888"/>
      <c r="AI110" s="888"/>
      <c r="AJ110" s="889"/>
      <c r="AK110" s="890">
        <v>526243</v>
      </c>
      <c r="AL110" s="888"/>
      <c r="AM110" s="888"/>
      <c r="AN110" s="888"/>
      <c r="AO110" s="889"/>
      <c r="AP110" s="891">
        <v>16.100000000000001</v>
      </c>
      <c r="AQ110" s="892"/>
      <c r="AR110" s="892"/>
      <c r="AS110" s="892"/>
      <c r="AT110" s="893"/>
      <c r="AU110" s="894" t="s">
        <v>60</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5006307</v>
      </c>
      <c r="BR110" s="925"/>
      <c r="BS110" s="925"/>
      <c r="BT110" s="925"/>
      <c r="BU110" s="925"/>
      <c r="BV110" s="925">
        <v>4997679</v>
      </c>
      <c r="BW110" s="925"/>
      <c r="BX110" s="925"/>
      <c r="BY110" s="925"/>
      <c r="BZ110" s="925"/>
      <c r="CA110" s="925">
        <v>4990581</v>
      </c>
      <c r="CB110" s="925"/>
      <c r="CC110" s="925"/>
      <c r="CD110" s="925"/>
      <c r="CE110" s="925"/>
      <c r="CF110" s="939">
        <v>152.4</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221</v>
      </c>
      <c r="DH110" s="925"/>
      <c r="DI110" s="925"/>
      <c r="DJ110" s="925"/>
      <c r="DK110" s="925"/>
      <c r="DL110" s="925" t="s">
        <v>221</v>
      </c>
      <c r="DM110" s="925"/>
      <c r="DN110" s="925"/>
      <c r="DO110" s="925"/>
      <c r="DP110" s="925"/>
      <c r="DQ110" s="925" t="s">
        <v>221</v>
      </c>
      <c r="DR110" s="925"/>
      <c r="DS110" s="925"/>
      <c r="DT110" s="925"/>
      <c r="DU110" s="925"/>
      <c r="DV110" s="926" t="s">
        <v>221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221</v>
      </c>
      <c r="AB111" s="932"/>
      <c r="AC111" s="932"/>
      <c r="AD111" s="932"/>
      <c r="AE111" s="933"/>
      <c r="AF111" s="934" t="s">
        <v>221</v>
      </c>
      <c r="AG111" s="932"/>
      <c r="AH111" s="932"/>
      <c r="AI111" s="932"/>
      <c r="AJ111" s="933"/>
      <c r="AK111" s="934" t="s">
        <v>221</v>
      </c>
      <c r="AL111" s="932"/>
      <c r="AM111" s="932"/>
      <c r="AN111" s="932"/>
      <c r="AO111" s="933"/>
      <c r="AP111" s="935" t="s">
        <v>221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402675</v>
      </c>
      <c r="BR111" s="918"/>
      <c r="BS111" s="918"/>
      <c r="BT111" s="918"/>
      <c r="BU111" s="918"/>
      <c r="BV111" s="918">
        <v>217246</v>
      </c>
      <c r="BW111" s="918"/>
      <c r="BX111" s="918"/>
      <c r="BY111" s="918"/>
      <c r="BZ111" s="918"/>
      <c r="CA111" s="918">
        <v>117236</v>
      </c>
      <c r="CB111" s="918"/>
      <c r="CC111" s="918"/>
      <c r="CD111" s="918"/>
      <c r="CE111" s="918"/>
      <c r="CF111" s="912">
        <v>3.6</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221</v>
      </c>
      <c r="DH111" s="918"/>
      <c r="DI111" s="918"/>
      <c r="DJ111" s="918"/>
      <c r="DK111" s="918"/>
      <c r="DL111" s="918" t="s">
        <v>221</v>
      </c>
      <c r="DM111" s="918"/>
      <c r="DN111" s="918"/>
      <c r="DO111" s="918"/>
      <c r="DP111" s="918"/>
      <c r="DQ111" s="918" t="s">
        <v>221</v>
      </c>
      <c r="DR111" s="918"/>
      <c r="DS111" s="918"/>
      <c r="DT111" s="918"/>
      <c r="DU111" s="918"/>
      <c r="DV111" s="919" t="s">
        <v>221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221</v>
      </c>
      <c r="AB112" s="957"/>
      <c r="AC112" s="957"/>
      <c r="AD112" s="957"/>
      <c r="AE112" s="958"/>
      <c r="AF112" s="959" t="s">
        <v>221</v>
      </c>
      <c r="AG112" s="957"/>
      <c r="AH112" s="957"/>
      <c r="AI112" s="957"/>
      <c r="AJ112" s="958"/>
      <c r="AK112" s="959" t="s">
        <v>221</v>
      </c>
      <c r="AL112" s="957"/>
      <c r="AM112" s="957"/>
      <c r="AN112" s="957"/>
      <c r="AO112" s="958"/>
      <c r="AP112" s="960" t="s">
        <v>221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935034</v>
      </c>
      <c r="BR112" s="918"/>
      <c r="BS112" s="918"/>
      <c r="BT112" s="918"/>
      <c r="BU112" s="918"/>
      <c r="BV112" s="918">
        <v>838180</v>
      </c>
      <c r="BW112" s="918"/>
      <c r="BX112" s="918"/>
      <c r="BY112" s="918"/>
      <c r="BZ112" s="918"/>
      <c r="CA112" s="918">
        <v>738950</v>
      </c>
      <c r="CB112" s="918"/>
      <c r="CC112" s="918"/>
      <c r="CD112" s="918"/>
      <c r="CE112" s="918"/>
      <c r="CF112" s="912">
        <v>22.6</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221</v>
      </c>
      <c r="DH112" s="918"/>
      <c r="DI112" s="918"/>
      <c r="DJ112" s="918"/>
      <c r="DK112" s="918"/>
      <c r="DL112" s="918" t="s">
        <v>221</v>
      </c>
      <c r="DM112" s="918"/>
      <c r="DN112" s="918"/>
      <c r="DO112" s="918"/>
      <c r="DP112" s="918"/>
      <c r="DQ112" s="918" t="s">
        <v>221</v>
      </c>
      <c r="DR112" s="918"/>
      <c r="DS112" s="918"/>
      <c r="DT112" s="918"/>
      <c r="DU112" s="918"/>
      <c r="DV112" s="919" t="s">
        <v>221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89526</v>
      </c>
      <c r="AB113" s="932"/>
      <c r="AC113" s="932"/>
      <c r="AD113" s="932"/>
      <c r="AE113" s="933"/>
      <c r="AF113" s="934">
        <v>89624</v>
      </c>
      <c r="AG113" s="932"/>
      <c r="AH113" s="932"/>
      <c r="AI113" s="932"/>
      <c r="AJ113" s="933"/>
      <c r="AK113" s="934">
        <v>65049</v>
      </c>
      <c r="AL113" s="932"/>
      <c r="AM113" s="932"/>
      <c r="AN113" s="932"/>
      <c r="AO113" s="933"/>
      <c r="AP113" s="935">
        <v>2</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345286</v>
      </c>
      <c r="BR113" s="918"/>
      <c r="BS113" s="918"/>
      <c r="BT113" s="918"/>
      <c r="BU113" s="918"/>
      <c r="BV113" s="918">
        <v>334493</v>
      </c>
      <c r="BW113" s="918"/>
      <c r="BX113" s="918"/>
      <c r="BY113" s="918"/>
      <c r="BZ113" s="918"/>
      <c r="CA113" s="918">
        <v>287931</v>
      </c>
      <c r="CB113" s="918"/>
      <c r="CC113" s="918"/>
      <c r="CD113" s="918"/>
      <c r="CE113" s="918"/>
      <c r="CF113" s="912">
        <v>8.8000000000000007</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221</v>
      </c>
      <c r="DH113" s="957"/>
      <c r="DI113" s="957"/>
      <c r="DJ113" s="957"/>
      <c r="DK113" s="958"/>
      <c r="DL113" s="959" t="s">
        <v>221</v>
      </c>
      <c r="DM113" s="957"/>
      <c r="DN113" s="957"/>
      <c r="DO113" s="957"/>
      <c r="DP113" s="958"/>
      <c r="DQ113" s="959" t="s">
        <v>221</v>
      </c>
      <c r="DR113" s="957"/>
      <c r="DS113" s="957"/>
      <c r="DT113" s="957"/>
      <c r="DU113" s="958"/>
      <c r="DV113" s="960" t="s">
        <v>221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70530</v>
      </c>
      <c r="AB114" s="957"/>
      <c r="AC114" s="957"/>
      <c r="AD114" s="957"/>
      <c r="AE114" s="958"/>
      <c r="AF114" s="959">
        <v>67650</v>
      </c>
      <c r="AG114" s="957"/>
      <c r="AH114" s="957"/>
      <c r="AI114" s="957"/>
      <c r="AJ114" s="958"/>
      <c r="AK114" s="959">
        <v>61839</v>
      </c>
      <c r="AL114" s="957"/>
      <c r="AM114" s="957"/>
      <c r="AN114" s="957"/>
      <c r="AO114" s="958"/>
      <c r="AP114" s="960">
        <v>1.9</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1406396</v>
      </c>
      <c r="BR114" s="918"/>
      <c r="BS114" s="918"/>
      <c r="BT114" s="918"/>
      <c r="BU114" s="918"/>
      <c r="BV114" s="918">
        <v>1400576</v>
      </c>
      <c r="BW114" s="918"/>
      <c r="BX114" s="918"/>
      <c r="BY114" s="918"/>
      <c r="BZ114" s="918"/>
      <c r="CA114" s="918">
        <v>1385101</v>
      </c>
      <c r="CB114" s="918"/>
      <c r="CC114" s="918"/>
      <c r="CD114" s="918"/>
      <c r="CE114" s="918"/>
      <c r="CF114" s="912">
        <v>42.3</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221</v>
      </c>
      <c r="DH114" s="957"/>
      <c r="DI114" s="957"/>
      <c r="DJ114" s="957"/>
      <c r="DK114" s="958"/>
      <c r="DL114" s="959" t="s">
        <v>221</v>
      </c>
      <c r="DM114" s="957"/>
      <c r="DN114" s="957"/>
      <c r="DO114" s="957"/>
      <c r="DP114" s="958"/>
      <c r="DQ114" s="959" t="s">
        <v>221</v>
      </c>
      <c r="DR114" s="957"/>
      <c r="DS114" s="957"/>
      <c r="DT114" s="957"/>
      <c r="DU114" s="958"/>
      <c r="DV114" s="960" t="s">
        <v>221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335824</v>
      </c>
      <c r="AB115" s="932"/>
      <c r="AC115" s="932"/>
      <c r="AD115" s="932"/>
      <c r="AE115" s="933"/>
      <c r="AF115" s="934">
        <v>204015</v>
      </c>
      <c r="AG115" s="932"/>
      <c r="AH115" s="932"/>
      <c r="AI115" s="932"/>
      <c r="AJ115" s="933"/>
      <c r="AK115" s="934">
        <v>102955</v>
      </c>
      <c r="AL115" s="932"/>
      <c r="AM115" s="932"/>
      <c r="AN115" s="932"/>
      <c r="AO115" s="933"/>
      <c r="AP115" s="935">
        <v>3.1</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221</v>
      </c>
      <c r="BR115" s="918"/>
      <c r="BS115" s="918"/>
      <c r="BT115" s="918"/>
      <c r="BU115" s="918"/>
      <c r="BV115" s="918" t="s">
        <v>221</v>
      </c>
      <c r="BW115" s="918"/>
      <c r="BX115" s="918"/>
      <c r="BY115" s="918"/>
      <c r="BZ115" s="918"/>
      <c r="CA115" s="918" t="s">
        <v>221</v>
      </c>
      <c r="CB115" s="918"/>
      <c r="CC115" s="918"/>
      <c r="CD115" s="918"/>
      <c r="CE115" s="918"/>
      <c r="CF115" s="912" t="s">
        <v>221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389880</v>
      </c>
      <c r="DH115" s="957"/>
      <c r="DI115" s="957"/>
      <c r="DJ115" s="957"/>
      <c r="DK115" s="958"/>
      <c r="DL115" s="959">
        <v>206750</v>
      </c>
      <c r="DM115" s="957"/>
      <c r="DN115" s="957"/>
      <c r="DO115" s="957"/>
      <c r="DP115" s="958"/>
      <c r="DQ115" s="959">
        <v>106750</v>
      </c>
      <c r="DR115" s="957"/>
      <c r="DS115" s="957"/>
      <c r="DT115" s="957"/>
      <c r="DU115" s="958"/>
      <c r="DV115" s="960">
        <v>3.3</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220</v>
      </c>
      <c r="AB116" s="957"/>
      <c r="AC116" s="957"/>
      <c r="AD116" s="957"/>
      <c r="AE116" s="958"/>
      <c r="AF116" s="959">
        <v>349</v>
      </c>
      <c r="AG116" s="957"/>
      <c r="AH116" s="957"/>
      <c r="AI116" s="957"/>
      <c r="AJ116" s="958"/>
      <c r="AK116" s="959">
        <v>14</v>
      </c>
      <c r="AL116" s="957"/>
      <c r="AM116" s="957"/>
      <c r="AN116" s="957"/>
      <c r="AO116" s="958"/>
      <c r="AP116" s="960">
        <v>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221</v>
      </c>
      <c r="BR116" s="918"/>
      <c r="BS116" s="918"/>
      <c r="BT116" s="918"/>
      <c r="BU116" s="918"/>
      <c r="BV116" s="918" t="s">
        <v>221</v>
      </c>
      <c r="BW116" s="918"/>
      <c r="BX116" s="918"/>
      <c r="BY116" s="918"/>
      <c r="BZ116" s="918"/>
      <c r="CA116" s="918" t="s">
        <v>221</v>
      </c>
      <c r="CB116" s="918"/>
      <c r="CC116" s="918"/>
      <c r="CD116" s="918"/>
      <c r="CE116" s="918"/>
      <c r="CF116" s="912" t="s">
        <v>221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12795</v>
      </c>
      <c r="DH116" s="957"/>
      <c r="DI116" s="957"/>
      <c r="DJ116" s="957"/>
      <c r="DK116" s="958"/>
      <c r="DL116" s="959">
        <v>10496</v>
      </c>
      <c r="DM116" s="957"/>
      <c r="DN116" s="957"/>
      <c r="DO116" s="957"/>
      <c r="DP116" s="958"/>
      <c r="DQ116" s="959">
        <v>10486</v>
      </c>
      <c r="DR116" s="957"/>
      <c r="DS116" s="957"/>
      <c r="DT116" s="957"/>
      <c r="DU116" s="958"/>
      <c r="DV116" s="960">
        <v>0.3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987818</v>
      </c>
      <c r="AB117" s="964"/>
      <c r="AC117" s="964"/>
      <c r="AD117" s="964"/>
      <c r="AE117" s="965"/>
      <c r="AF117" s="963">
        <v>871614</v>
      </c>
      <c r="AG117" s="964"/>
      <c r="AH117" s="964"/>
      <c r="AI117" s="964"/>
      <c r="AJ117" s="965"/>
      <c r="AK117" s="963">
        <v>756100</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221</v>
      </c>
      <c r="BR117" s="984"/>
      <c r="BS117" s="984"/>
      <c r="BT117" s="984"/>
      <c r="BU117" s="984"/>
      <c r="BV117" s="984" t="s">
        <v>221</v>
      </c>
      <c r="BW117" s="984"/>
      <c r="BX117" s="984"/>
      <c r="BY117" s="984"/>
      <c r="BZ117" s="984"/>
      <c r="CA117" s="984" t="s">
        <v>221</v>
      </c>
      <c r="CB117" s="984"/>
      <c r="CC117" s="984"/>
      <c r="CD117" s="984"/>
      <c r="CE117" s="984"/>
      <c r="CF117" s="912" t="s">
        <v>221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221</v>
      </c>
      <c r="DH117" s="957"/>
      <c r="DI117" s="957"/>
      <c r="DJ117" s="957"/>
      <c r="DK117" s="958"/>
      <c r="DL117" s="959" t="s">
        <v>221</v>
      </c>
      <c r="DM117" s="957"/>
      <c r="DN117" s="957"/>
      <c r="DO117" s="957"/>
      <c r="DP117" s="958"/>
      <c r="DQ117" s="959" t="s">
        <v>221</v>
      </c>
      <c r="DR117" s="957"/>
      <c r="DS117" s="957"/>
      <c r="DT117" s="957"/>
      <c r="DU117" s="958"/>
      <c r="DV117" s="960" t="s">
        <v>221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287</v>
      </c>
      <c r="AG118" s="881"/>
      <c r="AH118" s="881"/>
      <c r="AI118" s="881"/>
      <c r="AJ118" s="882"/>
      <c r="AK118" s="880" t="s">
        <v>286</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8095698</v>
      </c>
      <c r="BR118" s="984"/>
      <c r="BS118" s="984"/>
      <c r="BT118" s="984"/>
      <c r="BU118" s="984"/>
      <c r="BV118" s="984">
        <v>7788174</v>
      </c>
      <c r="BW118" s="984"/>
      <c r="BX118" s="984"/>
      <c r="BY118" s="984"/>
      <c r="BZ118" s="984"/>
      <c r="CA118" s="984">
        <v>7519799</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221</v>
      </c>
      <c r="DH118" s="957"/>
      <c r="DI118" s="957"/>
      <c r="DJ118" s="957"/>
      <c r="DK118" s="958"/>
      <c r="DL118" s="959" t="s">
        <v>221</v>
      </c>
      <c r="DM118" s="957"/>
      <c r="DN118" s="957"/>
      <c r="DO118" s="957"/>
      <c r="DP118" s="958"/>
      <c r="DQ118" s="959" t="s">
        <v>221</v>
      </c>
      <c r="DR118" s="957"/>
      <c r="DS118" s="957"/>
      <c r="DT118" s="957"/>
      <c r="DU118" s="958"/>
      <c r="DV118" s="960" t="s">
        <v>221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221</v>
      </c>
      <c r="AB119" s="888"/>
      <c r="AC119" s="888"/>
      <c r="AD119" s="888"/>
      <c r="AE119" s="889"/>
      <c r="AF119" s="890" t="s">
        <v>221</v>
      </c>
      <c r="AG119" s="888"/>
      <c r="AH119" s="888"/>
      <c r="AI119" s="888"/>
      <c r="AJ119" s="889"/>
      <c r="AK119" s="890" t="s">
        <v>221</v>
      </c>
      <c r="AL119" s="888"/>
      <c r="AM119" s="888"/>
      <c r="AN119" s="888"/>
      <c r="AO119" s="889"/>
      <c r="AP119" s="891" t="s">
        <v>221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443676</v>
      </c>
      <c r="BR119" s="925"/>
      <c r="BS119" s="925"/>
      <c r="BT119" s="925"/>
      <c r="BU119" s="925"/>
      <c r="BV119" s="925">
        <v>449154</v>
      </c>
      <c r="BW119" s="925"/>
      <c r="BX119" s="925"/>
      <c r="BY119" s="925"/>
      <c r="BZ119" s="925"/>
      <c r="CA119" s="925">
        <v>413380</v>
      </c>
      <c r="CB119" s="925"/>
      <c r="CC119" s="925"/>
      <c r="CD119" s="925"/>
      <c r="CE119" s="925"/>
      <c r="CF119" s="939">
        <v>12.6</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221</v>
      </c>
      <c r="DH119" s="996"/>
      <c r="DI119" s="996"/>
      <c r="DJ119" s="996"/>
      <c r="DK119" s="997"/>
      <c r="DL119" s="998" t="s">
        <v>221</v>
      </c>
      <c r="DM119" s="996"/>
      <c r="DN119" s="996"/>
      <c r="DO119" s="996"/>
      <c r="DP119" s="997"/>
      <c r="DQ119" s="998" t="s">
        <v>221</v>
      </c>
      <c r="DR119" s="996"/>
      <c r="DS119" s="996"/>
      <c r="DT119" s="996"/>
      <c r="DU119" s="997"/>
      <c r="DV119" s="999" t="s">
        <v>221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221</v>
      </c>
      <c r="AB120" s="957"/>
      <c r="AC120" s="957"/>
      <c r="AD120" s="957"/>
      <c r="AE120" s="958"/>
      <c r="AF120" s="959" t="s">
        <v>221</v>
      </c>
      <c r="AG120" s="957"/>
      <c r="AH120" s="957"/>
      <c r="AI120" s="957"/>
      <c r="AJ120" s="958"/>
      <c r="AK120" s="959" t="s">
        <v>221</v>
      </c>
      <c r="AL120" s="957"/>
      <c r="AM120" s="957"/>
      <c r="AN120" s="957"/>
      <c r="AO120" s="958"/>
      <c r="AP120" s="960" t="s">
        <v>221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t="s">
        <v>221</v>
      </c>
      <c r="BR120" s="918"/>
      <c r="BS120" s="918"/>
      <c r="BT120" s="918"/>
      <c r="BU120" s="918"/>
      <c r="BV120" s="918" t="s">
        <v>221</v>
      </c>
      <c r="BW120" s="918"/>
      <c r="BX120" s="918"/>
      <c r="BY120" s="918"/>
      <c r="BZ120" s="918"/>
      <c r="CA120" s="918" t="s">
        <v>221</v>
      </c>
      <c r="CB120" s="918"/>
      <c r="CC120" s="918"/>
      <c r="CD120" s="918"/>
      <c r="CE120" s="918"/>
      <c r="CF120" s="912" t="s">
        <v>221</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920116</v>
      </c>
      <c r="DH120" s="925"/>
      <c r="DI120" s="925"/>
      <c r="DJ120" s="925"/>
      <c r="DK120" s="925"/>
      <c r="DL120" s="925">
        <v>816156</v>
      </c>
      <c r="DM120" s="925"/>
      <c r="DN120" s="925"/>
      <c r="DO120" s="925"/>
      <c r="DP120" s="925"/>
      <c r="DQ120" s="925">
        <v>707867</v>
      </c>
      <c r="DR120" s="925"/>
      <c r="DS120" s="925"/>
      <c r="DT120" s="925"/>
      <c r="DU120" s="925"/>
      <c r="DV120" s="926">
        <v>21.6</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221</v>
      </c>
      <c r="AB121" s="957"/>
      <c r="AC121" s="957"/>
      <c r="AD121" s="957"/>
      <c r="AE121" s="958"/>
      <c r="AF121" s="959" t="s">
        <v>221</v>
      </c>
      <c r="AG121" s="957"/>
      <c r="AH121" s="957"/>
      <c r="AI121" s="957"/>
      <c r="AJ121" s="958"/>
      <c r="AK121" s="959" t="s">
        <v>221</v>
      </c>
      <c r="AL121" s="957"/>
      <c r="AM121" s="957"/>
      <c r="AN121" s="957"/>
      <c r="AO121" s="958"/>
      <c r="AP121" s="960" t="s">
        <v>221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4874849</v>
      </c>
      <c r="BR121" s="984"/>
      <c r="BS121" s="984"/>
      <c r="BT121" s="984"/>
      <c r="BU121" s="984"/>
      <c r="BV121" s="984">
        <v>5038355</v>
      </c>
      <c r="BW121" s="984"/>
      <c r="BX121" s="984"/>
      <c r="BY121" s="984"/>
      <c r="BZ121" s="984"/>
      <c r="CA121" s="984">
        <v>5063937</v>
      </c>
      <c r="CB121" s="984"/>
      <c r="CC121" s="984"/>
      <c r="CD121" s="984"/>
      <c r="CE121" s="984"/>
      <c r="CF121" s="1022">
        <v>154.6</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14918</v>
      </c>
      <c r="DH121" s="918"/>
      <c r="DI121" s="918"/>
      <c r="DJ121" s="918"/>
      <c r="DK121" s="918"/>
      <c r="DL121" s="918">
        <v>22024</v>
      </c>
      <c r="DM121" s="918"/>
      <c r="DN121" s="918"/>
      <c r="DO121" s="918"/>
      <c r="DP121" s="918"/>
      <c r="DQ121" s="918">
        <v>31083</v>
      </c>
      <c r="DR121" s="918"/>
      <c r="DS121" s="918"/>
      <c r="DT121" s="918"/>
      <c r="DU121" s="918"/>
      <c r="DV121" s="919">
        <v>0.9</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221</v>
      </c>
      <c r="AB122" s="957"/>
      <c r="AC122" s="957"/>
      <c r="AD122" s="957"/>
      <c r="AE122" s="958"/>
      <c r="AF122" s="959" t="s">
        <v>221</v>
      </c>
      <c r="AG122" s="957"/>
      <c r="AH122" s="957"/>
      <c r="AI122" s="957"/>
      <c r="AJ122" s="958"/>
      <c r="AK122" s="959" t="s">
        <v>221</v>
      </c>
      <c r="AL122" s="957"/>
      <c r="AM122" s="957"/>
      <c r="AN122" s="957"/>
      <c r="AO122" s="958"/>
      <c r="AP122" s="960" t="s">
        <v>221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5318525</v>
      </c>
      <c r="BR122" s="1033"/>
      <c r="BS122" s="1033"/>
      <c r="BT122" s="1033"/>
      <c r="BU122" s="1033"/>
      <c r="BV122" s="1033">
        <v>5487509</v>
      </c>
      <c r="BW122" s="1033"/>
      <c r="BX122" s="1033"/>
      <c r="BY122" s="1033"/>
      <c r="BZ122" s="1033"/>
      <c r="CA122" s="1033">
        <v>5477317</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747</v>
      </c>
      <c r="AB123" s="957"/>
      <c r="AC123" s="957"/>
      <c r="AD123" s="957"/>
      <c r="AE123" s="958"/>
      <c r="AF123" s="959">
        <v>686</v>
      </c>
      <c r="AG123" s="957"/>
      <c r="AH123" s="957"/>
      <c r="AI123" s="957"/>
      <c r="AJ123" s="958"/>
      <c r="AK123" s="959">
        <v>1031</v>
      </c>
      <c r="AL123" s="957"/>
      <c r="AM123" s="957"/>
      <c r="AN123" s="957"/>
      <c r="AO123" s="958"/>
      <c r="AP123" s="960">
        <v>0</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86.9</v>
      </c>
      <c r="BR123" s="1025"/>
      <c r="BS123" s="1025"/>
      <c r="BT123" s="1025"/>
      <c r="BU123" s="1025"/>
      <c r="BV123" s="1025">
        <v>71.400000000000006</v>
      </c>
      <c r="BW123" s="1025"/>
      <c r="BX123" s="1025"/>
      <c r="BY123" s="1025"/>
      <c r="BZ123" s="1025"/>
      <c r="CA123" s="1025">
        <v>62.3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221</v>
      </c>
      <c r="AB124" s="957"/>
      <c r="AC124" s="957"/>
      <c r="AD124" s="957"/>
      <c r="AE124" s="958"/>
      <c r="AF124" s="959" t="s">
        <v>221</v>
      </c>
      <c r="AG124" s="957"/>
      <c r="AH124" s="957"/>
      <c r="AI124" s="957"/>
      <c r="AJ124" s="958"/>
      <c r="AK124" s="959" t="s">
        <v>221</v>
      </c>
      <c r="AL124" s="957"/>
      <c r="AM124" s="957"/>
      <c r="AN124" s="957"/>
      <c r="AO124" s="958"/>
      <c r="AP124" s="960" t="s">
        <v>221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221</v>
      </c>
      <c r="DH124" s="996"/>
      <c r="DI124" s="996"/>
      <c r="DJ124" s="996"/>
      <c r="DK124" s="997"/>
      <c r="DL124" s="998" t="s">
        <v>221</v>
      </c>
      <c r="DM124" s="996"/>
      <c r="DN124" s="996"/>
      <c r="DO124" s="996"/>
      <c r="DP124" s="997"/>
      <c r="DQ124" s="998" t="s">
        <v>221</v>
      </c>
      <c r="DR124" s="996"/>
      <c r="DS124" s="996"/>
      <c r="DT124" s="996"/>
      <c r="DU124" s="997"/>
      <c r="DV124" s="999" t="s">
        <v>221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221</v>
      </c>
      <c r="AB125" s="957"/>
      <c r="AC125" s="957"/>
      <c r="AD125" s="957"/>
      <c r="AE125" s="958"/>
      <c r="AF125" s="959" t="s">
        <v>221</v>
      </c>
      <c r="AG125" s="957"/>
      <c r="AH125" s="957"/>
      <c r="AI125" s="957"/>
      <c r="AJ125" s="958"/>
      <c r="AK125" s="959" t="s">
        <v>221</v>
      </c>
      <c r="AL125" s="957"/>
      <c r="AM125" s="957"/>
      <c r="AN125" s="957"/>
      <c r="AO125" s="958"/>
      <c r="AP125" s="960" t="s">
        <v>221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221</v>
      </c>
      <c r="DH125" s="925"/>
      <c r="DI125" s="925"/>
      <c r="DJ125" s="925"/>
      <c r="DK125" s="925"/>
      <c r="DL125" s="925" t="s">
        <v>221</v>
      </c>
      <c r="DM125" s="925"/>
      <c r="DN125" s="925"/>
      <c r="DO125" s="925"/>
      <c r="DP125" s="925"/>
      <c r="DQ125" s="925" t="s">
        <v>221</v>
      </c>
      <c r="DR125" s="925"/>
      <c r="DS125" s="925"/>
      <c r="DT125" s="925"/>
      <c r="DU125" s="925"/>
      <c r="DV125" s="926" t="s">
        <v>221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335077</v>
      </c>
      <c r="AB126" s="957"/>
      <c r="AC126" s="957"/>
      <c r="AD126" s="957"/>
      <c r="AE126" s="958"/>
      <c r="AF126" s="959">
        <v>203329</v>
      </c>
      <c r="AG126" s="957"/>
      <c r="AH126" s="957"/>
      <c r="AI126" s="957"/>
      <c r="AJ126" s="958"/>
      <c r="AK126" s="959">
        <v>101924</v>
      </c>
      <c r="AL126" s="957"/>
      <c r="AM126" s="957"/>
      <c r="AN126" s="957"/>
      <c r="AO126" s="958"/>
      <c r="AP126" s="960">
        <v>3.1</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221</v>
      </c>
      <c r="DH126" s="918"/>
      <c r="DI126" s="918"/>
      <c r="DJ126" s="918"/>
      <c r="DK126" s="918"/>
      <c r="DL126" s="918" t="s">
        <v>221</v>
      </c>
      <c r="DM126" s="918"/>
      <c r="DN126" s="918"/>
      <c r="DO126" s="918"/>
      <c r="DP126" s="918"/>
      <c r="DQ126" s="918" t="s">
        <v>221</v>
      </c>
      <c r="DR126" s="918"/>
      <c r="DS126" s="918"/>
      <c r="DT126" s="918"/>
      <c r="DU126" s="918"/>
      <c r="DV126" s="919" t="s">
        <v>221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221</v>
      </c>
      <c r="AB127" s="957"/>
      <c r="AC127" s="957"/>
      <c r="AD127" s="957"/>
      <c r="AE127" s="958"/>
      <c r="AF127" s="959" t="s">
        <v>221</v>
      </c>
      <c r="AG127" s="957"/>
      <c r="AH127" s="957"/>
      <c r="AI127" s="957"/>
      <c r="AJ127" s="958"/>
      <c r="AK127" s="959" t="s">
        <v>221</v>
      </c>
      <c r="AL127" s="957"/>
      <c r="AM127" s="957"/>
      <c r="AN127" s="957"/>
      <c r="AO127" s="958"/>
      <c r="AP127" s="960" t="s">
        <v>221</v>
      </c>
      <c r="AQ127" s="961"/>
      <c r="AR127" s="961"/>
      <c r="AS127" s="961"/>
      <c r="AT127" s="962"/>
      <c r="AU127" s="233"/>
      <c r="AV127" s="233"/>
      <c r="AW127" s="233"/>
      <c r="AX127" s="884" t="s">
        <v>449</v>
      </c>
      <c r="AY127" s="885"/>
      <c r="AZ127" s="885"/>
      <c r="BA127" s="885"/>
      <c r="BB127" s="885"/>
      <c r="BC127" s="885"/>
      <c r="BD127" s="885"/>
      <c r="BE127" s="886"/>
      <c r="BF127" s="1039" t="s">
        <v>221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221</v>
      </c>
      <c r="DH127" s="1046"/>
      <c r="DI127" s="1046"/>
      <c r="DJ127" s="1046"/>
      <c r="DK127" s="1046"/>
      <c r="DL127" s="1046" t="s">
        <v>221</v>
      </c>
      <c r="DM127" s="1046"/>
      <c r="DN127" s="1046"/>
      <c r="DO127" s="1046"/>
      <c r="DP127" s="1046"/>
      <c r="DQ127" s="1046" t="s">
        <v>221</v>
      </c>
      <c r="DR127" s="1046"/>
      <c r="DS127" s="1046"/>
      <c r="DT127" s="1046"/>
      <c r="DU127" s="1046"/>
      <c r="DV127" s="1047" t="s">
        <v>221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t="s">
        <v>221</v>
      </c>
      <c r="AB128" s="1088"/>
      <c r="AC128" s="1088"/>
      <c r="AD128" s="1088"/>
      <c r="AE128" s="1089"/>
      <c r="AF128" s="1090" t="s">
        <v>221</v>
      </c>
      <c r="AG128" s="1088"/>
      <c r="AH128" s="1088"/>
      <c r="AI128" s="1088"/>
      <c r="AJ128" s="1089"/>
      <c r="AK128" s="1090" t="s">
        <v>221</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221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3604286</v>
      </c>
      <c r="AB129" s="957"/>
      <c r="AC129" s="957"/>
      <c r="AD129" s="957"/>
      <c r="AE129" s="958"/>
      <c r="AF129" s="959">
        <v>3639704</v>
      </c>
      <c r="AG129" s="957"/>
      <c r="AH129" s="957"/>
      <c r="AI129" s="957"/>
      <c r="AJ129" s="958"/>
      <c r="AK129" s="959">
        <v>3705473</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14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411156</v>
      </c>
      <c r="AB130" s="957"/>
      <c r="AC130" s="957"/>
      <c r="AD130" s="957"/>
      <c r="AE130" s="958"/>
      <c r="AF130" s="959">
        <v>418589</v>
      </c>
      <c r="AG130" s="957"/>
      <c r="AH130" s="957"/>
      <c r="AI130" s="957"/>
      <c r="AJ130" s="958"/>
      <c r="AK130" s="959">
        <v>430526</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v>62.3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3193130</v>
      </c>
      <c r="AB131" s="996"/>
      <c r="AC131" s="996"/>
      <c r="AD131" s="996"/>
      <c r="AE131" s="997"/>
      <c r="AF131" s="998">
        <v>3221115</v>
      </c>
      <c r="AG131" s="996"/>
      <c r="AH131" s="996"/>
      <c r="AI131" s="996"/>
      <c r="AJ131" s="997"/>
      <c r="AK131" s="998">
        <v>3274947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18.059458899999999</v>
      </c>
      <c r="AB132" s="1102"/>
      <c r="AC132" s="1102"/>
      <c r="AD132" s="1102"/>
      <c r="AE132" s="1103"/>
      <c r="AF132" s="1104">
        <v>14.06422931</v>
      </c>
      <c r="AG132" s="1102"/>
      <c r="AH132" s="1102"/>
      <c r="AI132" s="1102"/>
      <c r="AJ132" s="1103"/>
      <c r="AK132" s="1104">
        <v>9.9413517230000004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10.8</v>
      </c>
      <c r="AB133" s="1109"/>
      <c r="AC133" s="1109"/>
      <c r="AD133" s="1109"/>
      <c r="AE133" s="1110"/>
      <c r="AF133" s="1108">
        <v>13</v>
      </c>
      <c r="AG133" s="1109"/>
      <c r="AH133" s="1109"/>
      <c r="AI133" s="1109"/>
      <c r="AJ133" s="1110"/>
      <c r="AK133" s="1108">
        <v>14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1153895</v>
      </c>
      <c r="L9" s="264">
        <v>74749</v>
      </c>
      <c r="M9" s="265">
        <v>76983</v>
      </c>
      <c r="N9" s="266">
        <v>-2.9</v>
      </c>
    </row>
    <row r="10" spans="1:16">
      <c r="A10" s="248"/>
      <c r="B10" s="244"/>
      <c r="C10" s="244"/>
      <c r="D10" s="244"/>
      <c r="E10" s="244"/>
      <c r="F10" s="244"/>
      <c r="G10" s="1117" t="s">
        <v>471</v>
      </c>
      <c r="H10" s="1118"/>
      <c r="I10" s="1118"/>
      <c r="J10" s="1119"/>
      <c r="K10" s="267">
        <v>50154</v>
      </c>
      <c r="L10" s="268">
        <v>3249</v>
      </c>
      <c r="M10" s="269">
        <v>8074</v>
      </c>
      <c r="N10" s="270">
        <v>-59.8</v>
      </c>
    </row>
    <row r="11" spans="1:16" ht="13.5" customHeight="1">
      <c r="A11" s="248"/>
      <c r="B11" s="244"/>
      <c r="C11" s="244"/>
      <c r="D11" s="244"/>
      <c r="E11" s="244"/>
      <c r="F11" s="244"/>
      <c r="G11" s="1117" t="s">
        <v>472</v>
      </c>
      <c r="H11" s="1118"/>
      <c r="I11" s="1118"/>
      <c r="J11" s="1119"/>
      <c r="K11" s="267">
        <v>308921</v>
      </c>
      <c r="L11" s="268">
        <v>20012</v>
      </c>
      <c r="M11" s="269">
        <v>11657</v>
      </c>
      <c r="N11" s="270">
        <v>71.7</v>
      </c>
    </row>
    <row r="12" spans="1:16" ht="13.5" customHeight="1">
      <c r="A12" s="248"/>
      <c r="B12" s="244"/>
      <c r="C12" s="244"/>
      <c r="D12" s="244"/>
      <c r="E12" s="244"/>
      <c r="F12" s="244"/>
      <c r="G12" s="1117" t="s">
        <v>473</v>
      </c>
      <c r="H12" s="1118"/>
      <c r="I12" s="1118"/>
      <c r="J12" s="1119"/>
      <c r="K12" s="267" t="s">
        <v>474</v>
      </c>
      <c r="L12" s="268" t="s">
        <v>474</v>
      </c>
      <c r="M12" s="269">
        <v>448</v>
      </c>
      <c r="N12" s="270" t="s">
        <v>474</v>
      </c>
    </row>
    <row r="13" spans="1:16" ht="13.5" customHeight="1">
      <c r="A13" s="248"/>
      <c r="B13" s="244"/>
      <c r="C13" s="244"/>
      <c r="D13" s="244"/>
      <c r="E13" s="244"/>
      <c r="F13" s="244"/>
      <c r="G13" s="1117" t="s">
        <v>475</v>
      </c>
      <c r="H13" s="1118"/>
      <c r="I13" s="1118"/>
      <c r="J13" s="1119"/>
      <c r="K13" s="267" t="s">
        <v>474</v>
      </c>
      <c r="L13" s="268" t="s">
        <v>474</v>
      </c>
      <c r="M13" s="269" t="s">
        <v>474</v>
      </c>
      <c r="N13" s="270" t="s">
        <v>474</v>
      </c>
    </row>
    <row r="14" spans="1:16" ht="13.5" customHeight="1">
      <c r="A14" s="248"/>
      <c r="B14" s="244"/>
      <c r="C14" s="244"/>
      <c r="D14" s="244"/>
      <c r="E14" s="244"/>
      <c r="F14" s="244"/>
      <c r="G14" s="1117" t="s">
        <v>476</v>
      </c>
      <c r="H14" s="1118"/>
      <c r="I14" s="1118"/>
      <c r="J14" s="1119"/>
      <c r="K14" s="267">
        <v>69600</v>
      </c>
      <c r="L14" s="268">
        <v>4509</v>
      </c>
      <c r="M14" s="269">
        <v>3486</v>
      </c>
      <c r="N14" s="270">
        <v>29.3</v>
      </c>
    </row>
    <row r="15" spans="1:16" ht="13.5" customHeight="1">
      <c r="A15" s="248"/>
      <c r="B15" s="244"/>
      <c r="C15" s="244"/>
      <c r="D15" s="244"/>
      <c r="E15" s="244"/>
      <c r="F15" s="244"/>
      <c r="G15" s="1117" t="s">
        <v>477</v>
      </c>
      <c r="H15" s="1118"/>
      <c r="I15" s="1118"/>
      <c r="J15" s="1119"/>
      <c r="K15" s="267">
        <v>4769</v>
      </c>
      <c r="L15" s="268">
        <v>309</v>
      </c>
      <c r="M15" s="269">
        <v>1601</v>
      </c>
      <c r="N15" s="270">
        <v>-80.7</v>
      </c>
    </row>
    <row r="16" spans="1:16">
      <c r="A16" s="248"/>
      <c r="B16" s="244"/>
      <c r="C16" s="244"/>
      <c r="D16" s="244"/>
      <c r="E16" s="244"/>
      <c r="F16" s="244"/>
      <c r="G16" s="1120" t="s">
        <v>478</v>
      </c>
      <c r="H16" s="1121"/>
      <c r="I16" s="1121"/>
      <c r="J16" s="1122"/>
      <c r="K16" s="268">
        <v>-134324</v>
      </c>
      <c r="L16" s="268">
        <v>-8701</v>
      </c>
      <c r="M16" s="269">
        <v>-9493</v>
      </c>
      <c r="N16" s="270">
        <v>-8.3000000000000007</v>
      </c>
    </row>
    <row r="17" spans="1:16">
      <c r="A17" s="248"/>
      <c r="B17" s="244"/>
      <c r="C17" s="244"/>
      <c r="D17" s="244"/>
      <c r="E17" s="244"/>
      <c r="F17" s="244"/>
      <c r="G17" s="1120" t="s">
        <v>170</v>
      </c>
      <c r="H17" s="1121"/>
      <c r="I17" s="1121"/>
      <c r="J17" s="1122"/>
      <c r="K17" s="268">
        <v>1453015</v>
      </c>
      <c r="L17" s="268">
        <v>94125</v>
      </c>
      <c r="M17" s="269">
        <v>92756</v>
      </c>
      <c r="N17" s="270">
        <v>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7.97</v>
      </c>
      <c r="L21" s="281">
        <v>8.7799999999999994</v>
      </c>
      <c r="M21" s="282">
        <v>-0.81</v>
      </c>
      <c r="N21" s="249"/>
      <c r="O21" s="283"/>
      <c r="P21" s="279"/>
    </row>
    <row r="22" spans="1:16" s="284" customFormat="1">
      <c r="A22" s="279"/>
      <c r="B22" s="249"/>
      <c r="C22" s="249"/>
      <c r="D22" s="249"/>
      <c r="E22" s="249"/>
      <c r="F22" s="249"/>
      <c r="G22" s="1112" t="s">
        <v>484</v>
      </c>
      <c r="H22" s="1113"/>
      <c r="I22" s="1113"/>
      <c r="J22" s="1114"/>
      <c r="K22" s="285">
        <v>100.6</v>
      </c>
      <c r="L22" s="286">
        <v>96.3</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526243</v>
      </c>
      <c r="L32" s="294">
        <v>34090</v>
      </c>
      <c r="M32" s="295">
        <v>53752</v>
      </c>
      <c r="N32" s="296">
        <v>-36.6</v>
      </c>
    </row>
    <row r="33" spans="1:16" ht="13.5" customHeight="1">
      <c r="A33" s="248"/>
      <c r="B33" s="244"/>
      <c r="C33" s="244"/>
      <c r="D33" s="244"/>
      <c r="E33" s="244"/>
      <c r="F33" s="244"/>
      <c r="G33" s="1128" t="s">
        <v>489</v>
      </c>
      <c r="H33" s="1129"/>
      <c r="I33" s="1129"/>
      <c r="J33" s="1130"/>
      <c r="K33" s="294" t="s">
        <v>474</v>
      </c>
      <c r="L33" s="294" t="s">
        <v>474</v>
      </c>
      <c r="M33" s="295" t="s">
        <v>474</v>
      </c>
      <c r="N33" s="296" t="s">
        <v>474</v>
      </c>
    </row>
    <row r="34" spans="1:16" ht="27" customHeight="1">
      <c r="A34" s="248"/>
      <c r="B34" s="244"/>
      <c r="C34" s="244"/>
      <c r="D34" s="244"/>
      <c r="E34" s="244"/>
      <c r="F34" s="244"/>
      <c r="G34" s="1128" t="s">
        <v>490</v>
      </c>
      <c r="H34" s="1129"/>
      <c r="I34" s="1129"/>
      <c r="J34" s="1130"/>
      <c r="K34" s="294" t="s">
        <v>474</v>
      </c>
      <c r="L34" s="294" t="s">
        <v>474</v>
      </c>
      <c r="M34" s="295">
        <v>8</v>
      </c>
      <c r="N34" s="296" t="s">
        <v>474</v>
      </c>
    </row>
    <row r="35" spans="1:16" ht="27" customHeight="1">
      <c r="A35" s="248"/>
      <c r="B35" s="244"/>
      <c r="C35" s="244"/>
      <c r="D35" s="244"/>
      <c r="E35" s="244"/>
      <c r="F35" s="244"/>
      <c r="G35" s="1128" t="s">
        <v>491</v>
      </c>
      <c r="H35" s="1129"/>
      <c r="I35" s="1129"/>
      <c r="J35" s="1130"/>
      <c r="K35" s="294">
        <v>65049</v>
      </c>
      <c r="L35" s="294">
        <v>4214</v>
      </c>
      <c r="M35" s="295">
        <v>15811</v>
      </c>
      <c r="N35" s="296">
        <v>-73.3</v>
      </c>
    </row>
    <row r="36" spans="1:16" ht="27" customHeight="1">
      <c r="A36" s="248"/>
      <c r="B36" s="244"/>
      <c r="C36" s="244"/>
      <c r="D36" s="244"/>
      <c r="E36" s="244"/>
      <c r="F36" s="244"/>
      <c r="G36" s="1128" t="s">
        <v>492</v>
      </c>
      <c r="H36" s="1129"/>
      <c r="I36" s="1129"/>
      <c r="J36" s="1130"/>
      <c r="K36" s="294">
        <v>61839</v>
      </c>
      <c r="L36" s="294">
        <v>4006</v>
      </c>
      <c r="M36" s="295">
        <v>3371</v>
      </c>
      <c r="N36" s="296">
        <v>18.8</v>
      </c>
    </row>
    <row r="37" spans="1:16" ht="13.5" customHeight="1">
      <c r="A37" s="248"/>
      <c r="B37" s="244"/>
      <c r="C37" s="244"/>
      <c r="D37" s="244"/>
      <c r="E37" s="244"/>
      <c r="F37" s="244"/>
      <c r="G37" s="1128" t="s">
        <v>493</v>
      </c>
      <c r="H37" s="1129"/>
      <c r="I37" s="1129"/>
      <c r="J37" s="1130"/>
      <c r="K37" s="294">
        <v>102955</v>
      </c>
      <c r="L37" s="294">
        <v>6669</v>
      </c>
      <c r="M37" s="295">
        <v>1425</v>
      </c>
      <c r="N37" s="296">
        <v>368</v>
      </c>
    </row>
    <row r="38" spans="1:16" ht="27" customHeight="1">
      <c r="A38" s="248"/>
      <c r="B38" s="244"/>
      <c r="C38" s="244"/>
      <c r="D38" s="244"/>
      <c r="E38" s="244"/>
      <c r="F38" s="244"/>
      <c r="G38" s="1131" t="s">
        <v>494</v>
      </c>
      <c r="H38" s="1132"/>
      <c r="I38" s="1132"/>
      <c r="J38" s="1133"/>
      <c r="K38" s="297">
        <v>14</v>
      </c>
      <c r="L38" s="297">
        <v>1</v>
      </c>
      <c r="M38" s="298">
        <v>8</v>
      </c>
      <c r="N38" s="299">
        <v>-87.5</v>
      </c>
      <c r="O38" s="293"/>
    </row>
    <row r="39" spans="1:16">
      <c r="A39" s="248"/>
      <c r="B39" s="244"/>
      <c r="C39" s="244"/>
      <c r="D39" s="244"/>
      <c r="E39" s="244"/>
      <c r="F39" s="244"/>
      <c r="G39" s="1131" t="s">
        <v>495</v>
      </c>
      <c r="H39" s="1132"/>
      <c r="I39" s="1132"/>
      <c r="J39" s="1133"/>
      <c r="K39" s="300" t="s">
        <v>474</v>
      </c>
      <c r="L39" s="300" t="s">
        <v>474</v>
      </c>
      <c r="M39" s="301">
        <v>-3247</v>
      </c>
      <c r="N39" s="302" t="s">
        <v>474</v>
      </c>
      <c r="O39" s="293"/>
    </row>
    <row r="40" spans="1:16" ht="27" customHeight="1">
      <c r="A40" s="248"/>
      <c r="B40" s="244"/>
      <c r="C40" s="244"/>
      <c r="D40" s="244"/>
      <c r="E40" s="244"/>
      <c r="F40" s="244"/>
      <c r="G40" s="1128" t="s">
        <v>496</v>
      </c>
      <c r="H40" s="1129"/>
      <c r="I40" s="1129"/>
      <c r="J40" s="1130"/>
      <c r="K40" s="300">
        <v>-430526</v>
      </c>
      <c r="L40" s="300">
        <v>-27889</v>
      </c>
      <c r="M40" s="301">
        <v>-45760</v>
      </c>
      <c r="N40" s="302">
        <v>-39.1</v>
      </c>
      <c r="O40" s="293"/>
    </row>
    <row r="41" spans="1:16">
      <c r="A41" s="248"/>
      <c r="B41" s="244"/>
      <c r="C41" s="244"/>
      <c r="D41" s="244"/>
      <c r="E41" s="244"/>
      <c r="F41" s="244"/>
      <c r="G41" s="1134" t="s">
        <v>281</v>
      </c>
      <c r="H41" s="1135"/>
      <c r="I41" s="1135"/>
      <c r="J41" s="1136"/>
      <c r="K41" s="294">
        <v>325574</v>
      </c>
      <c r="L41" s="300">
        <v>21090</v>
      </c>
      <c r="M41" s="301">
        <v>25369</v>
      </c>
      <c r="N41" s="302">
        <v>-16.899999999999999</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1556802</v>
      </c>
      <c r="J51" s="320">
        <v>101025</v>
      </c>
      <c r="K51" s="321">
        <v>124</v>
      </c>
      <c r="L51" s="322">
        <v>65529</v>
      </c>
      <c r="M51" s="323">
        <v>43</v>
      </c>
      <c r="N51" s="324">
        <v>81</v>
      </c>
    </row>
    <row r="52" spans="1:14">
      <c r="A52" s="248"/>
      <c r="B52" s="244"/>
      <c r="C52" s="244"/>
      <c r="D52" s="244"/>
      <c r="E52" s="244"/>
      <c r="F52" s="244"/>
      <c r="G52" s="325"/>
      <c r="H52" s="326" t="s">
        <v>507</v>
      </c>
      <c r="I52" s="327">
        <v>327036</v>
      </c>
      <c r="J52" s="328">
        <v>21222</v>
      </c>
      <c r="K52" s="329">
        <v>-16.7</v>
      </c>
      <c r="L52" s="330">
        <v>32858</v>
      </c>
      <c r="M52" s="331">
        <v>44.5</v>
      </c>
      <c r="N52" s="332">
        <v>-61.2</v>
      </c>
    </row>
    <row r="53" spans="1:14">
      <c r="A53" s="248"/>
      <c r="B53" s="244"/>
      <c r="C53" s="244"/>
      <c r="D53" s="244"/>
      <c r="E53" s="244"/>
      <c r="F53" s="244"/>
      <c r="G53" s="310" t="s">
        <v>508</v>
      </c>
      <c r="H53" s="311"/>
      <c r="I53" s="319">
        <v>1051898</v>
      </c>
      <c r="J53" s="320">
        <v>68523</v>
      </c>
      <c r="K53" s="321">
        <v>-32.200000000000003</v>
      </c>
      <c r="L53" s="322">
        <v>64717</v>
      </c>
      <c r="M53" s="323">
        <v>-1.2</v>
      </c>
      <c r="N53" s="324">
        <v>-31</v>
      </c>
    </row>
    <row r="54" spans="1:14">
      <c r="A54" s="248"/>
      <c r="B54" s="244"/>
      <c r="C54" s="244"/>
      <c r="D54" s="244"/>
      <c r="E54" s="244"/>
      <c r="F54" s="244"/>
      <c r="G54" s="325"/>
      <c r="H54" s="326" t="s">
        <v>507</v>
      </c>
      <c r="I54" s="327">
        <v>860554</v>
      </c>
      <c r="J54" s="328">
        <v>56058</v>
      </c>
      <c r="K54" s="329">
        <v>164.2</v>
      </c>
      <c r="L54" s="330">
        <v>31931</v>
      </c>
      <c r="M54" s="331">
        <v>-2.8</v>
      </c>
      <c r="N54" s="332">
        <v>167</v>
      </c>
    </row>
    <row r="55" spans="1:14">
      <c r="A55" s="248"/>
      <c r="B55" s="244"/>
      <c r="C55" s="244"/>
      <c r="D55" s="244"/>
      <c r="E55" s="244"/>
      <c r="F55" s="244"/>
      <c r="G55" s="310" t="s">
        <v>509</v>
      </c>
      <c r="H55" s="311"/>
      <c r="I55" s="319">
        <v>837694</v>
      </c>
      <c r="J55" s="320">
        <v>54587</v>
      </c>
      <c r="K55" s="321">
        <v>-20.3</v>
      </c>
      <c r="L55" s="322">
        <v>61557</v>
      </c>
      <c r="M55" s="323">
        <v>-4.9000000000000004</v>
      </c>
      <c r="N55" s="324">
        <v>-15.4</v>
      </c>
    </row>
    <row r="56" spans="1:14">
      <c r="A56" s="248"/>
      <c r="B56" s="244"/>
      <c r="C56" s="244"/>
      <c r="D56" s="244"/>
      <c r="E56" s="244"/>
      <c r="F56" s="244"/>
      <c r="G56" s="325"/>
      <c r="H56" s="326" t="s">
        <v>507</v>
      </c>
      <c r="I56" s="327">
        <v>643902</v>
      </c>
      <c r="J56" s="328">
        <v>41959</v>
      </c>
      <c r="K56" s="329">
        <v>-25.2</v>
      </c>
      <c r="L56" s="330">
        <v>32497</v>
      </c>
      <c r="M56" s="331">
        <v>1.8</v>
      </c>
      <c r="N56" s="332">
        <v>-27</v>
      </c>
    </row>
    <row r="57" spans="1:14">
      <c r="A57" s="248"/>
      <c r="B57" s="244"/>
      <c r="C57" s="244"/>
      <c r="D57" s="244"/>
      <c r="E57" s="244"/>
      <c r="F57" s="244"/>
      <c r="G57" s="310" t="s">
        <v>510</v>
      </c>
      <c r="H57" s="311"/>
      <c r="I57" s="319">
        <v>360146</v>
      </c>
      <c r="J57" s="320">
        <v>23368</v>
      </c>
      <c r="K57" s="321">
        <v>-57.2</v>
      </c>
      <c r="L57" s="322">
        <v>69806</v>
      </c>
      <c r="M57" s="323">
        <v>13.4</v>
      </c>
      <c r="N57" s="324">
        <v>-70.599999999999994</v>
      </c>
    </row>
    <row r="58" spans="1:14">
      <c r="A58" s="248"/>
      <c r="B58" s="244"/>
      <c r="C58" s="244"/>
      <c r="D58" s="244"/>
      <c r="E58" s="244"/>
      <c r="F58" s="244"/>
      <c r="G58" s="325"/>
      <c r="H58" s="326" t="s">
        <v>507</v>
      </c>
      <c r="I58" s="327">
        <v>271685</v>
      </c>
      <c r="J58" s="328">
        <v>17628</v>
      </c>
      <c r="K58" s="329">
        <v>-58</v>
      </c>
      <c r="L58" s="330">
        <v>32823</v>
      </c>
      <c r="M58" s="331">
        <v>1</v>
      </c>
      <c r="N58" s="332">
        <v>-59</v>
      </c>
    </row>
    <row r="59" spans="1:14">
      <c r="A59" s="248"/>
      <c r="B59" s="244"/>
      <c r="C59" s="244"/>
      <c r="D59" s="244"/>
      <c r="E59" s="244"/>
      <c r="F59" s="244"/>
      <c r="G59" s="310" t="s">
        <v>511</v>
      </c>
      <c r="H59" s="311"/>
      <c r="I59" s="319">
        <v>358844</v>
      </c>
      <c r="J59" s="320">
        <v>23246</v>
      </c>
      <c r="K59" s="321">
        <v>-0.5</v>
      </c>
      <c r="L59" s="322">
        <v>74444</v>
      </c>
      <c r="M59" s="323">
        <v>6.6</v>
      </c>
      <c r="N59" s="324">
        <v>-7.1</v>
      </c>
    </row>
    <row r="60" spans="1:14">
      <c r="A60" s="248"/>
      <c r="B60" s="244"/>
      <c r="C60" s="244"/>
      <c r="D60" s="244"/>
      <c r="E60" s="244"/>
      <c r="F60" s="244"/>
      <c r="G60" s="325"/>
      <c r="H60" s="326" t="s">
        <v>507</v>
      </c>
      <c r="I60" s="333">
        <v>239613</v>
      </c>
      <c r="J60" s="328">
        <v>15522</v>
      </c>
      <c r="K60" s="329">
        <v>-11.9</v>
      </c>
      <c r="L60" s="330">
        <v>34175</v>
      </c>
      <c r="M60" s="331">
        <v>4.0999999999999996</v>
      </c>
      <c r="N60" s="332">
        <v>-16</v>
      </c>
    </row>
    <row r="61" spans="1:14">
      <c r="A61" s="248"/>
      <c r="B61" s="244"/>
      <c r="C61" s="244"/>
      <c r="D61" s="244"/>
      <c r="E61" s="244"/>
      <c r="F61" s="244"/>
      <c r="G61" s="310" t="s">
        <v>512</v>
      </c>
      <c r="H61" s="334"/>
      <c r="I61" s="335">
        <v>833077</v>
      </c>
      <c r="J61" s="336">
        <v>54150</v>
      </c>
      <c r="K61" s="337">
        <v>2.8</v>
      </c>
      <c r="L61" s="338">
        <v>67211</v>
      </c>
      <c r="M61" s="339">
        <v>11.4</v>
      </c>
      <c r="N61" s="324">
        <v>-8.6</v>
      </c>
    </row>
    <row r="62" spans="1:14">
      <c r="A62" s="248"/>
      <c r="B62" s="244"/>
      <c r="C62" s="244"/>
      <c r="D62" s="244"/>
      <c r="E62" s="244"/>
      <c r="F62" s="244"/>
      <c r="G62" s="325"/>
      <c r="H62" s="326" t="s">
        <v>507</v>
      </c>
      <c r="I62" s="327">
        <v>468558</v>
      </c>
      <c r="J62" s="328">
        <v>30478</v>
      </c>
      <c r="K62" s="329">
        <v>10.5</v>
      </c>
      <c r="L62" s="330">
        <v>32857</v>
      </c>
      <c r="M62" s="331">
        <v>9.6999999999999993</v>
      </c>
      <c r="N62" s="332">
        <v>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2</v>
      </c>
      <c r="G47" s="12">
        <v>5.92</v>
      </c>
      <c r="H47" s="12">
        <v>9.06</v>
      </c>
      <c r="I47" s="12">
        <v>8.99</v>
      </c>
      <c r="J47" s="13">
        <v>6.53</v>
      </c>
    </row>
    <row r="48" spans="2:10" ht="57.75" customHeight="1">
      <c r="B48" s="14"/>
      <c r="C48" s="1139" t="s">
        <v>4</v>
      </c>
      <c r="D48" s="1139"/>
      <c r="E48" s="1140"/>
      <c r="F48" s="15">
        <v>2.4300000000000002</v>
      </c>
      <c r="G48" s="16">
        <v>4.34</v>
      </c>
      <c r="H48" s="16">
        <v>3.68</v>
      </c>
      <c r="I48" s="16">
        <v>4.12</v>
      </c>
      <c r="J48" s="17">
        <v>2.9</v>
      </c>
    </row>
    <row r="49" spans="2:10" ht="57.75" customHeight="1" thickBot="1">
      <c r="B49" s="18"/>
      <c r="C49" s="1141" t="s">
        <v>5</v>
      </c>
      <c r="D49" s="1141"/>
      <c r="E49" s="1142"/>
      <c r="F49" s="19">
        <v>0.61</v>
      </c>
      <c r="G49" s="20">
        <v>6.06</v>
      </c>
      <c r="H49" s="20">
        <v>2.72</v>
      </c>
      <c r="I49" s="20">
        <v>2.02</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I38" sqref="I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8.7200000000000006</v>
      </c>
      <c r="G34" s="33">
        <v>7.75</v>
      </c>
      <c r="H34" s="33">
        <v>7.77</v>
      </c>
      <c r="I34" s="33">
        <v>8.1999999999999993</v>
      </c>
      <c r="J34" s="34">
        <v>8.6199999999999992</v>
      </c>
      <c r="K34" s="22"/>
      <c r="L34" s="22"/>
      <c r="M34" s="22"/>
      <c r="N34" s="22"/>
      <c r="O34" s="22"/>
      <c r="P34" s="22"/>
    </row>
    <row r="35" spans="1:16" ht="39" customHeight="1">
      <c r="A35" s="22"/>
      <c r="B35" s="35"/>
      <c r="C35" s="1143" t="s">
        <v>521</v>
      </c>
      <c r="D35" s="1144"/>
      <c r="E35" s="1145"/>
      <c r="F35" s="36">
        <v>2.21</v>
      </c>
      <c r="G35" s="37">
        <v>4.13</v>
      </c>
      <c r="H35" s="37">
        <v>3.25</v>
      </c>
      <c r="I35" s="37">
        <v>4.12</v>
      </c>
      <c r="J35" s="38">
        <v>2.9</v>
      </c>
      <c r="K35" s="22"/>
      <c r="L35" s="22"/>
      <c r="M35" s="22"/>
      <c r="N35" s="22"/>
      <c r="O35" s="22"/>
      <c r="P35" s="22"/>
    </row>
    <row r="36" spans="1:16" ht="39" customHeight="1">
      <c r="A36" s="22"/>
      <c r="B36" s="35"/>
      <c r="C36" s="1143" t="s">
        <v>522</v>
      </c>
      <c r="D36" s="1144"/>
      <c r="E36" s="1145"/>
      <c r="F36" s="36" t="s">
        <v>523</v>
      </c>
      <c r="G36" s="37">
        <v>0.96</v>
      </c>
      <c r="H36" s="37">
        <v>2.09</v>
      </c>
      <c r="I36" s="37">
        <v>2.77</v>
      </c>
      <c r="J36" s="38">
        <v>2.6</v>
      </c>
      <c r="K36" s="22"/>
      <c r="L36" s="22"/>
      <c r="M36" s="22"/>
      <c r="N36" s="22"/>
      <c r="O36" s="22"/>
      <c r="P36" s="22"/>
    </row>
    <row r="37" spans="1:16" ht="39" customHeight="1">
      <c r="A37" s="22"/>
      <c r="B37" s="35"/>
      <c r="C37" s="1143" t="s">
        <v>524</v>
      </c>
      <c r="D37" s="1144"/>
      <c r="E37" s="1145"/>
      <c r="F37" s="36">
        <v>0.49</v>
      </c>
      <c r="G37" s="37">
        <v>1.94</v>
      </c>
      <c r="H37" s="37">
        <v>0.38</v>
      </c>
      <c r="I37" s="37">
        <v>1.99</v>
      </c>
      <c r="J37" s="38">
        <v>1.07</v>
      </c>
      <c r="K37" s="22"/>
      <c r="L37" s="22"/>
      <c r="M37" s="22"/>
      <c r="N37" s="22"/>
      <c r="O37" s="22"/>
      <c r="P37" s="22"/>
    </row>
    <row r="38" spans="1:16" ht="39" customHeight="1">
      <c r="A38" s="22"/>
      <c r="B38" s="35"/>
      <c r="C38" s="1143" t="s">
        <v>525</v>
      </c>
      <c r="D38" s="1144"/>
      <c r="E38" s="1145"/>
      <c r="F38" s="36">
        <v>0.54</v>
      </c>
      <c r="G38" s="37">
        <v>0.4</v>
      </c>
      <c r="H38" s="37">
        <v>0.43</v>
      </c>
      <c r="I38" s="37">
        <v>0.52</v>
      </c>
      <c r="J38" s="38">
        <v>0.93</v>
      </c>
      <c r="K38" s="22"/>
      <c r="L38" s="22"/>
      <c r="M38" s="22"/>
      <c r="N38" s="22"/>
      <c r="O38" s="22"/>
      <c r="P38" s="22"/>
    </row>
    <row r="39" spans="1:16" ht="39" customHeight="1">
      <c r="A39" s="22"/>
      <c r="B39" s="35"/>
      <c r="C39" s="1143" t="s">
        <v>526</v>
      </c>
      <c r="D39" s="1144"/>
      <c r="E39" s="1145"/>
      <c r="F39" s="36">
        <v>0.15</v>
      </c>
      <c r="G39" s="37">
        <v>0.17</v>
      </c>
      <c r="H39" s="37">
        <v>0.18</v>
      </c>
      <c r="I39" s="37">
        <v>0.2</v>
      </c>
      <c r="J39" s="38">
        <v>0.2</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528</v>
      </c>
      <c r="D43" s="1147"/>
      <c r="E43" s="1148"/>
      <c r="F43" s="41">
        <v>0.59</v>
      </c>
      <c r="G43" s="42">
        <v>0.21</v>
      </c>
      <c r="H43" s="42">
        <v>0.43</v>
      </c>
      <c r="I43" s="42">
        <v>0</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M43" sqref="M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439</v>
      </c>
      <c r="L45" s="60">
        <v>469</v>
      </c>
      <c r="M45" s="60">
        <v>492</v>
      </c>
      <c r="N45" s="60">
        <v>510</v>
      </c>
      <c r="O45" s="61">
        <v>526</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113</v>
      </c>
      <c r="L48" s="64">
        <v>97</v>
      </c>
      <c r="M48" s="64">
        <v>90</v>
      </c>
      <c r="N48" s="64">
        <v>90</v>
      </c>
      <c r="O48" s="65">
        <v>65</v>
      </c>
      <c r="P48" s="48"/>
      <c r="Q48" s="48"/>
      <c r="R48" s="48"/>
      <c r="S48" s="48"/>
      <c r="T48" s="48"/>
      <c r="U48" s="48"/>
    </row>
    <row r="49" spans="1:21" ht="30.75" customHeight="1">
      <c r="A49" s="48"/>
      <c r="B49" s="1161"/>
      <c r="C49" s="1162"/>
      <c r="D49" s="62"/>
      <c r="E49" s="1153" t="s">
        <v>15</v>
      </c>
      <c r="F49" s="1153"/>
      <c r="G49" s="1153"/>
      <c r="H49" s="1153"/>
      <c r="I49" s="1153"/>
      <c r="J49" s="1154"/>
      <c r="K49" s="63">
        <v>89</v>
      </c>
      <c r="L49" s="64">
        <v>71</v>
      </c>
      <c r="M49" s="64">
        <v>71</v>
      </c>
      <c r="N49" s="64">
        <v>68</v>
      </c>
      <c r="O49" s="65">
        <v>62</v>
      </c>
      <c r="P49" s="48"/>
      <c r="Q49" s="48"/>
      <c r="R49" s="48"/>
      <c r="S49" s="48"/>
      <c r="T49" s="48"/>
      <c r="U49" s="48"/>
    </row>
    <row r="50" spans="1:21" ht="30.75" customHeight="1">
      <c r="A50" s="48"/>
      <c r="B50" s="1161"/>
      <c r="C50" s="1162"/>
      <c r="D50" s="62"/>
      <c r="E50" s="1153" t="s">
        <v>16</v>
      </c>
      <c r="F50" s="1153"/>
      <c r="G50" s="1153"/>
      <c r="H50" s="1153"/>
      <c r="I50" s="1153"/>
      <c r="J50" s="1154"/>
      <c r="K50" s="63">
        <v>7</v>
      </c>
      <c r="L50" s="64">
        <v>7</v>
      </c>
      <c r="M50" s="64">
        <v>336</v>
      </c>
      <c r="N50" s="64">
        <v>204</v>
      </c>
      <c r="O50" s="65">
        <v>103</v>
      </c>
      <c r="P50" s="48"/>
      <c r="Q50" s="48"/>
      <c r="R50" s="48"/>
      <c r="S50" s="48"/>
      <c r="T50" s="48"/>
      <c r="U50" s="48"/>
    </row>
    <row r="51" spans="1:21" ht="30.75" customHeight="1">
      <c r="A51" s="48"/>
      <c r="B51" s="1163"/>
      <c r="C51" s="1164"/>
      <c r="D51" s="66"/>
      <c r="E51" s="1153" t="s">
        <v>17</v>
      </c>
      <c r="F51" s="1153"/>
      <c r="G51" s="1153"/>
      <c r="H51" s="1153"/>
      <c r="I51" s="1153"/>
      <c r="J51" s="1154"/>
      <c r="K51" s="63">
        <v>3</v>
      </c>
      <c r="L51" s="64">
        <v>1</v>
      </c>
      <c r="M51" s="64">
        <v>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419</v>
      </c>
      <c r="L52" s="64">
        <v>424</v>
      </c>
      <c r="M52" s="64">
        <v>411</v>
      </c>
      <c r="N52" s="64">
        <v>419</v>
      </c>
      <c r="O52" s="65">
        <v>430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232</v>
      </c>
      <c r="L53" s="69">
        <v>221</v>
      </c>
      <c r="M53" s="69">
        <v>578</v>
      </c>
      <c r="N53" s="69">
        <v>453</v>
      </c>
      <c r="O53" s="70">
        <v>326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2015-04-23T09:22:51Z</cp:lastPrinted>
  <dcterms:created xsi:type="dcterms:W3CDTF">2015-02-17T07:09:23Z</dcterms:created>
  <dcterms:modified xsi:type="dcterms:W3CDTF">2015-04-24T09:04:17Z</dcterms:modified>
  <cp:category/>
</cp:coreProperties>
</file>