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O34" i="9"/>
  <c r="CO35" i="9" s="1"/>
  <c r="CO36" i="9" s="1"/>
  <c r="BW34" i="9"/>
  <c r="BW35" i="9" s="1"/>
  <c r="BW36" i="9" s="1"/>
  <c r="BW37" i="9" s="1"/>
  <c r="BW38" i="9" s="1"/>
  <c r="BW39" i="9" s="1"/>
  <c r="BW40" i="9" s="1"/>
  <c r="BW41" i="9" s="1"/>
  <c r="BW42"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<sst xmlns="http://schemas.openxmlformats.org/spreadsheetml/2006/main" count="1069" uniqueCount="554">
  <si>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</si>
  <si>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</si>
  <si>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</si>
  <si>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</si>
  <si>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</si>
  <si>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</si>
  <si>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</si>
  <si>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</si>
  <si>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</si>
  <si>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</si>
  <si>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</si>
  <si>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</si>
  <si>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</si>
  <si>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</si>
  <si>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</si>
  <si>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</si>
  <si>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</si>
  <si>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</si>
  <si>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</si>
  <si>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</si>
  <si>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</si>
  <si>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</si>
  <si>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</si>
  <si>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</si>
  <si>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</si>
  <si>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</si>
  <si>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</si>
  <si>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</si>
  <si>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</si>
  <si>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</si>
  <si>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</si>
  <si>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</si>
  <si>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</si>
  <si>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</si>
  <si>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</si>
  <si>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</si>
  <si>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</si>
  <si>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</si>
  <si>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</si>
  <si>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</si>
  <si>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</si>
  <si>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</si>
  <si>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</si>
  <si>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</si>
  <si>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</si>
  <si>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</si>
  <si>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</si>
  <si>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</si>
  <si>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</si>
  <si>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</si>
  <si>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</si>
  <si>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</si>
  <si>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</si>
  <si>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</si>
  <si>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</si>
  <si>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</si>
  <si>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</si>
  <si>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</si>
  <si>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</si>
  <si>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</si>
  <si>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</si>
  <si>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</si>
  <si>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</si>
  <si>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</si>
  <si>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</si>
  <si>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</si>
  <si>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</si>
  <si>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</si>
  <si>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</si>
  <si>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</si>
  <si>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</si>
  <si>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</si>
  <si>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</si>
  <si>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</si>
  <si>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</si>
  <si>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</si>
  <si>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</si>
  <si>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</si>
  <si>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</si>
  <si>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</si>
  <si>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</si>
  <si>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久御山町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</si>
  <si>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</si>
  <si>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</si>
  <si>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</si>
  <si>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</si>
  <si>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</si>
  <si>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</si>
  <si>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</si>
  <si>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</si>
  <si>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</si>
  <si>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</si>
  <si>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</si>
  <si>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</si>
  <si>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</si>
  <si>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</si>
  <si>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</si>
  <si>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</si>
  <si>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</si>
  <si>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</si>
  <si>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</si>
  <si>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</si>
  <si>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</si>
  <si>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</si>
  <si>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</si>
  <si>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</si>
  <si>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</si>
  <si>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</si>
  <si>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</si>
  <si>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</si>
  <si>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</si>
  <si>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</si>
  <si>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</si>
  <si>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</si>
  <si>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</si>
  <si>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</si>
  <si>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</si>
  <si>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</si>
  <si>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</si>
  <si>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</si>
  <si>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</si>
  <si>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</si>
  <si>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</si>
  <si>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</si>
  <si>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</si>
  <si>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</si>
  <si>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</si>
  <si>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</si>
  <si>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</si>
  <si>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</si>
  <si>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</si>
  <si>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</si>
  <si>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</si>
  <si>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</si>
  <si>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</si>
  <si>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</si>
  <si>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</si>
  <si>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</si>
  <si>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</si>
  <si>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</si>
  <si>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</si>
  <si>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</si>
  <si>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</si>
  <si>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</si>
  <si>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</si>
  <si>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</si>
  <si>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</si>
  <si>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</si>
  <si>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</si>
  <si>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</si>
  <si>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</si>
  <si>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</si>
  <si>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</si>
  <si>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</si>
  <si>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</si>
  <si>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</si>
  <si>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</si>
  <si>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</si>
  <si>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</si>
  <si>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</si>
  <si>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</si>
  <si>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</si>
  <si>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</si>
  <si>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</si>
  <si>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</si>
  <si>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</si>
  <si>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</si>
  <si>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</si>
  <si>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</si>
  <si>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</si>
  <si>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</si>
  <si>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</si>
  <si>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</si>
  <si>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</si>
  <si>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</si>
  <si>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</si>
  <si>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</si>
  <si>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</si>
  <si>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</si>
  <si>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</si>
  <si>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</si>
  <si>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</si>
  <si>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</si>
  <si>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</si>
  <si>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</si>
  <si>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</si>
  <si>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</si>
  <si>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</si>
  <si>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</si>
  <si>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</si>
  <si>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</si>
  <si>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</si>
  <si>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</si>
  <si>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</si>
  <si>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</si>
  <si>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</si>
  <si>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京都府久御山町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</si>
  <si>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</si>
  <si>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</si>
  <si>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</si>
  <si>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</si>
  <si>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</si>
  <si>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</si>
  <si>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</si>
  <si>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</si>
  <si>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</si>
  <si>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</si>
  <si>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</si>
  <si>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</si>
  <si>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</si>
  <si>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</si>
  <si>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</si>
  <si>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</si>
  <si>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</si>
  <si>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</si>
  <si>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</si>
  <si>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</si>
  <si>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</si>
  <si>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</si>
  <si>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</si>
  <si>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</si>
  <si>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</si>
  <si>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</si>
  <si>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</si>
  <si>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</si>
  <si>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</si>
  <si>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</si>
  <si>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</si>
  <si>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</si>
  <si>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</si>
  <si>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</si>
  <si>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</si>
  <si>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</si>
  <si>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</si>
  <si>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</si>
  <si>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</si>
  <si>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</si>
  <si>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</si>
  <si>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</si>
  <si>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</si>
  <si>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</si>
  <si>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</si>
  <si>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</si>
  <si>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</si>
  <si>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</si>
  <si>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</si>
  <si>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</si>
  <si>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</si>
  <si>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</si>
  <si>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</si>
  <si>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</si>
  <si>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</si>
  <si>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</si>
  <si>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</si>
  <si>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</si>
  <si>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</si>
  <si>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</si>
  <si>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</si>
  <si>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</si>
  <si>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</si>
  <si>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</si>
  <si>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</si>
  <si>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</si>
  <si>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</si>
  <si>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</si>
  <si>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</si>
  <si>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</si>
  <si>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</si>
  <si>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</si>
  <si>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</si>
  <si>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</si>
  <si>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</si>
  <si>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</si>
  <si>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</si>
  <si>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</si>
  <si>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</si>
  <si>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</si>
  <si>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</si>
  <si>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</si>
  <si>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</si>
  <si>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</si>
  <si>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</si>
  <si>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</si>
  <si>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</si>
  <si>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</si>
  <si>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</si>
  <si>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</si>
  <si>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</si>
  <si>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</si>
  <si>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</si>
  <si>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</si>
  <si>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</si>
  <si>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</si>
  <si>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</si>
  <si>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</si>
  <si>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</si>
  <si>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</si>
  <si>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</si>
  <si>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</si>
  <si>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</si>
  <si>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</si>
  <si>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</si>
  <si>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</si>
  <si>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</si>
  <si>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</si>
  <si>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</si>
  <si>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</si>
  <si>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</si>
  <si>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</si>
  <si>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</si>
  <si>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</si>
  <si>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</si>
  <si>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</si>
  <si>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</si>
  <si>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</si>
  <si>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</si>
  <si>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</si>
  <si>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</si>
  <si>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</si>
  <si>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</si>
  <si>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</si>
  <si>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</si>
  <si>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</si>
  <si>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</si>
  <si>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</si>
  <si>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</si>
  <si>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</si>
  <si>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</si>
  <si>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</si>
  <si>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</si>
  <si>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</si>
  <si>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</si>
  <si>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</si>
  <si>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</si>
  <si>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</si>
  <si>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</si>
  <si>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</si>
  <si>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</si>
  <si>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</si>
  <si>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</si>
  <si>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</si>
  <si>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</si>
  <si>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</si>
  <si>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</si>
  <si>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</si>
  <si>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</si>
  <si>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</si>
  <si>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京都府久御山町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</si>
  <si>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</si>
  <si>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</si>
  <si>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</si>
  <si>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</si>
  <si>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</si>
  <si>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</si>
  <si>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</si>
  <si>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</si>
  <si>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</si>
  <si>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</si>
  <si>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</si>
  <si>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</si>
  <si>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</si>
  <si>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</si>
  <si>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</si>
  <si>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</si>
  <si>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</si>
  <si>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</si>
  <si>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</si>
  <si>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</si>
  <si>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</si>
  <si>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</si>
  <si>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</si>
  <si>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</si>
  <si>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</si>
  <si>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</si>
  <si>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</si>
  <si>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</si>
  <si>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</si>
  <si>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</si>
  <si>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</si>
  <si>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</si>
  <si>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</si>
  <si>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</si>
  <si>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</si>
  <si>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</si>
  <si>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</si>
  <si>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</si>
  <si>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</si>
  <si>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</si>
  <si>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</si>
  <si>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</si>
  <si>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</si>
  <si>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</si>
  <si>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</si>
  <si>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</si>
  <si>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</si>
  <si>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</si>
  <si>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</si>
  <si>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</si>
  <si>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</si>
  <si>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</si>
  <si>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</si>
  <si>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</si>
  <si>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</si>
  <si>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</si>
  <si>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</si>
  <si>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</si>
  <si>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</si>
  <si>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</si>
  <si>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</si>
  <si>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</si>
  <si>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</si>
  <si>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</si>
  <si>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</si>
  <si>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</si>
  <si>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</si>
  <si>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</si>
  <si>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</si>
  <si>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</si>
  <si>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</si>
  <si>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</si>
  <si>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</si>
  <si>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</si>
  <si>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</si>
  <si>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</si>
  <si>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</si>
  <si>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</si>
  <si>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</si>
  <si>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</si>
  <si>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</si>
  <si>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</si>
  <si>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</si>
  <si>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</si>
  <si>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</si>
  <si>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</si>
  <si>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</si>
  <si>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</si>
  <si>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</si>
  <si>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</si>
  <si>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</si>
  <si>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</si>
  <si>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</si>
  <si>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</si>
  <si>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</si>
  <si>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</si>
  <si>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</si>
  <si>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</si>
  <si>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</si>
  <si>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</si>
  <si>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</si>
  <si>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</si>
  <si>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</si>
  <si>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</si>
  <si>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</si>
  <si>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</si>
  <si>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</si>
  <si>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</si>
  <si>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</si>
  <si>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</si>
  <si>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</si>
  <si>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</si>
  <si>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</si>
  <si>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</si>
  <si>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</si>
  <si>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</si>
  <si>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</si>
  <si>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</si>
  <si>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</si>
  <si>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</si>
  <si>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</si>
  <si>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</si>
  <si>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</si>
  <si>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</si>
  <si>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</si>
  <si>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</si>
  <si>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</si>
  <si>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</si>
  <si>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</si>
  <si>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</si>
  <si>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</si>
  <si>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</si>
  <si>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</si>
  <si>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</si>
  <si>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</si>
  <si>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</si>
  <si>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</si>
  <si>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</si>
  <si>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</si>
  <si>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</si>
  <si>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</si>
  <si>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</si>
  <si>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</si>
  <si>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</si>
  <si>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</si>
  <si>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</si>
  <si>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</si>
  <si>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</si>
  <si>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</si>
  <si>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</si>
  <si>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</si>
  <si>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</si>
  <si>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</si>
  <si>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</si>
  <si>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</si>
  <si>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</si>
  <si>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</si>
  <si>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</si>
  <si>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</si>
  <si>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</si>
  <si>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</si>
  <si>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</si>
  <si>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</si>
  <si>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</si>
  <si>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</si>
  <si>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</si>
  <si>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</si>
  <si>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</si>
  <si>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</si>
  <si>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</si>
  <si>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</si>
  <si>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</si>
  <si>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4.54</t>
  </si>
  <si>
    <t>▲ 3.86</t>
  </si>
  <si>
    <t>▲ 8.31</t>
  </si>
  <si>
    <t>▲ 4.16</t>
  </si>
  <si>
    <t>▲ 4.61</t>
  </si>
  <si>
    <t>国民健康保険特別会計</t>
  </si>
  <si>
    <t>▲ 0.41</t>
  </si>
  <si>
    <t>水道事業会計</t>
  </si>
  <si>
    <t>一般会計</t>
  </si>
  <si>
    <t>介護保険特別会計</t>
  </si>
  <si>
    <t>公共下水道事業特別会計</t>
  </si>
  <si>
    <t>後期高齢者医療特別会計</t>
  </si>
  <si>
    <t>その他会計（赤字）</t>
  </si>
  <si>
    <t>その他会計（黒字）</t>
  </si>
  <si>
    <t>城南衛生管理組合</t>
    <rPh sb="0" eb="2">
      <t>ジョウナン</t>
    </rPh>
    <rPh sb="2" eb="4">
      <t>エイセイ</t>
    </rPh>
    <rPh sb="4" eb="6">
      <t>カンリ</t>
    </rPh>
    <rPh sb="6" eb="8">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</si>
  <si>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</si>
  <si>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澱川右岸水防事務組合</t>
    <rPh sb="0" eb="1">
      <t>ヨド</t>
    </rPh>
    <rPh sb="1" eb="2">
      <t>カワ</t>
    </rPh>
    <rPh sb="2" eb="4">
      <t>ウガン</t>
    </rPh>
    <rPh sb="4" eb="6">
      <t>スイボウ</t>
    </rPh>
    <rPh sb="6" eb="8">
      <t>ジム</t>
    </rPh>
    <rPh sb="8" eb="10">
      <t>クミアイ</t>
    </rPh>
    <phoneticPr fontId="5"/>
  </si>
  <si>
    <t>淀川・木津川水防事務組合</t>
    <rPh sb="0" eb="2">
      <t>ヨドガワ</t>
    </rPh>
    <rPh sb="3" eb="6">
      <t>キヅガワ</t>
    </rPh>
    <rPh sb="6" eb="8">
      <t>スイボウ</t>
    </rPh>
    <rPh sb="8" eb="10">
      <t>ジム</t>
    </rPh>
    <rPh sb="10" eb="12">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</si>
  <si>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</si>
  <si>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京都府自治会館管理組合</t>
    <rPh sb="0" eb="3">
      <t>キョウトフ</t>
    </rPh>
    <rPh sb="3" eb="5">
      <t>ジチ</t>
    </rPh>
    <rPh sb="5" eb="7">
      <t>カイカン</t>
    </rPh>
    <rPh sb="7" eb="9">
      <t>カンリ</t>
    </rPh>
    <rPh sb="9" eb="11">
      <t>クミアイ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</si>
  <si>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</si>
  <si>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</si>
  <si>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京都地方税機構</t>
    <rPh sb="0" eb="2">
      <t>キョウト</t>
    </rPh>
    <rPh sb="2" eb="4">
      <t>チホウ</t>
    </rPh>
    <rPh sb="4" eb="5">
      <t>ゼイ</t>
    </rPh>
    <rPh sb="5" eb="7">
      <t>キコウ</t>
    </rPh>
    <phoneticPr fontId="5"/>
  </si>
  <si>
    <t>-</t>
    <phoneticPr fontId="2"/>
  </si>
  <si>
    <t>-</t>
    <phoneticPr fontId="2"/>
  </si>
  <si>
    <t>久御山町シルバー人材センター</t>
    <phoneticPr fontId="2"/>
  </si>
  <si>
    <t>-</t>
    <phoneticPr fontId="2"/>
  </si>
  <si>
    <t>久御山町文化スポーツ事業団</t>
    <phoneticPr fontId="2"/>
  </si>
  <si>
    <t>城南土地開発公社</t>
    <rPh sb="0" eb="2">
      <t>ジョウナン</t>
    </rPh>
    <rPh sb="2" eb="4">
      <t>トチ</t>
    </rPh>
    <rPh sb="4" eb="6">
      <t>カイハツ</t>
    </rPh>
    <rPh sb="6" eb="8">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</si>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</sst>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42731</c:v>
                </c:pt>
                <c:pt idx="1">
                  <c:v>21884</c:v>
                </c:pt>
                <c:pt idx="2">
                  <c:v>27494</c:v>
                </c:pt>
                <c:pt idx="3">
                  <c:v>34539</c:v>
                </c:pt>
                <c:pt idx="4">
                  <c:v>8730</c:v>
                </c:pt>
              </c:numCache>
            </c:numRef>
          </c:val>
          <c:smooth val="0"/>
        </c:ser>
        <c:dLbls>
          <c:showLegendKey val="0"/>
          <c:showVal val="0"/>
          <c:showCatName val="0"/>
          <c:showSerName val="0"/>
          <c:showPercent val="0"/>
          <c:showBubbleSize val="0"/>
        </c:dLbls>
        <c:marker val="1"/>
        <c:smooth val="0"/>
        <c:axId val="95854976"/>
        <c:axId val="95856896"/>
      </c:lineChart>
      <c:catAx>
        <c:axId val="95854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56896"/>
        <c:crosses val="autoZero"/>
        <c:auto val="1"/>
        <c:lblAlgn val="ctr"/>
        <c:lblOffset val="100"/>
        <c:tickLblSkip val="1"/>
        <c:tickMarkSkip val="1"/>
        <c:noMultiLvlLbl val="0"/>
      </c:catAx>
      <c:valAx>
        <c:axId val="958568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5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4.2300000000000004</c:v>
                </c:pt>
                <c:pt idx="1">
                  <c:v>4.3600000000000003</c:v>
                </c:pt>
                <c:pt idx="2">
                  <c:v>4.5599999999999996</c:v>
                </c:pt>
                <c:pt idx="3">
                  <c:v>4.2300000000000004</c:v>
                </c:pt>
                <c:pt idx="4">
                  <c:v>4.9400000000000004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46.3</c:v>
                </c:pt>
                <c:pt idx="1">
                  <c:v>47.14</c:v>
                </c:pt>
                <c:pt idx="2">
                  <c:v>41.28</c:v>
                </c:pt>
                <c:pt idx="3">
                  <c:v>39.31</c:v>
                </c:pt>
                <c:pt idx="4">
                  <c:v>37.44</c:v>
                </c:pt>
              </c:numCache>
            </c:numRef>
          </c:val>
        </c:ser>
        <c:dLbls>
          <c:showLegendKey val="0"/>
          <c:showVal val="0"/>
          <c:showCatName val="0"/>
          <c:showSerName val="0"/>
          <c:showPercent val="0"/>
          <c:showBubbleSize val="0"/>
        </c:dLbls>
        <c:gapWidth val="250"/>
        <c:overlap val="100"/>
        <c:axId val="101207040"/>
        <c:axId val="101246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-4.54</c:v>
                </c:pt>
                <c:pt idx="1">
                  <c:v>-3.86</c:v>
                </c:pt>
                <c:pt idx="2">
                  <c:v>-8.31</c:v>
                </c:pt>
                <c:pt idx="3">
                  <c:v>-4.16</c:v>
                </c:pt>
                <c:pt idx="4">
                  <c:v>-4.6100000000000003</c:v>
                </c:pt>
              </c:numCache>
            </c:numRef>
          </c:val>
          <c:smooth val="0"/>
        </c:ser>
        <c:dLbls>
          <c:showLegendKey val="0"/>
          <c:showVal val="0"/>
          <c:showCatName val="0"/>
          <c:showSerName val="0"/>
          <c:showPercent val="0"/>
          <c:showBubbleSize val="0"/>
        </c:dLbls>
        <c:marker val="1"/>
        <c:smooth val="0"/>
        <c:axId val="101207040"/>
        <c:axId val="101246080"/>
      </c:lineChart>
      <c:catAx>
        <c:axId val="10120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246080"/>
        <c:crosses val="autoZero"/>
        <c:auto val="1"/>
        <c:lblAlgn val="ctr"/>
        <c:lblOffset val="100"/>
        <c:tickLblSkip val="1"/>
        <c:tickMarkSkip val="1"/>
        <c:noMultiLvlLbl val="0"/>
      </c:catAx>
      <c:valAx>
        <c:axId val="10124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0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0.03</c:v>
                </c:pt>
                <c:pt idx="4">
                  <c:v>#N/A</c:v>
                </c:pt>
                <c:pt idx="5">
                  <c:v>0.08</c:v>
                </c:pt>
                <c:pt idx="6">
                  <c:v>#N/A</c:v>
                </c:pt>
                <c:pt idx="7">
                  <c:v>7.0000000000000007E-2</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7.0000000000000007E-2</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0.26</c:v>
                </c:pt>
                <c:pt idx="2">
                  <c:v>#N/A</c:v>
                </c:pt>
                <c:pt idx="3">
                  <c:v>0.28999999999999998</c:v>
                </c:pt>
                <c:pt idx="4">
                  <c:v>#N/A</c:v>
                </c:pt>
                <c:pt idx="5">
                  <c:v>0.36</c:v>
                </c:pt>
                <c:pt idx="6">
                  <c:v>#N/A</c:v>
                </c:pt>
                <c:pt idx="7">
                  <c:v>0.48</c:v>
                </c:pt>
                <c:pt idx="8">
                  <c:v>#N/A</c:v>
                </c:pt>
                <c:pt idx="9">
                  <c:v>0.69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4.22</c:v>
                </c:pt>
                <c:pt idx="2">
                  <c:v>#N/A</c:v>
                </c:pt>
                <c:pt idx="3">
                  <c:v>4.3600000000000003</c:v>
                </c:pt>
                <c:pt idx="4">
                  <c:v>#N/A</c:v>
                </c:pt>
                <c:pt idx="5">
                  <c:v>4.55</c:v>
                </c:pt>
                <c:pt idx="6">
                  <c:v>#N/A</c:v>
                </c:pt>
                <c:pt idx="7">
                  <c:v>4.22</c:v>
                </c:pt>
                <c:pt idx="8">
                  <c:v>#N/A</c:v>
                </c:pt>
                <c:pt idx="9">
                  <c:v>4.9400000000000004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20.68</c:v>
                </c:pt>
                <c:pt idx="2">
                  <c:v>#N/A</c:v>
                </c:pt>
                <c:pt idx="3">
                  <c:v>19.57</c:v>
                </c:pt>
                <c:pt idx="4">
                  <c:v>#N/A</c:v>
                </c:pt>
                <c:pt idx="5">
                  <c:v>21.08</c:v>
                </c:pt>
                <c:pt idx="6">
                  <c:v>#N/A</c:v>
                </c:pt>
                <c:pt idx="7">
                  <c:v>16.02</c:v>
                </c:pt>
                <c:pt idx="8">
                  <c:v>#N/A</c:v>
                </c:pt>
                <c:pt idx="9">
                  <c:v>16.05</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1.34</c:v>
                </c:pt>
                <c:pt idx="2">
                  <c:v>#N/A</c:v>
                </c:pt>
                <c:pt idx="3">
                  <c:v>1.9</c:v>
                </c:pt>
                <c:pt idx="4">
                  <c:v>#N/A</c:v>
                </c:pt>
                <c:pt idx="5">
                  <c:v>1.93</c:v>
                </c:pt>
                <c:pt idx="6">
                  <c:v>#N/A</c:v>
                </c:pt>
                <c:pt idx="7">
                  <c:v>0.1</c:v>
                </c:pt>
                <c:pt idx="8">
                  <c:v>0.41</c:v>
                </c:pt>
                <c:pt idx="9">
                  <c:v>#N/A</c:v>
                </c:pt>
              </c:numCache>
            </c:numRef>
          </c:val>
        </c:ser>
        <c:dLbls>
          <c:showLegendKey val="0"/>
          <c:showVal val="0"/>
          <c:showCatName val="0"/>
          <c:showSerName val="0"/>
          <c:showPercent val="0"/>
          <c:showBubbleSize val="0"/>
        </c:dLbls>
        <c:gapWidth val="150"/>
        <c:overlap val="100"/>
        <c:axId val="101487744"/>
        <c:axId val="101489280"/>
      </c:barChart>
      <c:catAx>
        <c:axId val="1014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89280"/>
        <c:crosses val="autoZero"/>
        <c:auto val="1"/>
        <c:lblAlgn val="ctr"/>
        <c:lblOffset val="100"/>
        <c:tickLblSkip val="1"/>
        <c:tickMarkSkip val="1"/>
        <c:noMultiLvlLbl val="0"/>
      </c:catAx>
      <c:valAx>
        <c:axId val="10148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8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589</c:v>
                </c:pt>
                <c:pt idx="5">
                  <c:v>585</c:v>
                </c:pt>
                <c:pt idx="8">
                  <c:v>587</c:v>
                </c:pt>
                <c:pt idx="11">
                  <c:v>616</c:v>
                </c:pt>
                <c:pt idx="14">
                  <c:v>665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62</c:v>
                </c:pt>
                <c:pt idx="3">
                  <c:v>45</c:v>
                </c:pt>
                <c:pt idx="6">
                  <c:v>35</c:v>
                </c:pt>
                <c:pt idx="9">
                  <c:v>35</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122</c:v>
                </c:pt>
                <c:pt idx="3">
                  <c:v>101</c:v>
                </c:pt>
                <c:pt idx="6">
                  <c:v>107</c:v>
                </c:pt>
                <c:pt idx="9">
                  <c:v>108</c:v>
                </c:pt>
                <c:pt idx="12">
                  <c:v>157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525</c:v>
                </c:pt>
                <c:pt idx="3">
                  <c:v>544</c:v>
                </c:pt>
                <c:pt idx="6">
                  <c:v>507</c:v>
                </c:pt>
                <c:pt idx="9">
                  <c:v>536</c:v>
                </c:pt>
                <c:pt idx="12">
                  <c:v>555</c:v>
                </c:pt>
              </c:numCache>
            </c:numRef>
          </c:val>
        </c:ser>
        <c:dLbls>
          <c:showLegendKey val="0"/>
          <c:showVal val="0"/>
          <c:showCatName val="0"/>
          <c:showSerName val="0"/>
          <c:showPercent val="0"/>
          <c:showBubbleSize val="0"/>
        </c:dLbls>
        <c:gapWidth val="100"/>
        <c:overlap val="100"/>
        <c:axId val="101711232"/>
        <c:axId val="10172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120</c:v>
                </c:pt>
                <c:pt idx="2">
                  <c:v>#N/A</c:v>
                </c:pt>
                <c:pt idx="3">
                  <c:v>#N/A</c:v>
                </c:pt>
                <c:pt idx="4">
                  <c:v>105</c:v>
                </c:pt>
                <c:pt idx="5">
                  <c:v>#N/A</c:v>
                </c:pt>
                <c:pt idx="6">
                  <c:v>#N/A</c:v>
                </c:pt>
                <c:pt idx="7">
                  <c:v>62</c:v>
                </c:pt>
                <c:pt idx="8">
                  <c:v>#N/A</c:v>
                </c:pt>
                <c:pt idx="9">
                  <c:v>#N/A</c:v>
                </c:pt>
                <c:pt idx="10">
                  <c:v>63</c:v>
                </c:pt>
                <c:pt idx="11">
                  <c:v>#N/A</c:v>
                </c:pt>
                <c:pt idx="12">
                  <c:v>#N/A</c:v>
                </c:pt>
                <c:pt idx="13">
                  <c:v>78</c:v>
                </c:pt>
                <c:pt idx="14">
                  <c:v>#N/A</c:v>
                </c:pt>
              </c:numCache>
            </c:numRef>
          </c:val>
          <c:smooth val="0"/>
        </c:ser>
        <c:dLbls>
          <c:showLegendKey val="0"/>
          <c:showVal val="0"/>
          <c:showCatName val="0"/>
          <c:showSerName val="0"/>
          <c:showPercent val="0"/>
          <c:showBubbleSize val="0"/>
        </c:dLbls>
        <c:marker val="1"/>
        <c:smooth val="0"/>
        <c:axId val="101711232"/>
        <c:axId val="101721600"/>
      </c:lineChart>
      <c:catAx>
        <c:axId val="10171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21600"/>
        <c:crosses val="autoZero"/>
        <c:auto val="1"/>
        <c:lblAlgn val="ctr"/>
        <c:lblOffset val="100"/>
        <c:tickLblSkip val="1"/>
        <c:tickMarkSkip val="1"/>
        <c:noMultiLvlLbl val="0"/>
      </c:catAx>
      <c:valAx>
        <c:axId val="10172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1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5752</c:v>
                </c:pt>
                <c:pt idx="5">
                  <c:v>5620</c:v>
                </c:pt>
                <c:pt idx="8">
                  <c:v>5471</c:v>
                </c:pt>
                <c:pt idx="11">
                  <c:v>5193</c:v>
                </c:pt>
                <c:pt idx="14">
                  <c:v>4759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1713</c:v>
                </c:pt>
                <c:pt idx="5">
                  <c:v>1585</c:v>
                </c:pt>
                <c:pt idx="8">
                  <c:v>1452</c:v>
                </c:pt>
                <c:pt idx="11">
                  <c:v>1324</c:v>
                </c:pt>
                <c:pt idx="14">
                  <c:v>1289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3173</c:v>
                </c:pt>
                <c:pt idx="5">
                  <c:v>3087</c:v>
                </c:pt>
                <c:pt idx="8">
                  <c:v>2720</c:v>
                </c:pt>
                <c:pt idx="11">
                  <c:v>2572</c:v>
                </c:pt>
                <c:pt idx="14">
                  <c:v>2446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1864</c:v>
                </c:pt>
                <c:pt idx="3">
                  <c:v>1913</c:v>
                </c:pt>
                <c:pt idx="6">
                  <c:v>2238</c:v>
                </c:pt>
                <c:pt idx="9">
                  <c:v>2315</c:v>
                </c:pt>
                <c:pt idx="12">
                  <c:v>2131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259</c:v>
                </c:pt>
                <c:pt idx="3">
                  <c:v>219</c:v>
                </c:pt>
                <c:pt idx="6">
                  <c:v>187</c:v>
                </c:pt>
                <c:pt idx="9">
                  <c:v>166</c:v>
                </c:pt>
                <c:pt idx="12">
                  <c:v>193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1818</c:v>
                </c:pt>
                <c:pt idx="3">
                  <c:v>1438</c:v>
                </c:pt>
                <c:pt idx="6">
                  <c:v>141</c:v>
                </c:pt>
                <c:pt idx="9">
                  <c:v>1104</c:v>
                </c:pt>
                <c:pt idx="12">
                  <c:v>1223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4976</c:v>
                </c:pt>
                <c:pt idx="3">
                  <c:v>4753</c:v>
                </c:pt>
                <c:pt idx="6">
                  <c:v>4520</c:v>
                </c:pt>
                <c:pt idx="9">
                  <c:v>4228</c:v>
                </c:pt>
                <c:pt idx="12">
                  <c:v>3754</c:v>
                </c:pt>
              </c:numCache>
            </c:numRef>
          </c:val>
        </c:ser>
        <c:dLbls>
          <c:showLegendKey val="0"/>
          <c:showVal val="0"/>
          <c:showCatName val="0"/>
          <c:showSerName val="0"/>
          <c:showPercent val="0"/>
          <c:showBubbleSize val="0"/>
        </c:dLbls>
        <c:gapWidth val="100"/>
        <c:overlap val="100"/>
        <c:axId val="85187968"/>
        <c:axId val="10125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5187968"/>
        <c:axId val="101254656"/>
      </c:lineChart>
      <c:catAx>
        <c:axId val="8518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254656"/>
        <c:crosses val="autoZero"/>
        <c:auto val="1"/>
        <c:lblAlgn val="ctr"/>
        <c:lblOffset val="100"/>
        <c:tickLblSkip val="1"/>
        <c:tickMarkSkip val="1"/>
        <c:noMultiLvlLbl val="0"/>
      </c:catAx>
      <c:valAx>
        <c:axId val="10125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8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16,390
16,015
13.86
6,757,097
6,522,521
226,530
4,581,246
3,753,732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歳入決算額に占める町税の割合は、法人税の増収もあって、昨年度から</a:t>
          </a:r>
          <a:r>
            <a:rPr kumimoji="1" lang="en-US" altLang="ja-JP" sz="1300" baseline="0">
              <a:latin typeface="ＭＳ Ｐゴシック"/>
            </a:rPr>
            <a:t>2.9</a:t>
          </a:r>
          <a:r>
            <a:rPr kumimoji="1" lang="ja-JP" altLang="en-US" sz="1300" baseline="0">
              <a:latin typeface="ＭＳ Ｐゴシック"/>
            </a:rPr>
            <a:t>％増の</a:t>
          </a:r>
          <a:r>
            <a:rPr kumimoji="1" lang="en-US" altLang="ja-JP" sz="1300" baseline="0">
              <a:latin typeface="ＭＳ Ｐゴシック"/>
            </a:rPr>
            <a:t>68.3</a:t>
          </a:r>
          <a:r>
            <a:rPr kumimoji="1" lang="ja-JP" altLang="en-US" sz="1300" baseline="0">
              <a:latin typeface="ＭＳ Ｐゴシック"/>
            </a:rPr>
            <a:t>％となった。また、単年度の財政力指数は、</a:t>
          </a:r>
          <a:r>
            <a:rPr kumimoji="1" lang="en-US" altLang="ja-JP" sz="1300" baseline="0">
              <a:latin typeface="ＭＳ Ｐゴシック"/>
            </a:rPr>
            <a:t>1.059</a:t>
          </a:r>
          <a:r>
            <a:rPr kumimoji="1" lang="ja-JP" altLang="en-US" sz="1300" baseline="0">
              <a:latin typeface="ＭＳ Ｐゴシック"/>
            </a:rPr>
            <a:t>％と昨年度よりも</a:t>
          </a:r>
          <a:r>
            <a:rPr kumimoji="1" lang="en-US" altLang="ja-JP" sz="1300" baseline="0">
              <a:latin typeface="ＭＳ Ｐゴシック"/>
            </a:rPr>
            <a:t>0.010</a:t>
          </a:r>
          <a:r>
            <a:rPr kumimoji="1" lang="ja-JP" altLang="en-US" sz="1300" baseline="0">
              <a:latin typeface="ＭＳ Ｐゴシック"/>
            </a:rPr>
            <a:t>％の増となった。</a:t>
          </a:r>
          <a:endParaRPr kumimoji="1" lang="en-US" altLang="ja-JP" sz="1300" baseline="0">
            <a:latin typeface="ＭＳ Ｐゴシック"/>
          </a:endParaRPr>
        </a:p>
        <a:p>
          <a:r>
            <a:rPr kumimoji="1" lang="ja-JP" altLang="en-US" sz="1300" baseline="0">
              <a:latin typeface="ＭＳ Ｐゴシック"/>
            </a:rPr>
            <a:t>　しかしながら、５年前の財政力指数に比べると現在においても厳しい状況にあるのは変わらず、この状況を念頭におき、投資的経費の抑制や歳出の見直しを図るとともに、町税等の徴収事務を強化し、自主財源の確保に努めていく。</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125185</xdr:rowOff>
    </xdr:from>
    <xdr:to>
      <xdr:col>7</xdr:col>
      <xdr:colOff>152400</xdr:colOff>
      <xdr:row>38</xdr:row>
      <xdr:rowOff>136676</xdr:rowOff>
    </xdr:to>
    <xdr:cxnSp macro="">
      <xdr:nvCxnSpPr>
        <xdr:cNvPr id="68" name="直線コネクタ 67"/>
        <xdr:cNvCxnSpPr/>
      </xdr:nvCxnSpPr>
      <xdr:spPr>
        <a:xfrm flipV="1">
          <a:off x="4114800" y="66402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125185</xdr:rowOff>
    </xdr:from>
    <xdr:to>
      <xdr:col>6</xdr:col>
      <xdr:colOff>0</xdr:colOff>
      <xdr:row>38</xdr:row>
      <xdr:rowOff>136676</xdr:rowOff>
    </xdr:to>
    <xdr:cxnSp macro="">
      <xdr:nvCxnSpPr>
        <xdr:cNvPr id="71" name="直線コネクタ 70"/>
        <xdr:cNvCxnSpPr/>
      </xdr:nvCxnSpPr>
      <xdr:spPr>
        <a:xfrm>
          <a:off x="3225800" y="66402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44752</xdr:rowOff>
    </xdr:from>
    <xdr:to>
      <xdr:col>4</xdr:col>
      <xdr:colOff>482600</xdr:colOff>
      <xdr:row>38</xdr:row>
      <xdr:rowOff>125185</xdr:rowOff>
    </xdr:to>
    <xdr:cxnSp macro="">
      <xdr:nvCxnSpPr>
        <xdr:cNvPr id="74" name="直線コネクタ 73"/>
        <xdr:cNvCxnSpPr/>
      </xdr:nvCxnSpPr>
      <xdr:spPr>
        <a:xfrm>
          <a:off x="2336800" y="65598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112788</xdr:rowOff>
    </xdr:from>
    <xdr:to>
      <xdr:col>3</xdr:col>
      <xdr:colOff>279400</xdr:colOff>
      <xdr:row>38</xdr:row>
      <xdr:rowOff>44752</xdr:rowOff>
    </xdr:to>
    <xdr:cxnSp macro="">
      <xdr:nvCxnSpPr>
        <xdr:cNvPr id="77" name="直線コネクタ 76"/>
        <xdr:cNvCxnSpPr/>
      </xdr:nvCxnSpPr>
      <xdr:spPr>
        <a:xfrm>
          <a:off x="1447800" y="64564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74385</xdr:rowOff>
    </xdr:from>
    <xdr:to>
      <xdr:col>7</xdr:col>
      <xdr:colOff>203200</xdr:colOff>
      <xdr:row>39</xdr:row>
      <xdr:rowOff>4535</xdr:rowOff>
    </xdr:to>
    <xdr:sp macro="" textlink="">
      <xdr:nvSpPr>
        <xdr:cNvPr id="87" name="円/楕円 86"/>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90913</xdr:rowOff>
    </xdr:from>
    <xdr:ext cx="762000" cy="259045"/>
    <xdr:sp macro="" textlink="">
      <xdr:nvSpPr>
        <xdr:cNvPr id="88" name="財政力該当値テキスト"/>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85876</xdr:rowOff>
    </xdr:from>
    <xdr:to>
      <xdr:col>6</xdr:col>
      <xdr:colOff>50800</xdr:colOff>
      <xdr:row>39</xdr:row>
      <xdr:rowOff>16026</xdr:rowOff>
    </xdr:to>
    <xdr:sp macro="" textlink="">
      <xdr:nvSpPr>
        <xdr:cNvPr id="89" name="円/楕円 88"/>
        <xdr:cNvSpPr/>
      </xdr:nvSpPr>
      <xdr:spPr>
        <a:xfrm>
          <a:off x="4064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26203</xdr:rowOff>
    </xdr:from>
    <xdr:ext cx="736600" cy="259045"/>
    <xdr:sp macro="" textlink="">
      <xdr:nvSpPr>
        <xdr:cNvPr id="90" name="テキスト ボックス 89"/>
        <xdr:cNvSpPr txBox="1"/>
      </xdr:nvSpPr>
      <xdr:spPr>
        <a:xfrm>
          <a:off x="3733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74385</xdr:rowOff>
    </xdr:from>
    <xdr:to>
      <xdr:col>4</xdr:col>
      <xdr:colOff>533400</xdr:colOff>
      <xdr:row>39</xdr:row>
      <xdr:rowOff>4535</xdr:rowOff>
    </xdr:to>
    <xdr:sp macro="" textlink="">
      <xdr:nvSpPr>
        <xdr:cNvPr id="91" name="円/楕円 90"/>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14713</xdr:rowOff>
    </xdr:from>
    <xdr:ext cx="762000" cy="259045"/>
    <xdr:sp macro="" textlink="">
      <xdr:nvSpPr>
        <xdr:cNvPr id="92" name="テキスト ボックス 91"/>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165402</xdr:rowOff>
    </xdr:from>
    <xdr:to>
      <xdr:col>3</xdr:col>
      <xdr:colOff>330200</xdr:colOff>
      <xdr:row>38</xdr:row>
      <xdr:rowOff>95552</xdr:rowOff>
    </xdr:to>
    <xdr:sp macro="" textlink="">
      <xdr:nvSpPr>
        <xdr:cNvPr id="93" name="円/楕円 92"/>
        <xdr:cNvSpPr/>
      </xdr:nvSpPr>
      <xdr:spPr>
        <a:xfrm>
          <a:off x="2286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105729</xdr:rowOff>
    </xdr:from>
    <xdr:ext cx="762000" cy="259045"/>
    <xdr:sp macro="" textlink="">
      <xdr:nvSpPr>
        <xdr:cNvPr id="94" name="テキスト ボックス 93"/>
        <xdr:cNvSpPr txBox="1"/>
      </xdr:nvSpPr>
      <xdr:spPr>
        <a:xfrm>
          <a:off x="1955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61988</xdr:rowOff>
    </xdr:from>
    <xdr:to>
      <xdr:col>2</xdr:col>
      <xdr:colOff>127000</xdr:colOff>
      <xdr:row>37</xdr:row>
      <xdr:rowOff>163588</xdr:rowOff>
    </xdr:to>
    <xdr:sp macro="" textlink="">
      <xdr:nvSpPr>
        <xdr:cNvPr id="95" name="円/楕円 94"/>
        <xdr:cNvSpPr/>
      </xdr:nvSpPr>
      <xdr:spPr>
        <a:xfrm>
          <a:off x="1397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2315</xdr:rowOff>
    </xdr:from>
    <xdr:ext cx="762000" cy="259045"/>
    <xdr:sp macro="" textlink="">
      <xdr:nvSpPr>
        <xdr:cNvPr id="96" name="テキスト ボックス 95"/>
        <xdr:cNvSpPr txBox="1"/>
      </xdr:nvSpPr>
      <xdr:spPr>
        <a:xfrm>
          <a:off x="1066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町税の増収等により、経常収支比率は、昨年度に比べて</a:t>
          </a:r>
          <a:r>
            <a:rPr kumimoji="1" lang="en-US" altLang="ja-JP" sz="1300">
              <a:latin typeface="ＭＳ Ｐゴシック"/>
            </a:rPr>
            <a:t>1.3</a:t>
          </a:r>
          <a:r>
            <a:rPr kumimoji="1" lang="ja-JP" altLang="en-US" sz="1300">
              <a:latin typeface="ＭＳ Ｐゴシック"/>
            </a:rPr>
            <a:t>％改善し、</a:t>
          </a:r>
          <a:r>
            <a:rPr kumimoji="1" lang="en-US" altLang="ja-JP" sz="1300">
              <a:latin typeface="ＭＳ Ｐゴシック"/>
            </a:rPr>
            <a:t>91.7</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今後とも、「第５次行政改革大綱」により、事務事業の合理化や経常経費の削減に努め、併せて、事業効果や必要性、優先順位を見極めて施策の展開を図っていく。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34671</xdr:rowOff>
    </xdr:from>
    <xdr:to>
      <xdr:col>7</xdr:col>
      <xdr:colOff>152400</xdr:colOff>
      <xdr:row>63</xdr:row>
      <xdr:rowOff>66040</xdr:rowOff>
    </xdr:to>
    <xdr:cxnSp macro="">
      <xdr:nvCxnSpPr>
        <xdr:cNvPr id="129" name="直線コネクタ 128"/>
        <xdr:cNvCxnSpPr/>
      </xdr:nvCxnSpPr>
      <xdr:spPr>
        <a:xfrm flipV="1">
          <a:off x="4114800" y="1083602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133604</xdr:rowOff>
    </xdr:to>
    <xdr:cxnSp macro="">
      <xdr:nvCxnSpPr>
        <xdr:cNvPr id="132" name="直線コネクタ 131"/>
        <xdr:cNvCxnSpPr/>
      </xdr:nvCxnSpPr>
      <xdr:spPr>
        <a:xfrm flipV="1">
          <a:off x="3225800" y="108673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107061</xdr:rowOff>
    </xdr:from>
    <xdr:to>
      <xdr:col>4</xdr:col>
      <xdr:colOff>482600</xdr:colOff>
      <xdr:row>63</xdr:row>
      <xdr:rowOff>133604</xdr:rowOff>
    </xdr:to>
    <xdr:cxnSp macro="">
      <xdr:nvCxnSpPr>
        <xdr:cNvPr id="135" name="直線コネクタ 134"/>
        <xdr:cNvCxnSpPr/>
      </xdr:nvCxnSpPr>
      <xdr:spPr>
        <a:xfrm>
          <a:off x="2336800" y="1090841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107061</xdr:rowOff>
    </xdr:from>
    <xdr:to>
      <xdr:col>3</xdr:col>
      <xdr:colOff>279400</xdr:colOff>
      <xdr:row>63</xdr:row>
      <xdr:rowOff>116713</xdr:rowOff>
    </xdr:to>
    <xdr:cxnSp macro="">
      <xdr:nvCxnSpPr>
        <xdr:cNvPr id="138" name="直線コネクタ 137"/>
        <xdr:cNvCxnSpPr/>
      </xdr:nvCxnSpPr>
      <xdr:spPr>
        <a:xfrm flipV="1">
          <a:off x="1447800" y="1090841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155321</xdr:rowOff>
    </xdr:from>
    <xdr:to>
      <xdr:col>7</xdr:col>
      <xdr:colOff>203200</xdr:colOff>
      <xdr:row>63</xdr:row>
      <xdr:rowOff>85471</xdr:rowOff>
    </xdr:to>
    <xdr:sp macro="" textlink="">
      <xdr:nvSpPr>
        <xdr:cNvPr id="148" name="円/楕円 147"/>
        <xdr:cNvSpPr/>
      </xdr:nvSpPr>
      <xdr:spPr>
        <a:xfrm>
          <a:off x="49022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127398</xdr:rowOff>
    </xdr:from>
    <xdr:ext cx="762000" cy="259045"/>
    <xdr:sp macro="" textlink="">
      <xdr:nvSpPr>
        <xdr:cNvPr id="149" name="財政構造の弾力性該当値テキスト"/>
        <xdr:cNvSpPr txBox="1"/>
      </xdr:nvSpPr>
      <xdr:spPr>
        <a:xfrm>
          <a:off x="5041900" y="1075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0" name="円/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1" name="テキスト ボックス 150"/>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2" name="円/楕円 151"/>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3" name="テキスト ボックス 152"/>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56261</xdr:rowOff>
    </xdr:from>
    <xdr:to>
      <xdr:col>3</xdr:col>
      <xdr:colOff>330200</xdr:colOff>
      <xdr:row>63</xdr:row>
      <xdr:rowOff>157861</xdr:rowOff>
    </xdr:to>
    <xdr:sp macro="" textlink="">
      <xdr:nvSpPr>
        <xdr:cNvPr id="154" name="円/楕円 153"/>
        <xdr:cNvSpPr/>
      </xdr:nvSpPr>
      <xdr:spPr>
        <a:xfrm>
          <a:off x="2286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142638</xdr:rowOff>
    </xdr:from>
    <xdr:ext cx="762000" cy="259045"/>
    <xdr:sp macro="" textlink="">
      <xdr:nvSpPr>
        <xdr:cNvPr id="155" name="テキスト ボックス 154"/>
        <xdr:cNvSpPr txBox="1"/>
      </xdr:nvSpPr>
      <xdr:spPr>
        <a:xfrm>
          <a:off x="1955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65913</xdr:rowOff>
    </xdr:from>
    <xdr:to>
      <xdr:col>2</xdr:col>
      <xdr:colOff>127000</xdr:colOff>
      <xdr:row>63</xdr:row>
      <xdr:rowOff>167513</xdr:rowOff>
    </xdr:to>
    <xdr:sp macro="" textlink="">
      <xdr:nvSpPr>
        <xdr:cNvPr id="156" name="円/楕円 155"/>
        <xdr:cNvSpPr/>
      </xdr:nvSpPr>
      <xdr:spPr>
        <a:xfrm>
          <a:off x="1397000" y="108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152290</xdr:rowOff>
    </xdr:from>
    <xdr:ext cx="762000" cy="259045"/>
    <xdr:sp macro="" textlink="">
      <xdr:nvSpPr>
        <xdr:cNvPr id="157" name="テキスト ボックス 156"/>
        <xdr:cNvSpPr txBox="1"/>
      </xdr:nvSpPr>
      <xdr:spPr>
        <a:xfrm>
          <a:off x="1066800" y="1095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[184,622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人件費、物件費とも類似団体平均を上回っており、歳出決算額の</a:t>
          </a:r>
          <a:r>
            <a:rPr kumimoji="1" lang="en-US" altLang="ja-JP" sz="1300" baseline="0">
              <a:latin typeface="ＭＳ Ｐゴシック"/>
            </a:rPr>
            <a:t>47.9</a:t>
          </a:r>
          <a:r>
            <a:rPr kumimoji="1" lang="ja-JP" altLang="en-US" sz="1300" baseline="0">
              <a:latin typeface="ＭＳ Ｐゴシック"/>
            </a:rPr>
            <a:t>％を占めている状況である。主な要因としては、常備消防を単独で設置していることや、町立で運営している３保育所・３幼稚園に係る嘱託・臨時職員等に係る賃金が増加している等が挙げられる。</a:t>
          </a:r>
          <a:endParaRPr kumimoji="1" lang="en-US" altLang="ja-JP" sz="1300" baseline="0">
            <a:latin typeface="ＭＳ Ｐゴシック"/>
          </a:endParaRPr>
        </a:p>
        <a:p>
          <a:r>
            <a:rPr kumimoji="1" lang="ja-JP" altLang="en-US" sz="1300" baseline="0">
              <a:latin typeface="ＭＳ Ｐゴシック"/>
            </a:rPr>
            <a:t>　今後は、民間でも実施可能な部分については、委託化を進めるなどコストの低減を図っていく。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47876</xdr:rowOff>
    </xdr:from>
    <xdr:to>
      <xdr:col>7</xdr:col>
      <xdr:colOff>152400</xdr:colOff>
      <xdr:row>83</xdr:row>
      <xdr:rowOff>59136</xdr:rowOff>
    </xdr:to>
    <xdr:cxnSp macro="">
      <xdr:nvCxnSpPr>
        <xdr:cNvPr id="190" name="直線コネクタ 189"/>
        <xdr:cNvCxnSpPr/>
      </xdr:nvCxnSpPr>
      <xdr:spPr>
        <a:xfrm>
          <a:off x="4114800" y="14278226"/>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47876</xdr:rowOff>
    </xdr:from>
    <xdr:to>
      <xdr:col>6</xdr:col>
      <xdr:colOff>0</xdr:colOff>
      <xdr:row>83</xdr:row>
      <xdr:rowOff>76408</xdr:rowOff>
    </xdr:to>
    <xdr:cxnSp macro="">
      <xdr:nvCxnSpPr>
        <xdr:cNvPr id="193" name="直線コネクタ 192"/>
        <xdr:cNvCxnSpPr/>
      </xdr:nvCxnSpPr>
      <xdr:spPr>
        <a:xfrm flipV="1">
          <a:off x="3225800" y="14278226"/>
          <a:ext cx="8890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76408</xdr:rowOff>
    </xdr:from>
    <xdr:to>
      <xdr:col>4</xdr:col>
      <xdr:colOff>482600</xdr:colOff>
      <xdr:row>83</xdr:row>
      <xdr:rowOff>156549</xdr:rowOff>
    </xdr:to>
    <xdr:cxnSp macro="">
      <xdr:nvCxnSpPr>
        <xdr:cNvPr id="196" name="直線コネクタ 195"/>
        <xdr:cNvCxnSpPr/>
      </xdr:nvCxnSpPr>
      <xdr:spPr>
        <a:xfrm flipV="1">
          <a:off x="2336800" y="14306758"/>
          <a:ext cx="889000" cy="8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133930</xdr:rowOff>
    </xdr:from>
    <xdr:to>
      <xdr:col>3</xdr:col>
      <xdr:colOff>279400</xdr:colOff>
      <xdr:row>83</xdr:row>
      <xdr:rowOff>156549</xdr:rowOff>
    </xdr:to>
    <xdr:cxnSp macro="">
      <xdr:nvCxnSpPr>
        <xdr:cNvPr id="199" name="直線コネクタ 198"/>
        <xdr:cNvCxnSpPr/>
      </xdr:nvCxnSpPr>
      <xdr:spPr>
        <a:xfrm>
          <a:off x="1447800" y="14364280"/>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8336</xdr:rowOff>
    </xdr:from>
    <xdr:to>
      <xdr:col>7</xdr:col>
      <xdr:colOff>203200</xdr:colOff>
      <xdr:row>83</xdr:row>
      <xdr:rowOff>109936</xdr:rowOff>
    </xdr:to>
    <xdr:sp macro="" textlink="">
      <xdr:nvSpPr>
        <xdr:cNvPr id="209" name="円/楕円 208"/>
        <xdr:cNvSpPr/>
      </xdr:nvSpPr>
      <xdr:spPr>
        <a:xfrm>
          <a:off x="4902200" y="142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151863</xdr:rowOff>
    </xdr:from>
    <xdr:ext cx="762000" cy="259045"/>
    <xdr:sp macro="" textlink="">
      <xdr:nvSpPr>
        <xdr:cNvPr id="210" name="人件費・物件費等の状況該当値テキスト"/>
        <xdr:cNvSpPr txBox="1"/>
      </xdr:nvSpPr>
      <xdr:spPr>
        <a:xfrm>
          <a:off x="5041900" y="1421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184,622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168526</xdr:rowOff>
    </xdr:from>
    <xdr:to>
      <xdr:col>6</xdr:col>
      <xdr:colOff>50800</xdr:colOff>
      <xdr:row>83</xdr:row>
      <xdr:rowOff>98676</xdr:rowOff>
    </xdr:to>
    <xdr:sp macro="" textlink="">
      <xdr:nvSpPr>
        <xdr:cNvPr id="211" name="円/楕円 210"/>
        <xdr:cNvSpPr/>
      </xdr:nvSpPr>
      <xdr:spPr>
        <a:xfrm>
          <a:off x="4064000" y="1422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83453</xdr:rowOff>
    </xdr:from>
    <xdr:ext cx="736600" cy="259045"/>
    <xdr:sp macro="" textlink="">
      <xdr:nvSpPr>
        <xdr:cNvPr id="212" name="テキスト ボックス 211"/>
        <xdr:cNvSpPr txBox="1"/>
      </xdr:nvSpPr>
      <xdr:spPr>
        <a:xfrm>
          <a:off x="3733800" y="1431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25608</xdr:rowOff>
    </xdr:from>
    <xdr:to>
      <xdr:col>4</xdr:col>
      <xdr:colOff>533400</xdr:colOff>
      <xdr:row>83</xdr:row>
      <xdr:rowOff>127208</xdr:rowOff>
    </xdr:to>
    <xdr:sp macro="" textlink="">
      <xdr:nvSpPr>
        <xdr:cNvPr id="213" name="円/楕円 212"/>
        <xdr:cNvSpPr/>
      </xdr:nvSpPr>
      <xdr:spPr>
        <a:xfrm>
          <a:off x="3175000" y="142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111985</xdr:rowOff>
    </xdr:from>
    <xdr:ext cx="762000" cy="259045"/>
    <xdr:sp macro="" textlink="">
      <xdr:nvSpPr>
        <xdr:cNvPr id="214" name="テキスト ボックス 213"/>
        <xdr:cNvSpPr txBox="1"/>
      </xdr:nvSpPr>
      <xdr:spPr>
        <a:xfrm>
          <a:off x="2844800" y="1434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188,201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105749</xdr:rowOff>
    </xdr:from>
    <xdr:to>
      <xdr:col>3</xdr:col>
      <xdr:colOff>330200</xdr:colOff>
      <xdr:row>84</xdr:row>
      <xdr:rowOff>35899</xdr:rowOff>
    </xdr:to>
    <xdr:sp macro="" textlink="">
      <xdr:nvSpPr>
        <xdr:cNvPr id="215" name="円/楕円 214"/>
        <xdr:cNvSpPr/>
      </xdr:nvSpPr>
      <xdr:spPr>
        <a:xfrm>
          <a:off x="2286000" y="14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20676</xdr:rowOff>
    </xdr:from>
    <xdr:ext cx="762000" cy="259045"/>
    <xdr:sp macro="" textlink="">
      <xdr:nvSpPr>
        <xdr:cNvPr id="216" name="テキスト ボックス 215"/>
        <xdr:cNvSpPr txBox="1"/>
      </xdr:nvSpPr>
      <xdr:spPr>
        <a:xfrm>
          <a:off x="1955800" y="1442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204,807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83130</xdr:rowOff>
    </xdr:from>
    <xdr:to>
      <xdr:col>2</xdr:col>
      <xdr:colOff>127000</xdr:colOff>
      <xdr:row>84</xdr:row>
      <xdr:rowOff>13280</xdr:rowOff>
    </xdr:to>
    <xdr:sp macro="" textlink="">
      <xdr:nvSpPr>
        <xdr:cNvPr id="217" name="円/楕円 216"/>
        <xdr:cNvSpPr/>
      </xdr:nvSpPr>
      <xdr:spPr>
        <a:xfrm>
          <a:off x="1397000" y="14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169507</xdr:rowOff>
    </xdr:from>
    <xdr:ext cx="762000" cy="259045"/>
    <xdr:sp macro="" textlink="">
      <xdr:nvSpPr>
        <xdr:cNvPr id="218" name="テキスト ボックス 217"/>
        <xdr:cNvSpPr txBox="1"/>
      </xdr:nvSpPr>
      <xdr:spPr>
        <a:xfrm>
          <a:off x="1066800" y="143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ラスパイレス指数は、全国平均と比較して若干高い傾向で推移している。平成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年度の国家公務員の時限的な給与改定特例がない場合の参考値はそれぞれ、</a:t>
          </a:r>
          <a:r>
            <a:rPr kumimoji="1" lang="en-US" altLang="ja-JP" sz="1300">
              <a:latin typeface="ＭＳ Ｐゴシック"/>
            </a:rPr>
            <a:t>96.3</a:t>
          </a:r>
          <a:r>
            <a:rPr kumimoji="1" lang="ja-JP" altLang="en-US" sz="1300">
              <a:latin typeface="ＭＳ Ｐゴシック"/>
            </a:rPr>
            <a:t>及び</a:t>
          </a:r>
          <a:r>
            <a:rPr kumimoji="1" lang="en-US" altLang="ja-JP" sz="1300">
              <a:latin typeface="ＭＳ Ｐゴシック"/>
            </a:rPr>
            <a:t>96.9</a:t>
          </a:r>
          <a:r>
            <a:rPr kumimoji="1" lang="ja-JP" altLang="en-US" sz="1300">
              <a:latin typeface="ＭＳ Ｐゴシック"/>
            </a:rPr>
            <a:t>となっており、その数値で年度ごとに比較すると、ほぼ横ばいとなっている。</a:t>
          </a:r>
          <a:endParaRPr kumimoji="1" lang="en-US" altLang="ja-JP" sz="1300">
            <a:latin typeface="ＭＳ Ｐゴシック"/>
          </a:endParaRPr>
        </a:p>
        <a:p>
          <a:r>
            <a:rPr kumimoji="1" lang="ja-JP" altLang="en-US" sz="1300">
              <a:latin typeface="ＭＳ Ｐゴシック"/>
            </a:rPr>
            <a:t>　今後とも、「第５次行政改革大綱」の着実な遂行により、給与や定員管理の適正化に努めていく。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86</xdr:row>
      <xdr:rowOff>157904</xdr:rowOff>
    </xdr:to>
    <xdr:cxnSp macro="">
      <xdr:nvCxnSpPr>
        <xdr:cNvPr id="252" name="直線コネクタ 251"/>
        <xdr:cNvCxnSpPr/>
      </xdr:nvCxnSpPr>
      <xdr:spPr>
        <a:xfrm>
          <a:off x="16179800" y="148704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134214</xdr:rowOff>
    </xdr:from>
    <xdr:ext cx="762000" cy="259045"/>
    <xdr:sp macro="" textlink="">
      <xdr:nvSpPr>
        <xdr:cNvPr id="253" name="給与水準   （国との比較）平均値テキスト"/>
        <xdr:cNvSpPr txBox="1"/>
      </xdr:nvSpPr>
      <xdr:spPr>
        <a:xfrm>
          <a:off x="17106900" y="1453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89</xdr:row>
      <xdr:rowOff>142239</xdr:rowOff>
    </xdr:to>
    <xdr:cxnSp macro="">
      <xdr:nvCxnSpPr>
        <xdr:cNvPr id="255" name="直線コネクタ 254"/>
        <xdr:cNvCxnSpPr/>
      </xdr:nvCxnSpPr>
      <xdr:spPr>
        <a:xfrm flipV="1">
          <a:off x="15290800" y="14870430"/>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7" name="テキスト ボックス 256"/>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93980</xdr:rowOff>
    </xdr:from>
    <xdr:to>
      <xdr:col>22</xdr:col>
      <xdr:colOff>203200</xdr:colOff>
      <xdr:row>89</xdr:row>
      <xdr:rowOff>142239</xdr:rowOff>
    </xdr:to>
    <xdr:cxnSp macro="">
      <xdr:nvCxnSpPr>
        <xdr:cNvPr id="258" name="直線コネクタ 257"/>
        <xdr:cNvCxnSpPr/>
      </xdr:nvCxnSpPr>
      <xdr:spPr>
        <a:xfrm>
          <a:off x="14401800" y="153530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60" name="テキスト ボックス 259"/>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89</xdr:row>
      <xdr:rowOff>93980</xdr:rowOff>
    </xdr:to>
    <xdr:cxnSp macro="">
      <xdr:nvCxnSpPr>
        <xdr:cNvPr id="261" name="直線コネクタ 260"/>
        <xdr:cNvCxnSpPr/>
      </xdr:nvCxnSpPr>
      <xdr:spPr>
        <a:xfrm>
          <a:off x="13512800" y="14806084"/>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154957</xdr:rowOff>
    </xdr:from>
    <xdr:ext cx="762000" cy="259045"/>
    <xdr:sp macro="" textlink="">
      <xdr:nvSpPr>
        <xdr:cNvPr id="263" name="テキスト ボックス 262"/>
        <xdr:cNvSpPr txBox="1"/>
      </xdr:nvSpPr>
      <xdr:spPr>
        <a:xfrm>
          <a:off x="14020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107104</xdr:rowOff>
    </xdr:from>
    <xdr:to>
      <xdr:col>24</xdr:col>
      <xdr:colOff>609600</xdr:colOff>
      <xdr:row>87</xdr:row>
      <xdr:rowOff>37254</xdr:rowOff>
    </xdr:to>
    <xdr:sp macro="" textlink="">
      <xdr:nvSpPr>
        <xdr:cNvPr id="271" name="円/楕円 270"/>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79181</xdr:rowOff>
    </xdr:from>
    <xdr:ext cx="762000" cy="259045"/>
    <xdr:sp macro="" textlink="">
      <xdr:nvSpPr>
        <xdr:cNvPr id="272"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3" name="円/楕円 272"/>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4" name="テキスト ボックス 273"/>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91439</xdr:rowOff>
    </xdr:from>
    <xdr:to>
      <xdr:col>22</xdr:col>
      <xdr:colOff>254000</xdr:colOff>
      <xdr:row>90</xdr:row>
      <xdr:rowOff>21589</xdr:rowOff>
    </xdr:to>
    <xdr:sp macro="" textlink="">
      <xdr:nvSpPr>
        <xdr:cNvPr id="275" name="円/楕円 274"/>
        <xdr:cNvSpPr/>
      </xdr:nvSpPr>
      <xdr:spPr>
        <a:xfrm>
          <a:off x="15240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6366</xdr:rowOff>
    </xdr:from>
    <xdr:ext cx="762000" cy="259045"/>
    <xdr:sp macro="" textlink="">
      <xdr:nvSpPr>
        <xdr:cNvPr id="276" name="テキスト ボックス 275"/>
        <xdr:cNvSpPr txBox="1"/>
      </xdr:nvSpPr>
      <xdr:spPr>
        <a:xfrm>
          <a:off x="14909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77" name="円/楕円 276"/>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78" name="テキスト ボックス 277"/>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10584</xdr:rowOff>
    </xdr:from>
    <xdr:to>
      <xdr:col>19</xdr:col>
      <xdr:colOff>533400</xdr:colOff>
      <xdr:row>86</xdr:row>
      <xdr:rowOff>112184</xdr:rowOff>
    </xdr:to>
    <xdr:sp macro="" textlink="">
      <xdr:nvSpPr>
        <xdr:cNvPr id="279" name="円/楕円 278"/>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96961</xdr:rowOff>
    </xdr:from>
    <xdr:ext cx="762000" cy="259045"/>
    <xdr:sp macro="" textlink="">
      <xdr:nvSpPr>
        <xdr:cNvPr id="280" name="テキスト ボックス 279"/>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常備消防の単独設置や教育施策の充実などで類似団体平均を大きく上回っている。職員に係る人件費が、本町の財政を圧迫している要因の１つでもあるため、事務事業の見直しによる効率化、民間委託の推進等により、適切な定員管理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31609</xdr:rowOff>
    </xdr:from>
    <xdr:to>
      <xdr:col>24</xdr:col>
      <xdr:colOff>558800</xdr:colOff>
      <xdr:row>66</xdr:row>
      <xdr:rowOff>39652</xdr:rowOff>
    </xdr:to>
    <xdr:cxnSp macro="">
      <xdr:nvCxnSpPr>
        <xdr:cNvPr id="315" name="直線コネクタ 314"/>
        <xdr:cNvCxnSpPr/>
      </xdr:nvCxnSpPr>
      <xdr:spPr>
        <a:xfrm flipV="1">
          <a:off x="16179800" y="1134730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39652</xdr:rowOff>
    </xdr:from>
    <xdr:to>
      <xdr:col>23</xdr:col>
      <xdr:colOff>406400</xdr:colOff>
      <xdr:row>66</xdr:row>
      <xdr:rowOff>99977</xdr:rowOff>
    </xdr:to>
    <xdr:cxnSp macro="">
      <xdr:nvCxnSpPr>
        <xdr:cNvPr id="318" name="直線コネクタ 317"/>
        <xdr:cNvCxnSpPr/>
      </xdr:nvCxnSpPr>
      <xdr:spPr>
        <a:xfrm flipV="1">
          <a:off x="15290800" y="113553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99977</xdr:rowOff>
    </xdr:from>
    <xdr:to>
      <xdr:col>22</xdr:col>
      <xdr:colOff>203200</xdr:colOff>
      <xdr:row>66</xdr:row>
      <xdr:rowOff>162983</xdr:rowOff>
    </xdr:to>
    <xdr:cxnSp macro="">
      <xdr:nvCxnSpPr>
        <xdr:cNvPr id="321" name="直線コネクタ 320"/>
        <xdr:cNvCxnSpPr/>
      </xdr:nvCxnSpPr>
      <xdr:spPr>
        <a:xfrm flipV="1">
          <a:off x="14401800" y="11415677"/>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162983</xdr:rowOff>
    </xdr:from>
    <xdr:to>
      <xdr:col>21</xdr:col>
      <xdr:colOff>0</xdr:colOff>
      <xdr:row>66</xdr:row>
      <xdr:rowOff>168346</xdr:rowOff>
    </xdr:to>
    <xdr:cxnSp macro="">
      <xdr:nvCxnSpPr>
        <xdr:cNvPr id="324" name="直線コネクタ 323"/>
        <xdr:cNvCxnSpPr/>
      </xdr:nvCxnSpPr>
      <xdr:spPr>
        <a:xfrm flipV="1">
          <a:off x="13512800" y="11478683"/>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152259</xdr:rowOff>
    </xdr:from>
    <xdr:to>
      <xdr:col>24</xdr:col>
      <xdr:colOff>609600</xdr:colOff>
      <xdr:row>66</xdr:row>
      <xdr:rowOff>82409</xdr:rowOff>
    </xdr:to>
    <xdr:sp macro="" textlink="">
      <xdr:nvSpPr>
        <xdr:cNvPr id="334" name="円/楕円 333"/>
        <xdr:cNvSpPr/>
      </xdr:nvSpPr>
      <xdr:spPr>
        <a:xfrm>
          <a:off x="16967200" y="112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124336</xdr:rowOff>
    </xdr:from>
    <xdr:ext cx="762000" cy="259045"/>
    <xdr:sp macro="" textlink="">
      <xdr:nvSpPr>
        <xdr:cNvPr id="335" name="定員管理の状況該当値テキスト"/>
        <xdr:cNvSpPr txBox="1"/>
      </xdr:nvSpPr>
      <xdr:spPr>
        <a:xfrm>
          <a:off x="17106900" y="1126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160302</xdr:rowOff>
    </xdr:from>
    <xdr:to>
      <xdr:col>23</xdr:col>
      <xdr:colOff>457200</xdr:colOff>
      <xdr:row>66</xdr:row>
      <xdr:rowOff>90452</xdr:rowOff>
    </xdr:to>
    <xdr:sp macro="" textlink="">
      <xdr:nvSpPr>
        <xdr:cNvPr id="336" name="円/楕円 335"/>
        <xdr:cNvSpPr/>
      </xdr:nvSpPr>
      <xdr:spPr>
        <a:xfrm>
          <a:off x="16129000" y="113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75229</xdr:rowOff>
    </xdr:from>
    <xdr:ext cx="736600" cy="259045"/>
    <xdr:sp macro="" textlink="">
      <xdr:nvSpPr>
        <xdr:cNvPr id="337" name="テキスト ボックス 336"/>
        <xdr:cNvSpPr txBox="1"/>
      </xdr:nvSpPr>
      <xdr:spPr>
        <a:xfrm>
          <a:off x="15798800" y="1139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49177</xdr:rowOff>
    </xdr:from>
    <xdr:to>
      <xdr:col>22</xdr:col>
      <xdr:colOff>254000</xdr:colOff>
      <xdr:row>66</xdr:row>
      <xdr:rowOff>150777</xdr:rowOff>
    </xdr:to>
    <xdr:sp macro="" textlink="">
      <xdr:nvSpPr>
        <xdr:cNvPr id="338" name="円/楕円 337"/>
        <xdr:cNvSpPr/>
      </xdr:nvSpPr>
      <xdr:spPr>
        <a:xfrm>
          <a:off x="15240000" y="11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135554</xdr:rowOff>
    </xdr:from>
    <xdr:ext cx="762000" cy="259045"/>
    <xdr:sp macro="" textlink="">
      <xdr:nvSpPr>
        <xdr:cNvPr id="339" name="テキスト ボックス 338"/>
        <xdr:cNvSpPr txBox="1"/>
      </xdr:nvSpPr>
      <xdr:spPr>
        <a:xfrm>
          <a:off x="14909800" y="1145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112183</xdr:rowOff>
    </xdr:from>
    <xdr:to>
      <xdr:col>21</xdr:col>
      <xdr:colOff>50800</xdr:colOff>
      <xdr:row>67</xdr:row>
      <xdr:rowOff>42333</xdr:rowOff>
    </xdr:to>
    <xdr:sp macro="" textlink="">
      <xdr:nvSpPr>
        <xdr:cNvPr id="340" name="円/楕円 339"/>
        <xdr:cNvSpPr/>
      </xdr:nvSpPr>
      <xdr:spPr>
        <a:xfrm>
          <a:off x="14351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27110</xdr:rowOff>
    </xdr:from>
    <xdr:ext cx="762000" cy="259045"/>
    <xdr:sp macro="" textlink="">
      <xdr:nvSpPr>
        <xdr:cNvPr id="341" name="テキスト ボックス 340"/>
        <xdr:cNvSpPr txBox="1"/>
      </xdr:nvSpPr>
      <xdr:spPr>
        <a:xfrm>
          <a:off x="14020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117546</xdr:rowOff>
    </xdr:from>
    <xdr:to>
      <xdr:col>19</xdr:col>
      <xdr:colOff>533400</xdr:colOff>
      <xdr:row>67</xdr:row>
      <xdr:rowOff>47696</xdr:rowOff>
    </xdr:to>
    <xdr:sp macro="" textlink="">
      <xdr:nvSpPr>
        <xdr:cNvPr id="342" name="円/楕円 341"/>
        <xdr:cNvSpPr/>
      </xdr:nvSpPr>
      <xdr:spPr>
        <a:xfrm>
          <a:off x="13462000" y="114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32473</xdr:rowOff>
    </xdr:from>
    <xdr:ext cx="762000" cy="259045"/>
    <xdr:sp macro="" textlink="">
      <xdr:nvSpPr>
        <xdr:cNvPr id="343" name="テキスト ボックス 342"/>
        <xdr:cNvSpPr txBox="1"/>
      </xdr:nvSpPr>
      <xdr:spPr>
        <a:xfrm>
          <a:off x="13131800" y="1151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類似団体の中では非常に低い比率となっているが、今後も引き続き、緊急度や住民ニーズを的確に把握した事業の選択により、必要最小限の発行に努めていく。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137160</xdr:rowOff>
    </xdr:from>
    <xdr:to>
      <xdr:col>24</xdr:col>
      <xdr:colOff>558800</xdr:colOff>
      <xdr:row>36</xdr:row>
      <xdr:rowOff>153247</xdr:rowOff>
    </xdr:to>
    <xdr:cxnSp macro="">
      <xdr:nvCxnSpPr>
        <xdr:cNvPr id="377" name="直線コネクタ 376"/>
        <xdr:cNvCxnSpPr/>
      </xdr:nvCxnSpPr>
      <xdr:spPr>
        <a:xfrm flipV="1">
          <a:off x="16179800" y="630936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153247</xdr:rowOff>
    </xdr:from>
    <xdr:to>
      <xdr:col>23</xdr:col>
      <xdr:colOff>406400</xdr:colOff>
      <xdr:row>37</xdr:row>
      <xdr:rowOff>22013</xdr:rowOff>
    </xdr:to>
    <xdr:cxnSp macro="">
      <xdr:nvCxnSpPr>
        <xdr:cNvPr id="380" name="直線コネクタ 379"/>
        <xdr:cNvCxnSpPr/>
      </xdr:nvCxnSpPr>
      <xdr:spPr>
        <a:xfrm flipV="1">
          <a:off x="15290800" y="632544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22013</xdr:rowOff>
    </xdr:from>
    <xdr:to>
      <xdr:col>22</xdr:col>
      <xdr:colOff>203200</xdr:colOff>
      <xdr:row>37</xdr:row>
      <xdr:rowOff>70273</xdr:rowOff>
    </xdr:to>
    <xdr:cxnSp macro="">
      <xdr:nvCxnSpPr>
        <xdr:cNvPr id="383" name="直線コネクタ 382"/>
        <xdr:cNvCxnSpPr/>
      </xdr:nvCxnSpPr>
      <xdr:spPr>
        <a:xfrm flipV="1">
          <a:off x="14401800" y="63656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70273</xdr:rowOff>
    </xdr:from>
    <xdr:to>
      <xdr:col>21</xdr:col>
      <xdr:colOff>0</xdr:colOff>
      <xdr:row>37</xdr:row>
      <xdr:rowOff>94403</xdr:rowOff>
    </xdr:to>
    <xdr:cxnSp macro="">
      <xdr:nvCxnSpPr>
        <xdr:cNvPr id="386" name="直線コネクタ 385"/>
        <xdr:cNvCxnSpPr/>
      </xdr:nvCxnSpPr>
      <xdr:spPr>
        <a:xfrm flipV="1">
          <a:off x="13512800" y="641392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0" name="テキスト ボックス 38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396" name="円/楕円 395"/>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397" name="公債費負担の状況該当値テキスト"/>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102447</xdr:rowOff>
    </xdr:from>
    <xdr:to>
      <xdr:col>23</xdr:col>
      <xdr:colOff>457200</xdr:colOff>
      <xdr:row>37</xdr:row>
      <xdr:rowOff>32597</xdr:rowOff>
    </xdr:to>
    <xdr:sp macro="" textlink="">
      <xdr:nvSpPr>
        <xdr:cNvPr id="398" name="円/楕円 397"/>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42774</xdr:rowOff>
    </xdr:from>
    <xdr:ext cx="736600" cy="259045"/>
    <xdr:sp macro="" textlink="">
      <xdr:nvSpPr>
        <xdr:cNvPr id="399" name="テキスト ボックス 398"/>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142663</xdr:rowOff>
    </xdr:from>
    <xdr:to>
      <xdr:col>22</xdr:col>
      <xdr:colOff>254000</xdr:colOff>
      <xdr:row>37</xdr:row>
      <xdr:rowOff>72813</xdr:rowOff>
    </xdr:to>
    <xdr:sp macro="" textlink="">
      <xdr:nvSpPr>
        <xdr:cNvPr id="400" name="円/楕円 399"/>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82990</xdr:rowOff>
    </xdr:from>
    <xdr:ext cx="762000" cy="259045"/>
    <xdr:sp macro="" textlink="">
      <xdr:nvSpPr>
        <xdr:cNvPr id="401" name="テキスト ボックス 400"/>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19473</xdr:rowOff>
    </xdr:from>
    <xdr:to>
      <xdr:col>21</xdr:col>
      <xdr:colOff>50800</xdr:colOff>
      <xdr:row>37</xdr:row>
      <xdr:rowOff>121073</xdr:rowOff>
    </xdr:to>
    <xdr:sp macro="" textlink="">
      <xdr:nvSpPr>
        <xdr:cNvPr id="402" name="円/楕円 401"/>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131250</xdr:rowOff>
    </xdr:from>
    <xdr:ext cx="762000" cy="259045"/>
    <xdr:sp macro="" textlink="">
      <xdr:nvSpPr>
        <xdr:cNvPr id="403" name="テキスト ボックス 402"/>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404" name="円/楕円 403"/>
        <xdr:cNvSpPr/>
      </xdr:nvSpPr>
      <xdr:spPr>
        <a:xfrm>
          <a:off x="13462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405" name="テキスト ボックス 404"/>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現時点において、一般会計が将来支払っていかなければならない負債等が、財政を圧迫する可能性は非常に低い。今後も、事務事業の効果や優先順位を精査し、地方債の計画的な発行等により、財政の健全化に努め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7"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8" name="フローチャート : 判断 437"/>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9" name="フローチャート : 判断 438"/>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0" name="テキスト ボックス 439"/>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41" name="フローチャート : 判断 440"/>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2" name="テキスト ボックス 441"/>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46" name="テキスト ボックス 445"/>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16,390
16,015
13.86
6,757,097
6,522,521
226,530
4,581,246
3,753,732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世代の大量退職により人件費は減少してきているが、現時点で類似団体平均を大きく上回っている。これは、ごみ収集業務や保育所、常備消防などを直営で行っていることが主な要因であり、賃金については、保育所・幼稚園における臨時職員賃金の割合が大きくなっている。今後も、「第５次行政改革大綱」の着実な遂行により、定員管理の適正化と賃金の抑制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106426</xdr:rowOff>
    </xdr:from>
    <xdr:to>
      <xdr:col>7</xdr:col>
      <xdr:colOff>15875</xdr:colOff>
      <xdr:row>40</xdr:row>
      <xdr:rowOff>122428</xdr:rowOff>
    </xdr:to>
    <xdr:cxnSp macro="">
      <xdr:nvCxnSpPr>
        <xdr:cNvPr id="62" name="直線コネクタ 61"/>
        <xdr:cNvCxnSpPr/>
      </xdr:nvCxnSpPr>
      <xdr:spPr>
        <a:xfrm flipV="1">
          <a:off x="3987800" y="679297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122428</xdr:rowOff>
    </xdr:from>
    <xdr:to>
      <xdr:col>5</xdr:col>
      <xdr:colOff>549275</xdr:colOff>
      <xdr:row>41</xdr:row>
      <xdr:rowOff>46990</xdr:rowOff>
    </xdr:to>
    <xdr:cxnSp macro="">
      <xdr:nvCxnSpPr>
        <xdr:cNvPr id="65" name="直線コネクタ 64"/>
        <xdr:cNvCxnSpPr/>
      </xdr:nvCxnSpPr>
      <xdr:spPr>
        <a:xfrm flipV="1">
          <a:off x="3098800" y="69804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14986</xdr:rowOff>
    </xdr:from>
    <xdr:to>
      <xdr:col>4</xdr:col>
      <xdr:colOff>346075</xdr:colOff>
      <xdr:row>41</xdr:row>
      <xdr:rowOff>46990</xdr:rowOff>
    </xdr:to>
    <xdr:cxnSp macro="">
      <xdr:nvCxnSpPr>
        <xdr:cNvPr id="68" name="直線コネクタ 67"/>
        <xdr:cNvCxnSpPr/>
      </xdr:nvCxnSpPr>
      <xdr:spPr>
        <a:xfrm>
          <a:off x="2209800" y="7044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14986</xdr:rowOff>
    </xdr:from>
    <xdr:to>
      <xdr:col>3</xdr:col>
      <xdr:colOff>142875</xdr:colOff>
      <xdr:row>41</xdr:row>
      <xdr:rowOff>28702</xdr:rowOff>
    </xdr:to>
    <xdr:cxnSp macro="">
      <xdr:nvCxnSpPr>
        <xdr:cNvPr id="71" name="直線コネクタ 70"/>
        <xdr:cNvCxnSpPr/>
      </xdr:nvCxnSpPr>
      <xdr:spPr>
        <a:xfrm flipV="1">
          <a:off x="1320800" y="7044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55626</xdr:rowOff>
    </xdr:from>
    <xdr:to>
      <xdr:col>7</xdr:col>
      <xdr:colOff>66675</xdr:colOff>
      <xdr:row>39</xdr:row>
      <xdr:rowOff>157226</xdr:rowOff>
    </xdr:to>
    <xdr:sp macro="" textlink="">
      <xdr:nvSpPr>
        <xdr:cNvPr id="81" name="円/楕円 80"/>
        <xdr:cNvSpPr/>
      </xdr:nvSpPr>
      <xdr:spPr>
        <a:xfrm>
          <a:off x="4775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135653</xdr:rowOff>
    </xdr:from>
    <xdr:ext cx="762000" cy="259045"/>
    <xdr:sp macro="" textlink="">
      <xdr:nvSpPr>
        <xdr:cNvPr id="82" name="人件費該当値テキスト"/>
        <xdr:cNvSpPr txBox="1"/>
      </xdr:nvSpPr>
      <xdr:spPr>
        <a:xfrm>
          <a:off x="4914900" y="665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71628</xdr:rowOff>
    </xdr:from>
    <xdr:to>
      <xdr:col>5</xdr:col>
      <xdr:colOff>600075</xdr:colOff>
      <xdr:row>41</xdr:row>
      <xdr:rowOff>1778</xdr:rowOff>
    </xdr:to>
    <xdr:sp macro="" textlink="">
      <xdr:nvSpPr>
        <xdr:cNvPr id="83" name="円/楕円 82"/>
        <xdr:cNvSpPr/>
      </xdr:nvSpPr>
      <xdr:spPr>
        <a:xfrm>
          <a:off x="3937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158005</xdr:rowOff>
    </xdr:from>
    <xdr:ext cx="736600" cy="259045"/>
    <xdr:sp macro="" textlink="">
      <xdr:nvSpPr>
        <xdr:cNvPr id="84" name="テキスト ボックス 83"/>
        <xdr:cNvSpPr txBox="1"/>
      </xdr:nvSpPr>
      <xdr:spPr>
        <a:xfrm>
          <a:off x="3606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167640</xdr:rowOff>
    </xdr:from>
    <xdr:to>
      <xdr:col>4</xdr:col>
      <xdr:colOff>396875</xdr:colOff>
      <xdr:row>41</xdr:row>
      <xdr:rowOff>97790</xdr:rowOff>
    </xdr:to>
    <xdr:sp macro="" textlink="">
      <xdr:nvSpPr>
        <xdr:cNvPr id="85" name="円/楕円 84"/>
        <xdr:cNvSpPr/>
      </xdr:nvSpPr>
      <xdr:spPr>
        <a:xfrm>
          <a:off x="3048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82567</xdr:rowOff>
    </xdr:from>
    <xdr:ext cx="762000" cy="259045"/>
    <xdr:sp macro="" textlink="">
      <xdr:nvSpPr>
        <xdr:cNvPr id="86" name="テキスト ボックス 85"/>
        <xdr:cNvSpPr txBox="1"/>
      </xdr:nvSpPr>
      <xdr:spPr>
        <a:xfrm>
          <a:off x="2717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135636</xdr:rowOff>
    </xdr:from>
    <xdr:to>
      <xdr:col>3</xdr:col>
      <xdr:colOff>193675</xdr:colOff>
      <xdr:row>41</xdr:row>
      <xdr:rowOff>65786</xdr:rowOff>
    </xdr:to>
    <xdr:sp macro="" textlink="">
      <xdr:nvSpPr>
        <xdr:cNvPr id="87" name="円/楕円 86"/>
        <xdr:cNvSpPr/>
      </xdr:nvSpPr>
      <xdr:spPr>
        <a:xfrm>
          <a:off x="2159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50563</xdr:rowOff>
    </xdr:from>
    <xdr:ext cx="762000" cy="259045"/>
    <xdr:sp macro="" textlink="">
      <xdr:nvSpPr>
        <xdr:cNvPr id="88" name="テキスト ボックス 87"/>
        <xdr:cNvSpPr txBox="1"/>
      </xdr:nvSpPr>
      <xdr:spPr>
        <a:xfrm>
          <a:off x="1828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149352</xdr:rowOff>
    </xdr:from>
    <xdr:to>
      <xdr:col>1</xdr:col>
      <xdr:colOff>676275</xdr:colOff>
      <xdr:row>41</xdr:row>
      <xdr:rowOff>79502</xdr:rowOff>
    </xdr:to>
    <xdr:sp macro="" textlink="">
      <xdr:nvSpPr>
        <xdr:cNvPr id="89" name="円/楕円 88"/>
        <xdr:cNvSpPr/>
      </xdr:nvSpPr>
      <xdr:spPr>
        <a:xfrm>
          <a:off x="1270000" y="70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64279</xdr:rowOff>
    </xdr:from>
    <xdr:ext cx="762000" cy="259045"/>
    <xdr:sp macro="" textlink="">
      <xdr:nvSpPr>
        <xdr:cNvPr id="90" name="テキスト ボックス 89"/>
        <xdr:cNvSpPr txBox="1"/>
      </xdr:nvSpPr>
      <xdr:spPr>
        <a:xfrm>
          <a:off x="939800" y="709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昨年度までは、購入費や単価の見直し等による歳出の抑制により、年々若干ながらも減少していたが、公共施設や学校施設等の維持補修費に係る経費が増加した。</a:t>
          </a:r>
          <a:endParaRPr kumimoji="1" lang="en-US" altLang="ja-JP" sz="1300">
            <a:latin typeface="ＭＳ Ｐゴシック"/>
          </a:endParaRPr>
        </a:p>
        <a:p>
          <a:r>
            <a:rPr kumimoji="1" lang="ja-JP" altLang="en-US" sz="1300">
              <a:latin typeface="ＭＳ Ｐゴシック"/>
            </a:rPr>
            <a:t>　今後も、建設から大幅に年数を経過した施設等の維持管理関係経費が増加するものと考えられる。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43724</xdr:rowOff>
    </xdr:from>
    <xdr:to>
      <xdr:col>24</xdr:col>
      <xdr:colOff>31750</xdr:colOff>
      <xdr:row>17</xdr:row>
      <xdr:rowOff>148227</xdr:rowOff>
    </xdr:to>
    <xdr:cxnSp macro="">
      <xdr:nvCxnSpPr>
        <xdr:cNvPr id="125" name="直線コネクタ 124"/>
        <xdr:cNvCxnSpPr/>
      </xdr:nvCxnSpPr>
      <xdr:spPr>
        <a:xfrm>
          <a:off x="15671800" y="295837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43724</xdr:rowOff>
    </xdr:from>
    <xdr:to>
      <xdr:col>22</xdr:col>
      <xdr:colOff>565150</xdr:colOff>
      <xdr:row>17</xdr:row>
      <xdr:rowOff>95976</xdr:rowOff>
    </xdr:to>
    <xdr:cxnSp macro="">
      <xdr:nvCxnSpPr>
        <xdr:cNvPr id="128" name="直線コネクタ 127"/>
        <xdr:cNvCxnSpPr/>
      </xdr:nvCxnSpPr>
      <xdr:spPr>
        <a:xfrm flipV="1">
          <a:off x="14782800" y="29583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95976</xdr:rowOff>
    </xdr:from>
    <xdr:to>
      <xdr:col>21</xdr:col>
      <xdr:colOff>361950</xdr:colOff>
      <xdr:row>18</xdr:row>
      <xdr:rowOff>68217</xdr:rowOff>
    </xdr:to>
    <xdr:cxnSp macro="">
      <xdr:nvCxnSpPr>
        <xdr:cNvPr id="131" name="直線コネクタ 130"/>
        <xdr:cNvCxnSpPr/>
      </xdr:nvCxnSpPr>
      <xdr:spPr>
        <a:xfrm flipV="1">
          <a:off x="13893800" y="301062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68217</xdr:rowOff>
    </xdr:from>
    <xdr:to>
      <xdr:col>20</xdr:col>
      <xdr:colOff>158750</xdr:colOff>
      <xdr:row>18</xdr:row>
      <xdr:rowOff>81280</xdr:rowOff>
    </xdr:to>
    <xdr:cxnSp macro="">
      <xdr:nvCxnSpPr>
        <xdr:cNvPr id="134" name="直線コネクタ 133"/>
        <xdr:cNvCxnSpPr/>
      </xdr:nvCxnSpPr>
      <xdr:spPr>
        <a:xfrm flipV="1">
          <a:off x="13004800" y="3154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97427</xdr:rowOff>
    </xdr:from>
    <xdr:to>
      <xdr:col>24</xdr:col>
      <xdr:colOff>82550</xdr:colOff>
      <xdr:row>18</xdr:row>
      <xdr:rowOff>27577</xdr:rowOff>
    </xdr:to>
    <xdr:sp macro="" textlink="">
      <xdr:nvSpPr>
        <xdr:cNvPr id="144" name="円/楕円 143"/>
        <xdr:cNvSpPr/>
      </xdr:nvSpPr>
      <xdr:spPr>
        <a:xfrm>
          <a:off x="164592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69504</xdr:rowOff>
    </xdr:from>
    <xdr:ext cx="762000" cy="259045"/>
    <xdr:sp macro="" textlink="">
      <xdr:nvSpPr>
        <xdr:cNvPr id="145" name="物件費該当値テキスト"/>
        <xdr:cNvSpPr txBox="1"/>
      </xdr:nvSpPr>
      <xdr:spPr>
        <a:xfrm>
          <a:off x="16598900" y="298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164374</xdr:rowOff>
    </xdr:from>
    <xdr:to>
      <xdr:col>22</xdr:col>
      <xdr:colOff>615950</xdr:colOff>
      <xdr:row>17</xdr:row>
      <xdr:rowOff>94524</xdr:rowOff>
    </xdr:to>
    <xdr:sp macro="" textlink="">
      <xdr:nvSpPr>
        <xdr:cNvPr id="146" name="円/楕円 145"/>
        <xdr:cNvSpPr/>
      </xdr:nvSpPr>
      <xdr:spPr>
        <a:xfrm>
          <a:off x="15621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79301</xdr:rowOff>
    </xdr:from>
    <xdr:ext cx="736600" cy="259045"/>
    <xdr:sp macro="" textlink="">
      <xdr:nvSpPr>
        <xdr:cNvPr id="147" name="テキスト ボックス 146"/>
        <xdr:cNvSpPr txBox="1"/>
      </xdr:nvSpPr>
      <xdr:spPr>
        <a:xfrm>
          <a:off x="15290800" y="299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45176</xdr:rowOff>
    </xdr:from>
    <xdr:to>
      <xdr:col>21</xdr:col>
      <xdr:colOff>412750</xdr:colOff>
      <xdr:row>17</xdr:row>
      <xdr:rowOff>146776</xdr:rowOff>
    </xdr:to>
    <xdr:sp macro="" textlink="">
      <xdr:nvSpPr>
        <xdr:cNvPr id="148" name="円/楕円 147"/>
        <xdr:cNvSpPr/>
      </xdr:nvSpPr>
      <xdr:spPr>
        <a:xfrm>
          <a:off x="14732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131553</xdr:rowOff>
    </xdr:from>
    <xdr:ext cx="762000" cy="259045"/>
    <xdr:sp macro="" textlink="">
      <xdr:nvSpPr>
        <xdr:cNvPr id="149" name="テキスト ボックス 148"/>
        <xdr:cNvSpPr txBox="1"/>
      </xdr:nvSpPr>
      <xdr:spPr>
        <a:xfrm>
          <a:off x="14401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17417</xdr:rowOff>
    </xdr:from>
    <xdr:to>
      <xdr:col>20</xdr:col>
      <xdr:colOff>209550</xdr:colOff>
      <xdr:row>18</xdr:row>
      <xdr:rowOff>119017</xdr:rowOff>
    </xdr:to>
    <xdr:sp macro="" textlink="">
      <xdr:nvSpPr>
        <xdr:cNvPr id="150" name="円/楕円 149"/>
        <xdr:cNvSpPr/>
      </xdr:nvSpPr>
      <xdr:spPr>
        <a:xfrm>
          <a:off x="13843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103794</xdr:rowOff>
    </xdr:from>
    <xdr:ext cx="762000" cy="259045"/>
    <xdr:sp macro="" textlink="">
      <xdr:nvSpPr>
        <xdr:cNvPr id="151" name="テキスト ボックス 150"/>
        <xdr:cNvSpPr txBox="1"/>
      </xdr:nvSpPr>
      <xdr:spPr>
        <a:xfrm>
          <a:off x="13512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30480</xdr:rowOff>
    </xdr:from>
    <xdr:to>
      <xdr:col>19</xdr:col>
      <xdr:colOff>6350</xdr:colOff>
      <xdr:row>18</xdr:row>
      <xdr:rowOff>132080</xdr:rowOff>
    </xdr:to>
    <xdr:sp macro="" textlink="">
      <xdr:nvSpPr>
        <xdr:cNvPr id="152" name="円/楕円 151"/>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116857</xdr:rowOff>
    </xdr:from>
    <xdr:ext cx="762000" cy="259045"/>
    <xdr:sp macro="" textlink="">
      <xdr:nvSpPr>
        <xdr:cNvPr id="153" name="テキスト ボックス 15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比率が類似団体平均を上回っている要因として、医療・保険・介護など、高齢者や障害のある人等に対する福祉施策をはじめ、普通交付税不交付団体として、これまでに実施してきた町独自の住民負担軽減策を継続していることが挙げられる。</a:t>
          </a:r>
          <a:endParaRPr kumimoji="1" lang="en-US" altLang="ja-JP" sz="1300">
            <a:latin typeface="ＭＳ Ｐゴシック"/>
          </a:endParaRPr>
        </a:p>
        <a:p>
          <a:r>
            <a:rPr kumimoji="1" lang="ja-JP" altLang="en-US" sz="1300">
              <a:latin typeface="ＭＳ Ｐゴシック"/>
            </a:rPr>
            <a:t>　扶助費については、昨年度と比べても増加しており、今後の経年的に自然増加していく経費と捉えられる。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127000</xdr:rowOff>
    </xdr:to>
    <xdr:cxnSp macro="">
      <xdr:nvCxnSpPr>
        <xdr:cNvPr id="188" name="直線コネクタ 187"/>
        <xdr:cNvCxnSpPr/>
      </xdr:nvCxnSpPr>
      <xdr:spPr>
        <a:xfrm flipV="1">
          <a:off x="3987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53522</xdr:rowOff>
    </xdr:to>
    <xdr:cxnSp macro="">
      <xdr:nvCxnSpPr>
        <xdr:cNvPr id="191" name="直線コネクタ 190"/>
        <xdr:cNvCxnSpPr/>
      </xdr:nvCxnSpPr>
      <xdr:spPr>
        <a:xfrm flipV="1">
          <a:off x="3098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94343</xdr:rowOff>
    </xdr:from>
    <xdr:to>
      <xdr:col>4</xdr:col>
      <xdr:colOff>346075</xdr:colOff>
      <xdr:row>59</xdr:row>
      <xdr:rowOff>53522</xdr:rowOff>
    </xdr:to>
    <xdr:cxnSp macro="">
      <xdr:nvCxnSpPr>
        <xdr:cNvPr id="194" name="直線コネクタ 193"/>
        <xdr:cNvCxnSpPr/>
      </xdr:nvCxnSpPr>
      <xdr:spPr>
        <a:xfrm>
          <a:off x="2209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58</xdr:row>
      <xdr:rowOff>94343</xdr:rowOff>
    </xdr:to>
    <xdr:cxnSp macro="">
      <xdr:nvCxnSpPr>
        <xdr:cNvPr id="197" name="直線コネクタ 196"/>
        <xdr:cNvCxnSpPr/>
      </xdr:nvCxnSpPr>
      <xdr:spPr>
        <a:xfrm>
          <a:off x="1320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7" name="円/楕円 206"/>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8"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9" name="円/楕円 208"/>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0" name="テキスト ボックス 209"/>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1" name="円/楕円 210"/>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2" name="テキスト ボックス 211"/>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43543</xdr:rowOff>
    </xdr:from>
    <xdr:to>
      <xdr:col>3</xdr:col>
      <xdr:colOff>193675</xdr:colOff>
      <xdr:row>58</xdr:row>
      <xdr:rowOff>145143</xdr:rowOff>
    </xdr:to>
    <xdr:sp macro="" textlink="">
      <xdr:nvSpPr>
        <xdr:cNvPr id="213" name="円/楕円 212"/>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129920</xdr:rowOff>
    </xdr:from>
    <xdr:ext cx="762000" cy="259045"/>
    <xdr:sp macro="" textlink="">
      <xdr:nvSpPr>
        <xdr:cNvPr id="214" name="テキスト ボックス 213"/>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5" name="円/楕円 214"/>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16" name="テキスト ボックス 215"/>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は非常に低い比率となっているが、国民健康保険や介護保険特別会計への繰出金は依然として一般会計を圧迫しているのが現状である。特に、国民健康保険特別会計については、医療給付に見合う財源確保が難しい状況が続いていることから、保険料の適正化や滞納整理の強化を図り、一般会計の負担額を減らしていくよう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40132</xdr:rowOff>
    </xdr:to>
    <xdr:cxnSp macro="">
      <xdr:nvCxnSpPr>
        <xdr:cNvPr id="246" name="直線コネクタ 245"/>
        <xdr:cNvCxnSpPr/>
      </xdr:nvCxnSpPr>
      <xdr:spPr>
        <a:xfrm>
          <a:off x="15671800" y="95681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110998</xdr:rowOff>
    </xdr:from>
    <xdr:to>
      <xdr:col>22</xdr:col>
      <xdr:colOff>565150</xdr:colOff>
      <xdr:row>55</xdr:row>
      <xdr:rowOff>138430</xdr:rowOff>
    </xdr:to>
    <xdr:cxnSp macro="">
      <xdr:nvCxnSpPr>
        <xdr:cNvPr id="249" name="直線コネクタ 248"/>
        <xdr:cNvCxnSpPr/>
      </xdr:nvCxnSpPr>
      <xdr:spPr>
        <a:xfrm>
          <a:off x="14782800" y="9540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88138</xdr:rowOff>
    </xdr:from>
    <xdr:to>
      <xdr:col>21</xdr:col>
      <xdr:colOff>361950</xdr:colOff>
      <xdr:row>55</xdr:row>
      <xdr:rowOff>110998</xdr:rowOff>
    </xdr:to>
    <xdr:cxnSp macro="">
      <xdr:nvCxnSpPr>
        <xdr:cNvPr id="252" name="直線コネクタ 251"/>
        <xdr:cNvCxnSpPr/>
      </xdr:nvCxnSpPr>
      <xdr:spPr>
        <a:xfrm>
          <a:off x="13893800" y="9517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88138</xdr:rowOff>
    </xdr:to>
    <xdr:cxnSp macro="">
      <xdr:nvCxnSpPr>
        <xdr:cNvPr id="255" name="直線コネクタ 254"/>
        <xdr:cNvCxnSpPr/>
      </xdr:nvCxnSpPr>
      <xdr:spPr>
        <a:xfrm>
          <a:off x="13004800" y="9499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160782</xdr:rowOff>
    </xdr:from>
    <xdr:to>
      <xdr:col>24</xdr:col>
      <xdr:colOff>82550</xdr:colOff>
      <xdr:row>56</xdr:row>
      <xdr:rowOff>90932</xdr:rowOff>
    </xdr:to>
    <xdr:sp macro="" textlink="">
      <xdr:nvSpPr>
        <xdr:cNvPr id="265" name="円/楕円 264"/>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5859</xdr:rowOff>
    </xdr:from>
    <xdr:ext cx="762000" cy="259045"/>
    <xdr:sp macro="" textlink="">
      <xdr:nvSpPr>
        <xdr:cNvPr id="266" name="その他該当値テキスト"/>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7" name="円/楕円 266"/>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8" name="テキスト ボックス 267"/>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60198</xdr:rowOff>
    </xdr:from>
    <xdr:to>
      <xdr:col>21</xdr:col>
      <xdr:colOff>412750</xdr:colOff>
      <xdr:row>55</xdr:row>
      <xdr:rowOff>161798</xdr:rowOff>
    </xdr:to>
    <xdr:sp macro="" textlink="">
      <xdr:nvSpPr>
        <xdr:cNvPr id="269" name="円/楕円 268"/>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525</xdr:rowOff>
    </xdr:from>
    <xdr:ext cx="762000" cy="259045"/>
    <xdr:sp macro="" textlink="">
      <xdr:nvSpPr>
        <xdr:cNvPr id="270" name="テキスト ボックス 269"/>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37338</xdr:rowOff>
    </xdr:from>
    <xdr:to>
      <xdr:col>20</xdr:col>
      <xdr:colOff>209550</xdr:colOff>
      <xdr:row>55</xdr:row>
      <xdr:rowOff>138938</xdr:rowOff>
    </xdr:to>
    <xdr:sp macro="" textlink="">
      <xdr:nvSpPr>
        <xdr:cNvPr id="271" name="円/楕円 270"/>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149115</xdr:rowOff>
    </xdr:from>
    <xdr:ext cx="762000" cy="259045"/>
    <xdr:sp macro="" textlink="">
      <xdr:nvSpPr>
        <xdr:cNvPr id="272" name="テキスト ボックス 271"/>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3" name="円/楕円 272"/>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4" name="テキスト ボックス 273"/>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の見直し方針に基づき、経費負担のあり方、費用対効果を勘案し、既に目的が達成したものや時代の変化等に伴い、効果が期待できなくなったものなどについては、廃止・縮小・統合や終期の設定等を段階的に行う方針で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8128</xdr:rowOff>
    </xdr:to>
    <xdr:cxnSp macro="">
      <xdr:nvCxnSpPr>
        <xdr:cNvPr id="304" name="直線コネクタ 303"/>
        <xdr:cNvCxnSpPr/>
      </xdr:nvCxnSpPr>
      <xdr:spPr>
        <a:xfrm>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17272</xdr:rowOff>
    </xdr:to>
    <xdr:cxnSp macro="">
      <xdr:nvCxnSpPr>
        <xdr:cNvPr id="307" name="直線コネクタ 306"/>
        <xdr:cNvCxnSpPr/>
      </xdr:nvCxnSpPr>
      <xdr:spPr>
        <a:xfrm flipV="1">
          <a:off x="14782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36</xdr:row>
      <xdr:rowOff>17272</xdr:rowOff>
    </xdr:to>
    <xdr:cxnSp macro="">
      <xdr:nvCxnSpPr>
        <xdr:cNvPr id="310" name="直線コネクタ 309"/>
        <xdr:cNvCxnSpPr/>
      </xdr:nvCxnSpPr>
      <xdr:spPr>
        <a:xfrm>
          <a:off x="13893800" y="61117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161290</xdr:rowOff>
    </xdr:to>
    <xdr:cxnSp macro="">
      <xdr:nvCxnSpPr>
        <xdr:cNvPr id="313" name="直線コネクタ 312"/>
        <xdr:cNvCxnSpPr/>
      </xdr:nvCxnSpPr>
      <xdr:spPr>
        <a:xfrm flipV="1">
          <a:off x="13004800" y="61117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3" name="円/楕円 322"/>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4"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5" name="円/楕円 324"/>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6" name="テキスト ボックス 325"/>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7" name="円/楕円 326"/>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8" name="テキスト ボックス 327"/>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29" name="円/楕円 328"/>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30" name="テキスト ボックス 329"/>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1" name="円/楕円 330"/>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2" name="テキスト ボックス 331"/>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実質公債費比率は、類似団体の中では非常に低い比率となっている。近年、大型事業が集中したことにより、起債の借入額が増加し、また、</a:t>
          </a:r>
          <a:r>
            <a:rPr kumimoji="1" lang="ja-JP" altLang="ja-JP" sz="1300">
              <a:solidFill>
                <a:schemeClr val="dk1"/>
              </a:solidFill>
              <a:effectLst/>
              <a:latin typeface="+mn-lt"/>
              <a:ea typeface="+mn-ea"/>
              <a:cs typeface="+mn-cs"/>
            </a:rPr>
            <a:t>過去に借入れた臨時財政対策債の元利償還の開始</a:t>
          </a:r>
          <a:r>
            <a:rPr kumimoji="1" lang="ja-JP" altLang="en-US" sz="1300">
              <a:solidFill>
                <a:schemeClr val="dk1"/>
              </a:solidFill>
              <a:effectLst/>
              <a:latin typeface="+mn-lt"/>
              <a:ea typeface="+mn-ea"/>
              <a:cs typeface="+mn-cs"/>
            </a:rPr>
            <a:t>が</a:t>
          </a:r>
          <a:r>
            <a:rPr kumimoji="1" lang="ja-JP" altLang="en-US" sz="1300">
              <a:latin typeface="ＭＳ Ｐゴシック"/>
            </a:rPr>
            <a:t>想定されるが、過去に借入れを行った起債の償還が終了していくため、公債費自体は減少していくと思われる。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72137</xdr:rowOff>
    </xdr:from>
    <xdr:to>
      <xdr:col>7</xdr:col>
      <xdr:colOff>15875</xdr:colOff>
      <xdr:row>76</xdr:row>
      <xdr:rowOff>81280</xdr:rowOff>
    </xdr:to>
    <xdr:cxnSp macro="">
      <xdr:nvCxnSpPr>
        <xdr:cNvPr id="362" name="直線コネクタ 361"/>
        <xdr:cNvCxnSpPr/>
      </xdr:nvCxnSpPr>
      <xdr:spPr>
        <a:xfrm>
          <a:off x="3987800" y="131023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72137</xdr:rowOff>
    </xdr:to>
    <xdr:cxnSp macro="">
      <xdr:nvCxnSpPr>
        <xdr:cNvPr id="365" name="直線コネクタ 364"/>
        <xdr:cNvCxnSpPr/>
      </xdr:nvCxnSpPr>
      <xdr:spPr>
        <a:xfrm>
          <a:off x="3098800" y="130840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53848</xdr:rowOff>
    </xdr:from>
    <xdr:to>
      <xdr:col>4</xdr:col>
      <xdr:colOff>346075</xdr:colOff>
      <xdr:row>76</xdr:row>
      <xdr:rowOff>72137</xdr:rowOff>
    </xdr:to>
    <xdr:cxnSp macro="">
      <xdr:nvCxnSpPr>
        <xdr:cNvPr id="368" name="直線コネクタ 367"/>
        <xdr:cNvCxnSpPr/>
      </xdr:nvCxnSpPr>
      <xdr:spPr>
        <a:xfrm flipV="1">
          <a:off x="2209800" y="130840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44704</xdr:rowOff>
    </xdr:from>
    <xdr:to>
      <xdr:col>3</xdr:col>
      <xdr:colOff>142875</xdr:colOff>
      <xdr:row>76</xdr:row>
      <xdr:rowOff>72137</xdr:rowOff>
    </xdr:to>
    <xdr:cxnSp macro="">
      <xdr:nvCxnSpPr>
        <xdr:cNvPr id="371" name="直線コネクタ 370"/>
        <xdr:cNvCxnSpPr/>
      </xdr:nvCxnSpPr>
      <xdr:spPr>
        <a:xfrm>
          <a:off x="1320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1" name="円/楕円 380"/>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2"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83" name="円/楕円 382"/>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4" name="テキスト ボックス 383"/>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xdr:rowOff>
    </xdr:from>
    <xdr:to>
      <xdr:col>4</xdr:col>
      <xdr:colOff>396875</xdr:colOff>
      <xdr:row>76</xdr:row>
      <xdr:rowOff>104648</xdr:rowOff>
    </xdr:to>
    <xdr:sp macro="" textlink="">
      <xdr:nvSpPr>
        <xdr:cNvPr id="385" name="円/楕円 384"/>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114825</xdr:rowOff>
    </xdr:from>
    <xdr:ext cx="762000" cy="259045"/>
    <xdr:sp macro="" textlink="">
      <xdr:nvSpPr>
        <xdr:cNvPr id="386" name="テキスト ボックス 385"/>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21337</xdr:rowOff>
    </xdr:from>
    <xdr:to>
      <xdr:col>3</xdr:col>
      <xdr:colOff>193675</xdr:colOff>
      <xdr:row>76</xdr:row>
      <xdr:rowOff>122937</xdr:rowOff>
    </xdr:to>
    <xdr:sp macro="" textlink="">
      <xdr:nvSpPr>
        <xdr:cNvPr id="387" name="円/楕円 386"/>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133113</xdr:rowOff>
    </xdr:from>
    <xdr:ext cx="762000" cy="259045"/>
    <xdr:sp macro="" textlink="">
      <xdr:nvSpPr>
        <xdr:cNvPr id="388" name="テキスト ボックス 387"/>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165354</xdr:rowOff>
    </xdr:from>
    <xdr:to>
      <xdr:col>1</xdr:col>
      <xdr:colOff>676275</xdr:colOff>
      <xdr:row>76</xdr:row>
      <xdr:rowOff>95504</xdr:rowOff>
    </xdr:to>
    <xdr:sp macro="" textlink="">
      <xdr:nvSpPr>
        <xdr:cNvPr id="389" name="円/楕円 388"/>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105681</xdr:rowOff>
    </xdr:from>
    <xdr:ext cx="762000" cy="259045"/>
    <xdr:sp macro="" textlink="">
      <xdr:nvSpPr>
        <xdr:cNvPr id="390" name="テキスト ボックス 389"/>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義務的経費は減少しているが、補助費や繰出金等の増加により、類似団体平均を上回った。人件費や賃金については、「第５次行政改革大綱」で示す通り、定員管理の適正化と賃金の抑制に努めていく。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80</xdr:row>
      <xdr:rowOff>1270</xdr:rowOff>
    </xdr:to>
    <xdr:cxnSp macro="">
      <xdr:nvCxnSpPr>
        <xdr:cNvPr id="423" name="直線コネクタ 422"/>
        <xdr:cNvCxnSpPr/>
      </xdr:nvCxnSpPr>
      <xdr:spPr>
        <a:xfrm flipV="1">
          <a:off x="15671800" y="13660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xdr:rowOff>
    </xdr:from>
    <xdr:to>
      <xdr:col>22</xdr:col>
      <xdr:colOff>565150</xdr:colOff>
      <xdr:row>80</xdr:row>
      <xdr:rowOff>123189</xdr:rowOff>
    </xdr:to>
    <xdr:cxnSp macro="">
      <xdr:nvCxnSpPr>
        <xdr:cNvPr id="426" name="直線コネクタ 425"/>
        <xdr:cNvCxnSpPr/>
      </xdr:nvCxnSpPr>
      <xdr:spPr>
        <a:xfrm flipV="1">
          <a:off x="14782800" y="137172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66039</xdr:rowOff>
    </xdr:from>
    <xdr:to>
      <xdr:col>21</xdr:col>
      <xdr:colOff>361950</xdr:colOff>
      <xdr:row>80</xdr:row>
      <xdr:rowOff>123189</xdr:rowOff>
    </xdr:to>
    <xdr:cxnSp macro="">
      <xdr:nvCxnSpPr>
        <xdr:cNvPr id="429" name="直線コネクタ 428"/>
        <xdr:cNvCxnSpPr/>
      </xdr:nvCxnSpPr>
      <xdr:spPr>
        <a:xfrm>
          <a:off x="13893800" y="13782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66039</xdr:rowOff>
    </xdr:from>
    <xdr:to>
      <xdr:col>20</xdr:col>
      <xdr:colOff>158750</xdr:colOff>
      <xdr:row>80</xdr:row>
      <xdr:rowOff>104139</xdr:rowOff>
    </xdr:to>
    <xdr:cxnSp macro="">
      <xdr:nvCxnSpPr>
        <xdr:cNvPr id="432" name="直線コネクタ 431"/>
        <xdr:cNvCxnSpPr/>
      </xdr:nvCxnSpPr>
      <xdr:spPr>
        <a:xfrm flipV="1">
          <a:off x="13004800" y="13782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64770</xdr:rowOff>
    </xdr:from>
    <xdr:to>
      <xdr:col>24</xdr:col>
      <xdr:colOff>82550</xdr:colOff>
      <xdr:row>79</xdr:row>
      <xdr:rowOff>166370</xdr:rowOff>
    </xdr:to>
    <xdr:sp macro="" textlink="">
      <xdr:nvSpPr>
        <xdr:cNvPr id="442" name="円/楕円 441"/>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36847</xdr:rowOff>
    </xdr:from>
    <xdr:ext cx="762000" cy="259045"/>
    <xdr:sp macro="" textlink="">
      <xdr:nvSpPr>
        <xdr:cNvPr id="443"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121920</xdr:rowOff>
    </xdr:from>
    <xdr:to>
      <xdr:col>22</xdr:col>
      <xdr:colOff>615950</xdr:colOff>
      <xdr:row>80</xdr:row>
      <xdr:rowOff>52070</xdr:rowOff>
    </xdr:to>
    <xdr:sp macro="" textlink="">
      <xdr:nvSpPr>
        <xdr:cNvPr id="444" name="円/楕円 443"/>
        <xdr:cNvSpPr/>
      </xdr:nvSpPr>
      <xdr:spPr>
        <a:xfrm>
          <a:off x="15621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36847</xdr:rowOff>
    </xdr:from>
    <xdr:ext cx="736600" cy="259045"/>
    <xdr:sp macro="" textlink="">
      <xdr:nvSpPr>
        <xdr:cNvPr id="445" name="テキスト ボックス 444"/>
        <xdr:cNvSpPr txBox="1"/>
      </xdr:nvSpPr>
      <xdr:spPr>
        <a:xfrm>
          <a:off x="15290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72389</xdr:rowOff>
    </xdr:from>
    <xdr:to>
      <xdr:col>21</xdr:col>
      <xdr:colOff>412750</xdr:colOff>
      <xdr:row>81</xdr:row>
      <xdr:rowOff>2539</xdr:rowOff>
    </xdr:to>
    <xdr:sp macro="" textlink="">
      <xdr:nvSpPr>
        <xdr:cNvPr id="446" name="円/楕円 445"/>
        <xdr:cNvSpPr/>
      </xdr:nvSpPr>
      <xdr:spPr>
        <a:xfrm>
          <a:off x="14732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158766</xdr:rowOff>
    </xdr:from>
    <xdr:ext cx="762000" cy="259045"/>
    <xdr:sp macro="" textlink="">
      <xdr:nvSpPr>
        <xdr:cNvPr id="447" name="テキスト ボックス 446"/>
        <xdr:cNvSpPr txBox="1"/>
      </xdr:nvSpPr>
      <xdr:spPr>
        <a:xfrm>
          <a:off x="14401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15239</xdr:rowOff>
    </xdr:from>
    <xdr:to>
      <xdr:col>20</xdr:col>
      <xdr:colOff>209550</xdr:colOff>
      <xdr:row>80</xdr:row>
      <xdr:rowOff>116839</xdr:rowOff>
    </xdr:to>
    <xdr:sp macro="" textlink="">
      <xdr:nvSpPr>
        <xdr:cNvPr id="448" name="円/楕円 447"/>
        <xdr:cNvSpPr/>
      </xdr:nvSpPr>
      <xdr:spPr>
        <a:xfrm>
          <a:off x="13843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101616</xdr:rowOff>
    </xdr:from>
    <xdr:ext cx="762000" cy="259045"/>
    <xdr:sp macro="" textlink="">
      <xdr:nvSpPr>
        <xdr:cNvPr id="449" name="テキスト ボックス 448"/>
        <xdr:cNvSpPr txBox="1"/>
      </xdr:nvSpPr>
      <xdr:spPr>
        <a:xfrm>
          <a:off x="13512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53339</xdr:rowOff>
    </xdr:from>
    <xdr:to>
      <xdr:col>19</xdr:col>
      <xdr:colOff>6350</xdr:colOff>
      <xdr:row>80</xdr:row>
      <xdr:rowOff>154939</xdr:rowOff>
    </xdr:to>
    <xdr:sp macro="" textlink="">
      <xdr:nvSpPr>
        <xdr:cNvPr id="450" name="円/楕円 449"/>
        <xdr:cNvSpPr/>
      </xdr:nvSpPr>
      <xdr:spPr>
        <a:xfrm>
          <a:off x="12954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139716</xdr:rowOff>
    </xdr:from>
    <xdr:ext cx="762000" cy="259045"/>
    <xdr:sp macro="" textlink="">
      <xdr:nvSpPr>
        <xdr:cNvPr id="451" name="テキスト ボックス 450"/>
        <xdr:cNvSpPr txBox="1"/>
      </xdr:nvSpPr>
      <xdr:spPr>
        <a:xfrm>
          <a:off x="12623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京都府久御山町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36957</xdr:rowOff>
    </xdr:from>
    <xdr:to>
      <xdr:col>4</xdr:col>
      <xdr:colOff>1117600</xdr:colOff>
      <xdr:row>15</xdr:row>
      <xdr:rowOff>86423</xdr:rowOff>
    </xdr:to>
    <xdr:cxnSp macro="">
      <xdr:nvCxnSpPr>
        <xdr:cNvPr id="50" name="直線コネクタ 49"/>
        <xdr:cNvCxnSpPr/>
      </xdr:nvCxnSpPr>
      <xdr:spPr bwMode="auto">
        <a:xfrm>
          <a:off x="5003800" y="2656332"/>
          <a:ext cx="647700" cy="49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169329</xdr:rowOff>
    </xdr:from>
    <xdr:to>
      <xdr:col>4</xdr:col>
      <xdr:colOff>469900</xdr:colOff>
      <xdr:row>15</xdr:row>
      <xdr:rowOff>36957</xdr:rowOff>
    </xdr:to>
    <xdr:cxnSp macro="">
      <xdr:nvCxnSpPr>
        <xdr:cNvPr id="53" name="直線コネクタ 52"/>
        <xdr:cNvCxnSpPr/>
      </xdr:nvCxnSpPr>
      <xdr:spPr bwMode="auto">
        <a:xfrm>
          <a:off x="4305300" y="2617254"/>
          <a:ext cx="698500" cy="3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62827</xdr:rowOff>
    </xdr:from>
    <xdr:to>
      <xdr:col>3</xdr:col>
      <xdr:colOff>904875</xdr:colOff>
      <xdr:row>14</xdr:row>
      <xdr:rowOff>169329</xdr:rowOff>
    </xdr:to>
    <xdr:cxnSp macro="">
      <xdr:nvCxnSpPr>
        <xdr:cNvPr id="56" name="直線コネクタ 55"/>
        <xdr:cNvCxnSpPr/>
      </xdr:nvCxnSpPr>
      <xdr:spPr bwMode="auto">
        <a:xfrm>
          <a:off x="3606800" y="2510752"/>
          <a:ext cx="698500" cy="10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32893</xdr:rowOff>
    </xdr:from>
    <xdr:to>
      <xdr:col>3</xdr:col>
      <xdr:colOff>206375</xdr:colOff>
      <xdr:row>14</xdr:row>
      <xdr:rowOff>62827</xdr:rowOff>
    </xdr:to>
    <xdr:cxnSp macro="">
      <xdr:nvCxnSpPr>
        <xdr:cNvPr id="59" name="直線コネクタ 58"/>
        <xdr:cNvCxnSpPr/>
      </xdr:nvCxnSpPr>
      <xdr:spPr bwMode="auto">
        <a:xfrm>
          <a:off x="2908300" y="2480818"/>
          <a:ext cx="698500" cy="2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35623</xdr:rowOff>
    </xdr:from>
    <xdr:to>
      <xdr:col>5</xdr:col>
      <xdr:colOff>34925</xdr:colOff>
      <xdr:row>15</xdr:row>
      <xdr:rowOff>137223</xdr:rowOff>
    </xdr:to>
    <xdr:sp macro="" textlink="">
      <xdr:nvSpPr>
        <xdr:cNvPr id="69" name="円/楕円 68"/>
        <xdr:cNvSpPr/>
      </xdr:nvSpPr>
      <xdr:spPr bwMode="auto">
        <a:xfrm>
          <a:off x="5600700" y="265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52150</xdr:rowOff>
    </xdr:from>
    <xdr:ext cx="762000" cy="259045"/>
    <xdr:sp macro="" textlink="">
      <xdr:nvSpPr>
        <xdr:cNvPr id="70" name="人口1人当たり決算額の推移該当値テキスト130"/>
        <xdr:cNvSpPr txBox="1"/>
      </xdr:nvSpPr>
      <xdr:spPr>
        <a:xfrm>
          <a:off x="5740400" y="250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126,945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157607</xdr:rowOff>
    </xdr:from>
    <xdr:to>
      <xdr:col>4</xdr:col>
      <xdr:colOff>520700</xdr:colOff>
      <xdr:row>15</xdr:row>
      <xdr:rowOff>87757</xdr:rowOff>
    </xdr:to>
    <xdr:sp macro="" textlink="">
      <xdr:nvSpPr>
        <xdr:cNvPr id="71" name="円/楕円 70"/>
        <xdr:cNvSpPr/>
      </xdr:nvSpPr>
      <xdr:spPr bwMode="auto">
        <a:xfrm>
          <a:off x="4953000" y="260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97934</xdr:rowOff>
    </xdr:from>
    <xdr:ext cx="736600" cy="259045"/>
    <xdr:sp macro="" textlink="">
      <xdr:nvSpPr>
        <xdr:cNvPr id="72" name="テキスト ボックス 71"/>
        <xdr:cNvSpPr txBox="1"/>
      </xdr:nvSpPr>
      <xdr:spPr>
        <a:xfrm>
          <a:off x="4622800" y="2374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130,840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118529</xdr:rowOff>
    </xdr:from>
    <xdr:to>
      <xdr:col>3</xdr:col>
      <xdr:colOff>955675</xdr:colOff>
      <xdr:row>15</xdr:row>
      <xdr:rowOff>48679</xdr:rowOff>
    </xdr:to>
    <xdr:sp macro="" textlink="">
      <xdr:nvSpPr>
        <xdr:cNvPr id="73" name="円/楕円 72"/>
        <xdr:cNvSpPr/>
      </xdr:nvSpPr>
      <xdr:spPr bwMode="auto">
        <a:xfrm>
          <a:off x="4254500" y="2566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58856</xdr:rowOff>
    </xdr:from>
    <xdr:ext cx="762000" cy="259045"/>
    <xdr:sp macro="" textlink="">
      <xdr:nvSpPr>
        <xdr:cNvPr id="74" name="テキスト ボックス 73"/>
        <xdr:cNvSpPr txBox="1"/>
      </xdr:nvSpPr>
      <xdr:spPr>
        <a:xfrm>
          <a:off x="3924300" y="233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133,917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12027</xdr:rowOff>
    </xdr:from>
    <xdr:to>
      <xdr:col>3</xdr:col>
      <xdr:colOff>257175</xdr:colOff>
      <xdr:row>14</xdr:row>
      <xdr:rowOff>113627</xdr:rowOff>
    </xdr:to>
    <xdr:sp macro="" textlink="">
      <xdr:nvSpPr>
        <xdr:cNvPr id="75" name="円/楕円 74"/>
        <xdr:cNvSpPr/>
      </xdr:nvSpPr>
      <xdr:spPr bwMode="auto">
        <a:xfrm>
          <a:off x="3556000" y="245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123804</xdr:rowOff>
    </xdr:from>
    <xdr:ext cx="762000" cy="259045"/>
    <xdr:sp macro="" textlink="">
      <xdr:nvSpPr>
        <xdr:cNvPr id="76" name="テキスト ボックス 75"/>
        <xdr:cNvSpPr txBox="1"/>
      </xdr:nvSpPr>
      <xdr:spPr>
        <a:xfrm>
          <a:off x="3225800" y="222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142,303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153543</xdr:rowOff>
    </xdr:from>
    <xdr:to>
      <xdr:col>2</xdr:col>
      <xdr:colOff>692150</xdr:colOff>
      <xdr:row>14</xdr:row>
      <xdr:rowOff>83693</xdr:rowOff>
    </xdr:to>
    <xdr:sp macro="" textlink="">
      <xdr:nvSpPr>
        <xdr:cNvPr id="77" name="円/楕円 76"/>
        <xdr:cNvSpPr/>
      </xdr:nvSpPr>
      <xdr:spPr bwMode="auto">
        <a:xfrm>
          <a:off x="2857500" y="243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93870</xdr:rowOff>
    </xdr:from>
    <xdr:ext cx="762000" cy="259045"/>
    <xdr:sp macro="" textlink="">
      <xdr:nvSpPr>
        <xdr:cNvPr id="78" name="テキスト ボックス 77"/>
        <xdr:cNvSpPr txBox="1"/>
      </xdr:nvSpPr>
      <xdr:spPr>
        <a:xfrm>
          <a:off x="2527300" y="219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248844</xdr:rowOff>
    </xdr:from>
    <xdr:to>
      <xdr:col>4</xdr:col>
      <xdr:colOff>1117600</xdr:colOff>
      <xdr:row>37</xdr:row>
      <xdr:rowOff>269372</xdr:rowOff>
    </xdr:to>
    <xdr:cxnSp macro="">
      <xdr:nvCxnSpPr>
        <xdr:cNvPr id="110" name="直線コネクタ 109"/>
        <xdr:cNvCxnSpPr/>
      </xdr:nvCxnSpPr>
      <xdr:spPr bwMode="auto">
        <a:xfrm flipV="1">
          <a:off x="5003800" y="7373544"/>
          <a:ext cx="647700" cy="2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269372</xdr:rowOff>
    </xdr:from>
    <xdr:to>
      <xdr:col>4</xdr:col>
      <xdr:colOff>469900</xdr:colOff>
      <xdr:row>37</xdr:row>
      <xdr:rowOff>269532</xdr:rowOff>
    </xdr:to>
    <xdr:cxnSp macro="">
      <xdr:nvCxnSpPr>
        <xdr:cNvPr id="113" name="直線コネクタ 112"/>
        <xdr:cNvCxnSpPr/>
      </xdr:nvCxnSpPr>
      <xdr:spPr bwMode="auto">
        <a:xfrm flipV="1">
          <a:off x="4305300" y="7394072"/>
          <a:ext cx="698500" cy="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207879</xdr:rowOff>
    </xdr:from>
    <xdr:to>
      <xdr:col>3</xdr:col>
      <xdr:colOff>904875</xdr:colOff>
      <xdr:row>37</xdr:row>
      <xdr:rowOff>269532</xdr:rowOff>
    </xdr:to>
    <xdr:cxnSp macro="">
      <xdr:nvCxnSpPr>
        <xdr:cNvPr id="116" name="直線コネクタ 115"/>
        <xdr:cNvCxnSpPr/>
      </xdr:nvCxnSpPr>
      <xdr:spPr bwMode="auto">
        <a:xfrm>
          <a:off x="3606800" y="7332579"/>
          <a:ext cx="698500" cy="61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188699</xdr:rowOff>
    </xdr:from>
    <xdr:to>
      <xdr:col>3</xdr:col>
      <xdr:colOff>206375</xdr:colOff>
      <xdr:row>37</xdr:row>
      <xdr:rowOff>207879</xdr:rowOff>
    </xdr:to>
    <xdr:cxnSp macro="">
      <xdr:nvCxnSpPr>
        <xdr:cNvPr id="119" name="直線コネクタ 118"/>
        <xdr:cNvCxnSpPr/>
      </xdr:nvCxnSpPr>
      <xdr:spPr bwMode="auto">
        <a:xfrm>
          <a:off x="2908300" y="7313399"/>
          <a:ext cx="698500" cy="1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198044</xdr:rowOff>
    </xdr:from>
    <xdr:to>
      <xdr:col>5</xdr:col>
      <xdr:colOff>34925</xdr:colOff>
      <xdr:row>37</xdr:row>
      <xdr:rowOff>299644</xdr:rowOff>
    </xdr:to>
    <xdr:sp macro="" textlink="">
      <xdr:nvSpPr>
        <xdr:cNvPr id="129" name="円/楕円 128"/>
        <xdr:cNvSpPr/>
      </xdr:nvSpPr>
      <xdr:spPr bwMode="auto">
        <a:xfrm>
          <a:off x="5600700" y="732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106621</xdr:rowOff>
    </xdr:from>
    <xdr:ext cx="762000" cy="259045"/>
    <xdr:sp macro="" textlink="">
      <xdr:nvSpPr>
        <xdr:cNvPr id="130" name="人口1人当たり決算額の推移該当値テキスト445"/>
        <xdr:cNvSpPr txBox="1"/>
      </xdr:nvSpPr>
      <xdr:spPr>
        <a:xfrm>
          <a:off x="5740400" y="723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218572</xdr:rowOff>
    </xdr:from>
    <xdr:to>
      <xdr:col>4</xdr:col>
      <xdr:colOff>520700</xdr:colOff>
      <xdr:row>37</xdr:row>
      <xdr:rowOff>320172</xdr:rowOff>
    </xdr:to>
    <xdr:sp macro="" textlink="">
      <xdr:nvSpPr>
        <xdr:cNvPr id="131" name="円/楕円 130"/>
        <xdr:cNvSpPr/>
      </xdr:nvSpPr>
      <xdr:spPr bwMode="auto">
        <a:xfrm>
          <a:off x="4953000" y="734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304949</xdr:rowOff>
    </xdr:from>
    <xdr:ext cx="736600" cy="259045"/>
    <xdr:sp macro="" textlink="">
      <xdr:nvSpPr>
        <xdr:cNvPr id="132" name="テキスト ボックス 131"/>
        <xdr:cNvSpPr txBox="1"/>
      </xdr:nvSpPr>
      <xdr:spPr>
        <a:xfrm>
          <a:off x="4622800" y="74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218732</xdr:rowOff>
    </xdr:from>
    <xdr:to>
      <xdr:col>3</xdr:col>
      <xdr:colOff>955675</xdr:colOff>
      <xdr:row>37</xdr:row>
      <xdr:rowOff>320332</xdr:rowOff>
    </xdr:to>
    <xdr:sp macro="" textlink="">
      <xdr:nvSpPr>
        <xdr:cNvPr id="133" name="円/楕円 132"/>
        <xdr:cNvSpPr/>
      </xdr:nvSpPr>
      <xdr:spPr bwMode="auto">
        <a:xfrm>
          <a:off x="4254500" y="734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305109</xdr:rowOff>
    </xdr:from>
    <xdr:ext cx="762000" cy="259045"/>
    <xdr:sp macro="" textlink="">
      <xdr:nvSpPr>
        <xdr:cNvPr id="134" name="テキスト ボックス 133"/>
        <xdr:cNvSpPr txBox="1"/>
      </xdr:nvSpPr>
      <xdr:spPr>
        <a:xfrm>
          <a:off x="3924300" y="742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157079</xdr:rowOff>
    </xdr:from>
    <xdr:to>
      <xdr:col>3</xdr:col>
      <xdr:colOff>257175</xdr:colOff>
      <xdr:row>37</xdr:row>
      <xdr:rowOff>258679</xdr:rowOff>
    </xdr:to>
    <xdr:sp macro="" textlink="">
      <xdr:nvSpPr>
        <xdr:cNvPr id="135" name="円/楕円 134"/>
        <xdr:cNvSpPr/>
      </xdr:nvSpPr>
      <xdr:spPr bwMode="auto">
        <a:xfrm>
          <a:off x="3556000" y="728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243456</xdr:rowOff>
    </xdr:from>
    <xdr:ext cx="762000" cy="259045"/>
    <xdr:sp macro="" textlink="">
      <xdr:nvSpPr>
        <xdr:cNvPr id="136" name="テキスト ボックス 135"/>
        <xdr:cNvSpPr txBox="1"/>
      </xdr:nvSpPr>
      <xdr:spPr>
        <a:xfrm>
          <a:off x="3225800" y="736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137899</xdr:rowOff>
    </xdr:from>
    <xdr:to>
      <xdr:col>2</xdr:col>
      <xdr:colOff>692150</xdr:colOff>
      <xdr:row>37</xdr:row>
      <xdr:rowOff>239499</xdr:rowOff>
    </xdr:to>
    <xdr:sp macro="" textlink="">
      <xdr:nvSpPr>
        <xdr:cNvPr id="137" name="円/楕円 136"/>
        <xdr:cNvSpPr/>
      </xdr:nvSpPr>
      <xdr:spPr bwMode="auto">
        <a:xfrm>
          <a:off x="2857500" y="7262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224276</xdr:rowOff>
    </xdr:from>
    <xdr:ext cx="762000" cy="259045"/>
    <xdr:sp macro="" textlink="">
      <xdr:nvSpPr>
        <xdr:cNvPr id="138" name="テキスト ボックス 137"/>
        <xdr:cNvSpPr txBox="1"/>
      </xdr:nvSpPr>
      <xdr:spPr>
        <a:xfrm>
          <a:off x="2527300" y="734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年度まで増額となったが平成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年度は減額に転じた。実質単年度収支は、７年連続の赤字となっており、財源の補てんについては、財政調整基金の取り崩しに頼らざるを得ないため、今後も引き続き財政の適正な執行に努めていく。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年度の指標算定以降、平成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年度まではすべての会計において黒字となっていたが、平成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年度は国民健康保険特別会計が赤字決算となった。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特に、国民健康保険特別会計については、厳しい財政状況の中ではあるが、その他の会計も含めて健全化を図っていく。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おいては、大幅に増加した普通建設事業債に伴う起債や臨時財政対策債の発行に伴い、地方債の元利償還金が増加しているが、公営企業の公債費への一般会計繰出金や一部事務組合の公債費への負担金が年々減少傾向にあることから、実質公債費比率は減少している。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年度においては、元利償還金が増加したが、算入公債費等においても増加したため、実質公債費比率は減少している。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過去に借入れた臨時財政対策債の元利償還等により増加傾向になると想定されるが、過去に借入れを行った起債の償還が終了していくため公債費自体も減少し、比率としては低位で推移す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年度の指標算定以降、将来負担額よりも充当可能財源等が上回っているため、将来負担比率はなく、将来的に財政を圧迫する危険性は低いと考えられる。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82" sqref="B82:P8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6757097</v>
      </c>
      <c r="BO4" s="379"/>
      <c r="BP4" s="379"/>
      <c r="BQ4" s="379"/>
      <c r="BR4" s="379"/>
      <c r="BS4" s="379"/>
      <c r="BT4" s="379"/>
      <c r="BU4" s="380"/>
      <c r="BV4" s="378">
        <v>6909992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4.9000000000000004</v>
      </c>
      <c r="CU4" s="556"/>
      <c r="CV4" s="556"/>
      <c r="CW4" s="556"/>
      <c r="CX4" s="556"/>
      <c r="CY4" s="556"/>
      <c r="CZ4" s="556"/>
      <c r="DA4" s="557"/>
      <c r="DB4" s="555">
        <v>4.2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6522521</v>
      </c>
      <c r="BO5" s="384"/>
      <c r="BP5" s="384"/>
      <c r="BQ5" s="384"/>
      <c r="BR5" s="384"/>
      <c r="BS5" s="384"/>
      <c r="BT5" s="384"/>
      <c r="BU5" s="385"/>
      <c r="BV5" s="383">
        <v>6701663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85</v>
      </c>
      <c r="AV6" s="441"/>
      <c r="AW6" s="441"/>
      <c r="AX6" s="441"/>
      <c r="AY6" s="363" t="s">
        <v>86</v>
      </c>
      <c r="AZ6" s="364"/>
      <c r="BA6" s="364"/>
      <c r="BB6" s="364"/>
      <c r="BC6" s="364"/>
      <c r="BD6" s="364"/>
      <c r="BE6" s="364"/>
      <c r="BF6" s="364"/>
      <c r="BG6" s="364"/>
      <c r="BH6" s="364"/>
      <c r="BI6" s="364"/>
      <c r="BJ6" s="364"/>
      <c r="BK6" s="364"/>
      <c r="BL6" s="364"/>
      <c r="BM6" s="365"/>
      <c r="BN6" s="383">
        <v>234576</v>
      </c>
      <c r="BO6" s="384"/>
      <c r="BP6" s="384"/>
      <c r="BQ6" s="384"/>
      <c r="BR6" s="384"/>
      <c r="BS6" s="384"/>
      <c r="BT6" s="384"/>
      <c r="BU6" s="385"/>
      <c r="BV6" s="383">
        <v>208329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91.7</v>
      </c>
      <c r="CU6" s="530"/>
      <c r="CV6" s="530"/>
      <c r="CW6" s="530"/>
      <c r="CX6" s="530"/>
      <c r="CY6" s="530"/>
      <c r="CZ6" s="530"/>
      <c r="DA6" s="531"/>
      <c r="DB6" s="529">
        <v>93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8046</v>
      </c>
      <c r="BO7" s="384"/>
      <c r="BP7" s="384"/>
      <c r="BQ7" s="384"/>
      <c r="BR7" s="384"/>
      <c r="BS7" s="384"/>
      <c r="BT7" s="384"/>
      <c r="BU7" s="385"/>
      <c r="BV7" s="383">
        <v>12931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4581246</v>
      </c>
      <c r="CU7" s="384"/>
      <c r="CV7" s="384"/>
      <c r="CW7" s="384"/>
      <c r="CX7" s="384"/>
      <c r="CY7" s="384"/>
      <c r="CZ7" s="384"/>
      <c r="DA7" s="385"/>
      <c r="DB7" s="383">
        <v>4623234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226530</v>
      </c>
      <c r="BO8" s="384"/>
      <c r="BP8" s="384"/>
      <c r="BQ8" s="384"/>
      <c r="BR8" s="384"/>
      <c r="BS8" s="384"/>
      <c r="BT8" s="384"/>
      <c r="BU8" s="385"/>
      <c r="BV8" s="383">
        <v>195398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1.05</v>
      </c>
      <c r="CU8" s="493"/>
      <c r="CV8" s="493"/>
      <c r="CW8" s="493"/>
      <c r="CX8" s="493"/>
      <c r="CY8" s="493"/>
      <c r="CZ8" s="493"/>
      <c r="DA8" s="494"/>
      <c r="DB8" s="492">
        <v>1.04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15914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31132</v>
      </c>
      <c r="BO9" s="384"/>
      <c r="BP9" s="384"/>
      <c r="BQ9" s="384"/>
      <c r="BR9" s="384"/>
      <c r="BS9" s="384"/>
      <c r="BT9" s="384"/>
      <c r="BU9" s="385"/>
      <c r="BV9" s="383">
        <v>-9890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16610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12306</v>
      </c>
      <c r="BO10" s="384"/>
      <c r="BP10" s="384"/>
      <c r="BQ10" s="384"/>
      <c r="BR10" s="384"/>
      <c r="BS10" s="384"/>
      <c r="BT10" s="384"/>
      <c r="BU10" s="385"/>
      <c r="BV10" s="383">
        <v>13318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16390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254501</v>
      </c>
      <c r="BO12" s="384"/>
      <c r="BP12" s="384"/>
      <c r="BQ12" s="384"/>
      <c r="BR12" s="384"/>
      <c r="BS12" s="384"/>
      <c r="BT12" s="384"/>
      <c r="BU12" s="385"/>
      <c r="BV12" s="383">
        <v>195552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16015</v>
      </c>
      <c r="S13" s="485"/>
      <c r="T13" s="485"/>
      <c r="U13" s="485"/>
      <c r="V13" s="486"/>
      <c r="W13" s="472" t="s">
        <v>124</v>
      </c>
      <c r="X13" s="396"/>
      <c r="Y13" s="396"/>
      <c r="Z13" s="396"/>
      <c r="AA13" s="396"/>
      <c r="AB13" s="397"/>
      <c r="AC13" s="359">
        <v>660</v>
      </c>
      <c r="AD13" s="360"/>
      <c r="AE13" s="360"/>
      <c r="AF13" s="360"/>
      <c r="AG13" s="361"/>
      <c r="AH13" s="359">
        <v>735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-211063</v>
      </c>
      <c r="BO13" s="384"/>
      <c r="BP13" s="384"/>
      <c r="BQ13" s="384"/>
      <c r="BR13" s="384"/>
      <c r="BS13" s="384"/>
      <c r="BT13" s="384"/>
      <c r="BU13" s="385"/>
      <c r="BV13" s="383">
        <v>-192124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1.6</v>
      </c>
      <c r="CU13" s="354"/>
      <c r="CV13" s="354"/>
      <c r="CW13" s="354"/>
      <c r="CX13" s="354"/>
      <c r="CY13" s="354"/>
      <c r="CZ13" s="354"/>
      <c r="DA13" s="355"/>
      <c r="DB13" s="353">
        <v>1.8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16536</v>
      </c>
      <c r="S14" s="485"/>
      <c r="T14" s="485"/>
      <c r="U14" s="485"/>
      <c r="V14" s="486"/>
      <c r="W14" s="487"/>
      <c r="X14" s="399"/>
      <c r="Y14" s="399"/>
      <c r="Z14" s="399"/>
      <c r="AA14" s="399"/>
      <c r="AB14" s="400"/>
      <c r="AC14" s="477">
        <v>8.9</v>
      </c>
      <c r="AD14" s="478"/>
      <c r="AE14" s="478"/>
      <c r="AF14" s="478"/>
      <c r="AG14" s="479"/>
      <c r="AH14" s="477">
        <v>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16182</v>
      </c>
      <c r="S15" s="485"/>
      <c r="T15" s="485"/>
      <c r="U15" s="485"/>
      <c r="V15" s="486"/>
      <c r="W15" s="472" t="s">
        <v>131</v>
      </c>
      <c r="X15" s="396"/>
      <c r="Y15" s="396"/>
      <c r="Z15" s="396"/>
      <c r="AA15" s="396"/>
      <c r="AB15" s="397"/>
      <c r="AC15" s="359">
        <v>2423</v>
      </c>
      <c r="AD15" s="360"/>
      <c r="AE15" s="360"/>
      <c r="AF15" s="360"/>
      <c r="AG15" s="361"/>
      <c r="AH15" s="359">
        <v>2917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3502859</v>
      </c>
      <c r="BO15" s="379"/>
      <c r="BP15" s="379"/>
      <c r="BQ15" s="379"/>
      <c r="BR15" s="379"/>
      <c r="BS15" s="379"/>
      <c r="BT15" s="379"/>
      <c r="BU15" s="380"/>
      <c r="BV15" s="378">
        <v>3526124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32.5</v>
      </c>
      <c r="AD16" s="478"/>
      <c r="AE16" s="478"/>
      <c r="AF16" s="478"/>
      <c r="AG16" s="479"/>
      <c r="AH16" s="477">
        <v>33.6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3307928</v>
      </c>
      <c r="BO16" s="384"/>
      <c r="BP16" s="384"/>
      <c r="BQ16" s="384"/>
      <c r="BR16" s="384"/>
      <c r="BS16" s="384"/>
      <c r="BT16" s="384"/>
      <c r="BU16" s="385"/>
      <c r="BV16" s="383">
        <v>3362720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4373</v>
      </c>
      <c r="AD17" s="360"/>
      <c r="AE17" s="360"/>
      <c r="AF17" s="360"/>
      <c r="AG17" s="361"/>
      <c r="AH17" s="359">
        <v>4954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4581246</v>
      </c>
      <c r="BO17" s="384"/>
      <c r="BP17" s="384"/>
      <c r="BQ17" s="384"/>
      <c r="BR17" s="384"/>
      <c r="BS17" s="384"/>
      <c r="BT17" s="384"/>
      <c r="BU17" s="385"/>
      <c r="BV17" s="383">
        <v>4623234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13.86</v>
      </c>
      <c r="M18" s="448"/>
      <c r="N18" s="448"/>
      <c r="O18" s="448"/>
      <c r="P18" s="448"/>
      <c r="Q18" s="448"/>
      <c r="R18" s="449"/>
      <c r="S18" s="449"/>
      <c r="T18" s="449"/>
      <c r="U18" s="449"/>
      <c r="V18" s="450"/>
      <c r="W18" s="464"/>
      <c r="X18" s="465"/>
      <c r="Y18" s="465"/>
      <c r="Z18" s="465"/>
      <c r="AA18" s="465"/>
      <c r="AB18" s="473"/>
      <c r="AC18" s="347">
        <v>58.7</v>
      </c>
      <c r="AD18" s="348"/>
      <c r="AE18" s="348"/>
      <c r="AF18" s="348"/>
      <c r="AG18" s="451"/>
      <c r="AH18" s="347">
        <v>57.1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4438359</v>
      </c>
      <c r="BO18" s="384"/>
      <c r="BP18" s="384"/>
      <c r="BQ18" s="384"/>
      <c r="BR18" s="384"/>
      <c r="BS18" s="384"/>
      <c r="BT18" s="384"/>
      <c r="BU18" s="385"/>
      <c r="BV18" s="383">
        <v>4393843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1148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5529498</v>
      </c>
      <c r="BO19" s="384"/>
      <c r="BP19" s="384"/>
      <c r="BQ19" s="384"/>
      <c r="BR19" s="384"/>
      <c r="BS19" s="384"/>
      <c r="BT19" s="384"/>
      <c r="BU19" s="385"/>
      <c r="BV19" s="383">
        <v>5414625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5870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3753732</v>
      </c>
      <c r="BO23" s="384"/>
      <c r="BP23" s="384"/>
      <c r="BQ23" s="384"/>
      <c r="BR23" s="384"/>
      <c r="BS23" s="384"/>
      <c r="BT23" s="384"/>
      <c r="BU23" s="385"/>
      <c r="BV23" s="383">
        <v>4228266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8000</v>
      </c>
      <c r="R24" s="360"/>
      <c r="S24" s="360"/>
      <c r="T24" s="360"/>
      <c r="U24" s="360"/>
      <c r="V24" s="361"/>
      <c r="W24" s="425"/>
      <c r="X24" s="416"/>
      <c r="Y24" s="417"/>
      <c r="Z24" s="356" t="s">
        <v>155</v>
      </c>
      <c r="AA24" s="357"/>
      <c r="AB24" s="357"/>
      <c r="AC24" s="357"/>
      <c r="AD24" s="357"/>
      <c r="AE24" s="357"/>
      <c r="AF24" s="357"/>
      <c r="AG24" s="358"/>
      <c r="AH24" s="359">
        <v>197</v>
      </c>
      <c r="AI24" s="360"/>
      <c r="AJ24" s="360"/>
      <c r="AK24" s="360"/>
      <c r="AL24" s="361"/>
      <c r="AM24" s="359">
        <v>573270</v>
      </c>
      <c r="AN24" s="360"/>
      <c r="AO24" s="360"/>
      <c r="AP24" s="360"/>
      <c r="AQ24" s="360"/>
      <c r="AR24" s="361"/>
      <c r="AS24" s="359">
        <v>2910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3094874</v>
      </c>
      <c r="BO24" s="384"/>
      <c r="BP24" s="384"/>
      <c r="BQ24" s="384"/>
      <c r="BR24" s="384"/>
      <c r="BS24" s="384"/>
      <c r="BT24" s="384"/>
      <c r="BU24" s="385"/>
      <c r="BV24" s="383">
        <v>3387353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6700</v>
      </c>
      <c r="R25" s="360"/>
      <c r="S25" s="360"/>
      <c r="T25" s="360"/>
      <c r="U25" s="360"/>
      <c r="V25" s="361"/>
      <c r="W25" s="425"/>
      <c r="X25" s="416"/>
      <c r="Y25" s="417"/>
      <c r="Z25" s="356" t="s">
        <v>158</v>
      </c>
      <c r="AA25" s="357"/>
      <c r="AB25" s="357"/>
      <c r="AC25" s="357"/>
      <c r="AD25" s="357"/>
      <c r="AE25" s="357"/>
      <c r="AF25" s="357"/>
      <c r="AG25" s="358"/>
      <c r="AH25" s="359">
        <v>36</v>
      </c>
      <c r="AI25" s="360"/>
      <c r="AJ25" s="360"/>
      <c r="AK25" s="360"/>
      <c r="AL25" s="361"/>
      <c r="AM25" s="359">
        <v>95580</v>
      </c>
      <c r="AN25" s="360"/>
      <c r="AO25" s="360"/>
      <c r="AP25" s="360"/>
      <c r="AQ25" s="360"/>
      <c r="AR25" s="361"/>
      <c r="AS25" s="359">
        <v>2655</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57531</v>
      </c>
      <c r="BO25" s="379"/>
      <c r="BP25" s="379"/>
      <c r="BQ25" s="379"/>
      <c r="BR25" s="379"/>
      <c r="BS25" s="379"/>
      <c r="BT25" s="379"/>
      <c r="BU25" s="380"/>
      <c r="BV25" s="378">
        <v>44390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6250</v>
      </c>
      <c r="R26" s="360"/>
      <c r="S26" s="360"/>
      <c r="T26" s="360"/>
      <c r="U26" s="360"/>
      <c r="V26" s="361"/>
      <c r="W26" s="425"/>
      <c r="X26" s="416"/>
      <c r="Y26" s="417"/>
      <c r="Z26" s="356" t="s">
        <v>161</v>
      </c>
      <c r="AA26" s="438"/>
      <c r="AB26" s="438"/>
      <c r="AC26" s="438"/>
      <c r="AD26" s="438"/>
      <c r="AE26" s="438"/>
      <c r="AF26" s="438"/>
      <c r="AG26" s="439"/>
      <c r="AH26" s="359">
        <v>16</v>
      </c>
      <c r="AI26" s="360"/>
      <c r="AJ26" s="360"/>
      <c r="AK26" s="360"/>
      <c r="AL26" s="361"/>
      <c r="AM26" s="359">
        <v>49488</v>
      </c>
      <c r="AN26" s="360"/>
      <c r="AO26" s="360"/>
      <c r="AP26" s="360"/>
      <c r="AQ26" s="360"/>
      <c r="AR26" s="361"/>
      <c r="AS26" s="359">
        <v>3093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3750</v>
      </c>
      <c r="R27" s="360"/>
      <c r="S27" s="360"/>
      <c r="T27" s="360"/>
      <c r="U27" s="360"/>
      <c r="V27" s="361"/>
      <c r="W27" s="425"/>
      <c r="X27" s="416"/>
      <c r="Y27" s="417"/>
      <c r="Z27" s="356" t="s">
        <v>164</v>
      </c>
      <c r="AA27" s="357"/>
      <c r="AB27" s="357"/>
      <c r="AC27" s="357"/>
      <c r="AD27" s="357"/>
      <c r="AE27" s="357"/>
      <c r="AF27" s="357"/>
      <c r="AG27" s="358"/>
      <c r="AH27" s="359">
        <v>18</v>
      </c>
      <c r="AI27" s="360"/>
      <c r="AJ27" s="360"/>
      <c r="AK27" s="360"/>
      <c r="AL27" s="361"/>
      <c r="AM27" s="359">
        <v>48481</v>
      </c>
      <c r="AN27" s="360"/>
      <c r="AO27" s="360"/>
      <c r="AP27" s="360"/>
      <c r="AQ27" s="360"/>
      <c r="AR27" s="361"/>
      <c r="AS27" s="359">
        <v>2693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3100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1715416</v>
      </c>
      <c r="BO28" s="379"/>
      <c r="BP28" s="379"/>
      <c r="BQ28" s="379"/>
      <c r="BR28" s="379"/>
      <c r="BS28" s="379"/>
      <c r="BT28" s="379"/>
      <c r="BU28" s="380"/>
      <c r="BV28" s="378">
        <v>1817611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2800</v>
      </c>
      <c r="R29" s="360"/>
      <c r="S29" s="360"/>
      <c r="T29" s="360"/>
      <c r="U29" s="360"/>
      <c r="V29" s="361"/>
      <c r="W29" s="426"/>
      <c r="X29" s="427"/>
      <c r="Y29" s="428"/>
      <c r="Z29" s="356" t="s">
        <v>171</v>
      </c>
      <c r="AA29" s="357"/>
      <c r="AB29" s="357"/>
      <c r="AC29" s="357"/>
      <c r="AD29" s="357"/>
      <c r="AE29" s="357"/>
      <c r="AF29" s="357"/>
      <c r="AG29" s="358"/>
      <c r="AH29" s="359">
        <v>215</v>
      </c>
      <c r="AI29" s="360"/>
      <c r="AJ29" s="360"/>
      <c r="AK29" s="360"/>
      <c r="AL29" s="361"/>
      <c r="AM29" s="359">
        <v>621751</v>
      </c>
      <c r="AN29" s="360"/>
      <c r="AO29" s="360"/>
      <c r="AP29" s="360"/>
      <c r="AQ29" s="360"/>
      <c r="AR29" s="361"/>
      <c r="AS29" s="359">
        <v>2892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122</v>
      </c>
      <c r="BO29" s="384"/>
      <c r="BP29" s="384"/>
      <c r="BQ29" s="384"/>
      <c r="BR29" s="384"/>
      <c r="BS29" s="384"/>
      <c r="BT29" s="384"/>
      <c r="BU29" s="385"/>
      <c r="BV29" s="383" t="s">
        <v>122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730154</v>
      </c>
      <c r="BO30" s="387"/>
      <c r="BP30" s="387"/>
      <c r="BQ30" s="387"/>
      <c r="BR30" s="387"/>
      <c r="BS30" s="387"/>
      <c r="BT30" s="387"/>
      <c r="BU30" s="388"/>
      <c r="BV30" s="386">
        <v>754352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城南衛生管理組合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城南土地開発公社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京都府市町村職員退職手当組合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久御山町文化スポーツ事業団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澱川右岸水防事務組合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久御山町シルバー人材センター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淀川・木津川水防事務組合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京都府市町村議会議員公務災害補償等組合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京都府自治会館管理組合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京都府後期高齢者医療広域連合（一般会計）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京都府後期高齢者医療広域連合（後期高齢者医療特別会計）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京都地方税機構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4976</v>
      </c>
      <c r="J41" s="83">
        <v>4753</v>
      </c>
      <c r="K41" s="83">
        <v>4520</v>
      </c>
      <c r="L41" s="83">
        <v>4228</v>
      </c>
      <c r="M41" s="84">
        <v>3754</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1818</v>
      </c>
      <c r="J43" s="87">
        <v>1438</v>
      </c>
      <c r="K43" s="87">
        <v>141</v>
      </c>
      <c r="L43" s="87">
        <v>1104</v>
      </c>
      <c r="M43" s="88">
        <v>1223</v>
      </c>
    </row>
    <row r="44" spans="2:13" ht="27.75" customHeight="1">
      <c r="B44" s="1171"/>
      <c r="C44" s="1172"/>
      <c r="D44" s="85"/>
      <c r="E44" s="1175" t="s">
        <v>28</v>
      </c>
      <c r="F44" s="1175"/>
      <c r="G44" s="1175"/>
      <c r="H44" s="1176"/>
      <c r="I44" s="86">
        <v>259</v>
      </c>
      <c r="J44" s="87">
        <v>219</v>
      </c>
      <c r="K44" s="87">
        <v>187</v>
      </c>
      <c r="L44" s="87">
        <v>166</v>
      </c>
      <c r="M44" s="88">
        <v>193</v>
      </c>
    </row>
    <row r="45" spans="2:13" ht="27.75" customHeight="1">
      <c r="B45" s="1171"/>
      <c r="C45" s="1172"/>
      <c r="D45" s="85"/>
      <c r="E45" s="1175" t="s">
        <v>29</v>
      </c>
      <c r="F45" s="1175"/>
      <c r="G45" s="1175"/>
      <c r="H45" s="1176"/>
      <c r="I45" s="86">
        <v>1864</v>
      </c>
      <c r="J45" s="87">
        <v>1913</v>
      </c>
      <c r="K45" s="87">
        <v>2238</v>
      </c>
      <c r="L45" s="87">
        <v>2315</v>
      </c>
      <c r="M45" s="88">
        <v>2131</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3173</v>
      </c>
      <c r="J49" s="87">
        <v>3087</v>
      </c>
      <c r="K49" s="87">
        <v>2720</v>
      </c>
      <c r="L49" s="87">
        <v>2572</v>
      </c>
      <c r="M49" s="88">
        <v>2446</v>
      </c>
    </row>
    <row r="50" spans="2:13" ht="27.75" customHeight="1">
      <c r="B50" s="1171"/>
      <c r="C50" s="1172"/>
      <c r="D50" s="85"/>
      <c r="E50" s="1175" t="s">
        <v>35</v>
      </c>
      <c r="F50" s="1175"/>
      <c r="G50" s="1175"/>
      <c r="H50" s="1176"/>
      <c r="I50" s="86">
        <v>1713</v>
      </c>
      <c r="J50" s="87">
        <v>1585</v>
      </c>
      <c r="K50" s="87">
        <v>1452</v>
      </c>
      <c r="L50" s="87">
        <v>1324</v>
      </c>
      <c r="M50" s="88">
        <v>1289</v>
      </c>
    </row>
    <row r="51" spans="2:13" ht="27.75" customHeight="1">
      <c r="B51" s="1173"/>
      <c r="C51" s="1174"/>
      <c r="D51" s="85"/>
      <c r="E51" s="1175" t="s">
        <v>36</v>
      </c>
      <c r="F51" s="1175"/>
      <c r="G51" s="1175"/>
      <c r="H51" s="1176"/>
      <c r="I51" s="86">
        <v>5752</v>
      </c>
      <c r="J51" s="87">
        <v>5620</v>
      </c>
      <c r="K51" s="87">
        <v>5471</v>
      </c>
      <c r="L51" s="87">
        <v>5193</v>
      </c>
      <c r="M51" s="88">
        <v>4759</v>
      </c>
    </row>
    <row r="52" spans="2:13" ht="27.75" customHeight="1" thickBot="1">
      <c r="B52" s="1177" t="s">
        <v>37</v>
      </c>
      <c r="C52" s="1178"/>
      <c r="D52" s="90"/>
      <c r="E52" s="1179" t="s">
        <v>38</v>
      </c>
      <c r="F52" s="1179"/>
      <c r="G52" s="1179"/>
      <c r="H52" s="1180"/>
      <c r="I52" s="91">
        <v>-1721</v>
      </c>
      <c r="J52" s="92">
        <v>-1968</v>
      </c>
      <c r="K52" s="92">
        <v>-2556</v>
      </c>
      <c r="L52" s="92">
        <v>-1276</v>
      </c>
      <c r="M52" s="93">
        <v>-1193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42731</v>
      </c>
      <c r="E3" s="116"/>
      <c r="F3" s="117">
        <v>64717</v>
      </c>
      <c r="G3" s="118"/>
      <c r="H3" s="119"/>
    </row>
    <row r="4" spans="1:8">
      <c r="A4" s="120"/>
      <c r="B4" s="121"/>
      <c r="C4" s="122"/>
      <c r="D4" s="123">
        <v>37857</v>
      </c>
      <c r="E4" s="124"/>
      <c r="F4" s="125">
        <v>31931</v>
      </c>
      <c r="G4" s="126"/>
      <c r="H4" s="127"/>
    </row>
    <row r="5" spans="1:8">
      <c r="A5" s="108" t="s">
        <v>509</v>
      </c>
      <c r="B5" s="113"/>
      <c r="C5" s="114"/>
      <c r="D5" s="115">
        <v>21884</v>
      </c>
      <c r="E5" s="116"/>
      <c r="F5" s="117">
        <v>61557</v>
      </c>
      <c r="G5" s="118"/>
      <c r="H5" s="119"/>
    </row>
    <row r="6" spans="1:8">
      <c r="A6" s="120"/>
      <c r="B6" s="121"/>
      <c r="C6" s="122"/>
      <c r="D6" s="123">
        <v>15345</v>
      </c>
      <c r="E6" s="124"/>
      <c r="F6" s="125">
        <v>32497</v>
      </c>
      <c r="G6" s="126"/>
      <c r="H6" s="127"/>
    </row>
    <row r="7" spans="1:8">
      <c r="A7" s="108" t="s">
        <v>510</v>
      </c>
      <c r="B7" s="113"/>
      <c r="C7" s="114"/>
      <c r="D7" s="115">
        <v>27494</v>
      </c>
      <c r="E7" s="116"/>
      <c r="F7" s="117">
        <v>69806</v>
      </c>
      <c r="G7" s="118"/>
      <c r="H7" s="119"/>
    </row>
    <row r="8" spans="1:8">
      <c r="A8" s="120"/>
      <c r="B8" s="121"/>
      <c r="C8" s="122"/>
      <c r="D8" s="123">
        <v>14209</v>
      </c>
      <c r="E8" s="124"/>
      <c r="F8" s="125">
        <v>32823</v>
      </c>
      <c r="G8" s="126"/>
      <c r="H8" s="127"/>
    </row>
    <row r="9" spans="1:8">
      <c r="A9" s="108" t="s">
        <v>511</v>
      </c>
      <c r="B9" s="113"/>
      <c r="C9" s="114"/>
      <c r="D9" s="115">
        <v>34539</v>
      </c>
      <c r="E9" s="116"/>
      <c r="F9" s="117">
        <v>74444</v>
      </c>
      <c r="G9" s="118"/>
      <c r="H9" s="119"/>
    </row>
    <row r="10" spans="1:8">
      <c r="A10" s="120"/>
      <c r="B10" s="121"/>
      <c r="C10" s="122"/>
      <c r="D10" s="123">
        <v>16758</v>
      </c>
      <c r="E10" s="124"/>
      <c r="F10" s="125">
        <v>34175</v>
      </c>
      <c r="G10" s="126"/>
      <c r="H10" s="127"/>
    </row>
    <row r="11" spans="1:8">
      <c r="A11" s="108" t="s">
        <v>512</v>
      </c>
      <c r="B11" s="113"/>
      <c r="C11" s="114"/>
      <c r="D11" s="115">
        <v>8730</v>
      </c>
      <c r="E11" s="116"/>
      <c r="F11" s="117">
        <v>85205</v>
      </c>
      <c r="G11" s="118"/>
      <c r="H11" s="119"/>
    </row>
    <row r="12" spans="1:8">
      <c r="A12" s="120"/>
      <c r="B12" s="121"/>
      <c r="C12" s="128"/>
      <c r="D12" s="123">
        <v>8730</v>
      </c>
      <c r="E12" s="124"/>
      <c r="F12" s="125">
        <v>38847</v>
      </c>
      <c r="G12" s="126"/>
      <c r="H12" s="127"/>
    </row>
    <row r="13" spans="1:8">
      <c r="A13" s="108"/>
      <c r="B13" s="113"/>
      <c r="C13" s="129"/>
      <c r="D13" s="130">
        <v>27076</v>
      </c>
      <c r="E13" s="131"/>
      <c r="F13" s="132">
        <v>71146</v>
      </c>
      <c r="G13" s="133"/>
      <c r="H13" s="119"/>
    </row>
    <row r="14" spans="1:8">
      <c r="A14" s="120"/>
      <c r="B14" s="121"/>
      <c r="C14" s="122"/>
      <c r="D14" s="123">
        <v>18580</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4.2300000000000004</v>
      </c>
      <c r="C19" s="134">
        <f>ROUND(VALUE(SUBSTITUTE(実質収支比率等に係る経年分析!G$48,"▲","-")),2)</f>
        <v>4.3600000000000003</v>
      </c>
      <c r="D19" s="134">
        <f>ROUND(VALUE(SUBSTITUTE(実質収支比率等に係る経年分析!H$48,"▲","-")),2)</f>
        <v>4.5599999999999996</v>
      </c>
      <c r="E19" s="134">
        <f>ROUND(VALUE(SUBSTITUTE(実質収支比率等に係る経年分析!I$48,"▲","-")),2)</f>
        <v>4.2300000000000004</v>
      </c>
      <c r="F19" s="134">
        <f>ROUND(VALUE(SUBSTITUTE(実質収支比率等に係る経年分析!J$48,"▲","-")),2)</f>
        <v>4.9400000000000004</v>
      </c>
    </row>
    <row r="20" spans="1:11">
      <c r="A20" s="134" t="s">
        <v>43</v>
      </c>
      <c r="B20" s="134">
        <f>ROUND(VALUE(SUBSTITUTE(実質収支比率等に係る経年分析!F$47,"▲","-")),2)</f>
        <v>46.3</v>
      </c>
      <c r="C20" s="134">
        <f>ROUND(VALUE(SUBSTITUTE(実質収支比率等に係る経年分析!G$47,"▲","-")),2)</f>
        <v>47.14</v>
      </c>
      <c r="D20" s="134">
        <f>ROUND(VALUE(SUBSTITUTE(実質収支比率等に係る経年分析!H$47,"▲","-")),2)</f>
        <v>41.28</v>
      </c>
      <c r="E20" s="134">
        <f>ROUND(VALUE(SUBSTITUTE(実質収支比率等に係る経年分析!I$47,"▲","-")),2)</f>
        <v>39.31</v>
      </c>
      <c r="F20" s="134">
        <f>ROUND(VALUE(SUBSTITUTE(実質収支比率等に係る経年分析!J$47,"▲","-")),2)</f>
        <v>37.44</v>
      </c>
    </row>
    <row r="21" spans="1:11">
      <c r="A21" s="134" t="s">
        <v>44</v>
      </c>
      <c r="B21" s="134">
        <f>IF(ISNUMBER(VALUE(SUBSTITUTE(実質収支比率等に係る経年分析!F$49,"▲","-"))),ROUND(VALUE(SUBSTITUTE(実質収支比率等に係る経年分析!F$49,"▲","-")),2),NA())</f>
        <v>-4.54</v>
      </c>
      <c r="C21" s="134">
        <f>IF(ISNUMBER(VALUE(SUBSTITUTE(実質収支比率等に係る経年分析!G$49,"▲","-"))),ROUND(VALUE(SUBSTITUTE(実質収支比率等に係る経年分析!G$49,"▲","-")),2),NA())</f>
        <v>-3.86</v>
      </c>
      <c r="D21" s="134">
        <f>IF(ISNUMBER(VALUE(SUBSTITUTE(実質収支比率等に係る経年分析!H$49,"▲","-"))),ROUND(VALUE(SUBSTITUTE(実質収支比率等に係る経年分析!H$49,"▲","-")),2),NA())</f>
        <v>-8.31</v>
      </c>
      <c r="E21" s="134">
        <f>IF(ISNUMBER(VALUE(SUBSTITUTE(実質収支比率等に係る経年分析!I$49,"▲","-"))),ROUND(VALUE(SUBSTITUTE(実質収支比率等に係る経年分析!I$49,"▲","-")),2),NA())</f>
        <v>-4.16</v>
      </c>
      <c r="F21" s="134">
        <f>IF(ISNUMBER(VALUE(SUBSTITUTE(実質収支比率等に係る経年分析!J$49,"▲","-"))),ROUND(VALUE(SUBSTITUTE(実質収支比率等に係る経年分析!J$49,"▲","-")),2),NA())</f>
        <v>-4.6100000000000003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4.3600000000000003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4.9400000000000004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16.05</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v>
      </c>
      <c r="J36" s="135">
        <f>IF(ROUND(VALUE(SUBSTITUTE(連結実質赤字比率に係る赤字・黒字の構成分析!J$34,"▲", "-")), 2) &lt; 0, ABS(ROUND(VALUE(SUBSTITUTE(連結実質赤字比率に係る赤字・黒字の構成分析!J$34,"▲", "-")), 2)), NA())</f>
        <v>0.41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589</v>
      </c>
      <c r="E42" s="136"/>
      <c r="F42" s="136"/>
      <c r="G42" s="136">
        <f>'実質公債費比率（分子）の構造'!L$52</f>
        <v>585</v>
      </c>
      <c r="H42" s="136"/>
      <c r="I42" s="136"/>
      <c r="J42" s="136">
        <f>'実質公債費比率（分子）の構造'!M$52</f>
        <v>587</v>
      </c>
      <c r="K42" s="136"/>
      <c r="L42" s="136"/>
      <c r="M42" s="136">
        <f>'実質公債費比率（分子）の構造'!N$52</f>
        <v>616</v>
      </c>
      <c r="N42" s="136"/>
      <c r="O42" s="136"/>
      <c r="P42" s="136">
        <f>'実質公債費比率（分子）の構造'!O$52</f>
        <v>665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62</v>
      </c>
      <c r="C45" s="136"/>
      <c r="D45" s="136"/>
      <c r="E45" s="136">
        <f>'実質公債費比率（分子）の構造'!L$49</f>
        <v>45</v>
      </c>
      <c r="F45" s="136"/>
      <c r="G45" s="136"/>
      <c r="H45" s="136">
        <f>'実質公債費比率（分子）の構造'!M$49</f>
        <v>35</v>
      </c>
      <c r="I45" s="136"/>
      <c r="J45" s="136"/>
      <c r="K45" s="136">
        <f>'実質公債費比率（分子）の構造'!N$49</f>
        <v>35</v>
      </c>
      <c r="L45" s="136"/>
      <c r="M45" s="136"/>
      <c r="N45" s="136">
        <f>'実質公債費比率（分子）の構造'!O$49</f>
        <v>31</v>
      </c>
      <c r="O45" s="136"/>
      <c r="P45" s="136"/>
    </row>
    <row r="46" spans="1:16">
      <c r="A46" s="136" t="s">
        <v>55</v>
      </c>
      <c r="B46" s="136">
        <f>'実質公債費比率（分子）の構造'!K$48</f>
        <v>122</v>
      </c>
      <c r="C46" s="136"/>
      <c r="D46" s="136"/>
      <c r="E46" s="136">
        <f>'実質公債費比率（分子）の構造'!L$48</f>
        <v>101</v>
      </c>
      <c r="F46" s="136"/>
      <c r="G46" s="136"/>
      <c r="H46" s="136">
        <f>'実質公債費比率（分子）の構造'!M$48</f>
        <v>107</v>
      </c>
      <c r="I46" s="136"/>
      <c r="J46" s="136"/>
      <c r="K46" s="136">
        <f>'実質公債費比率（分子）の構造'!N$48</f>
        <v>108</v>
      </c>
      <c r="L46" s="136"/>
      <c r="M46" s="136"/>
      <c r="N46" s="136">
        <f>'実質公債費比率（分子）の構造'!O$48</f>
        <v>157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525</v>
      </c>
      <c r="C49" s="136"/>
      <c r="D49" s="136"/>
      <c r="E49" s="136">
        <f>'実質公債費比率（分子）の構造'!L$45</f>
        <v>544</v>
      </c>
      <c r="F49" s="136"/>
      <c r="G49" s="136"/>
      <c r="H49" s="136">
        <f>'実質公債費比率（分子）の構造'!M$45</f>
        <v>507</v>
      </c>
      <c r="I49" s="136"/>
      <c r="J49" s="136"/>
      <c r="K49" s="136">
        <f>'実質公債費比率（分子）の構造'!N$45</f>
        <v>536</v>
      </c>
      <c r="L49" s="136"/>
      <c r="M49" s="136"/>
      <c r="N49" s="136">
        <f>'実質公債費比率（分子）の構造'!O$45</f>
        <v>555</v>
      </c>
      <c r="O49" s="136"/>
      <c r="P49" s="136"/>
    </row>
    <row r="50" spans="1:16">
      <c r="A50" s="136" t="s">
        <v>58</v>
      </c>
      <c r="B50" s="136" t="e">
        <f>NA()</f>
        <v>#N/A</v>
      </c>
      <c r="C50" s="136">
        <f>IF(ISNUMBER('実質公債費比率（分子）の構造'!K$53),'実質公債費比率（分子）の構造'!K$53,NA())</f>
        <v>120</v>
      </c>
      <c r="D50" s="136" t="e">
        <f>NA()</f>
        <v>#N/A</v>
      </c>
      <c r="E50" s="136" t="e">
        <f>NA()</f>
        <v>#N/A</v>
      </c>
      <c r="F50" s="136">
        <f>IF(ISNUMBER('実質公債費比率（分子）の構造'!L$53),'実質公債費比率（分子）の構造'!L$53,NA())</f>
        <v>105</v>
      </c>
      <c r="G50" s="136" t="e">
        <f>NA()</f>
        <v>#N/A</v>
      </c>
      <c r="H50" s="136" t="e">
        <f>NA()</f>
        <v>#N/A</v>
      </c>
      <c r="I50" s="136">
        <f>IF(ISNUMBER('実質公債費比率（分子）の構造'!M$53),'実質公債費比率（分子）の構造'!M$53,NA())</f>
        <v>62</v>
      </c>
      <c r="J50" s="136" t="e">
        <f>NA()</f>
        <v>#N/A</v>
      </c>
      <c r="K50" s="136" t="e">
        <f>NA()</f>
        <v>#N/A</v>
      </c>
      <c r="L50" s="136">
        <f>IF(ISNUMBER('実質公債費比率（分子）の構造'!N$53),'実質公債費比率（分子）の構造'!N$53,NA())</f>
        <v>63</v>
      </c>
      <c r="M50" s="136" t="e">
        <f>NA()</f>
        <v>#N/A</v>
      </c>
      <c r="N50" s="136" t="e">
        <f>NA()</f>
        <v>#N/A</v>
      </c>
      <c r="O50" s="136">
        <f>IF(ISNUMBER('実質公債費比率（分子）の構造'!O$53),'実質公債費比率（分子）の構造'!O$53,NA())</f>
        <v>78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5752</v>
      </c>
      <c r="E56" s="135"/>
      <c r="F56" s="135"/>
      <c r="G56" s="135">
        <f>'将来負担比率（分子）の構造'!J$51</f>
        <v>5620</v>
      </c>
      <c r="H56" s="135"/>
      <c r="I56" s="135"/>
      <c r="J56" s="135">
        <f>'将来負担比率（分子）の構造'!K$51</f>
        <v>5471</v>
      </c>
      <c r="K56" s="135"/>
      <c r="L56" s="135"/>
      <c r="M56" s="135">
        <f>'将来負担比率（分子）の構造'!L$51</f>
        <v>5193</v>
      </c>
      <c r="N56" s="135"/>
      <c r="O56" s="135"/>
      <c r="P56" s="135">
        <f>'将来負担比率（分子）の構造'!M$51</f>
        <v>4759</v>
      </c>
    </row>
    <row r="57" spans="1:16">
      <c r="A57" s="135" t="s">
        <v>35</v>
      </c>
      <c r="B57" s="135"/>
      <c r="C57" s="135"/>
      <c r="D57" s="135">
        <f>'将来負担比率（分子）の構造'!I$50</f>
        <v>1713</v>
      </c>
      <c r="E57" s="135"/>
      <c r="F57" s="135"/>
      <c r="G57" s="135">
        <f>'将来負担比率（分子）の構造'!J$50</f>
        <v>1585</v>
      </c>
      <c r="H57" s="135"/>
      <c r="I57" s="135"/>
      <c r="J57" s="135">
        <f>'将来負担比率（分子）の構造'!K$50</f>
        <v>1452</v>
      </c>
      <c r="K57" s="135"/>
      <c r="L57" s="135"/>
      <c r="M57" s="135">
        <f>'将来負担比率（分子）の構造'!L$50</f>
        <v>1324</v>
      </c>
      <c r="N57" s="135"/>
      <c r="O57" s="135"/>
      <c r="P57" s="135">
        <f>'将来負担比率（分子）の構造'!M$50</f>
        <v>1289</v>
      </c>
    </row>
    <row r="58" spans="1:16">
      <c r="A58" s="135" t="s">
        <v>34</v>
      </c>
      <c r="B58" s="135"/>
      <c r="C58" s="135"/>
      <c r="D58" s="135">
        <f>'将来負担比率（分子）の構造'!I$49</f>
        <v>3173</v>
      </c>
      <c r="E58" s="135"/>
      <c r="F58" s="135"/>
      <c r="G58" s="135">
        <f>'将来負担比率（分子）の構造'!J$49</f>
        <v>3087</v>
      </c>
      <c r="H58" s="135"/>
      <c r="I58" s="135"/>
      <c r="J58" s="135">
        <f>'将来負担比率（分子）の構造'!K$49</f>
        <v>2720</v>
      </c>
      <c r="K58" s="135"/>
      <c r="L58" s="135"/>
      <c r="M58" s="135">
        <f>'将来負担比率（分子）の構造'!L$49</f>
        <v>2572</v>
      </c>
      <c r="N58" s="135"/>
      <c r="O58" s="135"/>
      <c r="P58" s="135">
        <f>'将来負担比率（分子）の構造'!M$49</f>
        <v>2446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1864</v>
      </c>
      <c r="C62" s="135"/>
      <c r="D62" s="135"/>
      <c r="E62" s="135">
        <f>'将来負担比率（分子）の構造'!J$45</f>
        <v>1913</v>
      </c>
      <c r="F62" s="135"/>
      <c r="G62" s="135"/>
      <c r="H62" s="135">
        <f>'将来負担比率（分子）の構造'!K$45</f>
        <v>2238</v>
      </c>
      <c r="I62" s="135"/>
      <c r="J62" s="135"/>
      <c r="K62" s="135">
        <f>'将来負担比率（分子）の構造'!L$45</f>
        <v>2315</v>
      </c>
      <c r="L62" s="135"/>
      <c r="M62" s="135"/>
      <c r="N62" s="135">
        <f>'将来負担比率（分子）の構造'!M$45</f>
        <v>2131</v>
      </c>
      <c r="O62" s="135"/>
      <c r="P62" s="135"/>
    </row>
    <row r="63" spans="1:16">
      <c r="A63" s="135" t="s">
        <v>28</v>
      </c>
      <c r="B63" s="135">
        <f>'将来負担比率（分子）の構造'!I$44</f>
        <v>259</v>
      </c>
      <c r="C63" s="135"/>
      <c r="D63" s="135"/>
      <c r="E63" s="135">
        <f>'将来負担比率（分子）の構造'!J$44</f>
        <v>219</v>
      </c>
      <c r="F63" s="135"/>
      <c r="G63" s="135"/>
      <c r="H63" s="135">
        <f>'将来負担比率（分子）の構造'!K$44</f>
        <v>187</v>
      </c>
      <c r="I63" s="135"/>
      <c r="J63" s="135"/>
      <c r="K63" s="135">
        <f>'将来負担比率（分子）の構造'!L$44</f>
        <v>166</v>
      </c>
      <c r="L63" s="135"/>
      <c r="M63" s="135"/>
      <c r="N63" s="135">
        <f>'将来負担比率（分子）の構造'!M$44</f>
        <v>193</v>
      </c>
      <c r="O63" s="135"/>
      <c r="P63" s="135"/>
    </row>
    <row r="64" spans="1:16">
      <c r="A64" s="135" t="s">
        <v>27</v>
      </c>
      <c r="B64" s="135">
        <f>'将来負担比率（分子）の構造'!I$43</f>
        <v>1818</v>
      </c>
      <c r="C64" s="135"/>
      <c r="D64" s="135"/>
      <c r="E64" s="135">
        <f>'将来負担比率（分子）の構造'!J$43</f>
        <v>1438</v>
      </c>
      <c r="F64" s="135"/>
      <c r="G64" s="135"/>
      <c r="H64" s="135">
        <f>'将来負担比率（分子）の構造'!K$43</f>
        <v>141</v>
      </c>
      <c r="I64" s="135"/>
      <c r="J64" s="135"/>
      <c r="K64" s="135">
        <f>'将来負担比率（分子）の構造'!L$43</f>
        <v>1104</v>
      </c>
      <c r="L64" s="135"/>
      <c r="M64" s="135"/>
      <c r="N64" s="135">
        <f>'将来負担比率（分子）の構造'!M$43</f>
        <v>1223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4976</v>
      </c>
      <c r="C66" s="135"/>
      <c r="D66" s="135"/>
      <c r="E66" s="135">
        <f>'将来負担比率（分子）の構造'!J$41</f>
        <v>4753</v>
      </c>
      <c r="F66" s="135"/>
      <c r="G66" s="135"/>
      <c r="H66" s="135">
        <f>'将来負担比率（分子）の構造'!K$41</f>
        <v>4520</v>
      </c>
      <c r="I66" s="135"/>
      <c r="J66" s="135"/>
      <c r="K66" s="135">
        <f>'将来負担比率（分子）の構造'!L$41</f>
        <v>4228</v>
      </c>
      <c r="L66" s="135"/>
      <c r="M66" s="135"/>
      <c r="N66" s="135">
        <f>'将来負担比率（分子）の構造'!M$41</f>
        <v>3754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82" sqref="B82:P8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4612725</v>
      </c>
      <c r="S5" s="639"/>
      <c r="T5" s="639"/>
      <c r="U5" s="639"/>
      <c r="V5" s="639"/>
      <c r="W5" s="639"/>
      <c r="X5" s="639"/>
      <c r="Y5" s="686"/>
      <c r="Z5" s="699">
        <v>68.3</v>
      </c>
      <c r="AA5" s="699"/>
      <c r="AB5" s="699"/>
      <c r="AC5" s="699"/>
      <c r="AD5" s="700">
        <v>4313750</v>
      </c>
      <c r="AE5" s="700"/>
      <c r="AF5" s="700"/>
      <c r="AG5" s="700"/>
      <c r="AH5" s="700"/>
      <c r="AI5" s="700"/>
      <c r="AJ5" s="700"/>
      <c r="AK5" s="700"/>
      <c r="AL5" s="687">
        <v>89.1</v>
      </c>
      <c r="AM5" s="656"/>
      <c r="AN5" s="656"/>
      <c r="AO5" s="688"/>
      <c r="AP5" s="675" t="s">
        <v>209</v>
      </c>
      <c r="AQ5" s="676"/>
      <c r="AR5" s="676"/>
      <c r="AS5" s="676"/>
      <c r="AT5" s="676"/>
      <c r="AU5" s="676"/>
      <c r="AV5" s="676"/>
      <c r="AW5" s="676"/>
      <c r="AX5" s="676"/>
      <c r="AY5" s="676"/>
      <c r="AZ5" s="676"/>
      <c r="BA5" s="676"/>
      <c r="BB5" s="676"/>
      <c r="BC5" s="676"/>
      <c r="BD5" s="676"/>
      <c r="BE5" s="676"/>
      <c r="BF5" s="677"/>
      <c r="BG5" s="588">
        <v>4313750</v>
      </c>
      <c r="BH5" s="589"/>
      <c r="BI5" s="589"/>
      <c r="BJ5" s="589"/>
      <c r="BK5" s="589"/>
      <c r="BL5" s="589"/>
      <c r="BM5" s="589"/>
      <c r="BN5" s="590"/>
      <c r="BO5" s="641">
        <v>93.5</v>
      </c>
      <c r="BP5" s="641"/>
      <c r="BQ5" s="641"/>
      <c r="BR5" s="641"/>
      <c r="BS5" s="642">
        <v>88077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48859</v>
      </c>
      <c r="S6" s="589"/>
      <c r="T6" s="589"/>
      <c r="U6" s="589"/>
      <c r="V6" s="589"/>
      <c r="W6" s="589"/>
      <c r="X6" s="589"/>
      <c r="Y6" s="590"/>
      <c r="Z6" s="641">
        <v>0.7</v>
      </c>
      <c r="AA6" s="641"/>
      <c r="AB6" s="641"/>
      <c r="AC6" s="641"/>
      <c r="AD6" s="642">
        <v>48859</v>
      </c>
      <c r="AE6" s="642"/>
      <c r="AF6" s="642"/>
      <c r="AG6" s="642"/>
      <c r="AH6" s="642"/>
      <c r="AI6" s="642"/>
      <c r="AJ6" s="642"/>
      <c r="AK6" s="642"/>
      <c r="AL6" s="611">
        <v>1</v>
      </c>
      <c r="AM6" s="643"/>
      <c r="AN6" s="643"/>
      <c r="AO6" s="644"/>
      <c r="AP6" s="585" t="s">
        <v>214</v>
      </c>
      <c r="AQ6" s="586"/>
      <c r="AR6" s="586"/>
      <c r="AS6" s="586"/>
      <c r="AT6" s="586"/>
      <c r="AU6" s="586"/>
      <c r="AV6" s="586"/>
      <c r="AW6" s="586"/>
      <c r="AX6" s="586"/>
      <c r="AY6" s="586"/>
      <c r="AZ6" s="586"/>
      <c r="BA6" s="586"/>
      <c r="BB6" s="586"/>
      <c r="BC6" s="586"/>
      <c r="BD6" s="586"/>
      <c r="BE6" s="586"/>
      <c r="BF6" s="587"/>
      <c r="BG6" s="588">
        <v>4313750</v>
      </c>
      <c r="BH6" s="589"/>
      <c r="BI6" s="589"/>
      <c r="BJ6" s="589"/>
      <c r="BK6" s="589"/>
      <c r="BL6" s="589"/>
      <c r="BM6" s="589"/>
      <c r="BN6" s="590"/>
      <c r="BO6" s="641">
        <v>93.5</v>
      </c>
      <c r="BP6" s="641"/>
      <c r="BQ6" s="641"/>
      <c r="BR6" s="641"/>
      <c r="BS6" s="642">
        <v>88077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123434</v>
      </c>
      <c r="CS6" s="589"/>
      <c r="CT6" s="589"/>
      <c r="CU6" s="589"/>
      <c r="CV6" s="589"/>
      <c r="CW6" s="589"/>
      <c r="CX6" s="589"/>
      <c r="CY6" s="590"/>
      <c r="CZ6" s="641">
        <v>1.9</v>
      </c>
      <c r="DA6" s="641"/>
      <c r="DB6" s="641"/>
      <c r="DC6" s="641"/>
      <c r="DD6" s="594" t="s">
        <v>216</v>
      </c>
      <c r="DE6" s="589"/>
      <c r="DF6" s="589"/>
      <c r="DG6" s="589"/>
      <c r="DH6" s="589"/>
      <c r="DI6" s="589"/>
      <c r="DJ6" s="589"/>
      <c r="DK6" s="589"/>
      <c r="DL6" s="589"/>
      <c r="DM6" s="589"/>
      <c r="DN6" s="589"/>
      <c r="DO6" s="589"/>
      <c r="DP6" s="590"/>
      <c r="DQ6" s="594">
        <v>123434</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5483</v>
      </c>
      <c r="S7" s="589"/>
      <c r="T7" s="589"/>
      <c r="U7" s="589"/>
      <c r="V7" s="589"/>
      <c r="W7" s="589"/>
      <c r="X7" s="589"/>
      <c r="Y7" s="590"/>
      <c r="Z7" s="641">
        <v>0.1</v>
      </c>
      <c r="AA7" s="641"/>
      <c r="AB7" s="641"/>
      <c r="AC7" s="641"/>
      <c r="AD7" s="642">
        <v>5483</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1435696</v>
      </c>
      <c r="BH7" s="589"/>
      <c r="BI7" s="589"/>
      <c r="BJ7" s="589"/>
      <c r="BK7" s="589"/>
      <c r="BL7" s="589"/>
      <c r="BM7" s="589"/>
      <c r="BN7" s="590"/>
      <c r="BO7" s="641">
        <v>31.1</v>
      </c>
      <c r="BP7" s="641"/>
      <c r="BQ7" s="641"/>
      <c r="BR7" s="641"/>
      <c r="BS7" s="642">
        <v>88077</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1038518</v>
      </c>
      <c r="CS7" s="589"/>
      <c r="CT7" s="589"/>
      <c r="CU7" s="589"/>
      <c r="CV7" s="589"/>
      <c r="CW7" s="589"/>
      <c r="CX7" s="589"/>
      <c r="CY7" s="590"/>
      <c r="CZ7" s="641">
        <v>15.9</v>
      </c>
      <c r="DA7" s="641"/>
      <c r="DB7" s="641"/>
      <c r="DC7" s="641"/>
      <c r="DD7" s="594">
        <v>18057</v>
      </c>
      <c r="DE7" s="589"/>
      <c r="DF7" s="589"/>
      <c r="DG7" s="589"/>
      <c r="DH7" s="589"/>
      <c r="DI7" s="589"/>
      <c r="DJ7" s="589"/>
      <c r="DK7" s="589"/>
      <c r="DL7" s="589"/>
      <c r="DM7" s="589"/>
      <c r="DN7" s="589"/>
      <c r="DO7" s="589"/>
      <c r="DP7" s="590"/>
      <c r="DQ7" s="594">
        <v>923244</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18431</v>
      </c>
      <c r="S8" s="589"/>
      <c r="T8" s="589"/>
      <c r="U8" s="589"/>
      <c r="V8" s="589"/>
      <c r="W8" s="589"/>
      <c r="X8" s="589"/>
      <c r="Y8" s="590"/>
      <c r="Z8" s="641">
        <v>0.3</v>
      </c>
      <c r="AA8" s="641"/>
      <c r="AB8" s="641"/>
      <c r="AC8" s="641"/>
      <c r="AD8" s="642">
        <v>18431</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26135</v>
      </c>
      <c r="BH8" s="589"/>
      <c r="BI8" s="589"/>
      <c r="BJ8" s="589"/>
      <c r="BK8" s="589"/>
      <c r="BL8" s="589"/>
      <c r="BM8" s="589"/>
      <c r="BN8" s="590"/>
      <c r="BO8" s="641">
        <v>0.6</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2113739</v>
      </c>
      <c r="CS8" s="589"/>
      <c r="CT8" s="589"/>
      <c r="CU8" s="589"/>
      <c r="CV8" s="589"/>
      <c r="CW8" s="589"/>
      <c r="CX8" s="589"/>
      <c r="CY8" s="590"/>
      <c r="CZ8" s="641">
        <v>32.4</v>
      </c>
      <c r="DA8" s="641"/>
      <c r="DB8" s="641"/>
      <c r="DC8" s="641"/>
      <c r="DD8" s="594">
        <v>14538</v>
      </c>
      <c r="DE8" s="589"/>
      <c r="DF8" s="589"/>
      <c r="DG8" s="589"/>
      <c r="DH8" s="589"/>
      <c r="DI8" s="589"/>
      <c r="DJ8" s="589"/>
      <c r="DK8" s="589"/>
      <c r="DL8" s="589"/>
      <c r="DM8" s="589"/>
      <c r="DN8" s="589"/>
      <c r="DO8" s="589"/>
      <c r="DP8" s="590"/>
      <c r="DQ8" s="594">
        <v>1337224</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10406</v>
      </c>
      <c r="S9" s="589"/>
      <c r="T9" s="589"/>
      <c r="U9" s="589"/>
      <c r="V9" s="589"/>
      <c r="W9" s="589"/>
      <c r="X9" s="589"/>
      <c r="Y9" s="590"/>
      <c r="Z9" s="641">
        <v>0.2</v>
      </c>
      <c r="AA9" s="641"/>
      <c r="AB9" s="641"/>
      <c r="AC9" s="641"/>
      <c r="AD9" s="642">
        <v>10406</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671070</v>
      </c>
      <c r="BH9" s="589"/>
      <c r="BI9" s="589"/>
      <c r="BJ9" s="589"/>
      <c r="BK9" s="589"/>
      <c r="BL9" s="589"/>
      <c r="BM9" s="589"/>
      <c r="BN9" s="590"/>
      <c r="BO9" s="641">
        <v>14.5</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521125</v>
      </c>
      <c r="CS9" s="589"/>
      <c r="CT9" s="589"/>
      <c r="CU9" s="589"/>
      <c r="CV9" s="589"/>
      <c r="CW9" s="589"/>
      <c r="CX9" s="589"/>
      <c r="CY9" s="590"/>
      <c r="CZ9" s="641">
        <v>8</v>
      </c>
      <c r="DA9" s="641"/>
      <c r="DB9" s="641"/>
      <c r="DC9" s="641"/>
      <c r="DD9" s="594">
        <v>10879</v>
      </c>
      <c r="DE9" s="589"/>
      <c r="DF9" s="589"/>
      <c r="DG9" s="589"/>
      <c r="DH9" s="589"/>
      <c r="DI9" s="589"/>
      <c r="DJ9" s="589"/>
      <c r="DK9" s="589"/>
      <c r="DL9" s="589"/>
      <c r="DM9" s="589"/>
      <c r="DN9" s="589"/>
      <c r="DO9" s="589"/>
      <c r="DP9" s="590"/>
      <c r="DQ9" s="594">
        <v>496015</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382654</v>
      </c>
      <c r="S10" s="589"/>
      <c r="T10" s="589"/>
      <c r="U10" s="589"/>
      <c r="V10" s="589"/>
      <c r="W10" s="589"/>
      <c r="X10" s="589"/>
      <c r="Y10" s="590"/>
      <c r="Z10" s="641">
        <v>5.7</v>
      </c>
      <c r="AA10" s="641"/>
      <c r="AB10" s="641"/>
      <c r="AC10" s="641"/>
      <c r="AD10" s="642">
        <v>382654</v>
      </c>
      <c r="AE10" s="642"/>
      <c r="AF10" s="642"/>
      <c r="AG10" s="642"/>
      <c r="AH10" s="642"/>
      <c r="AI10" s="642"/>
      <c r="AJ10" s="642"/>
      <c r="AK10" s="642"/>
      <c r="AL10" s="611">
        <v>7.9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201058</v>
      </c>
      <c r="BH10" s="589"/>
      <c r="BI10" s="589"/>
      <c r="BJ10" s="589"/>
      <c r="BK10" s="589"/>
      <c r="BL10" s="589"/>
      <c r="BM10" s="589"/>
      <c r="BN10" s="590"/>
      <c r="BO10" s="641">
        <v>4.4000000000000004</v>
      </c>
      <c r="BP10" s="641"/>
      <c r="BQ10" s="641"/>
      <c r="BR10" s="641"/>
      <c r="BS10" s="594">
        <v>33195</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5583</v>
      </c>
      <c r="CS10" s="589"/>
      <c r="CT10" s="589"/>
      <c r="CU10" s="589"/>
      <c r="CV10" s="589"/>
      <c r="CW10" s="589"/>
      <c r="CX10" s="589"/>
      <c r="CY10" s="590"/>
      <c r="CZ10" s="641">
        <v>0.1</v>
      </c>
      <c r="DA10" s="641"/>
      <c r="DB10" s="641"/>
      <c r="DC10" s="641"/>
      <c r="DD10" s="594" t="s">
        <v>222</v>
      </c>
      <c r="DE10" s="589"/>
      <c r="DF10" s="589"/>
      <c r="DG10" s="589"/>
      <c r="DH10" s="589"/>
      <c r="DI10" s="589"/>
      <c r="DJ10" s="589"/>
      <c r="DK10" s="589"/>
      <c r="DL10" s="589"/>
      <c r="DM10" s="589"/>
      <c r="DN10" s="589"/>
      <c r="DO10" s="589"/>
      <c r="DP10" s="590"/>
      <c r="DQ10" s="594">
        <v>583</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537433</v>
      </c>
      <c r="BH11" s="589"/>
      <c r="BI11" s="589"/>
      <c r="BJ11" s="589"/>
      <c r="BK11" s="589"/>
      <c r="BL11" s="589"/>
      <c r="BM11" s="589"/>
      <c r="BN11" s="590"/>
      <c r="BO11" s="641">
        <v>11.7</v>
      </c>
      <c r="BP11" s="641"/>
      <c r="BQ11" s="641"/>
      <c r="BR11" s="641"/>
      <c r="BS11" s="594">
        <v>54882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186035</v>
      </c>
      <c r="CS11" s="589"/>
      <c r="CT11" s="589"/>
      <c r="CU11" s="589"/>
      <c r="CV11" s="589"/>
      <c r="CW11" s="589"/>
      <c r="CX11" s="589"/>
      <c r="CY11" s="590"/>
      <c r="CZ11" s="641">
        <v>2.9</v>
      </c>
      <c r="DA11" s="641"/>
      <c r="DB11" s="641"/>
      <c r="DC11" s="641"/>
      <c r="DD11" s="594">
        <v>825</v>
      </c>
      <c r="DE11" s="589"/>
      <c r="DF11" s="589"/>
      <c r="DG11" s="589"/>
      <c r="DH11" s="589"/>
      <c r="DI11" s="589"/>
      <c r="DJ11" s="589"/>
      <c r="DK11" s="589"/>
      <c r="DL11" s="589"/>
      <c r="DM11" s="589"/>
      <c r="DN11" s="589"/>
      <c r="DO11" s="589"/>
      <c r="DP11" s="590"/>
      <c r="DQ11" s="594">
        <v>95323</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2586645</v>
      </c>
      <c r="BH12" s="589"/>
      <c r="BI12" s="589"/>
      <c r="BJ12" s="589"/>
      <c r="BK12" s="589"/>
      <c r="BL12" s="589"/>
      <c r="BM12" s="589"/>
      <c r="BN12" s="590"/>
      <c r="BO12" s="641">
        <v>56.1</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203211</v>
      </c>
      <c r="CS12" s="589"/>
      <c r="CT12" s="589"/>
      <c r="CU12" s="589"/>
      <c r="CV12" s="589"/>
      <c r="CW12" s="589"/>
      <c r="CX12" s="589"/>
      <c r="CY12" s="590"/>
      <c r="CZ12" s="641">
        <v>3.1</v>
      </c>
      <c r="DA12" s="641"/>
      <c r="DB12" s="641"/>
      <c r="DC12" s="641"/>
      <c r="DD12" s="594" t="s">
        <v>222</v>
      </c>
      <c r="DE12" s="589"/>
      <c r="DF12" s="589"/>
      <c r="DG12" s="589"/>
      <c r="DH12" s="589"/>
      <c r="DI12" s="589"/>
      <c r="DJ12" s="589"/>
      <c r="DK12" s="589"/>
      <c r="DL12" s="589"/>
      <c r="DM12" s="589"/>
      <c r="DN12" s="589"/>
      <c r="DO12" s="589"/>
      <c r="DP12" s="590"/>
      <c r="DQ12" s="594">
        <v>124025</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10303</v>
      </c>
      <c r="S13" s="589"/>
      <c r="T13" s="589"/>
      <c r="U13" s="589"/>
      <c r="V13" s="589"/>
      <c r="W13" s="589"/>
      <c r="X13" s="589"/>
      <c r="Y13" s="590"/>
      <c r="Z13" s="641">
        <v>0.2</v>
      </c>
      <c r="AA13" s="641"/>
      <c r="AB13" s="641"/>
      <c r="AC13" s="641"/>
      <c r="AD13" s="642">
        <v>10303</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2569511</v>
      </c>
      <c r="BH13" s="589"/>
      <c r="BI13" s="589"/>
      <c r="BJ13" s="589"/>
      <c r="BK13" s="589"/>
      <c r="BL13" s="589"/>
      <c r="BM13" s="589"/>
      <c r="BN13" s="590"/>
      <c r="BO13" s="641">
        <v>55.7</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552503</v>
      </c>
      <c r="CS13" s="589"/>
      <c r="CT13" s="589"/>
      <c r="CU13" s="589"/>
      <c r="CV13" s="589"/>
      <c r="CW13" s="589"/>
      <c r="CX13" s="589"/>
      <c r="CY13" s="590"/>
      <c r="CZ13" s="641">
        <v>8.5</v>
      </c>
      <c r="DA13" s="641"/>
      <c r="DB13" s="641"/>
      <c r="DC13" s="641"/>
      <c r="DD13" s="594">
        <v>54571</v>
      </c>
      <c r="DE13" s="589"/>
      <c r="DF13" s="589"/>
      <c r="DG13" s="589"/>
      <c r="DH13" s="589"/>
      <c r="DI13" s="589"/>
      <c r="DJ13" s="589"/>
      <c r="DK13" s="589"/>
      <c r="DL13" s="589"/>
      <c r="DM13" s="589"/>
      <c r="DN13" s="589"/>
      <c r="DO13" s="589"/>
      <c r="DP13" s="590"/>
      <c r="DQ13" s="594">
        <v>511848</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37573</v>
      </c>
      <c r="BH14" s="589"/>
      <c r="BI14" s="589"/>
      <c r="BJ14" s="589"/>
      <c r="BK14" s="589"/>
      <c r="BL14" s="589"/>
      <c r="BM14" s="589"/>
      <c r="BN14" s="590"/>
      <c r="BO14" s="641">
        <v>0.8</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343041</v>
      </c>
      <c r="CS14" s="589"/>
      <c r="CT14" s="589"/>
      <c r="CU14" s="589"/>
      <c r="CV14" s="589"/>
      <c r="CW14" s="589"/>
      <c r="CX14" s="589"/>
      <c r="CY14" s="590"/>
      <c r="CZ14" s="641">
        <v>5.3</v>
      </c>
      <c r="DA14" s="641"/>
      <c r="DB14" s="641"/>
      <c r="DC14" s="641"/>
      <c r="DD14" s="594">
        <v>15187</v>
      </c>
      <c r="DE14" s="589"/>
      <c r="DF14" s="589"/>
      <c r="DG14" s="589"/>
      <c r="DH14" s="589"/>
      <c r="DI14" s="589"/>
      <c r="DJ14" s="589"/>
      <c r="DK14" s="589"/>
      <c r="DL14" s="589"/>
      <c r="DM14" s="589"/>
      <c r="DN14" s="589"/>
      <c r="DO14" s="589"/>
      <c r="DP14" s="590"/>
      <c r="DQ14" s="594">
        <v>338100</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6619</v>
      </c>
      <c r="S15" s="589"/>
      <c r="T15" s="589"/>
      <c r="U15" s="589"/>
      <c r="V15" s="589"/>
      <c r="W15" s="589"/>
      <c r="X15" s="589"/>
      <c r="Y15" s="590"/>
      <c r="Z15" s="641">
        <v>0.1</v>
      </c>
      <c r="AA15" s="641"/>
      <c r="AB15" s="641"/>
      <c r="AC15" s="641"/>
      <c r="AD15" s="642">
        <v>6619</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253836</v>
      </c>
      <c r="BH15" s="589"/>
      <c r="BI15" s="589"/>
      <c r="BJ15" s="589"/>
      <c r="BK15" s="589"/>
      <c r="BL15" s="589"/>
      <c r="BM15" s="589"/>
      <c r="BN15" s="590"/>
      <c r="BO15" s="641">
        <v>5.5</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880675</v>
      </c>
      <c r="CS15" s="589"/>
      <c r="CT15" s="589"/>
      <c r="CU15" s="589"/>
      <c r="CV15" s="589"/>
      <c r="CW15" s="589"/>
      <c r="CX15" s="589"/>
      <c r="CY15" s="590"/>
      <c r="CZ15" s="641">
        <v>13.5</v>
      </c>
      <c r="DA15" s="641"/>
      <c r="DB15" s="641"/>
      <c r="DC15" s="641"/>
      <c r="DD15" s="594">
        <v>29032</v>
      </c>
      <c r="DE15" s="589"/>
      <c r="DF15" s="589"/>
      <c r="DG15" s="589"/>
      <c r="DH15" s="589"/>
      <c r="DI15" s="589"/>
      <c r="DJ15" s="589"/>
      <c r="DK15" s="589"/>
      <c r="DL15" s="589"/>
      <c r="DM15" s="589"/>
      <c r="DN15" s="589"/>
      <c r="DO15" s="589"/>
      <c r="DP15" s="590"/>
      <c r="DQ15" s="594">
        <v>790469</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12453</v>
      </c>
      <c r="S16" s="589"/>
      <c r="T16" s="589"/>
      <c r="U16" s="589"/>
      <c r="V16" s="589"/>
      <c r="W16" s="589"/>
      <c r="X16" s="589"/>
      <c r="Y16" s="590"/>
      <c r="Z16" s="641">
        <v>0.2</v>
      </c>
      <c r="AA16" s="641"/>
      <c r="AB16" s="641"/>
      <c r="AC16" s="641"/>
      <c r="AD16" s="642" t="s">
        <v>222</v>
      </c>
      <c r="AE16" s="642"/>
      <c r="AF16" s="642"/>
      <c r="AG16" s="642"/>
      <c r="AH16" s="642"/>
      <c r="AI16" s="642"/>
      <c r="AJ16" s="642"/>
      <c r="AK16" s="642"/>
      <c r="AL16" s="611" t="s">
        <v>222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t="s">
        <v>222</v>
      </c>
      <c r="S17" s="589"/>
      <c r="T17" s="589"/>
      <c r="U17" s="589"/>
      <c r="V17" s="589"/>
      <c r="W17" s="589"/>
      <c r="X17" s="589"/>
      <c r="Y17" s="590"/>
      <c r="Z17" s="641" t="s">
        <v>222</v>
      </c>
      <c r="AA17" s="641"/>
      <c r="AB17" s="641"/>
      <c r="AC17" s="641"/>
      <c r="AD17" s="642" t="s">
        <v>222</v>
      </c>
      <c r="AE17" s="642"/>
      <c r="AF17" s="642"/>
      <c r="AG17" s="642"/>
      <c r="AH17" s="642"/>
      <c r="AI17" s="642"/>
      <c r="AJ17" s="642"/>
      <c r="AK17" s="642"/>
      <c r="AL17" s="611" t="s">
        <v>222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554657</v>
      </c>
      <c r="CS17" s="589"/>
      <c r="CT17" s="589"/>
      <c r="CU17" s="589"/>
      <c r="CV17" s="589"/>
      <c r="CW17" s="589"/>
      <c r="CX17" s="589"/>
      <c r="CY17" s="590"/>
      <c r="CZ17" s="641">
        <v>8.5</v>
      </c>
      <c r="DA17" s="641"/>
      <c r="DB17" s="641"/>
      <c r="DC17" s="641"/>
      <c r="DD17" s="594" t="s">
        <v>222</v>
      </c>
      <c r="DE17" s="589"/>
      <c r="DF17" s="589"/>
      <c r="DG17" s="589"/>
      <c r="DH17" s="589"/>
      <c r="DI17" s="589"/>
      <c r="DJ17" s="589"/>
      <c r="DK17" s="589"/>
      <c r="DL17" s="589"/>
      <c r="DM17" s="589"/>
      <c r="DN17" s="589"/>
      <c r="DO17" s="589"/>
      <c r="DP17" s="590"/>
      <c r="DQ17" s="594">
        <v>554657</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12453</v>
      </c>
      <c r="S18" s="589"/>
      <c r="T18" s="589"/>
      <c r="U18" s="589"/>
      <c r="V18" s="589"/>
      <c r="W18" s="589"/>
      <c r="X18" s="589"/>
      <c r="Y18" s="590"/>
      <c r="Z18" s="641">
        <v>0.2</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298975</v>
      </c>
      <c r="BH19" s="589"/>
      <c r="BI19" s="589"/>
      <c r="BJ19" s="589"/>
      <c r="BK19" s="589"/>
      <c r="BL19" s="589"/>
      <c r="BM19" s="589"/>
      <c r="BN19" s="590"/>
      <c r="BO19" s="641">
        <v>6.5</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5107933</v>
      </c>
      <c r="S20" s="589"/>
      <c r="T20" s="589"/>
      <c r="U20" s="589"/>
      <c r="V20" s="589"/>
      <c r="W20" s="589"/>
      <c r="X20" s="589"/>
      <c r="Y20" s="590"/>
      <c r="Z20" s="641">
        <v>75.599999999999994</v>
      </c>
      <c r="AA20" s="641"/>
      <c r="AB20" s="641"/>
      <c r="AC20" s="641"/>
      <c r="AD20" s="642">
        <v>4796505</v>
      </c>
      <c r="AE20" s="642"/>
      <c r="AF20" s="642"/>
      <c r="AG20" s="642"/>
      <c r="AH20" s="642"/>
      <c r="AI20" s="642"/>
      <c r="AJ20" s="642"/>
      <c r="AK20" s="642"/>
      <c r="AL20" s="611">
        <v>99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298975</v>
      </c>
      <c r="BH20" s="589"/>
      <c r="BI20" s="589"/>
      <c r="BJ20" s="589"/>
      <c r="BK20" s="589"/>
      <c r="BL20" s="589"/>
      <c r="BM20" s="589"/>
      <c r="BN20" s="590"/>
      <c r="BO20" s="641">
        <v>6.5</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6522521</v>
      </c>
      <c r="CS20" s="589"/>
      <c r="CT20" s="589"/>
      <c r="CU20" s="589"/>
      <c r="CV20" s="589"/>
      <c r="CW20" s="589"/>
      <c r="CX20" s="589"/>
      <c r="CY20" s="590"/>
      <c r="CZ20" s="641">
        <v>100</v>
      </c>
      <c r="DA20" s="641"/>
      <c r="DB20" s="641"/>
      <c r="DC20" s="641"/>
      <c r="DD20" s="594">
        <v>143089</v>
      </c>
      <c r="DE20" s="589"/>
      <c r="DF20" s="589"/>
      <c r="DG20" s="589"/>
      <c r="DH20" s="589"/>
      <c r="DI20" s="589"/>
      <c r="DJ20" s="589"/>
      <c r="DK20" s="589"/>
      <c r="DL20" s="589"/>
      <c r="DM20" s="589"/>
      <c r="DN20" s="589"/>
      <c r="DO20" s="589"/>
      <c r="DP20" s="590"/>
      <c r="DQ20" s="594">
        <v>5294922</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6021</v>
      </c>
      <c r="S21" s="589"/>
      <c r="T21" s="589"/>
      <c r="U21" s="589"/>
      <c r="V21" s="589"/>
      <c r="W21" s="589"/>
      <c r="X21" s="589"/>
      <c r="Y21" s="590"/>
      <c r="Z21" s="641">
        <v>0.1</v>
      </c>
      <c r="AA21" s="641"/>
      <c r="AB21" s="641"/>
      <c r="AC21" s="641"/>
      <c r="AD21" s="642">
        <v>6021</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30672</v>
      </c>
      <c r="S22" s="589"/>
      <c r="T22" s="589"/>
      <c r="U22" s="589"/>
      <c r="V22" s="589"/>
      <c r="W22" s="589"/>
      <c r="X22" s="589"/>
      <c r="Y22" s="590"/>
      <c r="Z22" s="641">
        <v>0.5</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149632</v>
      </c>
      <c r="S23" s="589"/>
      <c r="T23" s="589"/>
      <c r="U23" s="589"/>
      <c r="V23" s="589"/>
      <c r="W23" s="589"/>
      <c r="X23" s="589"/>
      <c r="Y23" s="590"/>
      <c r="Z23" s="641">
        <v>2.2000000000000002</v>
      </c>
      <c r="AA23" s="641"/>
      <c r="AB23" s="641"/>
      <c r="AC23" s="641"/>
      <c r="AD23" s="642">
        <v>38923</v>
      </c>
      <c r="AE23" s="642"/>
      <c r="AF23" s="642"/>
      <c r="AG23" s="642"/>
      <c r="AH23" s="642"/>
      <c r="AI23" s="642"/>
      <c r="AJ23" s="642"/>
      <c r="AK23" s="642"/>
      <c r="AL23" s="611">
        <v>0.8</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298975</v>
      </c>
      <c r="BH23" s="589"/>
      <c r="BI23" s="589"/>
      <c r="BJ23" s="589"/>
      <c r="BK23" s="589"/>
      <c r="BL23" s="589"/>
      <c r="BM23" s="589"/>
      <c r="BN23" s="590"/>
      <c r="BO23" s="641">
        <v>6.5</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10422</v>
      </c>
      <c r="S24" s="589"/>
      <c r="T24" s="589"/>
      <c r="U24" s="589"/>
      <c r="V24" s="589"/>
      <c r="W24" s="589"/>
      <c r="X24" s="589"/>
      <c r="Y24" s="590"/>
      <c r="Z24" s="641">
        <v>0.2</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3301705</v>
      </c>
      <c r="CS24" s="639"/>
      <c r="CT24" s="639"/>
      <c r="CU24" s="639"/>
      <c r="CV24" s="639"/>
      <c r="CW24" s="639"/>
      <c r="CX24" s="639"/>
      <c r="CY24" s="686"/>
      <c r="CZ24" s="690">
        <v>50.6</v>
      </c>
      <c r="DA24" s="691"/>
      <c r="DB24" s="691"/>
      <c r="DC24" s="692"/>
      <c r="DD24" s="685">
        <v>2603437</v>
      </c>
      <c r="DE24" s="639"/>
      <c r="DF24" s="639"/>
      <c r="DG24" s="639"/>
      <c r="DH24" s="639"/>
      <c r="DI24" s="639"/>
      <c r="DJ24" s="639"/>
      <c r="DK24" s="686"/>
      <c r="DL24" s="685">
        <v>2542791</v>
      </c>
      <c r="DM24" s="639"/>
      <c r="DN24" s="639"/>
      <c r="DO24" s="639"/>
      <c r="DP24" s="639"/>
      <c r="DQ24" s="639"/>
      <c r="DR24" s="639"/>
      <c r="DS24" s="639"/>
      <c r="DT24" s="639"/>
      <c r="DU24" s="639"/>
      <c r="DV24" s="686"/>
      <c r="DW24" s="687">
        <v>52.5</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451423</v>
      </c>
      <c r="S25" s="589"/>
      <c r="T25" s="589"/>
      <c r="U25" s="589"/>
      <c r="V25" s="589"/>
      <c r="W25" s="589"/>
      <c r="X25" s="589"/>
      <c r="Y25" s="590"/>
      <c r="Z25" s="641">
        <v>6.7</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1804312</v>
      </c>
      <c r="CS25" s="607"/>
      <c r="CT25" s="607"/>
      <c r="CU25" s="607"/>
      <c r="CV25" s="607"/>
      <c r="CW25" s="607"/>
      <c r="CX25" s="607"/>
      <c r="CY25" s="608"/>
      <c r="CZ25" s="591">
        <v>27.7</v>
      </c>
      <c r="DA25" s="609"/>
      <c r="DB25" s="609"/>
      <c r="DC25" s="610"/>
      <c r="DD25" s="594">
        <v>1674186</v>
      </c>
      <c r="DE25" s="607"/>
      <c r="DF25" s="607"/>
      <c r="DG25" s="607"/>
      <c r="DH25" s="607"/>
      <c r="DI25" s="607"/>
      <c r="DJ25" s="607"/>
      <c r="DK25" s="608"/>
      <c r="DL25" s="594">
        <v>1613575</v>
      </c>
      <c r="DM25" s="607"/>
      <c r="DN25" s="607"/>
      <c r="DO25" s="607"/>
      <c r="DP25" s="607"/>
      <c r="DQ25" s="607"/>
      <c r="DR25" s="607"/>
      <c r="DS25" s="607"/>
      <c r="DT25" s="607"/>
      <c r="DU25" s="607"/>
      <c r="DV25" s="608"/>
      <c r="DW25" s="611">
        <v>33.299999999999997</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1189965</v>
      </c>
      <c r="CS26" s="589"/>
      <c r="CT26" s="589"/>
      <c r="CU26" s="589"/>
      <c r="CV26" s="589"/>
      <c r="CW26" s="589"/>
      <c r="CX26" s="589"/>
      <c r="CY26" s="590"/>
      <c r="CZ26" s="591">
        <v>18.2</v>
      </c>
      <c r="DA26" s="609"/>
      <c r="DB26" s="609"/>
      <c r="DC26" s="610"/>
      <c r="DD26" s="594">
        <v>1063262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442894</v>
      </c>
      <c r="S27" s="589"/>
      <c r="T27" s="589"/>
      <c r="U27" s="589"/>
      <c r="V27" s="589"/>
      <c r="W27" s="589"/>
      <c r="X27" s="589"/>
      <c r="Y27" s="590"/>
      <c r="Z27" s="641">
        <v>6.6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4612725</v>
      </c>
      <c r="BH27" s="589"/>
      <c r="BI27" s="589"/>
      <c r="BJ27" s="589"/>
      <c r="BK27" s="589"/>
      <c r="BL27" s="589"/>
      <c r="BM27" s="589"/>
      <c r="BN27" s="590"/>
      <c r="BO27" s="641">
        <v>100</v>
      </c>
      <c r="BP27" s="641"/>
      <c r="BQ27" s="641"/>
      <c r="BR27" s="641"/>
      <c r="BS27" s="594">
        <v>88077</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942736</v>
      </c>
      <c r="CS27" s="607"/>
      <c r="CT27" s="607"/>
      <c r="CU27" s="607"/>
      <c r="CV27" s="607"/>
      <c r="CW27" s="607"/>
      <c r="CX27" s="607"/>
      <c r="CY27" s="608"/>
      <c r="CZ27" s="591">
        <v>14.5</v>
      </c>
      <c r="DA27" s="609"/>
      <c r="DB27" s="609"/>
      <c r="DC27" s="610"/>
      <c r="DD27" s="594">
        <v>374594</v>
      </c>
      <c r="DE27" s="607"/>
      <c r="DF27" s="607"/>
      <c r="DG27" s="607"/>
      <c r="DH27" s="607"/>
      <c r="DI27" s="607"/>
      <c r="DJ27" s="607"/>
      <c r="DK27" s="608"/>
      <c r="DL27" s="594">
        <v>374559</v>
      </c>
      <c r="DM27" s="607"/>
      <c r="DN27" s="607"/>
      <c r="DO27" s="607"/>
      <c r="DP27" s="607"/>
      <c r="DQ27" s="607"/>
      <c r="DR27" s="607"/>
      <c r="DS27" s="607"/>
      <c r="DT27" s="607"/>
      <c r="DU27" s="607"/>
      <c r="DV27" s="608"/>
      <c r="DW27" s="611">
        <v>7.7</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18554</v>
      </c>
      <c r="S28" s="589"/>
      <c r="T28" s="589"/>
      <c r="U28" s="589"/>
      <c r="V28" s="589"/>
      <c r="W28" s="589"/>
      <c r="X28" s="589"/>
      <c r="Y28" s="590"/>
      <c r="Z28" s="641">
        <v>0.3</v>
      </c>
      <c r="AA28" s="641"/>
      <c r="AB28" s="641"/>
      <c r="AC28" s="641"/>
      <c r="AD28" s="642">
        <v>16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554657</v>
      </c>
      <c r="CS28" s="589"/>
      <c r="CT28" s="589"/>
      <c r="CU28" s="589"/>
      <c r="CV28" s="589"/>
      <c r="CW28" s="589"/>
      <c r="CX28" s="589"/>
      <c r="CY28" s="590"/>
      <c r="CZ28" s="591">
        <v>8.5</v>
      </c>
      <c r="DA28" s="609"/>
      <c r="DB28" s="609"/>
      <c r="DC28" s="610"/>
      <c r="DD28" s="594">
        <v>554657</v>
      </c>
      <c r="DE28" s="589"/>
      <c r="DF28" s="589"/>
      <c r="DG28" s="589"/>
      <c r="DH28" s="589"/>
      <c r="DI28" s="589"/>
      <c r="DJ28" s="589"/>
      <c r="DK28" s="590"/>
      <c r="DL28" s="594">
        <v>554657</v>
      </c>
      <c r="DM28" s="589"/>
      <c r="DN28" s="589"/>
      <c r="DO28" s="589"/>
      <c r="DP28" s="589"/>
      <c r="DQ28" s="589"/>
      <c r="DR28" s="589"/>
      <c r="DS28" s="589"/>
      <c r="DT28" s="589"/>
      <c r="DU28" s="589"/>
      <c r="DV28" s="590"/>
      <c r="DW28" s="611">
        <v>11.5</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29120</v>
      </c>
      <c r="S29" s="589"/>
      <c r="T29" s="589"/>
      <c r="U29" s="589"/>
      <c r="V29" s="589"/>
      <c r="W29" s="589"/>
      <c r="X29" s="589"/>
      <c r="Y29" s="590"/>
      <c r="Z29" s="641">
        <v>0.4</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554657</v>
      </c>
      <c r="CS29" s="607"/>
      <c r="CT29" s="607"/>
      <c r="CU29" s="607"/>
      <c r="CV29" s="607"/>
      <c r="CW29" s="607"/>
      <c r="CX29" s="607"/>
      <c r="CY29" s="608"/>
      <c r="CZ29" s="591">
        <v>8.5</v>
      </c>
      <c r="DA29" s="609"/>
      <c r="DB29" s="609"/>
      <c r="DC29" s="610"/>
      <c r="DD29" s="594">
        <v>554657</v>
      </c>
      <c r="DE29" s="607"/>
      <c r="DF29" s="607"/>
      <c r="DG29" s="607"/>
      <c r="DH29" s="607"/>
      <c r="DI29" s="607"/>
      <c r="DJ29" s="607"/>
      <c r="DK29" s="608"/>
      <c r="DL29" s="594">
        <v>554657</v>
      </c>
      <c r="DM29" s="607"/>
      <c r="DN29" s="607"/>
      <c r="DO29" s="607"/>
      <c r="DP29" s="607"/>
      <c r="DQ29" s="607"/>
      <c r="DR29" s="607"/>
      <c r="DS29" s="607"/>
      <c r="DT29" s="607"/>
      <c r="DU29" s="607"/>
      <c r="DV29" s="608"/>
      <c r="DW29" s="611">
        <v>11.5</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290050</v>
      </c>
      <c r="S30" s="589"/>
      <c r="T30" s="589"/>
      <c r="U30" s="589"/>
      <c r="V30" s="589"/>
      <c r="W30" s="589"/>
      <c r="X30" s="589"/>
      <c r="Y30" s="590"/>
      <c r="Z30" s="641">
        <v>4.3</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98.8</v>
      </c>
      <c r="BH30" s="655"/>
      <c r="BI30" s="655"/>
      <c r="BJ30" s="655"/>
      <c r="BK30" s="655"/>
      <c r="BL30" s="655"/>
      <c r="BM30" s="656">
        <v>95.5</v>
      </c>
      <c r="BN30" s="655"/>
      <c r="BO30" s="655"/>
      <c r="BP30" s="655"/>
      <c r="BQ30" s="657"/>
      <c r="BR30" s="654">
        <v>98.9</v>
      </c>
      <c r="BS30" s="655"/>
      <c r="BT30" s="655"/>
      <c r="BU30" s="655"/>
      <c r="BV30" s="655"/>
      <c r="BW30" s="655"/>
      <c r="BX30" s="656">
        <v>95.3</v>
      </c>
      <c r="BY30" s="655"/>
      <c r="BZ30" s="655"/>
      <c r="CA30" s="655"/>
      <c r="CB30" s="657"/>
      <c r="CD30" s="660"/>
      <c r="CE30" s="661"/>
      <c r="CF30" s="625" t="s">
        <v>294</v>
      </c>
      <c r="CG30" s="622"/>
      <c r="CH30" s="622"/>
      <c r="CI30" s="622"/>
      <c r="CJ30" s="622"/>
      <c r="CK30" s="622"/>
      <c r="CL30" s="622"/>
      <c r="CM30" s="622"/>
      <c r="CN30" s="622"/>
      <c r="CO30" s="622"/>
      <c r="CP30" s="622"/>
      <c r="CQ30" s="623"/>
      <c r="CR30" s="588">
        <v>493834</v>
      </c>
      <c r="CS30" s="589"/>
      <c r="CT30" s="589"/>
      <c r="CU30" s="589"/>
      <c r="CV30" s="589"/>
      <c r="CW30" s="589"/>
      <c r="CX30" s="589"/>
      <c r="CY30" s="590"/>
      <c r="CZ30" s="591">
        <v>7.6</v>
      </c>
      <c r="DA30" s="609"/>
      <c r="DB30" s="609"/>
      <c r="DC30" s="610"/>
      <c r="DD30" s="594">
        <v>493834</v>
      </c>
      <c r="DE30" s="589"/>
      <c r="DF30" s="589"/>
      <c r="DG30" s="589"/>
      <c r="DH30" s="589"/>
      <c r="DI30" s="589"/>
      <c r="DJ30" s="589"/>
      <c r="DK30" s="590"/>
      <c r="DL30" s="594">
        <v>493834</v>
      </c>
      <c r="DM30" s="589"/>
      <c r="DN30" s="589"/>
      <c r="DO30" s="589"/>
      <c r="DP30" s="589"/>
      <c r="DQ30" s="589"/>
      <c r="DR30" s="589"/>
      <c r="DS30" s="589"/>
      <c r="DT30" s="589"/>
      <c r="DU30" s="589"/>
      <c r="DV30" s="590"/>
      <c r="DW30" s="611">
        <v>10.199999999999999</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68329</v>
      </c>
      <c r="S31" s="589"/>
      <c r="T31" s="589"/>
      <c r="U31" s="589"/>
      <c r="V31" s="589"/>
      <c r="W31" s="589"/>
      <c r="X31" s="589"/>
      <c r="Y31" s="590"/>
      <c r="Z31" s="641">
        <v>1</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98.5</v>
      </c>
      <c r="BH31" s="607"/>
      <c r="BI31" s="607"/>
      <c r="BJ31" s="607"/>
      <c r="BK31" s="607"/>
      <c r="BL31" s="607"/>
      <c r="BM31" s="643">
        <v>93.9</v>
      </c>
      <c r="BN31" s="653"/>
      <c r="BO31" s="653"/>
      <c r="BP31" s="653"/>
      <c r="BQ31" s="617"/>
      <c r="BR31" s="652">
        <v>98.3</v>
      </c>
      <c r="BS31" s="607"/>
      <c r="BT31" s="607"/>
      <c r="BU31" s="607"/>
      <c r="BV31" s="607"/>
      <c r="BW31" s="607"/>
      <c r="BX31" s="643">
        <v>93</v>
      </c>
      <c r="BY31" s="653"/>
      <c r="BZ31" s="653"/>
      <c r="CA31" s="653"/>
      <c r="CB31" s="617"/>
      <c r="CD31" s="660"/>
      <c r="CE31" s="661"/>
      <c r="CF31" s="625" t="s">
        <v>298</v>
      </c>
      <c r="CG31" s="622"/>
      <c r="CH31" s="622"/>
      <c r="CI31" s="622"/>
      <c r="CJ31" s="622"/>
      <c r="CK31" s="622"/>
      <c r="CL31" s="622"/>
      <c r="CM31" s="622"/>
      <c r="CN31" s="622"/>
      <c r="CO31" s="622"/>
      <c r="CP31" s="622"/>
      <c r="CQ31" s="623"/>
      <c r="CR31" s="588">
        <v>60823</v>
      </c>
      <c r="CS31" s="607"/>
      <c r="CT31" s="607"/>
      <c r="CU31" s="607"/>
      <c r="CV31" s="607"/>
      <c r="CW31" s="607"/>
      <c r="CX31" s="607"/>
      <c r="CY31" s="608"/>
      <c r="CZ31" s="591">
        <v>0.9</v>
      </c>
      <c r="DA31" s="609"/>
      <c r="DB31" s="609"/>
      <c r="DC31" s="610"/>
      <c r="DD31" s="594">
        <v>60823</v>
      </c>
      <c r="DE31" s="607"/>
      <c r="DF31" s="607"/>
      <c r="DG31" s="607"/>
      <c r="DH31" s="607"/>
      <c r="DI31" s="607"/>
      <c r="DJ31" s="607"/>
      <c r="DK31" s="608"/>
      <c r="DL31" s="594">
        <v>60823</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132747</v>
      </c>
      <c r="S32" s="589"/>
      <c r="T32" s="589"/>
      <c r="U32" s="589"/>
      <c r="V32" s="589"/>
      <c r="W32" s="589"/>
      <c r="X32" s="589"/>
      <c r="Y32" s="590"/>
      <c r="Z32" s="641">
        <v>2</v>
      </c>
      <c r="AA32" s="641"/>
      <c r="AB32" s="641"/>
      <c r="AC32" s="641"/>
      <c r="AD32" s="642">
        <v>1148</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98.9</v>
      </c>
      <c r="BH32" s="573"/>
      <c r="BI32" s="573"/>
      <c r="BJ32" s="573"/>
      <c r="BK32" s="573"/>
      <c r="BL32" s="573"/>
      <c r="BM32" s="636">
        <v>96.1</v>
      </c>
      <c r="BN32" s="573"/>
      <c r="BO32" s="573"/>
      <c r="BP32" s="573"/>
      <c r="BQ32" s="630"/>
      <c r="BR32" s="651">
        <v>99.2</v>
      </c>
      <c r="BS32" s="573"/>
      <c r="BT32" s="573"/>
      <c r="BU32" s="573"/>
      <c r="BV32" s="573"/>
      <c r="BW32" s="573"/>
      <c r="BX32" s="636">
        <v>96</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19300</v>
      </c>
      <c r="S33" s="589"/>
      <c r="T33" s="589"/>
      <c r="U33" s="589"/>
      <c r="V33" s="589"/>
      <c r="W33" s="589"/>
      <c r="X33" s="589"/>
      <c r="Y33" s="590"/>
      <c r="Z33" s="641">
        <v>0.3</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3077727</v>
      </c>
      <c r="CS33" s="607"/>
      <c r="CT33" s="607"/>
      <c r="CU33" s="607"/>
      <c r="CV33" s="607"/>
      <c r="CW33" s="607"/>
      <c r="CX33" s="607"/>
      <c r="CY33" s="608"/>
      <c r="CZ33" s="591">
        <v>47.2</v>
      </c>
      <c r="DA33" s="609"/>
      <c r="DB33" s="609"/>
      <c r="DC33" s="610"/>
      <c r="DD33" s="594">
        <v>2588528</v>
      </c>
      <c r="DE33" s="607"/>
      <c r="DF33" s="607"/>
      <c r="DG33" s="607"/>
      <c r="DH33" s="607"/>
      <c r="DI33" s="607"/>
      <c r="DJ33" s="607"/>
      <c r="DK33" s="608"/>
      <c r="DL33" s="594">
        <v>1895568</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1323147</v>
      </c>
      <c r="CS34" s="589"/>
      <c r="CT34" s="589"/>
      <c r="CU34" s="589"/>
      <c r="CV34" s="589"/>
      <c r="CW34" s="589"/>
      <c r="CX34" s="589"/>
      <c r="CY34" s="590"/>
      <c r="CZ34" s="591">
        <v>20.3</v>
      </c>
      <c r="DA34" s="609"/>
      <c r="DB34" s="609"/>
      <c r="DC34" s="610"/>
      <c r="DD34" s="594">
        <v>1135414</v>
      </c>
      <c r="DE34" s="589"/>
      <c r="DF34" s="589"/>
      <c r="DG34" s="589"/>
      <c r="DH34" s="589"/>
      <c r="DI34" s="589"/>
      <c r="DJ34" s="589"/>
      <c r="DK34" s="590"/>
      <c r="DL34" s="594">
        <v>903786</v>
      </c>
      <c r="DM34" s="589"/>
      <c r="DN34" s="589"/>
      <c r="DO34" s="589"/>
      <c r="DP34" s="589"/>
      <c r="DQ34" s="589"/>
      <c r="DR34" s="589"/>
      <c r="DS34" s="589"/>
      <c r="DT34" s="589"/>
      <c r="DU34" s="589"/>
      <c r="DV34" s="590"/>
      <c r="DW34" s="611">
        <v>18.7</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t="s">
        <v>222</v>
      </c>
      <c r="S35" s="589"/>
      <c r="T35" s="589"/>
      <c r="U35" s="589"/>
      <c r="V35" s="589"/>
      <c r="W35" s="589"/>
      <c r="X35" s="589"/>
      <c r="Y35" s="590"/>
      <c r="Z35" s="641" t="s">
        <v>222</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863087</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-18992</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84627</v>
      </c>
      <c r="CS35" s="607"/>
      <c r="CT35" s="607"/>
      <c r="CU35" s="607"/>
      <c r="CV35" s="607"/>
      <c r="CW35" s="607"/>
      <c r="CX35" s="607"/>
      <c r="CY35" s="608"/>
      <c r="CZ35" s="591">
        <v>1.3</v>
      </c>
      <c r="DA35" s="609"/>
      <c r="DB35" s="609"/>
      <c r="DC35" s="610"/>
      <c r="DD35" s="594">
        <v>84584</v>
      </c>
      <c r="DE35" s="607"/>
      <c r="DF35" s="607"/>
      <c r="DG35" s="607"/>
      <c r="DH35" s="607"/>
      <c r="DI35" s="607"/>
      <c r="DJ35" s="607"/>
      <c r="DK35" s="608"/>
      <c r="DL35" s="594">
        <v>60496</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6757097</v>
      </c>
      <c r="S36" s="629"/>
      <c r="T36" s="629"/>
      <c r="U36" s="629"/>
      <c r="V36" s="629"/>
      <c r="W36" s="629"/>
      <c r="X36" s="629"/>
      <c r="Y36" s="632"/>
      <c r="Z36" s="633">
        <v>100</v>
      </c>
      <c r="AA36" s="633"/>
      <c r="AB36" s="633"/>
      <c r="AC36" s="633"/>
      <c r="AD36" s="634">
        <v>4842613</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241392</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-29041</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708218</v>
      </c>
      <c r="CS36" s="589"/>
      <c r="CT36" s="589"/>
      <c r="CU36" s="589"/>
      <c r="CV36" s="589"/>
      <c r="CW36" s="589"/>
      <c r="CX36" s="589"/>
      <c r="CY36" s="590"/>
      <c r="CZ36" s="591">
        <v>10.9</v>
      </c>
      <c r="DA36" s="609"/>
      <c r="DB36" s="609"/>
      <c r="DC36" s="610"/>
      <c r="DD36" s="594">
        <v>601045</v>
      </c>
      <c r="DE36" s="589"/>
      <c r="DF36" s="589"/>
      <c r="DG36" s="589"/>
      <c r="DH36" s="589"/>
      <c r="DI36" s="589"/>
      <c r="DJ36" s="589"/>
      <c r="DK36" s="590"/>
      <c r="DL36" s="594">
        <v>479406</v>
      </c>
      <c r="DM36" s="589"/>
      <c r="DN36" s="589"/>
      <c r="DO36" s="589"/>
      <c r="DP36" s="589"/>
      <c r="DQ36" s="589"/>
      <c r="DR36" s="589"/>
      <c r="DS36" s="589"/>
      <c r="DT36" s="589"/>
      <c r="DU36" s="589"/>
      <c r="DV36" s="590"/>
      <c r="DW36" s="611">
        <v>9.9</v>
      </c>
      <c r="DX36" s="612"/>
      <c r="DY36" s="612"/>
      <c r="DZ36" s="612"/>
      <c r="EA36" s="612"/>
      <c r="EB36" s="612"/>
      <c r="EC36" s="613"/>
    </row>
    <row r="37" spans="2:133" ht="11.25" customHeight="1">
      <c r="AQ37" s="614" t="s">
        <v>316</v>
      </c>
      <c r="AR37" s="615"/>
      <c r="AS37" s="615"/>
      <c r="AT37" s="615"/>
      <c r="AU37" s="615"/>
      <c r="AV37" s="615"/>
      <c r="AW37" s="615"/>
      <c r="AX37" s="615"/>
      <c r="AY37" s="616"/>
      <c r="AZ37" s="588">
        <v>23998</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2763</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220911</v>
      </c>
      <c r="CS37" s="607"/>
      <c r="CT37" s="607"/>
      <c r="CU37" s="607"/>
      <c r="CV37" s="607"/>
      <c r="CW37" s="607"/>
      <c r="CX37" s="607"/>
      <c r="CY37" s="608"/>
      <c r="CZ37" s="591">
        <v>3.4</v>
      </c>
      <c r="DA37" s="609"/>
      <c r="DB37" s="609"/>
      <c r="DC37" s="610"/>
      <c r="DD37" s="594">
        <v>220855</v>
      </c>
      <c r="DE37" s="607"/>
      <c r="DF37" s="607"/>
      <c r="DG37" s="607"/>
      <c r="DH37" s="607"/>
      <c r="DI37" s="607"/>
      <c r="DJ37" s="607"/>
      <c r="DK37" s="608"/>
      <c r="DL37" s="594">
        <v>164643</v>
      </c>
      <c r="DM37" s="607"/>
      <c r="DN37" s="607"/>
      <c r="DO37" s="607"/>
      <c r="DP37" s="607"/>
      <c r="DQ37" s="607"/>
      <c r="DR37" s="607"/>
      <c r="DS37" s="607"/>
      <c r="DT37" s="607"/>
      <c r="DU37" s="607"/>
      <c r="DV37" s="608"/>
      <c r="DW37" s="611">
        <v>3.4</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5070</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839089</v>
      </c>
      <c r="CS38" s="589"/>
      <c r="CT38" s="589"/>
      <c r="CU38" s="589"/>
      <c r="CV38" s="589"/>
      <c r="CW38" s="589"/>
      <c r="CX38" s="589"/>
      <c r="CY38" s="590"/>
      <c r="CZ38" s="591">
        <v>12.9</v>
      </c>
      <c r="DA38" s="609"/>
      <c r="DB38" s="609"/>
      <c r="DC38" s="610"/>
      <c r="DD38" s="594">
        <v>764547</v>
      </c>
      <c r="DE38" s="589"/>
      <c r="DF38" s="589"/>
      <c r="DG38" s="589"/>
      <c r="DH38" s="589"/>
      <c r="DI38" s="589"/>
      <c r="DJ38" s="589"/>
      <c r="DK38" s="590"/>
      <c r="DL38" s="594">
        <v>449432</v>
      </c>
      <c r="DM38" s="589"/>
      <c r="DN38" s="589"/>
      <c r="DO38" s="589"/>
      <c r="DP38" s="589"/>
      <c r="DQ38" s="589"/>
      <c r="DR38" s="589"/>
      <c r="DS38" s="589"/>
      <c r="DT38" s="589"/>
      <c r="DU38" s="589"/>
      <c r="DV38" s="590"/>
      <c r="DW38" s="611">
        <v>9.3000000000000007</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92</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17513</v>
      </c>
      <c r="CS39" s="607"/>
      <c r="CT39" s="607"/>
      <c r="CU39" s="607"/>
      <c r="CV39" s="607"/>
      <c r="CW39" s="607"/>
      <c r="CX39" s="607"/>
      <c r="CY39" s="608"/>
      <c r="CZ39" s="591">
        <v>0.3</v>
      </c>
      <c r="DA39" s="609"/>
      <c r="DB39" s="609"/>
      <c r="DC39" s="610"/>
      <c r="DD39" s="594">
        <v>490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225999</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89</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105133</v>
      </c>
      <c r="CS40" s="589"/>
      <c r="CT40" s="589"/>
      <c r="CU40" s="589"/>
      <c r="CV40" s="589"/>
      <c r="CW40" s="589"/>
      <c r="CX40" s="589"/>
      <c r="CY40" s="590"/>
      <c r="CZ40" s="591">
        <v>1.6</v>
      </c>
      <c r="DA40" s="609"/>
      <c r="DB40" s="609"/>
      <c r="DC40" s="610"/>
      <c r="DD40" s="594">
        <v>2448</v>
      </c>
      <c r="DE40" s="589"/>
      <c r="DF40" s="589"/>
      <c r="DG40" s="589"/>
      <c r="DH40" s="589"/>
      <c r="DI40" s="589"/>
      <c r="DJ40" s="589"/>
      <c r="DK40" s="590"/>
      <c r="DL40" s="594">
        <v>2448</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371698</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288</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143089</v>
      </c>
      <c r="CS42" s="589"/>
      <c r="CT42" s="589"/>
      <c r="CU42" s="589"/>
      <c r="CV42" s="589"/>
      <c r="CW42" s="589"/>
      <c r="CX42" s="589"/>
      <c r="CY42" s="590"/>
      <c r="CZ42" s="591">
        <v>2.2000000000000002</v>
      </c>
      <c r="DA42" s="592"/>
      <c r="DB42" s="592"/>
      <c r="DC42" s="593"/>
      <c r="DD42" s="594">
        <v>102957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6362</v>
      </c>
      <c r="CS43" s="607"/>
      <c r="CT43" s="607"/>
      <c r="CU43" s="607"/>
      <c r="CV43" s="607"/>
      <c r="CW43" s="607"/>
      <c r="CX43" s="607"/>
      <c r="CY43" s="608"/>
      <c r="CZ43" s="591">
        <v>0.1</v>
      </c>
      <c r="DA43" s="609"/>
      <c r="DB43" s="609"/>
      <c r="DC43" s="610"/>
      <c r="DD43" s="594">
        <v>4732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143089</v>
      </c>
      <c r="CS44" s="589"/>
      <c r="CT44" s="589"/>
      <c r="CU44" s="589"/>
      <c r="CV44" s="589"/>
      <c r="CW44" s="589"/>
      <c r="CX44" s="589"/>
      <c r="CY44" s="590"/>
      <c r="CZ44" s="591">
        <v>2.2000000000000002</v>
      </c>
      <c r="DA44" s="592"/>
      <c r="DB44" s="592"/>
      <c r="DC44" s="593"/>
      <c r="DD44" s="594">
        <v>102957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t="s">
        <v>320</v>
      </c>
      <c r="CS45" s="607"/>
      <c r="CT45" s="607"/>
      <c r="CU45" s="607"/>
      <c r="CV45" s="607"/>
      <c r="CW45" s="607"/>
      <c r="CX45" s="607"/>
      <c r="CY45" s="608"/>
      <c r="CZ45" s="591" t="s">
        <v>320</v>
      </c>
      <c r="DA45" s="609"/>
      <c r="DB45" s="609"/>
      <c r="DC45" s="610"/>
      <c r="DD45" s="594" t="s">
        <v>320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143089</v>
      </c>
      <c r="CS46" s="589"/>
      <c r="CT46" s="589"/>
      <c r="CU46" s="589"/>
      <c r="CV46" s="589"/>
      <c r="CW46" s="589"/>
      <c r="CX46" s="589"/>
      <c r="CY46" s="590"/>
      <c r="CZ46" s="591">
        <v>2.2000000000000002</v>
      </c>
      <c r="DA46" s="592"/>
      <c r="DB46" s="592"/>
      <c r="DC46" s="593"/>
      <c r="DD46" s="594">
        <v>102957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6522521</v>
      </c>
      <c r="CS49" s="573"/>
      <c r="CT49" s="573"/>
      <c r="CU49" s="573"/>
      <c r="CV49" s="573"/>
      <c r="CW49" s="573"/>
      <c r="CX49" s="573"/>
      <c r="CY49" s="574"/>
      <c r="CZ49" s="575">
        <v>100</v>
      </c>
      <c r="DA49" s="576"/>
      <c r="DB49" s="576"/>
      <c r="DC49" s="577"/>
      <c r="DD49" s="578">
        <v>5294922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BS7" sqref="BS7:CG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6757</v>
      </c>
      <c r="R7" s="1101"/>
      <c r="S7" s="1101"/>
      <c r="T7" s="1101"/>
      <c r="U7" s="1101"/>
      <c r="V7" s="1101">
        <v>6523</v>
      </c>
      <c r="W7" s="1101"/>
      <c r="X7" s="1101"/>
      <c r="Y7" s="1101"/>
      <c r="Z7" s="1101"/>
      <c r="AA7" s="1101">
        <v>235</v>
      </c>
      <c r="AB7" s="1101"/>
      <c r="AC7" s="1101"/>
      <c r="AD7" s="1101"/>
      <c r="AE7" s="1102"/>
      <c r="AF7" s="1103">
        <v>227</v>
      </c>
      <c r="AG7" s="1104"/>
      <c r="AH7" s="1104"/>
      <c r="AI7" s="1104"/>
      <c r="AJ7" s="1105"/>
      <c r="AK7" s="1087">
        <v>290</v>
      </c>
      <c r="AL7" s="1088"/>
      <c r="AM7" s="1088"/>
      <c r="AN7" s="1088"/>
      <c r="AO7" s="1088"/>
      <c r="AP7" s="1088">
        <v>3754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553</v>
      </c>
      <c r="BS7" s="1091" t="s">
        <v>548</v>
      </c>
      <c r="BT7" s="1092"/>
      <c r="BU7" s="1092"/>
      <c r="BV7" s="1092"/>
      <c r="BW7" s="1092"/>
      <c r="BX7" s="1092"/>
      <c r="BY7" s="1092"/>
      <c r="BZ7" s="1092"/>
      <c r="CA7" s="1092"/>
      <c r="CB7" s="1092"/>
      <c r="CC7" s="1092"/>
      <c r="CD7" s="1092"/>
      <c r="CE7" s="1092"/>
      <c r="CF7" s="1092"/>
      <c r="CG7" s="1093"/>
      <c r="CH7" s="1084">
        <v>-1</v>
      </c>
      <c r="CI7" s="1085"/>
      <c r="CJ7" s="1085"/>
      <c r="CK7" s="1085"/>
      <c r="CL7" s="1086"/>
      <c r="CM7" s="1084">
        <v>83</v>
      </c>
      <c r="CN7" s="1085"/>
      <c r="CO7" s="1085"/>
      <c r="CP7" s="1085"/>
      <c r="CQ7" s="1086"/>
      <c r="CR7" s="1084">
        <v>1</v>
      </c>
      <c r="CS7" s="1085"/>
      <c r="CT7" s="1085"/>
      <c r="CU7" s="1085"/>
      <c r="CV7" s="1086"/>
      <c r="CW7" s="1084" t="s">
        <v>551</v>
      </c>
      <c r="CX7" s="1085"/>
      <c r="CY7" s="1085"/>
      <c r="CZ7" s="1085"/>
      <c r="DA7" s="1086"/>
      <c r="DB7" s="1084" t="s">
        <v>543</v>
      </c>
      <c r="DC7" s="1085"/>
      <c r="DD7" s="1085"/>
      <c r="DE7" s="1085"/>
      <c r="DF7" s="1086"/>
      <c r="DG7" s="1084" t="s">
        <v>551</v>
      </c>
      <c r="DH7" s="1085"/>
      <c r="DI7" s="1085"/>
      <c r="DJ7" s="1085"/>
      <c r="DK7" s="1086"/>
      <c r="DL7" s="1084" t="s">
        <v>551</v>
      </c>
      <c r="DM7" s="1085"/>
      <c r="DN7" s="1085"/>
      <c r="DO7" s="1085"/>
      <c r="DP7" s="1086"/>
      <c r="DQ7" s="1084" t="s">
        <v>552</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547</v>
      </c>
      <c r="BT8" s="1011"/>
      <c r="BU8" s="1011"/>
      <c r="BV8" s="1011"/>
      <c r="BW8" s="1011"/>
      <c r="BX8" s="1011"/>
      <c r="BY8" s="1011"/>
      <c r="BZ8" s="1011"/>
      <c r="CA8" s="1011"/>
      <c r="CB8" s="1011"/>
      <c r="CC8" s="1011"/>
      <c r="CD8" s="1011"/>
      <c r="CE8" s="1011"/>
      <c r="CF8" s="1011"/>
      <c r="CG8" s="1012"/>
      <c r="CH8" s="985">
        <v>3</v>
      </c>
      <c r="CI8" s="986"/>
      <c r="CJ8" s="986"/>
      <c r="CK8" s="986"/>
      <c r="CL8" s="987"/>
      <c r="CM8" s="985">
        <v>88</v>
      </c>
      <c r="CN8" s="986"/>
      <c r="CO8" s="986"/>
      <c r="CP8" s="986"/>
      <c r="CQ8" s="987"/>
      <c r="CR8" s="985">
        <v>50</v>
      </c>
      <c r="CS8" s="986"/>
      <c r="CT8" s="986"/>
      <c r="CU8" s="986"/>
      <c r="CV8" s="987"/>
      <c r="CW8" s="985">
        <v>78</v>
      </c>
      <c r="CX8" s="986"/>
      <c r="CY8" s="986"/>
      <c r="CZ8" s="986"/>
      <c r="DA8" s="987"/>
      <c r="DB8" s="985" t="s">
        <v>546</v>
      </c>
      <c r="DC8" s="986"/>
      <c r="DD8" s="986"/>
      <c r="DE8" s="986"/>
      <c r="DF8" s="987"/>
      <c r="DG8" s="985" t="s">
        <v>543</v>
      </c>
      <c r="DH8" s="986"/>
      <c r="DI8" s="986"/>
      <c r="DJ8" s="986"/>
      <c r="DK8" s="987"/>
      <c r="DL8" s="985" t="s">
        <v>544</v>
      </c>
      <c r="DM8" s="986"/>
      <c r="DN8" s="986"/>
      <c r="DO8" s="986"/>
      <c r="DP8" s="987"/>
      <c r="DQ8" s="985" t="s">
        <v>551</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545</v>
      </c>
      <c r="BT9" s="1011"/>
      <c r="BU9" s="1011"/>
      <c r="BV9" s="1011"/>
      <c r="BW9" s="1011"/>
      <c r="BX9" s="1011"/>
      <c r="BY9" s="1011"/>
      <c r="BZ9" s="1011"/>
      <c r="CA9" s="1011"/>
      <c r="CB9" s="1011"/>
      <c r="CC9" s="1011"/>
      <c r="CD9" s="1011"/>
      <c r="CE9" s="1011"/>
      <c r="CF9" s="1011"/>
      <c r="CG9" s="1012"/>
      <c r="CH9" s="985">
        <v>2</v>
      </c>
      <c r="CI9" s="986"/>
      <c r="CJ9" s="986"/>
      <c r="CK9" s="986"/>
      <c r="CL9" s="987"/>
      <c r="CM9" s="985">
        <v>22</v>
      </c>
      <c r="CN9" s="986"/>
      <c r="CO9" s="986"/>
      <c r="CP9" s="986"/>
      <c r="CQ9" s="987"/>
      <c r="CR9" s="985">
        <v>1</v>
      </c>
      <c r="CS9" s="986"/>
      <c r="CT9" s="986"/>
      <c r="CU9" s="986"/>
      <c r="CV9" s="987"/>
      <c r="CW9" s="985">
        <v>7</v>
      </c>
      <c r="CX9" s="986"/>
      <c r="CY9" s="986"/>
      <c r="CZ9" s="986"/>
      <c r="DA9" s="987"/>
      <c r="DB9" s="985" t="s">
        <v>543</v>
      </c>
      <c r="DC9" s="986"/>
      <c r="DD9" s="986"/>
      <c r="DE9" s="986"/>
      <c r="DF9" s="987"/>
      <c r="DG9" s="985" t="s">
        <v>543</v>
      </c>
      <c r="DH9" s="986"/>
      <c r="DI9" s="986"/>
      <c r="DJ9" s="986"/>
      <c r="DK9" s="987"/>
      <c r="DL9" s="985" t="s">
        <v>543</v>
      </c>
      <c r="DM9" s="986"/>
      <c r="DN9" s="986"/>
      <c r="DO9" s="986"/>
      <c r="DP9" s="987"/>
      <c r="DQ9" s="985" t="s">
        <v>551</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6757</v>
      </c>
      <c r="R23" s="1065"/>
      <c r="S23" s="1065"/>
      <c r="T23" s="1065"/>
      <c r="U23" s="1065"/>
      <c r="V23" s="1065">
        <v>6523</v>
      </c>
      <c r="W23" s="1065"/>
      <c r="X23" s="1065"/>
      <c r="Y23" s="1065"/>
      <c r="Z23" s="1065"/>
      <c r="AA23" s="1065">
        <v>235</v>
      </c>
      <c r="AB23" s="1065"/>
      <c r="AC23" s="1065"/>
      <c r="AD23" s="1065"/>
      <c r="AE23" s="1066"/>
      <c r="AF23" s="1067">
        <v>227</v>
      </c>
      <c r="AG23" s="1065"/>
      <c r="AH23" s="1065"/>
      <c r="AI23" s="1065"/>
      <c r="AJ23" s="1068"/>
      <c r="AK23" s="1069"/>
      <c r="AL23" s="1070"/>
      <c r="AM23" s="1070"/>
      <c r="AN23" s="1070"/>
      <c r="AO23" s="1070"/>
      <c r="AP23" s="1065">
        <v>3754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2124</v>
      </c>
      <c r="R28" s="1050"/>
      <c r="S28" s="1050"/>
      <c r="T28" s="1050"/>
      <c r="U28" s="1050"/>
      <c r="V28" s="1050">
        <v>2143</v>
      </c>
      <c r="W28" s="1050"/>
      <c r="X28" s="1050"/>
      <c r="Y28" s="1050"/>
      <c r="Z28" s="1050"/>
      <c r="AA28" s="1050">
        <v>-19</v>
      </c>
      <c r="AB28" s="1050"/>
      <c r="AC28" s="1050"/>
      <c r="AD28" s="1050"/>
      <c r="AE28" s="1051"/>
      <c r="AF28" s="1052">
        <v>-19</v>
      </c>
      <c r="AG28" s="1050"/>
      <c r="AH28" s="1050"/>
      <c r="AI28" s="1050"/>
      <c r="AJ28" s="1053"/>
      <c r="AK28" s="1054">
        <v>228</v>
      </c>
      <c r="AL28" s="1042"/>
      <c r="AM28" s="1042"/>
      <c r="AN28" s="1042"/>
      <c r="AO28" s="1042"/>
      <c r="AP28" s="1042" t="s">
        <v>549</v>
      </c>
      <c r="AQ28" s="1042"/>
      <c r="AR28" s="1042"/>
      <c r="AS28" s="1042"/>
      <c r="AT28" s="1042"/>
      <c r="AU28" s="1042" t="s">
        <v>549</v>
      </c>
      <c r="AV28" s="1042"/>
      <c r="AW28" s="1042"/>
      <c r="AX28" s="1042"/>
      <c r="AY28" s="1042"/>
      <c r="AZ28" s="1043" t="s">
        <v>550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1198</v>
      </c>
      <c r="R29" s="1040"/>
      <c r="S29" s="1040"/>
      <c r="T29" s="1040"/>
      <c r="U29" s="1040"/>
      <c r="V29" s="1040">
        <v>1166</v>
      </c>
      <c r="W29" s="1040"/>
      <c r="X29" s="1040"/>
      <c r="Y29" s="1040"/>
      <c r="Z29" s="1040"/>
      <c r="AA29" s="1040">
        <v>32</v>
      </c>
      <c r="AB29" s="1040"/>
      <c r="AC29" s="1040"/>
      <c r="AD29" s="1040"/>
      <c r="AE29" s="1041"/>
      <c r="AF29" s="1015">
        <v>32</v>
      </c>
      <c r="AG29" s="1016"/>
      <c r="AH29" s="1016"/>
      <c r="AI29" s="1016"/>
      <c r="AJ29" s="1017"/>
      <c r="AK29" s="976">
        <v>210</v>
      </c>
      <c r="AL29" s="967"/>
      <c r="AM29" s="967"/>
      <c r="AN29" s="967"/>
      <c r="AO29" s="967"/>
      <c r="AP29" s="967">
        <v>10</v>
      </c>
      <c r="AQ29" s="967"/>
      <c r="AR29" s="967"/>
      <c r="AS29" s="967"/>
      <c r="AT29" s="967"/>
      <c r="AU29" s="967">
        <v>2</v>
      </c>
      <c r="AV29" s="967"/>
      <c r="AW29" s="967"/>
      <c r="AX29" s="967"/>
      <c r="AY29" s="967"/>
      <c r="AZ29" s="1038" t="s">
        <v>550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187</v>
      </c>
      <c r="R30" s="1040"/>
      <c r="S30" s="1040"/>
      <c r="T30" s="1040"/>
      <c r="U30" s="1040"/>
      <c r="V30" s="1040">
        <v>185</v>
      </c>
      <c r="W30" s="1040"/>
      <c r="X30" s="1040"/>
      <c r="Y30" s="1040"/>
      <c r="Z30" s="1040"/>
      <c r="AA30" s="1040">
        <v>2</v>
      </c>
      <c r="AB30" s="1040"/>
      <c r="AC30" s="1040"/>
      <c r="AD30" s="1040"/>
      <c r="AE30" s="1041"/>
      <c r="AF30" s="1015">
        <v>2</v>
      </c>
      <c r="AG30" s="1016"/>
      <c r="AH30" s="1016"/>
      <c r="AI30" s="1016"/>
      <c r="AJ30" s="1017"/>
      <c r="AK30" s="976">
        <v>169</v>
      </c>
      <c r="AL30" s="967"/>
      <c r="AM30" s="967"/>
      <c r="AN30" s="967"/>
      <c r="AO30" s="967"/>
      <c r="AP30" s="967" t="s">
        <v>550</v>
      </c>
      <c r="AQ30" s="967"/>
      <c r="AR30" s="967"/>
      <c r="AS30" s="967"/>
      <c r="AT30" s="967"/>
      <c r="AU30" s="967" t="s">
        <v>549</v>
      </c>
      <c r="AV30" s="967"/>
      <c r="AW30" s="967"/>
      <c r="AX30" s="967"/>
      <c r="AY30" s="967"/>
      <c r="AZ30" s="1038" t="s">
        <v>549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536</v>
      </c>
      <c r="R31" s="1040"/>
      <c r="S31" s="1040"/>
      <c r="T31" s="1040"/>
      <c r="U31" s="1040"/>
      <c r="V31" s="1040">
        <v>521</v>
      </c>
      <c r="W31" s="1040"/>
      <c r="X31" s="1040"/>
      <c r="Y31" s="1040"/>
      <c r="Z31" s="1040"/>
      <c r="AA31" s="1040">
        <v>15</v>
      </c>
      <c r="AB31" s="1040"/>
      <c r="AC31" s="1040"/>
      <c r="AD31" s="1040"/>
      <c r="AE31" s="1041"/>
      <c r="AF31" s="1015">
        <v>736</v>
      </c>
      <c r="AG31" s="1016"/>
      <c r="AH31" s="1016"/>
      <c r="AI31" s="1016"/>
      <c r="AJ31" s="1017"/>
      <c r="AK31" s="976">
        <v>23</v>
      </c>
      <c r="AL31" s="967"/>
      <c r="AM31" s="967"/>
      <c r="AN31" s="967"/>
      <c r="AO31" s="967"/>
      <c r="AP31" s="967">
        <v>839</v>
      </c>
      <c r="AQ31" s="967"/>
      <c r="AR31" s="967"/>
      <c r="AS31" s="967"/>
      <c r="AT31" s="967"/>
      <c r="AU31" s="967">
        <v>8</v>
      </c>
      <c r="AV31" s="967"/>
      <c r="AW31" s="967"/>
      <c r="AX31" s="967"/>
      <c r="AY31" s="967"/>
      <c r="AZ31" s="1038" t="s">
        <v>550</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903</v>
      </c>
      <c r="R32" s="1040"/>
      <c r="S32" s="1040"/>
      <c r="T32" s="1040"/>
      <c r="U32" s="1040"/>
      <c r="V32" s="1040">
        <v>896</v>
      </c>
      <c r="W32" s="1040"/>
      <c r="X32" s="1040"/>
      <c r="Y32" s="1040"/>
      <c r="Z32" s="1040"/>
      <c r="AA32" s="1040">
        <v>7</v>
      </c>
      <c r="AB32" s="1040"/>
      <c r="AC32" s="1040"/>
      <c r="AD32" s="1040"/>
      <c r="AE32" s="1041"/>
      <c r="AF32" s="1015">
        <v>7</v>
      </c>
      <c r="AG32" s="1016"/>
      <c r="AH32" s="1016"/>
      <c r="AI32" s="1016"/>
      <c r="AJ32" s="1017"/>
      <c r="AK32" s="976">
        <v>241</v>
      </c>
      <c r="AL32" s="967"/>
      <c r="AM32" s="967"/>
      <c r="AN32" s="967"/>
      <c r="AO32" s="967"/>
      <c r="AP32" s="967">
        <v>3792</v>
      </c>
      <c r="AQ32" s="967"/>
      <c r="AR32" s="967"/>
      <c r="AS32" s="967"/>
      <c r="AT32" s="967"/>
      <c r="AU32" s="967">
        <v>1214</v>
      </c>
      <c r="AV32" s="967"/>
      <c r="AW32" s="967"/>
      <c r="AX32" s="967"/>
      <c r="AY32" s="967"/>
      <c r="AZ32" s="1038" t="s">
        <v>550</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757</v>
      </c>
      <c r="AG63" s="955"/>
      <c r="AH63" s="955"/>
      <c r="AI63" s="955"/>
      <c r="AJ63" s="1026"/>
      <c r="AK63" s="1027"/>
      <c r="AL63" s="959"/>
      <c r="AM63" s="959"/>
      <c r="AN63" s="959"/>
      <c r="AO63" s="959"/>
      <c r="AP63" s="955">
        <v>4642</v>
      </c>
      <c r="AQ63" s="955"/>
      <c r="AR63" s="955"/>
      <c r="AS63" s="955"/>
      <c r="AT63" s="955"/>
      <c r="AU63" s="955">
        <v>1223</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392</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6130</v>
      </c>
      <c r="R68" s="978"/>
      <c r="S68" s="978"/>
      <c r="T68" s="978"/>
      <c r="U68" s="978"/>
      <c r="V68" s="978">
        <v>6048</v>
      </c>
      <c r="W68" s="978"/>
      <c r="X68" s="978"/>
      <c r="Y68" s="978"/>
      <c r="Z68" s="978"/>
      <c r="AA68" s="978">
        <v>81</v>
      </c>
      <c r="AB68" s="978"/>
      <c r="AC68" s="978"/>
      <c r="AD68" s="978"/>
      <c r="AE68" s="978"/>
      <c r="AF68" s="978">
        <v>60</v>
      </c>
      <c r="AG68" s="978"/>
      <c r="AH68" s="978"/>
      <c r="AI68" s="978"/>
      <c r="AJ68" s="978"/>
      <c r="AK68" s="978">
        <v>36</v>
      </c>
      <c r="AL68" s="978"/>
      <c r="AM68" s="978"/>
      <c r="AN68" s="978"/>
      <c r="AO68" s="978"/>
      <c r="AP68" s="978">
        <v>3650</v>
      </c>
      <c r="AQ68" s="978"/>
      <c r="AR68" s="978"/>
      <c r="AS68" s="978"/>
      <c r="AT68" s="978"/>
      <c r="AU68" s="978">
        <v>193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4885</v>
      </c>
      <c r="R69" s="967"/>
      <c r="S69" s="967"/>
      <c r="T69" s="967"/>
      <c r="U69" s="967"/>
      <c r="V69" s="967">
        <v>4744</v>
      </c>
      <c r="W69" s="967"/>
      <c r="X69" s="967"/>
      <c r="Y69" s="967"/>
      <c r="Z69" s="967"/>
      <c r="AA69" s="967">
        <v>141</v>
      </c>
      <c r="AB69" s="967"/>
      <c r="AC69" s="967"/>
      <c r="AD69" s="967"/>
      <c r="AE69" s="967"/>
      <c r="AF69" s="967">
        <v>141</v>
      </c>
      <c r="AG69" s="967"/>
      <c r="AH69" s="967"/>
      <c r="AI69" s="967"/>
      <c r="AJ69" s="967"/>
      <c r="AK69" s="967">
        <v>100</v>
      </c>
      <c r="AL69" s="967"/>
      <c r="AM69" s="967"/>
      <c r="AN69" s="967"/>
      <c r="AO69" s="967"/>
      <c r="AP69" s="967" t="s">
        <v>543</v>
      </c>
      <c r="AQ69" s="967"/>
      <c r="AR69" s="967"/>
      <c r="AS69" s="967"/>
      <c r="AT69" s="967"/>
      <c r="AU69" s="967" t="s">
        <v>550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25</v>
      </c>
      <c r="R70" s="967"/>
      <c r="S70" s="967"/>
      <c r="T70" s="967"/>
      <c r="U70" s="967"/>
      <c r="V70" s="967">
        <v>23</v>
      </c>
      <c r="W70" s="967"/>
      <c r="X70" s="967"/>
      <c r="Y70" s="967"/>
      <c r="Z70" s="967"/>
      <c r="AA70" s="967">
        <v>2</v>
      </c>
      <c r="AB70" s="967"/>
      <c r="AC70" s="967"/>
      <c r="AD70" s="967"/>
      <c r="AE70" s="967"/>
      <c r="AF70" s="967">
        <v>2</v>
      </c>
      <c r="AG70" s="967"/>
      <c r="AH70" s="967"/>
      <c r="AI70" s="967"/>
      <c r="AJ70" s="967"/>
      <c r="AK70" s="967" t="s">
        <v>543</v>
      </c>
      <c r="AL70" s="967"/>
      <c r="AM70" s="967"/>
      <c r="AN70" s="967"/>
      <c r="AO70" s="967"/>
      <c r="AP70" s="967" t="s">
        <v>543</v>
      </c>
      <c r="AQ70" s="967"/>
      <c r="AR70" s="967"/>
      <c r="AS70" s="967"/>
      <c r="AT70" s="967"/>
      <c r="AU70" s="967" t="s">
        <v>549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12</v>
      </c>
      <c r="R71" s="967"/>
      <c r="S71" s="967"/>
      <c r="T71" s="967"/>
      <c r="U71" s="967"/>
      <c r="V71" s="967">
        <v>10</v>
      </c>
      <c r="W71" s="967"/>
      <c r="X71" s="967"/>
      <c r="Y71" s="967"/>
      <c r="Z71" s="967"/>
      <c r="AA71" s="967">
        <v>2</v>
      </c>
      <c r="AB71" s="967"/>
      <c r="AC71" s="967"/>
      <c r="AD71" s="967"/>
      <c r="AE71" s="967"/>
      <c r="AF71" s="967">
        <v>2</v>
      </c>
      <c r="AG71" s="967"/>
      <c r="AH71" s="967"/>
      <c r="AI71" s="967"/>
      <c r="AJ71" s="967"/>
      <c r="AK71" s="967" t="s">
        <v>544</v>
      </c>
      <c r="AL71" s="967"/>
      <c r="AM71" s="967"/>
      <c r="AN71" s="967"/>
      <c r="AO71" s="967"/>
      <c r="AP71" s="967" t="s">
        <v>544</v>
      </c>
      <c r="AQ71" s="967"/>
      <c r="AR71" s="967"/>
      <c r="AS71" s="967"/>
      <c r="AT71" s="967"/>
      <c r="AU71" s="967" t="s">
        <v>549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10</v>
      </c>
      <c r="R72" s="967"/>
      <c r="S72" s="967"/>
      <c r="T72" s="967"/>
      <c r="U72" s="967"/>
      <c r="V72" s="967">
        <v>7</v>
      </c>
      <c r="W72" s="967"/>
      <c r="X72" s="967"/>
      <c r="Y72" s="967"/>
      <c r="Z72" s="967"/>
      <c r="AA72" s="967">
        <v>2</v>
      </c>
      <c r="AB72" s="967"/>
      <c r="AC72" s="967"/>
      <c r="AD72" s="967"/>
      <c r="AE72" s="967"/>
      <c r="AF72" s="967">
        <v>2</v>
      </c>
      <c r="AG72" s="967"/>
      <c r="AH72" s="967"/>
      <c r="AI72" s="967"/>
      <c r="AJ72" s="967"/>
      <c r="AK72" s="967" t="s">
        <v>543</v>
      </c>
      <c r="AL72" s="967"/>
      <c r="AM72" s="967"/>
      <c r="AN72" s="967"/>
      <c r="AO72" s="967"/>
      <c r="AP72" s="967" t="s">
        <v>543</v>
      </c>
      <c r="AQ72" s="967"/>
      <c r="AR72" s="967"/>
      <c r="AS72" s="967"/>
      <c r="AT72" s="967"/>
      <c r="AU72" s="967" t="s">
        <v>549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105</v>
      </c>
      <c r="R73" s="967"/>
      <c r="S73" s="967"/>
      <c r="T73" s="967"/>
      <c r="U73" s="967"/>
      <c r="V73" s="967">
        <v>93</v>
      </c>
      <c r="W73" s="967"/>
      <c r="X73" s="967"/>
      <c r="Y73" s="967"/>
      <c r="Z73" s="967"/>
      <c r="AA73" s="967">
        <v>12</v>
      </c>
      <c r="AB73" s="967"/>
      <c r="AC73" s="967"/>
      <c r="AD73" s="967"/>
      <c r="AE73" s="967"/>
      <c r="AF73" s="967">
        <v>12</v>
      </c>
      <c r="AG73" s="967"/>
      <c r="AH73" s="967"/>
      <c r="AI73" s="967"/>
      <c r="AJ73" s="967"/>
      <c r="AK73" s="967" t="s">
        <v>543</v>
      </c>
      <c r="AL73" s="967"/>
      <c r="AM73" s="967"/>
      <c r="AN73" s="967"/>
      <c r="AO73" s="967"/>
      <c r="AP73" s="967" t="s">
        <v>543</v>
      </c>
      <c r="AQ73" s="967"/>
      <c r="AR73" s="967"/>
      <c r="AS73" s="967"/>
      <c r="AT73" s="967"/>
      <c r="AU73" s="967" t="s">
        <v>549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2614</v>
      </c>
      <c r="R74" s="967"/>
      <c r="S74" s="967"/>
      <c r="T74" s="967"/>
      <c r="U74" s="967"/>
      <c r="V74" s="967">
        <v>2558</v>
      </c>
      <c r="W74" s="967"/>
      <c r="X74" s="967"/>
      <c r="Y74" s="967"/>
      <c r="Z74" s="967"/>
      <c r="AA74" s="967">
        <v>55</v>
      </c>
      <c r="AB74" s="967"/>
      <c r="AC74" s="967"/>
      <c r="AD74" s="967"/>
      <c r="AE74" s="967"/>
      <c r="AF74" s="967">
        <v>55</v>
      </c>
      <c r="AG74" s="967"/>
      <c r="AH74" s="967"/>
      <c r="AI74" s="967"/>
      <c r="AJ74" s="967"/>
      <c r="AK74" s="967">
        <v>18</v>
      </c>
      <c r="AL74" s="967"/>
      <c r="AM74" s="967"/>
      <c r="AN74" s="967"/>
      <c r="AO74" s="967"/>
      <c r="AP74" s="967" t="s">
        <v>543</v>
      </c>
      <c r="AQ74" s="967"/>
      <c r="AR74" s="967"/>
      <c r="AS74" s="967"/>
      <c r="AT74" s="967"/>
      <c r="AU74" s="967" t="s">
        <v>549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325977</v>
      </c>
      <c r="R75" s="975"/>
      <c r="S75" s="975"/>
      <c r="T75" s="975"/>
      <c r="U75" s="976"/>
      <c r="V75" s="977">
        <v>309321</v>
      </c>
      <c r="W75" s="975"/>
      <c r="X75" s="975"/>
      <c r="Y75" s="975"/>
      <c r="Z75" s="976"/>
      <c r="AA75" s="977">
        <v>16656</v>
      </c>
      <c r="AB75" s="975"/>
      <c r="AC75" s="975"/>
      <c r="AD75" s="975"/>
      <c r="AE75" s="976"/>
      <c r="AF75" s="977">
        <v>16656</v>
      </c>
      <c r="AG75" s="975"/>
      <c r="AH75" s="975"/>
      <c r="AI75" s="975"/>
      <c r="AJ75" s="976"/>
      <c r="AK75" s="977">
        <v>1899</v>
      </c>
      <c r="AL75" s="975"/>
      <c r="AM75" s="975"/>
      <c r="AN75" s="975"/>
      <c r="AO75" s="976"/>
      <c r="AP75" s="977" t="s">
        <v>544</v>
      </c>
      <c r="AQ75" s="975"/>
      <c r="AR75" s="975"/>
      <c r="AS75" s="975"/>
      <c r="AT75" s="976"/>
      <c r="AU75" s="967" t="s">
        <v>549</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2466</v>
      </c>
      <c r="R76" s="975"/>
      <c r="S76" s="975"/>
      <c r="T76" s="975"/>
      <c r="U76" s="976"/>
      <c r="V76" s="977">
        <v>2465</v>
      </c>
      <c r="W76" s="975"/>
      <c r="X76" s="975"/>
      <c r="Y76" s="975"/>
      <c r="Z76" s="976"/>
      <c r="AA76" s="977">
        <v>1</v>
      </c>
      <c r="AB76" s="975"/>
      <c r="AC76" s="975"/>
      <c r="AD76" s="975"/>
      <c r="AE76" s="976"/>
      <c r="AF76" s="977">
        <v>1</v>
      </c>
      <c r="AG76" s="975"/>
      <c r="AH76" s="975"/>
      <c r="AI76" s="975"/>
      <c r="AJ76" s="976"/>
      <c r="AK76" s="977" t="s">
        <v>543</v>
      </c>
      <c r="AL76" s="975"/>
      <c r="AM76" s="975"/>
      <c r="AN76" s="975"/>
      <c r="AO76" s="976"/>
      <c r="AP76" s="977" t="s">
        <v>543</v>
      </c>
      <c r="AQ76" s="975"/>
      <c r="AR76" s="975"/>
      <c r="AS76" s="975"/>
      <c r="AT76" s="976"/>
      <c r="AU76" s="967" t="s">
        <v>549</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16933</v>
      </c>
      <c r="AG88" s="955"/>
      <c r="AH88" s="955"/>
      <c r="AI88" s="955"/>
      <c r="AJ88" s="955"/>
      <c r="AK88" s="959"/>
      <c r="AL88" s="959"/>
      <c r="AM88" s="959"/>
      <c r="AN88" s="959"/>
      <c r="AO88" s="959"/>
      <c r="AP88" s="955">
        <v>3650</v>
      </c>
      <c r="AQ88" s="955"/>
      <c r="AR88" s="955"/>
      <c r="AS88" s="955"/>
      <c r="AT88" s="955"/>
      <c r="AU88" s="955">
        <v>193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52</v>
      </c>
      <c r="CS102" s="947"/>
      <c r="CT102" s="947"/>
      <c r="CU102" s="947"/>
      <c r="CV102" s="948"/>
      <c r="CW102" s="946">
        <v>85</v>
      </c>
      <c r="CX102" s="947"/>
      <c r="CY102" s="947"/>
      <c r="CZ102" s="947"/>
      <c r="DA102" s="948"/>
      <c r="DB102" s="946" t="s">
        <v>544</v>
      </c>
      <c r="DC102" s="947"/>
      <c r="DD102" s="947"/>
      <c r="DE102" s="947"/>
      <c r="DF102" s="948"/>
      <c r="DG102" s="946" t="s">
        <v>544</v>
      </c>
      <c r="DH102" s="947"/>
      <c r="DI102" s="947"/>
      <c r="DJ102" s="947"/>
      <c r="DK102" s="948"/>
      <c r="DL102" s="946" t="s">
        <v>543</v>
      </c>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288</v>
      </c>
      <c r="AG109" s="888"/>
      <c r="AH109" s="888"/>
      <c r="AI109" s="888"/>
      <c r="AJ109" s="889"/>
      <c r="AK109" s="890" t="s">
        <v>287</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288</v>
      </c>
      <c r="BW109" s="888"/>
      <c r="BX109" s="888"/>
      <c r="BY109" s="888"/>
      <c r="BZ109" s="889"/>
      <c r="CA109" s="890" t="s">
        <v>287</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288</v>
      </c>
      <c r="DM109" s="888"/>
      <c r="DN109" s="888"/>
      <c r="DO109" s="888"/>
      <c r="DP109" s="889"/>
      <c r="DQ109" s="890" t="s">
        <v>287</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507179</v>
      </c>
      <c r="AB110" s="873"/>
      <c r="AC110" s="873"/>
      <c r="AD110" s="873"/>
      <c r="AE110" s="874"/>
      <c r="AF110" s="875">
        <v>536344</v>
      </c>
      <c r="AG110" s="873"/>
      <c r="AH110" s="873"/>
      <c r="AI110" s="873"/>
      <c r="AJ110" s="874"/>
      <c r="AK110" s="875">
        <v>554657</v>
      </c>
      <c r="AL110" s="873"/>
      <c r="AM110" s="873"/>
      <c r="AN110" s="873"/>
      <c r="AO110" s="874"/>
      <c r="AP110" s="876">
        <v>13.6</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4520033</v>
      </c>
      <c r="BR110" s="800"/>
      <c r="BS110" s="800"/>
      <c r="BT110" s="800"/>
      <c r="BU110" s="800"/>
      <c r="BV110" s="800">
        <v>4228266</v>
      </c>
      <c r="BW110" s="800"/>
      <c r="BX110" s="800"/>
      <c r="BY110" s="800"/>
      <c r="BZ110" s="800"/>
      <c r="CA110" s="800">
        <v>3753732</v>
      </c>
      <c r="CB110" s="800"/>
      <c r="CC110" s="800"/>
      <c r="CD110" s="800"/>
      <c r="CE110" s="800"/>
      <c r="CF110" s="861">
        <v>92.2</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141449</v>
      </c>
      <c r="BR112" s="771"/>
      <c r="BS112" s="771"/>
      <c r="BT112" s="771"/>
      <c r="BU112" s="771"/>
      <c r="BV112" s="771">
        <v>1103878</v>
      </c>
      <c r="BW112" s="771"/>
      <c r="BX112" s="771"/>
      <c r="BY112" s="771"/>
      <c r="BZ112" s="771"/>
      <c r="CA112" s="771">
        <v>1222778</v>
      </c>
      <c r="CB112" s="771"/>
      <c r="CC112" s="771"/>
      <c r="CD112" s="771"/>
      <c r="CE112" s="771"/>
      <c r="CF112" s="848">
        <v>30</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106705</v>
      </c>
      <c r="AB113" s="909"/>
      <c r="AC113" s="909"/>
      <c r="AD113" s="909"/>
      <c r="AE113" s="910"/>
      <c r="AF113" s="911">
        <v>107636</v>
      </c>
      <c r="AG113" s="909"/>
      <c r="AH113" s="909"/>
      <c r="AI113" s="909"/>
      <c r="AJ113" s="910"/>
      <c r="AK113" s="911">
        <v>156909</v>
      </c>
      <c r="AL113" s="909"/>
      <c r="AM113" s="909"/>
      <c r="AN113" s="909"/>
      <c r="AO113" s="910"/>
      <c r="AP113" s="912">
        <v>3.9</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187079</v>
      </c>
      <c r="BR113" s="771"/>
      <c r="BS113" s="771"/>
      <c r="BT113" s="771"/>
      <c r="BU113" s="771"/>
      <c r="BV113" s="771">
        <v>166245</v>
      </c>
      <c r="BW113" s="771"/>
      <c r="BX113" s="771"/>
      <c r="BY113" s="771"/>
      <c r="BZ113" s="771"/>
      <c r="CA113" s="771">
        <v>192638</v>
      </c>
      <c r="CB113" s="771"/>
      <c r="CC113" s="771"/>
      <c r="CD113" s="771"/>
      <c r="CE113" s="771"/>
      <c r="CF113" s="848">
        <v>4.7</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34690</v>
      </c>
      <c r="AB114" s="784"/>
      <c r="AC114" s="784"/>
      <c r="AD114" s="784"/>
      <c r="AE114" s="785"/>
      <c r="AF114" s="786">
        <v>34845</v>
      </c>
      <c r="AG114" s="784"/>
      <c r="AH114" s="784"/>
      <c r="AI114" s="784"/>
      <c r="AJ114" s="785"/>
      <c r="AK114" s="786">
        <v>31349</v>
      </c>
      <c r="AL114" s="784"/>
      <c r="AM114" s="784"/>
      <c r="AN114" s="784"/>
      <c r="AO114" s="785"/>
      <c r="AP114" s="754">
        <v>0.8</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2238267</v>
      </c>
      <c r="BR114" s="771"/>
      <c r="BS114" s="771"/>
      <c r="BT114" s="771"/>
      <c r="BU114" s="771"/>
      <c r="BV114" s="771">
        <v>2315151</v>
      </c>
      <c r="BW114" s="771"/>
      <c r="BX114" s="771"/>
      <c r="BY114" s="771"/>
      <c r="BZ114" s="771"/>
      <c r="CA114" s="771">
        <v>2131162</v>
      </c>
      <c r="CB114" s="771"/>
      <c r="CC114" s="771"/>
      <c r="CD114" s="771"/>
      <c r="CE114" s="771"/>
      <c r="CF114" s="848">
        <v>52.3</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648574</v>
      </c>
      <c r="AB117" s="895"/>
      <c r="AC117" s="895"/>
      <c r="AD117" s="895"/>
      <c r="AE117" s="896"/>
      <c r="AF117" s="898">
        <v>678825</v>
      </c>
      <c r="AG117" s="895"/>
      <c r="AH117" s="895"/>
      <c r="AI117" s="895"/>
      <c r="AJ117" s="896"/>
      <c r="AK117" s="898">
        <v>742915</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288</v>
      </c>
      <c r="AG118" s="888"/>
      <c r="AH118" s="888"/>
      <c r="AI118" s="888"/>
      <c r="AJ118" s="889"/>
      <c r="AK118" s="890" t="s">
        <v>287</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7086828</v>
      </c>
      <c r="BR118" s="858"/>
      <c r="BS118" s="858"/>
      <c r="BT118" s="858"/>
      <c r="BU118" s="858"/>
      <c r="BV118" s="858">
        <v>7813540</v>
      </c>
      <c r="BW118" s="858"/>
      <c r="BX118" s="858"/>
      <c r="BY118" s="858"/>
      <c r="BZ118" s="858"/>
      <c r="CA118" s="858">
        <v>7300310</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2719824</v>
      </c>
      <c r="BR119" s="800"/>
      <c r="BS119" s="800"/>
      <c r="BT119" s="800"/>
      <c r="BU119" s="800"/>
      <c r="BV119" s="800">
        <v>2571963</v>
      </c>
      <c r="BW119" s="800"/>
      <c r="BX119" s="800"/>
      <c r="BY119" s="800"/>
      <c r="BZ119" s="800"/>
      <c r="CA119" s="800">
        <v>2445570</v>
      </c>
      <c r="CB119" s="800"/>
      <c r="CC119" s="800"/>
      <c r="CD119" s="800"/>
      <c r="CE119" s="800"/>
      <c r="CF119" s="861">
        <v>60</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1452221</v>
      </c>
      <c r="BR120" s="771"/>
      <c r="BS120" s="771"/>
      <c r="BT120" s="771"/>
      <c r="BU120" s="771"/>
      <c r="BV120" s="771">
        <v>1323710</v>
      </c>
      <c r="BW120" s="771"/>
      <c r="BX120" s="771"/>
      <c r="BY120" s="771"/>
      <c r="BZ120" s="771"/>
      <c r="CA120" s="771">
        <v>1288751</v>
      </c>
      <c r="CB120" s="771"/>
      <c r="CC120" s="771"/>
      <c r="CD120" s="771"/>
      <c r="CE120" s="771"/>
      <c r="CF120" s="848">
        <v>31.6</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1216542</v>
      </c>
      <c r="DH120" s="800"/>
      <c r="DI120" s="800"/>
      <c r="DJ120" s="800"/>
      <c r="DK120" s="800"/>
      <c r="DL120" s="800">
        <v>1097498</v>
      </c>
      <c r="DM120" s="800"/>
      <c r="DN120" s="800"/>
      <c r="DO120" s="800"/>
      <c r="DP120" s="800"/>
      <c r="DQ120" s="800">
        <v>1213543</v>
      </c>
      <c r="DR120" s="800"/>
      <c r="DS120" s="800"/>
      <c r="DT120" s="800"/>
      <c r="DU120" s="800"/>
      <c r="DV120" s="801">
        <v>29.8</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5470820</v>
      </c>
      <c r="BR121" s="858"/>
      <c r="BS121" s="858"/>
      <c r="BT121" s="858"/>
      <c r="BU121" s="858"/>
      <c r="BV121" s="858">
        <v>5193414</v>
      </c>
      <c r="BW121" s="858"/>
      <c r="BX121" s="858"/>
      <c r="BY121" s="858"/>
      <c r="BZ121" s="858"/>
      <c r="CA121" s="858">
        <v>4758777</v>
      </c>
      <c r="CB121" s="858"/>
      <c r="CC121" s="858"/>
      <c r="CD121" s="858"/>
      <c r="CE121" s="858"/>
      <c r="CF121" s="859">
        <v>116.8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4752</v>
      </c>
      <c r="DH121" s="771"/>
      <c r="DI121" s="771"/>
      <c r="DJ121" s="771"/>
      <c r="DK121" s="771"/>
      <c r="DL121" s="771">
        <v>6095</v>
      </c>
      <c r="DM121" s="771"/>
      <c r="DN121" s="771"/>
      <c r="DO121" s="771"/>
      <c r="DP121" s="771"/>
      <c r="DQ121" s="771">
        <v>7555</v>
      </c>
      <c r="DR121" s="771"/>
      <c r="DS121" s="771"/>
      <c r="DT121" s="771"/>
      <c r="DU121" s="771"/>
      <c r="DV121" s="823">
        <v>0.2</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440</v>
      </c>
      <c r="BP122" s="838"/>
      <c r="BQ122" s="839">
        <v>9642865</v>
      </c>
      <c r="BR122" s="840"/>
      <c r="BS122" s="840"/>
      <c r="BT122" s="840"/>
      <c r="BU122" s="840"/>
      <c r="BV122" s="840">
        <v>9089087</v>
      </c>
      <c r="BW122" s="840"/>
      <c r="BX122" s="840"/>
      <c r="BY122" s="840"/>
      <c r="BZ122" s="840"/>
      <c r="CA122" s="840">
        <v>8493098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118642</v>
      </c>
      <c r="AB128" s="724"/>
      <c r="AC128" s="724"/>
      <c r="AD128" s="724"/>
      <c r="AE128" s="725"/>
      <c r="AF128" s="726">
        <v>137320</v>
      </c>
      <c r="AG128" s="724"/>
      <c r="AH128" s="724"/>
      <c r="AI128" s="724"/>
      <c r="AJ128" s="725"/>
      <c r="AK128" s="726">
        <v>158303</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4505646</v>
      </c>
      <c r="AB129" s="784"/>
      <c r="AC129" s="784"/>
      <c r="AD129" s="784"/>
      <c r="AE129" s="785"/>
      <c r="AF129" s="786">
        <v>4623234</v>
      </c>
      <c r="AG129" s="784"/>
      <c r="AH129" s="784"/>
      <c r="AI129" s="784"/>
      <c r="AJ129" s="785"/>
      <c r="AK129" s="786">
        <v>4581246</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467516</v>
      </c>
      <c r="AB130" s="784"/>
      <c r="AC130" s="784"/>
      <c r="AD130" s="784"/>
      <c r="AE130" s="785"/>
      <c r="AF130" s="786">
        <v>479136</v>
      </c>
      <c r="AG130" s="784"/>
      <c r="AH130" s="784"/>
      <c r="AI130" s="784"/>
      <c r="AJ130" s="785"/>
      <c r="AK130" s="786">
        <v>508075</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4038130</v>
      </c>
      <c r="AB131" s="717"/>
      <c r="AC131" s="717"/>
      <c r="AD131" s="717"/>
      <c r="AE131" s="718"/>
      <c r="AF131" s="719">
        <v>4144098</v>
      </c>
      <c r="AG131" s="717"/>
      <c r="AH131" s="717"/>
      <c r="AI131" s="717"/>
      <c r="AJ131" s="718"/>
      <c r="AK131" s="719">
        <v>4073171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1.545665939</v>
      </c>
      <c r="AB132" s="740"/>
      <c r="AC132" s="740"/>
      <c r="AD132" s="740"/>
      <c r="AE132" s="741"/>
      <c r="AF132" s="742">
        <v>1.505007845</v>
      </c>
      <c r="AG132" s="740"/>
      <c r="AH132" s="740"/>
      <c r="AI132" s="740"/>
      <c r="AJ132" s="741"/>
      <c r="AK132" s="742">
        <v>1.8790519720000001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2.2999999999999998</v>
      </c>
      <c r="AB133" s="749"/>
      <c r="AC133" s="749"/>
      <c r="AD133" s="749"/>
      <c r="AE133" s="750"/>
      <c r="AF133" s="748">
        <v>1.8</v>
      </c>
      <c r="AG133" s="749"/>
      <c r="AH133" s="749"/>
      <c r="AI133" s="749"/>
      <c r="AJ133" s="750"/>
      <c r="AK133" s="748">
        <v>1.6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Normal="85" zoomScaleSheetLayoutView="55" workbookViewId="0">
      <selection activeCell="B82" sqref="B82:P8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election activeCell="B82" sqref="B82:P8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1804312</v>
      </c>
      <c r="L9" s="264">
        <v>110086</v>
      </c>
      <c r="M9" s="265">
        <v>77799</v>
      </c>
      <c r="N9" s="266">
        <v>41.5</v>
      </c>
    </row>
    <row r="10" spans="1:16">
      <c r="A10" s="248"/>
      <c r="B10" s="244"/>
      <c r="C10" s="244"/>
      <c r="D10" s="244"/>
      <c r="E10" s="244"/>
      <c r="F10" s="244"/>
      <c r="G10" s="1133" t="s">
        <v>473</v>
      </c>
      <c r="H10" s="1134"/>
      <c r="I10" s="1134"/>
      <c r="J10" s="1135"/>
      <c r="K10" s="267">
        <v>355505</v>
      </c>
      <c r="L10" s="268">
        <v>21690</v>
      </c>
      <c r="M10" s="269">
        <v>8141</v>
      </c>
      <c r="N10" s="270">
        <v>166.4</v>
      </c>
    </row>
    <row r="11" spans="1:16" ht="13.5" customHeight="1">
      <c r="A11" s="248"/>
      <c r="B11" s="244"/>
      <c r="C11" s="244"/>
      <c r="D11" s="244"/>
      <c r="E11" s="244"/>
      <c r="F11" s="244"/>
      <c r="G11" s="1133" t="s">
        <v>474</v>
      </c>
      <c r="H11" s="1134"/>
      <c r="I11" s="1134"/>
      <c r="J11" s="1135"/>
      <c r="K11" s="267">
        <v>45087</v>
      </c>
      <c r="L11" s="268">
        <v>2751</v>
      </c>
      <c r="M11" s="269">
        <v>11503</v>
      </c>
      <c r="N11" s="270">
        <v>-76.099999999999994</v>
      </c>
    </row>
    <row r="12" spans="1:16" ht="13.5" customHeight="1">
      <c r="A12" s="248"/>
      <c r="B12" s="244"/>
      <c r="C12" s="244"/>
      <c r="D12" s="244"/>
      <c r="E12" s="244"/>
      <c r="F12" s="244"/>
      <c r="G12" s="1133" t="s">
        <v>475</v>
      </c>
      <c r="H12" s="1134"/>
      <c r="I12" s="1134"/>
      <c r="J12" s="1135"/>
      <c r="K12" s="267" t="s">
        <v>476</v>
      </c>
      <c r="L12" s="268" t="s">
        <v>476</v>
      </c>
      <c r="M12" s="269">
        <v>578</v>
      </c>
      <c r="N12" s="270" t="s">
        <v>476</v>
      </c>
    </row>
    <row r="13" spans="1:16" ht="13.5" customHeight="1">
      <c r="A13" s="248"/>
      <c r="B13" s="244"/>
      <c r="C13" s="244"/>
      <c r="D13" s="244"/>
      <c r="E13" s="244"/>
      <c r="F13" s="244"/>
      <c r="G13" s="1133" t="s">
        <v>477</v>
      </c>
      <c r="H13" s="1134"/>
      <c r="I13" s="1134"/>
      <c r="J13" s="1135"/>
      <c r="K13" s="267" t="s">
        <v>476</v>
      </c>
      <c r="L13" s="268" t="s">
        <v>476</v>
      </c>
      <c r="M13" s="269" t="s">
        <v>476</v>
      </c>
      <c r="N13" s="270" t="s">
        <v>476</v>
      </c>
    </row>
    <row r="14" spans="1:16" ht="13.5" customHeight="1">
      <c r="A14" s="248"/>
      <c r="B14" s="244"/>
      <c r="C14" s="244"/>
      <c r="D14" s="244"/>
      <c r="E14" s="244"/>
      <c r="F14" s="244"/>
      <c r="G14" s="1133" t="s">
        <v>478</v>
      </c>
      <c r="H14" s="1134"/>
      <c r="I14" s="1134"/>
      <c r="J14" s="1135"/>
      <c r="K14" s="267">
        <v>61856</v>
      </c>
      <c r="L14" s="268">
        <v>3774</v>
      </c>
      <c r="M14" s="269">
        <v>3404</v>
      </c>
      <c r="N14" s="270">
        <v>10.9</v>
      </c>
    </row>
    <row r="15" spans="1:16" ht="13.5" customHeight="1">
      <c r="A15" s="248"/>
      <c r="B15" s="244"/>
      <c r="C15" s="244"/>
      <c r="D15" s="244"/>
      <c r="E15" s="244"/>
      <c r="F15" s="244"/>
      <c r="G15" s="1133" t="s">
        <v>479</v>
      </c>
      <c r="H15" s="1134"/>
      <c r="I15" s="1134"/>
      <c r="J15" s="1135"/>
      <c r="K15" s="267">
        <v>6362</v>
      </c>
      <c r="L15" s="268">
        <v>388</v>
      </c>
      <c r="M15" s="269">
        <v>1859</v>
      </c>
      <c r="N15" s="270">
        <v>-79.099999999999994</v>
      </c>
    </row>
    <row r="16" spans="1:16">
      <c r="A16" s="248"/>
      <c r="B16" s="244"/>
      <c r="C16" s="244"/>
      <c r="D16" s="244"/>
      <c r="E16" s="244"/>
      <c r="F16" s="244"/>
      <c r="G16" s="1136" t="s">
        <v>480</v>
      </c>
      <c r="H16" s="1137"/>
      <c r="I16" s="1137"/>
      <c r="J16" s="1138"/>
      <c r="K16" s="268">
        <v>-192501</v>
      </c>
      <c r="L16" s="268">
        <v>-11745</v>
      </c>
      <c r="M16" s="269">
        <v>-8484</v>
      </c>
      <c r="N16" s="270">
        <v>38.4</v>
      </c>
    </row>
    <row r="17" spans="1:16">
      <c r="A17" s="248"/>
      <c r="B17" s="244"/>
      <c r="C17" s="244"/>
      <c r="D17" s="244"/>
      <c r="E17" s="244"/>
      <c r="F17" s="244"/>
      <c r="G17" s="1136" t="s">
        <v>171</v>
      </c>
      <c r="H17" s="1137"/>
      <c r="I17" s="1137"/>
      <c r="J17" s="1138"/>
      <c r="K17" s="268">
        <v>2080621</v>
      </c>
      <c r="L17" s="268">
        <v>126945</v>
      </c>
      <c r="M17" s="269">
        <v>94801</v>
      </c>
      <c r="N17" s="270">
        <v>33.9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13.12</v>
      </c>
      <c r="L21" s="281">
        <v>8.7799999999999994</v>
      </c>
      <c r="M21" s="282">
        <v>4.34</v>
      </c>
      <c r="N21" s="249"/>
      <c r="O21" s="283"/>
      <c r="P21" s="279"/>
    </row>
    <row r="22" spans="1:16" s="284" customFormat="1">
      <c r="A22" s="279"/>
      <c r="B22" s="249"/>
      <c r="C22" s="249"/>
      <c r="D22" s="249"/>
      <c r="E22" s="249"/>
      <c r="F22" s="249"/>
      <c r="G22" s="1130" t="s">
        <v>486</v>
      </c>
      <c r="H22" s="1131"/>
      <c r="I22" s="1131"/>
      <c r="J22" s="1132"/>
      <c r="K22" s="285">
        <v>98.7</v>
      </c>
      <c r="L22" s="286">
        <v>96.7</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554657</v>
      </c>
      <c r="L32" s="294">
        <v>33841</v>
      </c>
      <c r="M32" s="295">
        <v>52939</v>
      </c>
      <c r="N32" s="296">
        <v>-36.1</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v>6</v>
      </c>
      <c r="N34" s="296" t="s">
        <v>476</v>
      </c>
    </row>
    <row r="35" spans="1:16" ht="27" customHeight="1">
      <c r="A35" s="248"/>
      <c r="B35" s="244"/>
      <c r="C35" s="244"/>
      <c r="D35" s="244"/>
      <c r="E35" s="244"/>
      <c r="F35" s="244"/>
      <c r="G35" s="1121" t="s">
        <v>492</v>
      </c>
      <c r="H35" s="1122"/>
      <c r="I35" s="1122"/>
      <c r="J35" s="1123"/>
      <c r="K35" s="294">
        <v>156909</v>
      </c>
      <c r="L35" s="294">
        <v>9573</v>
      </c>
      <c r="M35" s="295">
        <v>16218</v>
      </c>
      <c r="N35" s="296">
        <v>-41</v>
      </c>
    </row>
    <row r="36" spans="1:16" ht="27" customHeight="1">
      <c r="A36" s="248"/>
      <c r="B36" s="244"/>
      <c r="C36" s="244"/>
      <c r="D36" s="244"/>
      <c r="E36" s="244"/>
      <c r="F36" s="244"/>
      <c r="G36" s="1121" t="s">
        <v>493</v>
      </c>
      <c r="H36" s="1122"/>
      <c r="I36" s="1122"/>
      <c r="J36" s="1123"/>
      <c r="K36" s="294">
        <v>31349</v>
      </c>
      <c r="L36" s="294">
        <v>1913</v>
      </c>
      <c r="M36" s="295">
        <v>3341</v>
      </c>
      <c r="N36" s="296">
        <v>-42.7</v>
      </c>
    </row>
    <row r="37" spans="1:16" ht="13.5" customHeight="1">
      <c r="A37" s="248"/>
      <c r="B37" s="244"/>
      <c r="C37" s="244"/>
      <c r="D37" s="244"/>
      <c r="E37" s="244"/>
      <c r="F37" s="244"/>
      <c r="G37" s="1121" t="s">
        <v>494</v>
      </c>
      <c r="H37" s="1122"/>
      <c r="I37" s="1122"/>
      <c r="J37" s="1123"/>
      <c r="K37" s="294" t="s">
        <v>476</v>
      </c>
      <c r="L37" s="294" t="s">
        <v>476</v>
      </c>
      <c r="M37" s="295">
        <v>1023</v>
      </c>
      <c r="N37" s="296" t="s">
        <v>476</v>
      </c>
    </row>
    <row r="38" spans="1:16" ht="27" customHeight="1">
      <c r="A38" s="248"/>
      <c r="B38" s="244"/>
      <c r="C38" s="244"/>
      <c r="D38" s="244"/>
      <c r="E38" s="244"/>
      <c r="F38" s="244"/>
      <c r="G38" s="1124" t="s">
        <v>495</v>
      </c>
      <c r="H38" s="1125"/>
      <c r="I38" s="1125"/>
      <c r="J38" s="1126"/>
      <c r="K38" s="297" t="s">
        <v>476</v>
      </c>
      <c r="L38" s="297" t="s">
        <v>476</v>
      </c>
      <c r="M38" s="298">
        <v>7</v>
      </c>
      <c r="N38" s="299" t="s">
        <v>476</v>
      </c>
      <c r="O38" s="293"/>
    </row>
    <row r="39" spans="1:16">
      <c r="A39" s="248"/>
      <c r="B39" s="244"/>
      <c r="C39" s="244"/>
      <c r="D39" s="244"/>
      <c r="E39" s="244"/>
      <c r="F39" s="244"/>
      <c r="G39" s="1124" t="s">
        <v>496</v>
      </c>
      <c r="H39" s="1125"/>
      <c r="I39" s="1125"/>
      <c r="J39" s="1126"/>
      <c r="K39" s="300">
        <v>-158303</v>
      </c>
      <c r="L39" s="300">
        <v>-9659</v>
      </c>
      <c r="M39" s="301">
        <v>-3044</v>
      </c>
      <c r="N39" s="302">
        <v>217.3</v>
      </c>
      <c r="O39" s="293"/>
    </row>
    <row r="40" spans="1:16" ht="27" customHeight="1">
      <c r="A40" s="248"/>
      <c r="B40" s="244"/>
      <c r="C40" s="244"/>
      <c r="D40" s="244"/>
      <c r="E40" s="244"/>
      <c r="F40" s="244"/>
      <c r="G40" s="1121" t="s">
        <v>497</v>
      </c>
      <c r="H40" s="1122"/>
      <c r="I40" s="1122"/>
      <c r="J40" s="1123"/>
      <c r="K40" s="300">
        <v>-508075</v>
      </c>
      <c r="L40" s="300">
        <v>-30999</v>
      </c>
      <c r="M40" s="301">
        <v>-47792</v>
      </c>
      <c r="N40" s="302">
        <v>-35.1</v>
      </c>
      <c r="O40" s="293"/>
    </row>
    <row r="41" spans="1:16">
      <c r="A41" s="248"/>
      <c r="B41" s="244"/>
      <c r="C41" s="244"/>
      <c r="D41" s="244"/>
      <c r="E41" s="244"/>
      <c r="F41" s="244"/>
      <c r="G41" s="1127" t="s">
        <v>282</v>
      </c>
      <c r="H41" s="1128"/>
      <c r="I41" s="1128"/>
      <c r="J41" s="1129"/>
      <c r="K41" s="294">
        <v>76537</v>
      </c>
      <c r="L41" s="300">
        <v>4670</v>
      </c>
      <c r="M41" s="301">
        <v>22698</v>
      </c>
      <c r="N41" s="302">
        <v>-79.400000000000006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697962</v>
      </c>
      <c r="J51" s="320">
        <v>42731</v>
      </c>
      <c r="K51" s="321">
        <v>-50.4</v>
      </c>
      <c r="L51" s="322">
        <v>64717</v>
      </c>
      <c r="M51" s="323">
        <v>-1.2</v>
      </c>
      <c r="N51" s="324">
        <v>-49.2</v>
      </c>
    </row>
    <row r="52" spans="1:14">
      <c r="A52" s="248"/>
      <c r="B52" s="244"/>
      <c r="C52" s="244"/>
      <c r="D52" s="244"/>
      <c r="E52" s="244"/>
      <c r="F52" s="244"/>
      <c r="G52" s="325"/>
      <c r="H52" s="326" t="s">
        <v>508</v>
      </c>
      <c r="I52" s="327">
        <v>618352</v>
      </c>
      <c r="J52" s="328">
        <v>37857</v>
      </c>
      <c r="K52" s="329">
        <v>160</v>
      </c>
      <c r="L52" s="330">
        <v>31931</v>
      </c>
      <c r="M52" s="331">
        <v>-2.8</v>
      </c>
      <c r="N52" s="332">
        <v>162.80000000000001</v>
      </c>
    </row>
    <row r="53" spans="1:14">
      <c r="A53" s="248"/>
      <c r="B53" s="244"/>
      <c r="C53" s="244"/>
      <c r="D53" s="244"/>
      <c r="E53" s="244"/>
      <c r="F53" s="244"/>
      <c r="G53" s="310" t="s">
        <v>509</v>
      </c>
      <c r="H53" s="311"/>
      <c r="I53" s="319">
        <v>355411</v>
      </c>
      <c r="J53" s="320">
        <v>21884</v>
      </c>
      <c r="K53" s="321">
        <v>-48.8</v>
      </c>
      <c r="L53" s="322">
        <v>61557</v>
      </c>
      <c r="M53" s="323">
        <v>-4.9000000000000004</v>
      </c>
      <c r="N53" s="324">
        <v>-43.9</v>
      </c>
    </row>
    <row r="54" spans="1:14">
      <c r="A54" s="248"/>
      <c r="B54" s="244"/>
      <c r="C54" s="244"/>
      <c r="D54" s="244"/>
      <c r="E54" s="244"/>
      <c r="F54" s="244"/>
      <c r="G54" s="325"/>
      <c r="H54" s="326" t="s">
        <v>508</v>
      </c>
      <c r="I54" s="327">
        <v>249221</v>
      </c>
      <c r="J54" s="328">
        <v>15345</v>
      </c>
      <c r="K54" s="329">
        <v>-59.5</v>
      </c>
      <c r="L54" s="330">
        <v>32497</v>
      </c>
      <c r="M54" s="331">
        <v>1.8</v>
      </c>
      <c r="N54" s="332">
        <v>-61.3</v>
      </c>
    </row>
    <row r="55" spans="1:14">
      <c r="A55" s="248"/>
      <c r="B55" s="244"/>
      <c r="C55" s="244"/>
      <c r="D55" s="244"/>
      <c r="E55" s="244"/>
      <c r="F55" s="244"/>
      <c r="G55" s="310" t="s">
        <v>510</v>
      </c>
      <c r="H55" s="311"/>
      <c r="I55" s="319">
        <v>455968</v>
      </c>
      <c r="J55" s="320">
        <v>27494</v>
      </c>
      <c r="K55" s="321">
        <v>25.6</v>
      </c>
      <c r="L55" s="322">
        <v>69806</v>
      </c>
      <c r="M55" s="323">
        <v>13.4</v>
      </c>
      <c r="N55" s="324">
        <v>12.2</v>
      </c>
    </row>
    <row r="56" spans="1:14">
      <c r="A56" s="248"/>
      <c r="B56" s="244"/>
      <c r="C56" s="244"/>
      <c r="D56" s="244"/>
      <c r="E56" s="244"/>
      <c r="F56" s="244"/>
      <c r="G56" s="325"/>
      <c r="H56" s="326" t="s">
        <v>508</v>
      </c>
      <c r="I56" s="327">
        <v>235640</v>
      </c>
      <c r="J56" s="328">
        <v>14209</v>
      </c>
      <c r="K56" s="329">
        <v>-7.4</v>
      </c>
      <c r="L56" s="330">
        <v>32823</v>
      </c>
      <c r="M56" s="331">
        <v>1</v>
      </c>
      <c r="N56" s="332">
        <v>-8.4</v>
      </c>
    </row>
    <row r="57" spans="1:14">
      <c r="A57" s="248"/>
      <c r="B57" s="244"/>
      <c r="C57" s="244"/>
      <c r="D57" s="244"/>
      <c r="E57" s="244"/>
      <c r="F57" s="244"/>
      <c r="G57" s="310" t="s">
        <v>511</v>
      </c>
      <c r="H57" s="311"/>
      <c r="I57" s="319">
        <v>571144</v>
      </c>
      <c r="J57" s="320">
        <v>34539</v>
      </c>
      <c r="K57" s="321">
        <v>25.6</v>
      </c>
      <c r="L57" s="322">
        <v>74444</v>
      </c>
      <c r="M57" s="323">
        <v>6.6</v>
      </c>
      <c r="N57" s="324">
        <v>19</v>
      </c>
    </row>
    <row r="58" spans="1:14">
      <c r="A58" s="248"/>
      <c r="B58" s="244"/>
      <c r="C58" s="244"/>
      <c r="D58" s="244"/>
      <c r="E58" s="244"/>
      <c r="F58" s="244"/>
      <c r="G58" s="325"/>
      <c r="H58" s="326" t="s">
        <v>508</v>
      </c>
      <c r="I58" s="327">
        <v>277116</v>
      </c>
      <c r="J58" s="328">
        <v>16758</v>
      </c>
      <c r="K58" s="329">
        <v>17.899999999999999</v>
      </c>
      <c r="L58" s="330">
        <v>34175</v>
      </c>
      <c r="M58" s="331">
        <v>4.0999999999999996</v>
      </c>
      <c r="N58" s="332">
        <v>13.8</v>
      </c>
    </row>
    <row r="59" spans="1:14">
      <c r="A59" s="248"/>
      <c r="B59" s="244"/>
      <c r="C59" s="244"/>
      <c r="D59" s="244"/>
      <c r="E59" s="244"/>
      <c r="F59" s="244"/>
      <c r="G59" s="310" t="s">
        <v>512</v>
      </c>
      <c r="H59" s="311"/>
      <c r="I59" s="319">
        <v>143089</v>
      </c>
      <c r="J59" s="320">
        <v>8730</v>
      </c>
      <c r="K59" s="321">
        <v>-74.7</v>
      </c>
      <c r="L59" s="322">
        <v>85205</v>
      </c>
      <c r="M59" s="323">
        <v>14.5</v>
      </c>
      <c r="N59" s="324">
        <v>-89.2</v>
      </c>
    </row>
    <row r="60" spans="1:14">
      <c r="A60" s="248"/>
      <c r="B60" s="244"/>
      <c r="C60" s="244"/>
      <c r="D60" s="244"/>
      <c r="E60" s="244"/>
      <c r="F60" s="244"/>
      <c r="G60" s="325"/>
      <c r="H60" s="326" t="s">
        <v>508</v>
      </c>
      <c r="I60" s="333">
        <v>143089</v>
      </c>
      <c r="J60" s="328">
        <v>8730</v>
      </c>
      <c r="K60" s="329">
        <v>-47.9</v>
      </c>
      <c r="L60" s="330">
        <v>38847</v>
      </c>
      <c r="M60" s="331">
        <v>13.7</v>
      </c>
      <c r="N60" s="332">
        <v>-61.6</v>
      </c>
    </row>
    <row r="61" spans="1:14">
      <c r="A61" s="248"/>
      <c r="B61" s="244"/>
      <c r="C61" s="244"/>
      <c r="D61" s="244"/>
      <c r="E61" s="244"/>
      <c r="F61" s="244"/>
      <c r="G61" s="310" t="s">
        <v>513</v>
      </c>
      <c r="H61" s="334"/>
      <c r="I61" s="335">
        <v>444715</v>
      </c>
      <c r="J61" s="336">
        <v>27076</v>
      </c>
      <c r="K61" s="337">
        <v>-24.5</v>
      </c>
      <c r="L61" s="338">
        <v>71146</v>
      </c>
      <c r="M61" s="339">
        <v>5.7</v>
      </c>
      <c r="N61" s="324">
        <v>-30.2</v>
      </c>
    </row>
    <row r="62" spans="1:14">
      <c r="A62" s="248"/>
      <c r="B62" s="244"/>
      <c r="C62" s="244"/>
      <c r="D62" s="244"/>
      <c r="E62" s="244"/>
      <c r="F62" s="244"/>
      <c r="G62" s="325"/>
      <c r="H62" s="326" t="s">
        <v>508</v>
      </c>
      <c r="I62" s="327">
        <v>304684</v>
      </c>
      <c r="J62" s="328">
        <v>18580</v>
      </c>
      <c r="K62" s="329">
        <v>12.6</v>
      </c>
      <c r="L62" s="330">
        <v>34055</v>
      </c>
      <c r="M62" s="331">
        <v>3.6</v>
      </c>
      <c r="N62" s="332">
        <v>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46.3</v>
      </c>
      <c r="G47" s="12">
        <v>47.14</v>
      </c>
      <c r="H47" s="12">
        <v>41.28</v>
      </c>
      <c r="I47" s="12">
        <v>39.31</v>
      </c>
      <c r="J47" s="13">
        <v>37.44</v>
      </c>
    </row>
    <row r="48" spans="2:10" ht="57.75" customHeight="1">
      <c r="B48" s="14"/>
      <c r="C48" s="1141" t="s">
        <v>4</v>
      </c>
      <c r="D48" s="1141"/>
      <c r="E48" s="1142"/>
      <c r="F48" s="15">
        <v>4.2300000000000004</v>
      </c>
      <c r="G48" s="16">
        <v>4.3600000000000003</v>
      </c>
      <c r="H48" s="16">
        <v>4.5599999999999996</v>
      </c>
      <c r="I48" s="16">
        <v>4.2300000000000004</v>
      </c>
      <c r="J48" s="17">
        <v>4.9400000000000004</v>
      </c>
    </row>
    <row r="49" spans="2:10" ht="57.75" customHeight="1" thickBot="1">
      <c r="B49" s="18"/>
      <c r="C49" s="1143" t="s">
        <v>5</v>
      </c>
      <c r="D49" s="1143"/>
      <c r="E49" s="1144"/>
      <c r="F49" s="19" t="s">
        <v>520</v>
      </c>
      <c r="G49" s="20" t="s">
        <v>521</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525</v>
      </c>
      <c r="D34" s="1151"/>
      <c r="E34" s="1152"/>
      <c r="F34" s="32">
        <v>1.34</v>
      </c>
      <c r="G34" s="33">
        <v>1.9</v>
      </c>
      <c r="H34" s="33">
        <v>1.93</v>
      </c>
      <c r="I34" s="33">
        <v>0.1</v>
      </c>
      <c r="J34" s="34" t="s">
        <v>526</v>
      </c>
      <c r="K34" s="22"/>
      <c r="L34" s="22"/>
      <c r="M34" s="22"/>
      <c r="N34" s="22"/>
      <c r="O34" s="22"/>
      <c r="P34" s="22"/>
    </row>
    <row r="35" spans="1:16" ht="39" customHeight="1">
      <c r="A35" s="22"/>
      <c r="B35" s="35"/>
      <c r="C35" s="1145" t="s">
        <v>527</v>
      </c>
      <c r="D35" s="1146"/>
      <c r="E35" s="1147"/>
      <c r="F35" s="36">
        <v>20.68</v>
      </c>
      <c r="G35" s="37">
        <v>19.57</v>
      </c>
      <c r="H35" s="37">
        <v>21.08</v>
      </c>
      <c r="I35" s="37">
        <v>16.02</v>
      </c>
      <c r="J35" s="38">
        <v>16.05</v>
      </c>
      <c r="K35" s="22"/>
      <c r="L35" s="22"/>
      <c r="M35" s="22"/>
      <c r="N35" s="22"/>
      <c r="O35" s="22"/>
      <c r="P35" s="22"/>
    </row>
    <row r="36" spans="1:16" ht="39" customHeight="1">
      <c r="A36" s="22"/>
      <c r="B36" s="35"/>
      <c r="C36" s="1145" t="s">
        <v>528</v>
      </c>
      <c r="D36" s="1146"/>
      <c r="E36" s="1147"/>
      <c r="F36" s="36">
        <v>4.22</v>
      </c>
      <c r="G36" s="37">
        <v>4.3600000000000003</v>
      </c>
      <c r="H36" s="37">
        <v>4.55</v>
      </c>
      <c r="I36" s="37">
        <v>4.22</v>
      </c>
      <c r="J36" s="38">
        <v>4.9400000000000004</v>
      </c>
      <c r="K36" s="22"/>
      <c r="L36" s="22"/>
      <c r="M36" s="22"/>
      <c r="N36" s="22"/>
      <c r="O36" s="22"/>
      <c r="P36" s="22"/>
    </row>
    <row r="37" spans="1:16" ht="39" customHeight="1">
      <c r="A37" s="22"/>
      <c r="B37" s="35"/>
      <c r="C37" s="1145" t="s">
        <v>529</v>
      </c>
      <c r="D37" s="1146"/>
      <c r="E37" s="1147"/>
      <c r="F37" s="36">
        <v>0.26</v>
      </c>
      <c r="G37" s="37">
        <v>0.28999999999999998</v>
      </c>
      <c r="H37" s="37">
        <v>0.36</v>
      </c>
      <c r="I37" s="37">
        <v>0.48</v>
      </c>
      <c r="J37" s="38">
        <v>0.69</v>
      </c>
      <c r="K37" s="22"/>
      <c r="L37" s="22"/>
      <c r="M37" s="22"/>
      <c r="N37" s="22"/>
      <c r="O37" s="22"/>
      <c r="P37" s="22"/>
    </row>
    <row r="38" spans="1:16" ht="39" customHeight="1">
      <c r="A38" s="22"/>
      <c r="B38" s="35"/>
      <c r="C38" s="1145" t="s">
        <v>530</v>
      </c>
      <c r="D38" s="1146"/>
      <c r="E38" s="1147"/>
      <c r="F38" s="36">
        <v>0.06</v>
      </c>
      <c r="G38" s="37">
        <v>0.06</v>
      </c>
      <c r="H38" s="37">
        <v>0.05</v>
      </c>
      <c r="I38" s="37">
        <v>7.0000000000000007E-2</v>
      </c>
      <c r="J38" s="38">
        <v>0.14000000000000001</v>
      </c>
      <c r="K38" s="22"/>
      <c r="L38" s="22"/>
      <c r="M38" s="22"/>
      <c r="N38" s="22"/>
      <c r="O38" s="22"/>
      <c r="P38" s="22"/>
    </row>
    <row r="39" spans="1:16" ht="39" customHeight="1">
      <c r="A39" s="22"/>
      <c r="B39" s="35"/>
      <c r="C39" s="1145" t="s">
        <v>531</v>
      </c>
      <c r="D39" s="1146"/>
      <c r="E39" s="1147"/>
      <c r="F39" s="36">
        <v>0.03</v>
      </c>
      <c r="G39" s="37">
        <v>0.03</v>
      </c>
      <c r="H39" s="37">
        <v>0.08</v>
      </c>
      <c r="I39" s="37">
        <v>7.0000000000000007E-2</v>
      </c>
      <c r="J39" s="38">
        <v>0.03</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532</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533</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1" sqref="B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525</v>
      </c>
      <c r="L45" s="60">
        <v>544</v>
      </c>
      <c r="M45" s="60">
        <v>507</v>
      </c>
      <c r="N45" s="60">
        <v>536</v>
      </c>
      <c r="O45" s="61">
        <v>555</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122</v>
      </c>
      <c r="L48" s="64">
        <v>101</v>
      </c>
      <c r="M48" s="64">
        <v>107</v>
      </c>
      <c r="N48" s="64">
        <v>108</v>
      </c>
      <c r="O48" s="65">
        <v>157</v>
      </c>
      <c r="P48" s="48"/>
      <c r="Q48" s="48"/>
      <c r="R48" s="48"/>
      <c r="S48" s="48"/>
      <c r="T48" s="48"/>
      <c r="U48" s="48"/>
    </row>
    <row r="49" spans="1:21" ht="30.75" customHeight="1">
      <c r="A49" s="48"/>
      <c r="B49" s="1163"/>
      <c r="C49" s="1164"/>
      <c r="D49" s="62"/>
      <c r="E49" s="1155" t="s">
        <v>16</v>
      </c>
      <c r="F49" s="1155"/>
      <c r="G49" s="1155"/>
      <c r="H49" s="1155"/>
      <c r="I49" s="1155"/>
      <c r="J49" s="1156"/>
      <c r="K49" s="63">
        <v>62</v>
      </c>
      <c r="L49" s="64">
        <v>45</v>
      </c>
      <c r="M49" s="64">
        <v>35</v>
      </c>
      <c r="N49" s="64">
        <v>35</v>
      </c>
      <c r="O49" s="65">
        <v>31</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589</v>
      </c>
      <c r="L52" s="64">
        <v>585</v>
      </c>
      <c r="M52" s="64">
        <v>587</v>
      </c>
      <c r="N52" s="64">
        <v>616</v>
      </c>
      <c r="O52" s="65">
        <v>665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120</v>
      </c>
      <c r="L53" s="69">
        <v>105</v>
      </c>
      <c r="M53" s="69">
        <v>62</v>
      </c>
      <c r="N53" s="69">
        <v>63</v>
      </c>
      <c r="O53" s="70">
        <v>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2016-05-02T07:07:33Z</cp:lastPrinted>
  <dcterms:created xsi:type="dcterms:W3CDTF">2016-02-15T01:42:50Z</dcterms:created>
  <dcterms:modified xsi:type="dcterms:W3CDTF">2016-05-06T01:40:13Z</dcterms:modified>
</cp:coreProperties>
</file>