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8B7A0BEB-531E-41F5-8B1E-C959A860D96E}" xr6:coauthVersionLast="36" xr6:coauthVersionMax="36" xr10:uidLastSave="{00000000-0000-0000-0000-000000000000}"/>
  <bookViews>
    <workbookView xWindow="0" yWindow="0" windowWidth="19200" windowHeight="685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c r="DG40" i="10"/>
  <c r="CQ40" i="10"/>
  <c r="CO40" i="10"/>
  <c r="BY40" i="10"/>
  <c r="BE40" i="10"/>
  <c r="AM40" i="10"/>
  <c r="U40" i="10"/>
  <c r="E40" i="10"/>
  <c r="C40" i="10"/>
  <c r="DG39" i="10"/>
  <c r="CQ39" i="10"/>
  <c r="CO39" i="10" s="1"/>
  <c r="BY39" i="10"/>
  <c r="BE39" i="10"/>
  <c r="AM39" i="10"/>
  <c r="U39" i="10"/>
  <c r="E39" i="10"/>
  <c r="C39" i="10" s="1"/>
  <c r="DG38" i="10"/>
  <c r="CQ38" i="10"/>
  <c r="CO38" i="10"/>
  <c r="BY38" i="10"/>
  <c r="BE38" i="10"/>
  <c r="AM38" i="10"/>
  <c r="U38" i="10"/>
  <c r="E38" i="10"/>
  <c r="C38" i="10" s="1"/>
  <c r="DG37" i="10"/>
  <c r="CQ37" i="10"/>
  <c r="CO37" i="10"/>
  <c r="BY37" i="10"/>
  <c r="BE37" i="10"/>
  <c r="AM37" i="10"/>
  <c r="U37" i="10"/>
  <c r="E37" i="10"/>
  <c r="C37" i="10"/>
  <c r="DG36" i="10"/>
  <c r="CQ36" i="10"/>
  <c r="CO36" i="10"/>
  <c r="BY36" i="10"/>
  <c r="BE36" i="10"/>
  <c r="AM36" i="10"/>
  <c r="W36" i="10"/>
  <c r="E36" i="10"/>
  <c r="C36" i="10"/>
  <c r="DG35" i="10"/>
  <c r="CQ35" i="10"/>
  <c r="BY35" i="10"/>
  <c r="BE35" i="10"/>
  <c r="AO35" i="10"/>
  <c r="W35" i="10"/>
  <c r="E35" i="10"/>
  <c r="C35" i="10"/>
  <c r="DG34" i="10"/>
  <c r="CQ34" i="10"/>
  <c r="BY34" i="10"/>
  <c r="BE34" i="10"/>
  <c r="AO34" i="10"/>
  <c r="W34" i="10"/>
  <c r="E34" i="10"/>
  <c r="C34" i="10"/>
  <c r="U34" i="10" l="1"/>
  <c r="U35" i="10" l="1"/>
  <c r="U36" i="10" l="1"/>
  <c r="AM34" i="10" l="1"/>
  <c r="AM35" i="10" l="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<sst xmlns="http://schemas.openxmlformats.org/spreadsheetml/2006/main" count="1189" uniqueCount="552">
  <si>
    <t>(A)－(B)</t>
  </si>
  <si>
    <t>※令和2年度中に市町村合併した団体で、合併前の団体ごとの決算に基づく連結実質赤字比率を算出していない団体については、グラフを表記しない。</t>
    <rPh sb="1" eb="3">
      <t>レイワ</t>
    </rPh>
    <phoneticPr fontId="5"/>
  </si>
  <si>
    <t>会計名</t>
    <rPh sb="0" eb="2">
      <t>カイケイ</t>
    </rPh>
    <rPh sb="2" eb="3">
      <t>メイ</t>
    </rPh>
    <phoneticPr fontId="32"/>
  </si>
  <si>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</si>
  <si>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</si>
  <si>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</si>
  <si>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</si>
  <si>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</si>
  <si>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</si>
  <si>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</si>
  <si>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</si>
  <si>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</si>
  <si>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</si>
  <si>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実質公債費比率（分子）の構造</t>
  </si>
  <si>
    <t>総務費</t>
  </si>
  <si>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</si>
  <si>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</si>
  <si>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</si>
  <si>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</si>
  <si>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33"/>
  </si>
  <si>
    <t>実質単年度収支</t>
    <rPh sb="0" eb="2">
      <t>ジッシツ</t>
    </rPh>
    <rPh sb="2" eb="5">
      <t>タンネンド</t>
    </rPh>
    <rPh sb="5" eb="7">
      <t>シュウシ</t>
    </rPh>
    <phoneticPr fontId="5"/>
  </si>
  <si>
    <t>（百万円）</t>
  </si>
  <si>
    <t>将来負担額(A)</t>
  </si>
  <si>
    <t>会計</t>
    <rPh sb="0" eb="2">
      <t>カイケイ</t>
    </rPh>
    <phoneticPr fontId="5"/>
  </si>
  <si>
    <t>（百万円）</t>
    <rPh sb="1" eb="2">
      <t>ヒャク</t>
    </rPh>
    <rPh sb="2" eb="4">
      <t>マンエン</t>
    </rPh>
    <phoneticPr fontId="5"/>
  </si>
  <si>
    <t>分子の構造</t>
    <rPh sb="0" eb="2">
      <t>ブンシ</t>
    </rPh>
    <rPh sb="3" eb="5">
      <t>コウゾウ</t>
    </rPh>
    <phoneticPr fontId="5"/>
  </si>
  <si>
    <t>基金残高に係る経年分析</t>
  </si>
  <si>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</si>
  <si>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</si>
  <si>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</si>
  <si>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</si>
  <si>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※令和2年度中に市町村合併した団体で、合併前の団体ごとの決算に基づく実質公債費比率を算出していない団体については、グラフを表記しない。</t>
    <rPh sb="1" eb="3">
      <t>レイワ</t>
    </rPh>
    <phoneticPr fontId="5"/>
  </si>
  <si>
    <t>減債基金積立不足算定額※2</t>
  </si>
  <si>
    <t>財産収入</t>
  </si>
  <si>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</si>
  <si>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</si>
  <si>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</si>
  <si>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</si>
  <si>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</si>
  <si>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</si>
  <si>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</si>
  <si>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※2　減債基金
　　積立状況等</t>
    <rPh sb="3" eb="5">
      <t>ゲンサイ</t>
    </rPh>
    <rPh sb="5" eb="7">
      <t>キキン</t>
    </rPh>
    <rPh sb="10" eb="12">
      <t>ツミタテ</t>
    </rPh>
    <rPh sb="12" eb="14">
      <t>ジョウキョウ</t>
    </rPh>
    <rPh sb="14" eb="15">
      <t>トウ</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</si>
  <si>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</si>
  <si>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</si>
  <si>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</si>
  <si>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</si>
  <si>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</si>
  <si>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</si>
  <si>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</si>
  <si>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</si>
  <si>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r>
      <t>減債基金残高</t>
    </r>
    <r>
      <rPr>
        <sz val="11"/>
        <color theme="1"/>
        <rFont val="ＭＳ ゴシック"/>
        <family val="3"/>
        <charset val="128"/>
      </rPr>
      <t>（注）</t>
    </r>
    <rPh sb="4" eb="6">
      <t>ザンダカ</t>
    </rPh>
    <rPh sb="7" eb="8">
      <t>チュウ</t>
    </rPh>
    <phoneticPr fontId="34"/>
  </si>
  <si>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</si>
  <si>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</si>
  <si>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</si>
  <si>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33"/>
  </si>
  <si>
    <t>算入公債費等</t>
  </si>
  <si>
    <t>特定財源の額</t>
    <rPh sb="0" eb="2">
      <t>トクテイ</t>
    </rPh>
    <rPh sb="2" eb="4">
      <t>ザイゲン</t>
    </rPh>
    <rPh sb="5" eb="6">
      <t>ガク</t>
    </rPh>
    <phoneticPr fontId="5"/>
  </si>
  <si>
    <t>連結実質赤字額</t>
  </si>
  <si>
    <t>　うち利子</t>
  </si>
  <si>
    <t>実質公債費比率の分子</t>
  </si>
  <si>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</si>
  <si>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</si>
  <si>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※1 令和2年度中に市町村合併した団体で、合併前の団体ごとの決算に基づく実質公債費比率を算出していない団体については、グラフを表記しない。</t>
    <rPh sb="3" eb="5">
      <t>レイワ</t>
    </rPh>
    <phoneticPr fontId="5"/>
  </si>
  <si>
    <t>(Ｅ)</t>
  </si>
  <si>
    <t>（百万円）</t>
    <rPh sb="1" eb="4">
      <t>ヒャクマンエン</t>
    </rPh>
    <phoneticPr fontId="5"/>
  </si>
  <si>
    <t>（参考）</t>
    <rPh sb="1" eb="3">
      <t>サンコウ</t>
    </rPh>
    <phoneticPr fontId="5"/>
  </si>
  <si>
    <t>当該団体からの債務保証に係る債務残高</t>
    <rPh sb="9" eb="11">
      <t>ホショウ</t>
    </rPh>
    <phoneticPr fontId="5"/>
  </si>
  <si>
    <t>上水道</t>
  </si>
  <si>
    <t>実質収支額</t>
  </si>
  <si>
    <t>減債基金積立相当額</t>
    <rPh sb="0" eb="2">
      <t>ゲンサイ</t>
    </rPh>
    <rPh sb="2" eb="4">
      <t>キキン</t>
    </rPh>
    <rPh sb="4" eb="6">
      <t>ツミタテ</t>
    </rPh>
    <rPh sb="6" eb="9">
      <t>ソウトウガク</t>
    </rPh>
    <phoneticPr fontId="34"/>
  </si>
  <si>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</si>
  <si>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</si>
  <si>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</si>
  <si>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</si>
  <si>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</si>
  <si>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債務負担行為に基づく支出予定額</t>
  </si>
  <si>
    <t>失業対策事業費</t>
  </si>
  <si>
    <t>公営企業債等繰入見込額</t>
  </si>
  <si>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</si>
  <si>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</si>
  <si>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</si>
  <si>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</si>
  <si>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</si>
  <si>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</si>
  <si>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うち、健全化法施行規則附則第三条に係る負担見込額</t>
  </si>
  <si>
    <t>充当可能財源等(B)</t>
  </si>
  <si>
    <t>分母比</t>
    <rPh sb="0" eb="2">
      <t>ブンボ</t>
    </rPh>
    <rPh sb="2" eb="3">
      <t>ヒ</t>
    </rPh>
    <phoneticPr fontId="5"/>
  </si>
  <si>
    <t>充当可能基金</t>
  </si>
  <si>
    <t>充当可能特定歳入</t>
  </si>
  <si>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</si>
  <si>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</si>
  <si>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</si>
  <si>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諸収入</t>
  </si>
  <si>
    <t>　うち単独</t>
  </si>
  <si>
    <t>基準財政需要額算入見込額</t>
  </si>
  <si>
    <t>実質収支比率等に係る経年分析</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</si>
  <si>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</si>
  <si>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</si>
  <si>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実質赤字額</t>
    <rPh sb="0" eb="2">
      <t>ジッシツ</t>
    </rPh>
    <rPh sb="2" eb="5">
      <t>アカジガク</t>
    </rPh>
    <phoneticPr fontId="5"/>
  </si>
  <si>
    <t>その他</t>
  </si>
  <si>
    <t>基金残高合計</t>
    <rPh sb="0" eb="2">
      <t>キキン</t>
    </rPh>
    <rPh sb="2" eb="4">
      <t>ザンダカ</t>
    </rPh>
    <rPh sb="4" eb="6">
      <t>ゴウケイ</t>
    </rPh>
    <phoneticPr fontId="5"/>
  </si>
  <si>
    <t>　法定普通税</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</si>
  <si>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</si>
  <si>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</si>
  <si>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33"/>
  </si>
  <si>
    <t>歳出</t>
  </si>
  <si>
    <t>久御山町文化スポーツ事業団</t>
  </si>
  <si>
    <t>　物件費</t>
  </si>
  <si>
    <t>連結実質赤字比率に係る赤字・黒字の構成分析</t>
  </si>
  <si>
    <t>赤字額</t>
    <rPh sb="0" eb="2">
      <t>アカジ</t>
    </rPh>
    <rPh sb="2" eb="3">
      <t>ガク</t>
    </rPh>
    <phoneticPr fontId="33"/>
  </si>
  <si>
    <t>旧法による税</t>
  </si>
  <si>
    <t xml:space="preserve"> 過去５年間平均</t>
    <rPh sb="1" eb="3">
      <t>カコ</t>
    </rPh>
    <rPh sb="4" eb="6">
      <t>ネンカン</t>
    </rPh>
    <rPh sb="6" eb="8">
      <t>ヘイキン</t>
    </rPh>
    <phoneticPr fontId="5"/>
  </si>
  <si>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</si>
  <si>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2"/>
  </si>
  <si>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</si>
  <si>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</si>
  <si>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</si>
  <si>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</si>
  <si>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</si>
  <si>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</si>
  <si>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減債基金積立不足算定額</t>
  </si>
  <si>
    <t>市区町村長</t>
    <rPh sb="0" eb="2">
      <t>シク</t>
    </rPh>
    <rPh sb="2" eb="4">
      <t>チョウソン</t>
    </rPh>
    <rPh sb="4" eb="5">
      <t>チョウ</t>
    </rPh>
    <phoneticPr fontId="5"/>
  </si>
  <si>
    <t xml:space="preserve"> </t>
  </si>
  <si>
    <t>　　鉱産税</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</si>
  <si>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</si>
  <si>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</si>
  <si>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商工費</t>
  </si>
  <si>
    <t>地域福祉基金(R01年度末現在)</t>
    <rPh sb="0" eb="2">
      <t>チイキ</t>
    </rPh>
    <rPh sb="2" eb="4">
      <t>フクシ</t>
    </rPh>
    <rPh sb="4" eb="6">
      <t>キキン</t>
    </rPh>
    <phoneticPr fontId="5"/>
  </si>
  <si>
    <t>財政調整基金</t>
  </si>
  <si>
    <t>減債基金</t>
  </si>
  <si>
    <t>その他特定目的基金</t>
  </si>
  <si>
    <t>令和元年度　財政状況資料集</t>
  </si>
  <si>
    <t>その他の経費</t>
    <rPh sb="2" eb="3">
      <t>タ</t>
    </rPh>
    <rPh sb="4" eb="6">
      <t>ケイヒ</t>
    </rPh>
    <phoneticPr fontId="5"/>
  </si>
  <si>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</si>
  <si>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</si>
  <si>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都道府県名</t>
  </si>
  <si>
    <t>京都府</t>
  </si>
  <si>
    <t>市町村類型</t>
  </si>
  <si>
    <t>Ⅳ－１</t>
  </si>
  <si>
    <t>当該団体(円)</t>
    <rPh sb="0" eb="2">
      <t>トウガイ</t>
    </rPh>
    <rPh sb="2" eb="4">
      <t>ダンタイ</t>
    </rPh>
    <rPh sb="5" eb="6">
      <t>エン</t>
    </rPh>
    <phoneticPr fontId="5"/>
  </si>
  <si>
    <t>経常収支比率</t>
    <rPh sb="0" eb="2">
      <t>ケイジョウ</t>
    </rPh>
    <rPh sb="2" eb="4">
      <t>シュウシ</t>
    </rPh>
    <rPh sb="4" eb="6">
      <t>ヒリツ</t>
    </rPh>
    <phoneticPr fontId="35"/>
  </si>
  <si>
    <t>指定団体等の指定状況</t>
  </si>
  <si>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</si>
  <si>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</si>
  <si>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</si>
  <si>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</si>
  <si>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</si>
  <si>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2"/>
  </si>
  <si>
    <t>平成27年国調(人)</t>
    <rPh sb="0" eb="2">
      <t>ヘイセイ</t>
    </rPh>
    <rPh sb="4" eb="5">
      <t>ネン</t>
    </rPh>
    <rPh sb="5" eb="6">
      <t>コク</t>
    </rPh>
    <rPh sb="6" eb="7">
      <t>チョウ</t>
    </rPh>
    <phoneticPr fontId="5"/>
  </si>
  <si>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</si>
  <si>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</si>
  <si>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</si>
  <si>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</si>
  <si>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</si>
  <si>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</si>
  <si>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久御山町</t>
  </si>
  <si>
    <t>特別職等</t>
    <rPh sb="0" eb="2">
      <t>トクベツ</t>
    </rPh>
    <rPh sb="2" eb="3">
      <t>ショク</t>
    </rPh>
    <rPh sb="3" eb="4">
      <t>トウ</t>
    </rPh>
    <phoneticPr fontId="5"/>
  </si>
  <si>
    <t>地方交付税種地</t>
    <rPh sb="0" eb="2">
      <t>チホウ</t>
    </rPh>
    <rPh sb="2" eb="5">
      <t>コウフゼイ</t>
    </rPh>
    <rPh sb="5" eb="6">
      <t>シュ</t>
    </rPh>
    <rPh sb="6" eb="7">
      <t>チ</t>
    </rPh>
    <phoneticPr fontId="5"/>
  </si>
  <si>
    <t>経常経費充当一般財源等</t>
  </si>
  <si>
    <t>保険給付費</t>
  </si>
  <si>
    <t>2-6</t>
  </si>
  <si>
    <t>財源超過</t>
    <rPh sb="0" eb="2">
      <t>ザイゲン</t>
    </rPh>
    <rPh sb="2" eb="4">
      <t>チョウカ</t>
    </rPh>
    <phoneticPr fontId="5"/>
  </si>
  <si>
    <t>○</t>
  </si>
  <si>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</si>
  <si>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</si>
  <si>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</si>
  <si>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32"/>
  </si>
  <si>
    <t>衛生費</t>
  </si>
  <si>
    <t>標準財政規模</t>
    <rPh sb="0" eb="2">
      <t>ヒョウジュン</t>
    </rPh>
    <rPh sb="2" eb="4">
      <t>ザイセイ</t>
    </rPh>
    <rPh sb="4" eb="6">
      <t>キボ</t>
    </rPh>
    <phoneticPr fontId="5"/>
  </si>
  <si>
    <t>近畿</t>
    <rPh sb="0" eb="2">
      <t>キンキ</t>
    </rPh>
    <phoneticPr fontId="5"/>
  </si>
  <si>
    <t>充当一般財源等</t>
  </si>
  <si>
    <t>一時借入金利子
（同一団体における会計間の現金運用に係る利子は除く）</t>
  </si>
  <si>
    <t>実質収支</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</si>
  <si>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</si>
  <si>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</si>
  <si>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</si>
  <si>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</si>
  <si>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</si>
  <si>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</si>
  <si>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</si>
  <si>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</si>
  <si>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</si>
  <si>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</si>
  <si>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</si>
  <si>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</si>
  <si>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</si>
  <si>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</si>
  <si>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</si>
  <si>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</si>
  <si>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</si>
  <si>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平成22年国調(人)</t>
    <rPh sb="4" eb="5">
      <t>ネン</t>
    </rPh>
    <rPh sb="5" eb="6">
      <t>コク</t>
    </rPh>
    <rPh sb="6" eb="7">
      <t>チョウ</t>
    </rPh>
    <phoneticPr fontId="5"/>
  </si>
  <si>
    <t>分離課税所得割交付金</t>
  </si>
  <si>
    <t>歳入の状況（単位 千円・％）</t>
    <rPh sb="0" eb="2">
      <t>サイニュウ</t>
    </rPh>
    <rPh sb="3" eb="5">
      <t>ジョウキョウ</t>
    </rPh>
    <rPh sb="6" eb="8">
      <t>タンイ</t>
    </rPh>
    <rPh sb="9" eb="11">
      <t>センエン</t>
    </rPh>
    <phoneticPr fontId="5"/>
  </si>
  <si>
    <t>過疎</t>
    <rPh sb="0" eb="2">
      <t>カソ</t>
    </rPh>
    <phoneticPr fontId="5"/>
  </si>
  <si>
    <t>積立金</t>
  </si>
  <si>
    <t>-0.7</t>
  </si>
  <si>
    <t>令和元年度</t>
    <rPh sb="0" eb="3">
      <t>レイワガン</t>
    </rPh>
    <rPh sb="3" eb="5">
      <t>ネンド</t>
    </rPh>
    <phoneticPr fontId="35"/>
  </si>
  <si>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</si>
  <si>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</si>
  <si>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</si>
  <si>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</si>
  <si>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</si>
  <si>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32"/>
  </si>
  <si>
    <t>令02.01.01(人)</t>
    <rPh sb="0" eb="1">
      <t>レイ</t>
    </rPh>
    <phoneticPr fontId="5"/>
  </si>
  <si>
    <t>平成27年国調</t>
    <rPh sb="0" eb="2">
      <t>ヘイセイ</t>
    </rPh>
    <rPh sb="4" eb="5">
      <t>ネン</t>
    </rPh>
    <rPh sb="5" eb="6">
      <t>コク</t>
    </rPh>
    <rPh sb="6" eb="7">
      <t>チョウ</t>
    </rPh>
    <phoneticPr fontId="5"/>
  </si>
  <si>
    <t>世帯数 (世帯)</t>
    <rPh sb="0" eb="3">
      <t>セタイスウ</t>
    </rPh>
    <phoneticPr fontId="5"/>
  </si>
  <si>
    <t>平成22年国調</t>
    <rPh sb="4" eb="5">
      <t>ネン</t>
    </rPh>
    <rPh sb="5" eb="6">
      <t>コク</t>
    </rPh>
    <rPh sb="6" eb="7">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</si>
  <si>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</si>
  <si>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</si>
  <si>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</si>
  <si>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</si>
  <si>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</si>
  <si>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</si>
  <si>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</si>
  <si>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</si>
  <si>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</si>
  <si>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</si>
  <si>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</si>
  <si>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京都府市町村議会議員公務災害補償等組合</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</si>
  <si>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</si>
  <si>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</si>
  <si>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</si>
  <si>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平成29年度</t>
    <rPh sb="0" eb="2">
      <t>ヘイセイ</t>
    </rPh>
    <rPh sb="4" eb="6">
      <t>ネンド</t>
    </rPh>
    <phoneticPr fontId="5"/>
  </si>
  <si>
    <t>平31.01.01(人)</t>
    <rPh sb="0" eb="1">
      <t>ヘイ</t>
    </rPh>
    <phoneticPr fontId="5"/>
  </si>
  <si>
    <t>　　事業所税</t>
  </si>
  <si>
    <t>　将来負担比率</t>
    <rPh sb="1" eb="3">
      <t>ショウライ</t>
    </rPh>
    <rPh sb="3" eb="5">
      <t>フタン</t>
    </rPh>
    <rPh sb="5" eb="7">
      <t>ヒリツ</t>
    </rPh>
    <phoneticPr fontId="5"/>
  </si>
  <si>
    <t>第2次</t>
    <rPh sb="0" eb="1">
      <t>ダイ</t>
    </rPh>
    <rPh sb="2" eb="3">
      <t>ジ</t>
    </rPh>
    <phoneticPr fontId="5"/>
  </si>
  <si>
    <t>交通</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</si>
  <si>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</si>
  <si>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H28</t>
  </si>
  <si>
    <t>基準財政収入額</t>
  </si>
  <si>
    <r>
      <t>資金不足比率 (※</t>
    </r>
    <r>
      <rPr>
        <sz val="9"/>
        <color indexed="8"/>
        <rFont val="ＭＳ ゴシック"/>
        <family val="3"/>
        <charset val="128"/>
      </rPr>
      <t>4)</t>
    </r>
  </si>
  <si>
    <t>増減率  (％)</t>
    <rPh sb="0" eb="2">
      <t>ゾウゲン</t>
    </rPh>
    <rPh sb="2" eb="3">
      <t>リツ</t>
    </rPh>
    <phoneticPr fontId="5"/>
  </si>
  <si>
    <t>-0.9</t>
  </si>
  <si>
    <t>基準財政需要額</t>
  </si>
  <si>
    <t>保険税(料)収入額</t>
  </si>
  <si>
    <t>うち日本人(％)</t>
  </si>
  <si>
    <t>実質収支</t>
    <rPh sb="0" eb="2">
      <t>ジッシツ</t>
    </rPh>
    <rPh sb="2" eb="4">
      <t>シュウシ</t>
    </rPh>
    <phoneticPr fontId="5"/>
  </si>
  <si>
    <t>-1.5</t>
  </si>
  <si>
    <t>第3次</t>
    <rPh sb="0" eb="1">
      <t>ダイ</t>
    </rPh>
    <rPh sb="2" eb="3">
      <t>ジ</t>
    </rPh>
    <phoneticPr fontId="5"/>
  </si>
  <si>
    <t>H29</t>
  </si>
  <si>
    <t>面積 (k㎡)</t>
    <rPh sb="0" eb="2">
      <t>メンセキ</t>
    </rPh>
    <phoneticPr fontId="5"/>
  </si>
  <si>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</si>
  <si>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</si>
  <si>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</si>
  <si>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</si>
  <si>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6"/>
  </si>
  <si>
    <t>職員の状況</t>
    <rPh sb="0" eb="2">
      <t>ショクイン</t>
    </rPh>
    <rPh sb="3" eb="5">
      <t>ジョウキョウ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</si>
  <si>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</si>
  <si>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</si>
  <si>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</si>
  <si>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</si>
  <si>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</si>
  <si>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</si>
  <si>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</si>
  <si>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</si>
  <si>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</si>
  <si>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</si>
  <si>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（注）人口については、各調査対象年度の1月1日現在の住民基本台帳に登載されている人口に基づいている。</t>
    <rPh sb="14" eb="16">
      <t>タイショウ</t>
    </rPh>
    <phoneticPr fontId="5"/>
  </si>
  <si>
    <t>一般職員</t>
    <rPh sb="0" eb="2">
      <t>イッパン</t>
    </rPh>
    <rPh sb="2" eb="4">
      <t>ショクイン</t>
    </rPh>
    <phoneticPr fontId="5"/>
  </si>
  <si>
    <t>　うち公的資金</t>
    <rPh sb="3" eb="5">
      <t>コウテキ</t>
    </rPh>
    <phoneticPr fontId="5"/>
  </si>
  <si>
    <t>歳入</t>
    <rPh sb="0" eb="2">
      <t>サイニュウ</t>
    </rPh>
    <phoneticPr fontId="32"/>
  </si>
  <si>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</si>
  <si>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</si>
  <si>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</si>
  <si>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</si>
  <si>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国民健康保険特別会計（事業勘定）</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</si>
  <si>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</si>
  <si>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</si>
  <si>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</si>
  <si>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</si>
  <si>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</si>
  <si>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</si>
  <si>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</si>
  <si>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6"/>
  </si>
  <si>
    <t>連結実質赤字額</t>
    <rPh sb="0" eb="2">
      <t>レンケツ</t>
    </rPh>
    <rPh sb="2" eb="4">
      <t>ジッシツ</t>
    </rPh>
    <rPh sb="4" eb="7">
      <t>アカジガク</t>
    </rPh>
    <phoneticPr fontId="5"/>
  </si>
  <si>
    <t>京都地方税機構</t>
  </si>
  <si>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</si>
  <si>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</si>
  <si>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6"/>
  </si>
  <si>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</si>
  <si>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</si>
  <si>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</si>
  <si>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</si>
  <si>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</si>
  <si>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</si>
  <si>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</si>
  <si>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</si>
  <si>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</si>
  <si>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</si>
  <si>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</si>
  <si>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</si>
  <si>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</si>
  <si>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</si>
  <si>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</si>
  <si>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</si>
  <si>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</si>
  <si>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</si>
  <si>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</si>
  <si>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</si>
  <si>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</si>
  <si>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</si>
  <si>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</si>
  <si>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</si>
  <si>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</si>
  <si>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</si>
  <si>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</si>
  <si>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※7：人口については、調査対象年度の1月1日現在の住民基本台帳に登載されている人口に基づいている。</t>
    <rPh sb="13" eb="15">
      <t>タイショウ</t>
    </rPh>
    <rPh sb="27" eb="29">
      <t>キホン</t>
    </rPh>
    <rPh sb="42" eb="43">
      <t>モト</t>
    </rPh>
    <phoneticPr fontId="38"/>
  </si>
  <si>
    <t>公社・
三セク等</t>
    <rPh sb="0" eb="2">
      <t>コウシャ</t>
    </rPh>
    <rPh sb="4" eb="5">
      <t>サン</t>
    </rPh>
    <rPh sb="7" eb="8">
      <t>トウ</t>
    </rPh>
    <phoneticPr fontId="5"/>
  </si>
  <si>
    <t>令和元年度</t>
  </si>
  <si>
    <t>京都府久御山町</t>
  </si>
  <si>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</si>
  <si>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</si>
  <si>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</si>
  <si>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</si>
  <si>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</si>
  <si>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</si>
  <si>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</si>
  <si>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賃金（物件費）</t>
    <rPh sb="0" eb="2">
      <t>チンギン</t>
    </rPh>
    <rPh sb="3" eb="5">
      <t>ブッケン</t>
    </rPh>
    <rPh sb="5" eb="6">
      <t>ヒ</t>
    </rPh>
    <phoneticPr fontId="5"/>
  </si>
  <si>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</si>
  <si>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</si>
  <si>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</si>
  <si>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</si>
  <si>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</si>
  <si>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39"/>
  </si>
  <si>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</si>
  <si>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</si>
  <si>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</si>
  <si>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</si>
  <si>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32"/>
  </si>
  <si>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</si>
  <si>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</si>
  <si>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</si>
  <si>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</si>
  <si>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</si>
  <si>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</si>
  <si>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</si>
  <si>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</si>
  <si>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39"/>
  </si>
  <si>
    <t xml:space="preserve"> H30</t>
  </si>
  <si>
    <t>　　　個人均等割</t>
  </si>
  <si>
    <t>地方特例交付金等</t>
    <rPh sb="7" eb="8">
      <t>トウ</t>
    </rPh>
    <phoneticPr fontId="33"/>
  </si>
  <si>
    <t>労働費</t>
  </si>
  <si>
    <t>株式等譲渡所得割交付金</t>
    <rPh sb="0" eb="2">
      <t>カブシキ</t>
    </rPh>
    <rPh sb="2" eb="3">
      <t>トウ</t>
    </rPh>
    <rPh sb="3" eb="5">
      <t>ジョウト</t>
    </rPh>
    <rPh sb="5" eb="7">
      <t>ショトク</t>
    </rPh>
    <rPh sb="7" eb="8">
      <t>ワリ</t>
    </rPh>
    <rPh sb="8" eb="11">
      <t>コウフキン</t>
    </rPh>
    <phoneticPr fontId="39"/>
  </si>
  <si>
    <t>　　　所得割</t>
  </si>
  <si>
    <t>　　　法人均等割</t>
  </si>
  <si>
    <t>　維持補修費</t>
  </si>
  <si>
    <t>森林総合研究所等が行う事業に係るもの</t>
  </si>
  <si>
    <t>京都府後期高齢者医療広域連合（一般会計）</t>
  </si>
  <si>
    <t>澱川右岸水防事務組合</t>
  </si>
  <si>
    <t>地方消費税交付金</t>
  </si>
  <si>
    <t>徴収率
(％)</t>
    <rPh sb="0" eb="2">
      <t>チョウシュウ</t>
    </rPh>
    <rPh sb="2" eb="3">
      <t>リツ</t>
    </rPh>
    <phoneticPr fontId="5"/>
  </si>
  <si>
    <t>　　　法人税割</t>
  </si>
  <si>
    <t>農林水産業費</t>
  </si>
  <si>
    <t>ゴルフ場利用税交付金</t>
  </si>
  <si>
    <t>　　固定資産税</t>
  </si>
  <si>
    <t>特別地方消費税交付金</t>
  </si>
  <si>
    <t>　　　うち純固定資産税</t>
  </si>
  <si>
    <t>土木費</t>
  </si>
  <si>
    <t>　　軽自動車税</t>
  </si>
  <si>
    <t>消防費</t>
  </si>
  <si>
    <t>　　市町村たばこ税</t>
  </si>
  <si>
    <t>教育費</t>
  </si>
  <si>
    <t>類似団体内平均(円)</t>
    <rPh sb="0" eb="2">
      <t>ルイジ</t>
    </rPh>
    <rPh sb="2" eb="4">
      <t>ダンタイ</t>
    </rPh>
    <phoneticPr fontId="5"/>
  </si>
  <si>
    <t>　　水利地益税等</t>
  </si>
  <si>
    <t>内訳</t>
    <rPh sb="0" eb="2">
      <t>ウチワケ</t>
    </rPh>
    <phoneticPr fontId="5"/>
  </si>
  <si>
    <t>当該団体
からの
補助金</t>
  </si>
  <si>
    <t>一般会計</t>
  </si>
  <si>
    <t>自動車税環境性能割交付金</t>
  </si>
  <si>
    <t>公債費</t>
  </si>
  <si>
    <t>　個人住民税減収補塡特例交付金</t>
  </si>
  <si>
    <t>諸支出金</t>
    <rPh sb="3" eb="4">
      <t>キン</t>
    </rPh>
    <phoneticPr fontId="36"/>
  </si>
  <si>
    <t>合計</t>
  </si>
  <si>
    <t>　自動車税減収補塡特例交付金</t>
    <rPh sb="7" eb="9">
      <t>ホテン</t>
    </rPh>
    <rPh sb="13" eb="14">
      <t>キン</t>
    </rPh>
    <phoneticPr fontId="38"/>
  </si>
  <si>
    <t>　子ども・子育て支援臨時交付金</t>
  </si>
  <si>
    <t>　※一般会計等（純計）は、各会計の相互間の繰入・繰出等の重複を控除したものであり、各会計の合計と一致しない場合がある。</t>
  </si>
  <si>
    <t>目的税</t>
  </si>
  <si>
    <t>　軽自動車税減収補塡特例交付金</t>
    <rPh sb="8" eb="10">
      <t>ホテン</t>
    </rPh>
    <phoneticPr fontId="38"/>
  </si>
  <si>
    <t>　法定目的税</t>
  </si>
  <si>
    <t>実質公債費比率</t>
    <rPh sb="0" eb="2">
      <t>ジッシツ</t>
    </rPh>
    <rPh sb="2" eb="5">
      <t>コウサイヒ</t>
    </rPh>
    <rPh sb="5" eb="7">
      <t>ヒリツ</t>
    </rPh>
    <phoneticPr fontId="35"/>
  </si>
  <si>
    <t>(Ｃ)</t>
  </si>
  <si>
    <t>　　入湯税</t>
  </si>
  <si>
    <t>地方交付税</t>
  </si>
  <si>
    <t>　普通交付税</t>
  </si>
  <si>
    <t>決算額</t>
  </si>
  <si>
    <t>構成比</t>
  </si>
  <si>
    <t>義務的経費計</t>
    <rPh sb="0" eb="3">
      <t>ギムテキ</t>
    </rPh>
    <rPh sb="3" eb="5">
      <t>ケイヒ</t>
    </rPh>
    <rPh sb="5" eb="6">
      <t>ケイ</t>
    </rPh>
    <phoneticPr fontId="5"/>
  </si>
  <si>
    <t>　人件費</t>
  </si>
  <si>
    <t>　　うち職員給</t>
    <rPh sb="4" eb="6">
      <t>ショクイン</t>
    </rPh>
    <rPh sb="6" eb="7">
      <t>キュウ</t>
    </rPh>
    <phoneticPr fontId="5"/>
  </si>
  <si>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</si>
  <si>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</si>
  <si>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</si>
  <si>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扶助費</t>
  </si>
  <si>
    <t>経常損益</t>
  </si>
  <si>
    <t>分担金・負担金</t>
  </si>
  <si>
    <t>手数料</t>
  </si>
  <si>
    <t>令和元年度</t>
    <rPh sb="0" eb="2">
      <t>レイワ</t>
    </rPh>
    <rPh sb="2" eb="3">
      <t>ガン</t>
    </rPh>
    <rPh sb="3" eb="5">
      <t>ネンド</t>
    </rPh>
    <phoneticPr fontId="5"/>
  </si>
  <si>
    <t>平成30年度</t>
    <rPh sb="0" eb="2">
      <t>ヘイセイ</t>
    </rPh>
    <rPh sb="4" eb="6">
      <t>ネンド</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</si>
  <si>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</si>
  <si>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</si>
  <si>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</si>
  <si>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下水道事業会計</t>
  </si>
  <si>
    <t>国庫支出金</t>
  </si>
  <si>
    <t>公営企業に要する経費の財源とする地方債の償還の財源に
充てたと認められる繰入金</t>
  </si>
  <si>
    <t>現年</t>
    <rPh sb="0" eb="1">
      <t>ゲン</t>
    </rPh>
    <rPh sb="1" eb="2">
      <t>ネン</t>
    </rPh>
    <phoneticPr fontId="5"/>
  </si>
  <si>
    <t>地方債</t>
  </si>
  <si>
    <t>国有提供交付金(特別区財調交付金)</t>
  </si>
  <si>
    <t>土地開発公社に係る将来負担額</t>
    <rPh sb="0" eb="2">
      <t>トチ</t>
    </rPh>
    <rPh sb="2" eb="4">
      <t>カイハツ</t>
    </rPh>
    <rPh sb="4" eb="6">
      <t>コウシャ</t>
    </rPh>
    <rPh sb="7" eb="8">
      <t>カカ</t>
    </rPh>
    <rPh sb="9" eb="11">
      <t>ショウライ</t>
    </rPh>
    <rPh sb="11" eb="14">
      <t>フタンガク</t>
    </rPh>
    <phoneticPr fontId="32"/>
  </si>
  <si>
    <t>・計</t>
  </si>
  <si>
    <t>一時借入金利子</t>
  </si>
  <si>
    <t>都道府県支出金</t>
  </si>
  <si>
    <t>純固定資産税</t>
    <rPh sb="0" eb="1">
      <t>ジュン</t>
    </rPh>
    <rPh sb="1" eb="3">
      <t>コテイ</t>
    </rPh>
    <rPh sb="3" eb="6">
      <t>シサンゼイ</t>
    </rPh>
    <phoneticPr fontId="5"/>
  </si>
  <si>
    <t>寄附金</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</si>
  <si>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</si>
  <si>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</si>
  <si>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</si>
  <si>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他会計等
からの
繰入金</t>
    <rPh sb="9" eb="11">
      <t>クリイレ</t>
    </rPh>
    <rPh sb="11" eb="12">
      <t>キン</t>
    </rPh>
    <phoneticPr fontId="32"/>
  </si>
  <si>
    <t>　補助費等</t>
    <rPh sb="1" eb="3">
      <t>ホジョ</t>
    </rPh>
    <rPh sb="3" eb="4">
      <t>ヒ</t>
    </rPh>
    <rPh sb="4" eb="5">
      <t>トウ</t>
    </rPh>
    <phoneticPr fontId="5"/>
  </si>
  <si>
    <t>繰越金</t>
  </si>
  <si>
    <t>下水道</t>
  </si>
  <si>
    <t>　　うち一部事務組合負担金</t>
  </si>
  <si>
    <t>加入世帯数(世帯)</t>
  </si>
  <si>
    <t>工業用水道</t>
  </si>
  <si>
    <t>　うち減収補塡債(特例分)</t>
    <rPh sb="4" eb="5">
      <t>シュウ</t>
    </rPh>
    <rPh sb="9" eb="10">
      <t>トク</t>
    </rPh>
    <rPh sb="10" eb="11">
      <t>レイ</t>
    </rPh>
    <rPh sb="11" eb="12">
      <t>ブン</t>
    </rPh>
    <phoneticPr fontId="33"/>
  </si>
  <si>
    <t>　投資・出資金・貸付金</t>
  </si>
  <si>
    <t>国民健康保険</t>
  </si>
  <si>
    <t>　前年度繰上充用金</t>
  </si>
  <si>
    <t>歳入合計</t>
  </si>
  <si>
    <t>投資的経費計</t>
    <rPh sb="5" eb="6">
      <t>ケイ</t>
    </rPh>
    <phoneticPr fontId="5"/>
  </si>
  <si>
    <t>　うち補助</t>
  </si>
  <si>
    <t>(注釈)</t>
    <rPh sb="1" eb="2">
      <t>チュウ</t>
    </rPh>
    <rPh sb="2" eb="3">
      <t>シャク</t>
    </rPh>
    <phoneticPr fontId="5"/>
  </si>
  <si>
    <t>災害復旧事業費</t>
  </si>
  <si>
    <t xml:space="preserve"> H29</t>
  </si>
  <si>
    <t>京都府自治会館管理組合</t>
  </si>
  <si>
    <t>(2)各会計、関係団体の財政状況及び健全化判断比率（市町村）</t>
    <rPh sb="26" eb="29">
      <t>シチョウソン</t>
    </rPh>
    <phoneticPr fontId="5"/>
  </si>
  <si>
    <t>人口1,000人当たり職員数（人）</t>
    <rPh sb="0" eb="2">
      <t>ジンコウ</t>
    </rPh>
    <rPh sb="7" eb="8">
      <t>ニン</t>
    </rPh>
    <rPh sb="8" eb="9">
      <t>ア</t>
    </rPh>
    <rPh sb="11" eb="14">
      <t>ショクインスウ</t>
    </rPh>
    <rPh sb="15" eb="16">
      <t>ヒト</t>
    </rPh>
    <phoneticPr fontId="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</si>
  <si>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</si>
  <si>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形式収支</t>
  </si>
  <si>
    <t>備考</t>
    <rPh sb="0" eb="2">
      <t>ビコウ</t>
    </rPh>
    <phoneticPr fontId="5"/>
  </si>
  <si>
    <t>純資産又は
正味財産</t>
  </si>
  <si>
    <t>参考</t>
    <rPh sb="0" eb="2">
      <t>サンコウ</t>
    </rPh>
    <phoneticPr fontId="5"/>
  </si>
  <si>
    <t xml:space="preserve"> H27</t>
  </si>
  <si>
    <t>当該団体
からの
貸付金</t>
  </si>
  <si>
    <t>当該団体からの損失補償に係る債務残高</t>
  </si>
  <si>
    <t>一般会計等
負担見込額</t>
  </si>
  <si>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</si>
  <si>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</si>
  <si>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</si>
  <si>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</si>
  <si>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</si>
  <si>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</si>
  <si>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</si>
  <si>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介護保険特別会計</t>
  </si>
  <si>
    <t>後期高齢者医療特別会計</t>
  </si>
  <si>
    <t>(3ヵ年平均)</t>
    <rPh sb="3" eb="4">
      <t>ネン</t>
    </rPh>
    <rPh sb="4" eb="6">
      <t>ヘイキン</t>
    </rPh>
    <phoneticPr fontId="5"/>
  </si>
  <si>
    <t>ラスパイレス指数</t>
    <rPh sb="6" eb="8">
      <t>シスウ</t>
    </rPh>
    <phoneticPr fontId="40"/>
  </si>
  <si>
    <t>水道事業会計</t>
  </si>
  <si>
    <t>法適用企業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</si>
  <si>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</si>
  <si>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</si>
  <si>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地方公社・第三セクター等</t>
    <rPh sb="0" eb="4">
      <t>チホウコウシャ</t>
    </rPh>
    <rPh sb="5" eb="6">
      <t>ダイ</t>
    </rPh>
    <rPh sb="6" eb="7">
      <t>サン</t>
    </rPh>
    <rPh sb="11" eb="12">
      <t>ナド</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</si>
  <si>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</si>
  <si>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</si>
  <si>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内訳</t>
    <rPh sb="0" eb="2">
      <t>ウチワケ</t>
    </rPh>
    <phoneticPr fontId="3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</si>
  <si>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</si>
  <si>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</si>
  <si>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</si>
  <si>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</si>
  <si>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</si>
  <si>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いわゆる五省協定等に係るもの</t>
    <rPh sb="4" eb="6">
      <t>ゴショウ</t>
    </rPh>
    <rPh sb="6" eb="9">
      <t>キョウテイトウ</t>
    </rPh>
    <rPh sb="10" eb="11">
      <t>カカ</t>
    </rPh>
    <phoneticPr fontId="32"/>
  </si>
  <si>
    <t xml:space="preserve">公営企業債等繰入見込額 </t>
    <rPh sb="0" eb="2">
      <t>コウエイ</t>
    </rPh>
    <rPh sb="2" eb="5">
      <t>キギョウサイ</t>
    </rPh>
    <rPh sb="5" eb="6">
      <t>トウ</t>
    </rPh>
    <rPh sb="6" eb="8">
      <t>クリイ</t>
    </rPh>
    <rPh sb="8" eb="11">
      <t>ミコミガク</t>
    </rPh>
    <phoneticPr fontId="32"/>
  </si>
  <si>
    <t>国営土地改良事業に係るもの</t>
    <rPh sb="0" eb="2">
      <t>コクエイ</t>
    </rPh>
    <rPh sb="2" eb="4">
      <t>トチ</t>
    </rPh>
    <rPh sb="4" eb="6">
      <t>カイリョウ</t>
    </rPh>
    <rPh sb="6" eb="8">
      <t>ジギョウ</t>
    </rPh>
    <rPh sb="9" eb="10">
      <t>カカ</t>
    </rPh>
    <phoneticPr fontId="32"/>
  </si>
  <si>
    <t xml:space="preserve">組合等負担等見込額 </t>
    <rPh sb="0" eb="2">
      <t>クミアイ</t>
    </rPh>
    <rPh sb="2" eb="3">
      <t>トウ</t>
    </rPh>
    <rPh sb="3" eb="5">
      <t>フタン</t>
    </rPh>
    <rPh sb="5" eb="6">
      <t>トウ</t>
    </rPh>
    <rPh sb="6" eb="9">
      <t>ミコミガク</t>
    </rPh>
    <phoneticPr fontId="32"/>
  </si>
  <si>
    <t>　うち、健全化法施行規則附則第三条に係る負担見込額</t>
  </si>
  <si>
    <t>対比（％）</t>
    <rPh sb="0" eb="2">
      <t>タイヒ</t>
    </rPh>
    <phoneticPr fontId="5"/>
  </si>
  <si>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</si>
  <si>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</si>
  <si>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</si>
  <si>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一時借入金の利子</t>
    <rPh sb="0" eb="2">
      <t>イチジ</t>
    </rPh>
    <rPh sb="2" eb="5">
      <t>カリイレキン</t>
    </rPh>
    <rPh sb="6" eb="8">
      <t>リシ</t>
    </rPh>
    <phoneticPr fontId="32"/>
  </si>
  <si>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</si>
  <si>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</si>
  <si>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</si>
  <si>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</si>
  <si>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</si>
  <si>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</si>
  <si>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</si>
  <si>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32"/>
  </si>
  <si>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</si>
  <si>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</si>
  <si>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</si>
  <si>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32"/>
  </si>
  <si>
    <t>将来負担比率（(Ｅ)－(Ｆ)）／（(Ｃ)－(Ｄ)）×１００</t>
    <rPh sb="0" eb="2">
      <t>ショウライ</t>
    </rPh>
    <rPh sb="2" eb="4">
      <t>フタン</t>
    </rPh>
    <rPh sb="4" eb="6">
      <t>ヒリツ</t>
    </rPh>
    <phoneticPr fontId="5"/>
  </si>
  <si>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</si>
  <si>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</si>
  <si>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</si>
  <si>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</si>
  <si>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</si>
  <si>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</si>
  <si>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</si>
  <si>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</si>
  <si>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</si>
  <si>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</si>
  <si>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</si>
  <si>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</si>
  <si>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</si>
  <si>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</si>
  <si>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</si>
  <si>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</si>
  <si>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</si>
  <si>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対比（差引）</t>
    <rPh sb="0" eb="2">
      <t>タイヒ</t>
    </rPh>
    <rPh sb="3" eb="5">
      <t>サシヒキ</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</si>
  <si>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</si>
  <si>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</si>
  <si>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</si>
  <si>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41"/>
  </si>
  <si>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</si>
  <si>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</si>
  <si>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</si>
  <si>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公債費に準ずる債務負担行為に係るもの</t>
  </si>
  <si>
    <t>普通建設事業費</t>
    <rPh sb="0" eb="2">
      <t>フツウ</t>
    </rPh>
    <rPh sb="2" eb="4">
      <t>ケンセツ</t>
    </rPh>
    <rPh sb="4" eb="7">
      <t>ジギョウヒ</t>
    </rPh>
    <phoneticPr fontId="5"/>
  </si>
  <si>
    <t>(A)-(B)</t>
  </si>
  <si>
    <t xml:space="preserve"> R01</t>
  </si>
  <si>
    <t>H27</t>
  </si>
  <si>
    <t>H30</t>
  </si>
  <si>
    <t>R01</t>
  </si>
  <si>
    <t>その他会計（赤字）</t>
  </si>
  <si>
    <t>その他会計（黒字）</t>
  </si>
  <si>
    <t>H26末</t>
  </si>
  <si>
    <t>H27末</t>
  </si>
  <si>
    <t>H28末</t>
  </si>
  <si>
    <t>H29末</t>
  </si>
  <si>
    <t>H30末</t>
  </si>
  <si>
    <t>久御山町シルバー人材センター</t>
  </si>
  <si>
    <t>城南衛生管理組合</t>
  </si>
  <si>
    <t>京都府市町村職員退職手当組合</t>
  </si>
  <si>
    <t>淀川・木津川水防事務組合</t>
  </si>
  <si>
    <t>京都府後期高齢者医療広域連合（後期高齢者医療特別会計）</t>
  </si>
  <si>
    <t>公共施設建設基金(R01年度末現在)</t>
    <rPh sb="0" eb="2">
      <t>コウキョウ</t>
    </rPh>
    <rPh sb="2" eb="4">
      <t>シセツ</t>
    </rPh>
    <rPh sb="4" eb="6">
      <t>ケンセツ</t>
    </rPh>
    <rPh sb="6" eb="8">
      <t>キキン</t>
    </rPh>
    <phoneticPr fontId="5"/>
  </si>
  <si>
    <t>国際交流基金(R01年度末現在)</t>
    <rPh sb="0" eb="2">
      <t>コクサイ</t>
    </rPh>
    <rPh sb="2" eb="4">
      <t>コウリュウ</t>
    </rPh>
    <rPh sb="4" eb="6">
      <t>キキン</t>
    </rPh>
    <phoneticPr fontId="5"/>
  </si>
  <si>
    <t>ふるさと応援基金(R01年度末現在)</t>
    <rPh sb="4" eb="6">
      <t>オウエン</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</si>
  <si>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</si>
  <si>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</si>
  <si>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</si>
  <si>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と比較して低位で推移している。また、有形固定資産減価償却率は類似団体平均と同水準となっている。今後、計画的な施設の改修等、老朽化への対応を進める中で将来世代への負担の先送りとならないよう、財源の確保に努める。</t>
    <rPh sb="1" eb="3">
      <t>ショウライ</t>
    </rPh>
    <rPh sb="3" eb="5">
      <t>フタン</t>
    </rPh>
    <rPh sb="5" eb="7">
      <t>ヒリツ</t>
    </rPh>
    <rPh sb="8" eb="10">
      <t>ルイジ</t>
    </rPh>
    <rPh sb="10" eb="12">
      <t>ダンタイ</t>
    </rPh>
    <rPh sb="12" eb="14">
      <t>ヘイキン</t>
    </rPh>
    <rPh sb="15" eb="17">
      <t>ヒカク</t>
    </rPh>
    <rPh sb="19" eb="21">
      <t>テイイ</t>
    </rPh>
    <rPh sb="22" eb="24">
      <t>スイイ</t>
    </rPh>
    <rPh sb="32" eb="34">
      <t>ユウケイ</t>
    </rPh>
    <rPh sb="34" eb="36">
      <t>コテイ</t>
    </rPh>
    <rPh sb="36" eb="38">
      <t>シサン</t>
    </rPh>
    <rPh sb="38" eb="40">
      <t>ゲンカ</t>
    </rPh>
    <rPh sb="40" eb="42">
      <t>ショウキャク</t>
    </rPh>
    <rPh sb="42" eb="43">
      <t>リツ</t>
    </rPh>
    <rPh sb="44" eb="46">
      <t>ルイジ</t>
    </rPh>
    <rPh sb="46" eb="48">
      <t>ダンタイ</t>
    </rPh>
    <rPh sb="48" eb="50">
      <t>ヘイキン</t>
    </rPh>
    <rPh sb="51" eb="54">
      <t>ドウスイジュン</t>
    </rPh>
    <rPh sb="61" eb="63">
      <t>コンゴ</t>
    </rPh>
    <rPh sb="64" eb="67">
      <t>ケイカクテキ</t>
    </rPh>
    <rPh sb="68" eb="70">
      <t>シセツ</t>
    </rPh>
    <rPh sb="71" eb="73">
      <t>カイシュウ</t>
    </rPh>
    <rPh sb="73" eb="74">
      <t>トウ</t>
    </rPh>
    <rPh sb="75" eb="78">
      <t>ロウキュウカ</t>
    </rPh>
    <rPh sb="80" eb="82">
      <t>タイオウ</t>
    </rPh>
    <rPh sb="83" eb="84">
      <t>スス</t>
    </rPh>
    <rPh sb="86" eb="87">
      <t>ナカ</t>
    </rPh>
    <rPh sb="88" eb="90">
      <t>ショウライ</t>
    </rPh>
    <rPh sb="90" eb="92">
      <t>セダイ</t>
    </rPh>
    <rPh sb="94" eb="96">
      <t>フタン</t>
    </rPh>
    <rPh sb="97" eb="99">
      <t>サキオク</t>
    </rPh>
    <rPh sb="108" eb="110">
      <t>ザイゲン</t>
    </rPh>
    <rPh sb="111" eb="113">
      <t>カクホ</t>
    </rPh>
    <rPh sb="114" eb="11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</si>
  <si>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</si>
  <si>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</si>
  <si>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</si>
  <si>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</si>
  <si>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</si>
  <si>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</si>
  <si>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将来負担比率及び実質公債費比率は類似団体平均と比較して低位で推移している。</t>
    <rPh sb="1" eb="3">
      <t>ショウライ</t>
    </rPh>
    <rPh sb="3" eb="5">
      <t>フタン</t>
    </rPh>
    <rPh sb="5" eb="7">
      <t>ヒリツ</t>
    </rPh>
    <rPh sb="7" eb="8">
      <t>オヨ</t>
    </rPh>
    <rPh sb="9" eb="11">
      <t>ジッシツ</t>
    </rPh>
    <rPh sb="11" eb="13">
      <t>コウサイ</t>
    </rPh>
    <rPh sb="13" eb="14">
      <t>ヒ</t>
    </rPh>
    <rPh sb="14" eb="16">
      <t>ヒリツ</t>
    </rPh>
    <rPh sb="17" eb="19">
      <t>ルイジ</t>
    </rPh>
    <rPh sb="19" eb="21">
      <t>ダンタイ</t>
    </rPh>
    <rPh sb="21" eb="23">
      <t>ヘイキン</t>
    </rPh>
    <rPh sb="24" eb="26">
      <t>ヒカク</t>
    </rPh>
    <rPh sb="28" eb="30">
      <t>テイイ</t>
    </rPh>
    <rPh sb="31" eb="33">
      <t>スイイ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</si>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</sst>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5"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11"/>
      <color indexed="8"/>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3" fillId="0" borderId="0">
      <alignment vertical="center"/>
    </xf>
  </cellStyleXfs>
  <cellXfs count="115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16"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43"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44" fillId="0" borderId="0" xfId="20" applyFont="1">
      <alignment vertical="center"/>
    </xf>
    <xf numFmtId="180" fontId="3" fillId="0" borderId="0" xfId="19"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79D1BB5D-DD48-4083-BBCC-8677D174DC63}"/>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0F09-4C54-BB4A-88650BC805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15866</c:v>
                </c:pt>
                <c:pt idx="1">
                  <c:v>35535</c:v>
                </c:pt>
                <c:pt idx="2">
                  <c:v>78858</c:v>
                </c:pt>
                <c:pt idx="3">
                  <c:v>38725</c:v>
                </c:pt>
                <c:pt idx="4">
                  <c:v>32692</c:v>
                </c:pt>
              </c:numCache>
            </c:numRef>
          </c:val>
          <c:smooth val="0"/>
          <c:extLst>
            <c:ext xmlns:c16="http://schemas.microsoft.com/office/drawing/2014/chart" uri="{C3380CC4-5D6E-409C-BE32-E72D297353CC}">
              <c16:uniqueId val="{00000001-0F09-4C54-BB4A-88650BC805D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5.19</c:v>
                </c:pt>
                <c:pt idx="1">
                  <c:v>5.96</c:v>
                </c:pt>
                <c:pt idx="2">
                  <c:v>4.68</c:v>
                </c:pt>
                <c:pt idx="3">
                  <c:v>4.25</c:v>
                </c:pt>
                <c:pt idx="4">
                  <c:v>6.73</c:v>
                </c:pt>
              </c:numCache>
            </c:numRef>
          </c:val>
          <c:extLst>
            <c:ext xmlns:c16="http://schemas.microsoft.com/office/drawing/2014/chart" uri="{C3380CC4-5D6E-409C-BE32-E72D297353CC}">
              <c16:uniqueId val="{00000000-AFF0-436C-BA3C-B63A648EBD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40.520000000000003</c:v>
                </c:pt>
                <c:pt idx="1">
                  <c:v>42.62</c:v>
                </c:pt>
                <c:pt idx="2">
                  <c:v>43.49</c:v>
                </c:pt>
                <c:pt idx="3">
                  <c:v>46.54</c:v>
                </c:pt>
                <c:pt idx="4">
                  <c:v>50.26</c:v>
                </c:pt>
              </c:numCache>
            </c:numRef>
          </c:val>
          <c:extLst>
            <c:ext xmlns:c16="http://schemas.microsoft.com/office/drawing/2014/chart" uri="{C3380CC4-5D6E-409C-BE32-E72D297353CC}">
              <c16:uniqueId val="{00000001-AFF0-436C-BA3C-B63A648EBDD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4.2699999999999996</c:v>
                </c:pt>
                <c:pt idx="1">
                  <c:v>4.05</c:v>
                </c:pt>
                <c:pt idx="2">
                  <c:v>7.0000000000000007E-2</c:v>
                </c:pt>
                <c:pt idx="3">
                  <c:v>2.5099999999999998</c:v>
                </c:pt>
                <c:pt idx="4">
                  <c:v>7.2</c:v>
                </c:pt>
              </c:numCache>
            </c:numRef>
          </c:val>
          <c:smooth val="0"/>
          <c:extLst>
            <c:ext xmlns:c16="http://schemas.microsoft.com/office/drawing/2014/chart" uri="{C3380CC4-5D6E-409C-BE32-E72D297353CC}">
              <c16:uniqueId val="{00000002-AFF0-436C-BA3C-B63A648EBDD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0.24</c:v>
                </c:pt>
                <c:pt idx="2">
                  <c:v>#N/A</c:v>
                </c:pt>
                <c:pt idx="3">
                  <c:v>1.45</c:v>
                </c:pt>
                <c:pt idx="4">
                  <c:v>0</c:v>
                </c:pt>
                <c:pt idx="5">
                  <c:v>0</c:v>
                </c:pt>
                <c:pt idx="6">
                  <c:v>0</c:v>
                </c:pt>
                <c:pt idx="7">
                  <c:v>0</c:v>
                </c:pt>
                <c:pt idx="8">
                  <c:v>0</c:v>
                </c:pt>
                <c:pt idx="9">
                  <c:v>0</c:v>
                </c:pt>
              </c:numCache>
            </c:numRef>
          </c:val>
          <c:extLst>
            <c:ext xmlns:c16="http://schemas.microsoft.com/office/drawing/2014/chart" uri="{C3380CC4-5D6E-409C-BE32-E72D297353CC}">
              <c16:uniqueId val="{00000000-CEFA-40A1-B490-C3C7026F27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FA-40A1-B490-C3C7026F27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FA-40A1-B490-C3C7026F27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EFA-40A1-B490-C3C7026F270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0.08</c:v>
                </c:pt>
                <c:pt idx="4">
                  <c:v>#N/A</c:v>
                </c:pt>
                <c:pt idx="5">
                  <c:v>0.23</c:v>
                </c:pt>
                <c:pt idx="6">
                  <c:v>#N/A</c:v>
                </c:pt>
                <c:pt idx="7">
                  <c:v>0.24</c:v>
                </c:pt>
                <c:pt idx="8">
                  <c:v>#N/A</c:v>
                </c:pt>
                <c:pt idx="9">
                  <c:v>0.25</c:v>
                </c:pt>
              </c:numCache>
            </c:numRef>
          </c:val>
          <c:extLst>
            <c:ext xmlns:c16="http://schemas.microsoft.com/office/drawing/2014/chart" uri="{C3380CC4-5D6E-409C-BE32-E72D297353CC}">
              <c16:uniqueId val="{00000004-CEFA-40A1-B490-C3C7026F270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c:v>
                </c:pt>
                <c:pt idx="2">
                  <c:v>#N/A</c:v>
                </c:pt>
                <c:pt idx="3">
                  <c:v>1.24</c:v>
                </c:pt>
                <c:pt idx="4">
                  <c:v>#N/A</c:v>
                </c:pt>
                <c:pt idx="5">
                  <c:v>1.5</c:v>
                </c:pt>
                <c:pt idx="6">
                  <c:v>#N/A</c:v>
                </c:pt>
                <c:pt idx="7">
                  <c:v>0.76</c:v>
                </c:pt>
                <c:pt idx="8">
                  <c:v>#N/A</c:v>
                </c:pt>
                <c:pt idx="9">
                  <c:v>1.05</c:v>
                </c:pt>
              </c:numCache>
            </c:numRef>
          </c:val>
          <c:extLst>
            <c:ext xmlns:c16="http://schemas.microsoft.com/office/drawing/2014/chart" uri="{C3380CC4-5D6E-409C-BE32-E72D297353CC}">
              <c16:uniqueId val="{00000005-CEFA-40A1-B490-C3C7026F2707}"/>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0.47</c:v>
                </c:pt>
                <c:pt idx="2">
                  <c:v>#N/A</c:v>
                </c:pt>
                <c:pt idx="3">
                  <c:v>1.39</c:v>
                </c:pt>
                <c:pt idx="4">
                  <c:v>#N/A</c:v>
                </c:pt>
                <c:pt idx="5">
                  <c:v>0.52</c:v>
                </c:pt>
                <c:pt idx="6">
                  <c:v>#N/A</c:v>
                </c:pt>
                <c:pt idx="7">
                  <c:v>0.63</c:v>
                </c:pt>
                <c:pt idx="8">
                  <c:v>#N/A</c:v>
                </c:pt>
                <c:pt idx="9">
                  <c:v>1.07</c:v>
                </c:pt>
              </c:numCache>
            </c:numRef>
          </c:val>
          <c:extLst>
            <c:ext xmlns:c16="http://schemas.microsoft.com/office/drawing/2014/chart" uri="{C3380CC4-5D6E-409C-BE32-E72D297353CC}">
              <c16:uniqueId val="{00000006-CEFA-40A1-B490-C3C7026F270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4.13</c:v>
                </c:pt>
                <c:pt idx="6">
                  <c:v>#N/A</c:v>
                </c:pt>
                <c:pt idx="7">
                  <c:v>4.1500000000000004</c:v>
                </c:pt>
                <c:pt idx="8">
                  <c:v>#N/A</c:v>
                </c:pt>
                <c:pt idx="9">
                  <c:v>4.97</c:v>
                </c:pt>
              </c:numCache>
            </c:numRef>
          </c:val>
          <c:extLst>
            <c:ext xmlns:c16="http://schemas.microsoft.com/office/drawing/2014/chart" uri="{C3380CC4-5D6E-409C-BE32-E72D297353CC}">
              <c16:uniqueId val="{00000007-CEFA-40A1-B490-C3C7026F27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5.19</c:v>
                </c:pt>
                <c:pt idx="2">
                  <c:v>#N/A</c:v>
                </c:pt>
                <c:pt idx="3">
                  <c:v>5.95</c:v>
                </c:pt>
                <c:pt idx="4">
                  <c:v>#N/A</c:v>
                </c:pt>
                <c:pt idx="5">
                  <c:v>4.68</c:v>
                </c:pt>
                <c:pt idx="6">
                  <c:v>#N/A</c:v>
                </c:pt>
                <c:pt idx="7">
                  <c:v>4.24</c:v>
                </c:pt>
                <c:pt idx="8">
                  <c:v>#N/A</c:v>
                </c:pt>
                <c:pt idx="9">
                  <c:v>6.73</c:v>
                </c:pt>
              </c:numCache>
            </c:numRef>
          </c:val>
          <c:extLst>
            <c:ext xmlns:c16="http://schemas.microsoft.com/office/drawing/2014/chart" uri="{C3380CC4-5D6E-409C-BE32-E72D297353CC}">
              <c16:uniqueId val="{00000008-CEFA-40A1-B490-C3C7026F27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15.29</c:v>
                </c:pt>
                <c:pt idx="2">
                  <c:v>#N/A</c:v>
                </c:pt>
                <c:pt idx="3">
                  <c:v>12.59</c:v>
                </c:pt>
                <c:pt idx="4">
                  <c:v>#N/A</c:v>
                </c:pt>
                <c:pt idx="5">
                  <c:v>11.23</c:v>
                </c:pt>
                <c:pt idx="6">
                  <c:v>#N/A</c:v>
                </c:pt>
                <c:pt idx="7">
                  <c:v>9.8699999999999992</c:v>
                </c:pt>
                <c:pt idx="8">
                  <c:v>#N/A</c:v>
                </c:pt>
                <c:pt idx="9">
                  <c:v>10.51</c:v>
                </c:pt>
              </c:numCache>
            </c:numRef>
          </c:val>
          <c:extLst>
            <c:ext xmlns:c16="http://schemas.microsoft.com/office/drawing/2014/chart" uri="{C3380CC4-5D6E-409C-BE32-E72D297353CC}">
              <c16:uniqueId val="{00000009-CEFA-40A1-B490-C3C7026F270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646</c:v>
                </c:pt>
                <c:pt idx="5">
                  <c:v>645</c:v>
                </c:pt>
                <c:pt idx="8">
                  <c:v>522</c:v>
                </c:pt>
                <c:pt idx="11">
                  <c:v>528</c:v>
                </c:pt>
                <c:pt idx="14">
                  <c:v>489</c:v>
                </c:pt>
              </c:numCache>
            </c:numRef>
          </c:val>
          <c:extLst>
            <c:ext xmlns:c16="http://schemas.microsoft.com/office/drawing/2014/chart" uri="{C3380CC4-5D6E-409C-BE32-E72D297353CC}">
              <c16:uniqueId val="{00000000-1FEE-4573-83CE-D44E6E4E07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EE-4573-83CE-D44E6E4E07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FEE-4573-83CE-D44E6E4E07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22</c:v>
                </c:pt>
                <c:pt idx="6">
                  <c:v>23</c:v>
                </c:pt>
                <c:pt idx="9">
                  <c:v>28</c:v>
                </c:pt>
                <c:pt idx="12">
                  <c:v>27</c:v>
                </c:pt>
              </c:numCache>
            </c:numRef>
          </c:val>
          <c:extLst>
            <c:ext xmlns:c16="http://schemas.microsoft.com/office/drawing/2014/chart" uri="{C3380CC4-5D6E-409C-BE32-E72D297353CC}">
              <c16:uniqueId val="{00000003-1FEE-4573-83CE-D44E6E4E07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153</c:v>
                </c:pt>
                <c:pt idx="3">
                  <c:v>136</c:v>
                </c:pt>
                <c:pt idx="6">
                  <c:v>41</c:v>
                </c:pt>
                <c:pt idx="9">
                  <c:v>36</c:v>
                </c:pt>
                <c:pt idx="12">
                  <c:v>34</c:v>
                </c:pt>
              </c:numCache>
            </c:numRef>
          </c:val>
          <c:extLst>
            <c:ext xmlns:c16="http://schemas.microsoft.com/office/drawing/2014/chart" uri="{C3380CC4-5D6E-409C-BE32-E72D297353CC}">
              <c16:uniqueId val="{00000004-1FEE-4573-83CE-D44E6E4E07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EE-4573-83CE-D44E6E4E07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EE-4573-83CE-D44E6E4E07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473</c:v>
                </c:pt>
                <c:pt idx="3">
                  <c:v>411</c:v>
                </c:pt>
                <c:pt idx="6">
                  <c:v>395</c:v>
                </c:pt>
                <c:pt idx="9">
                  <c:v>388</c:v>
                </c:pt>
                <c:pt idx="12">
                  <c:v>362</c:v>
                </c:pt>
              </c:numCache>
            </c:numRef>
          </c:val>
          <c:extLst>
            <c:ext xmlns:c16="http://schemas.microsoft.com/office/drawing/2014/chart" uri="{C3380CC4-5D6E-409C-BE32-E72D297353CC}">
              <c16:uniqueId val="{00000007-1FEE-4573-83CE-D44E6E4E072F}"/>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c:v>
                </c:pt>
                <c:pt idx="2">
                  <c:v>#N/A</c:v>
                </c:pt>
                <c:pt idx="3">
                  <c:v>#N/A</c:v>
                </c:pt>
                <c:pt idx="4">
                  <c:v>-76</c:v>
                </c:pt>
                <c:pt idx="5">
                  <c:v>#N/A</c:v>
                </c:pt>
                <c:pt idx="6">
                  <c:v>#N/A</c:v>
                </c:pt>
                <c:pt idx="7">
                  <c:v>-63</c:v>
                </c:pt>
                <c:pt idx="8">
                  <c:v>#N/A</c:v>
                </c:pt>
                <c:pt idx="9">
                  <c:v>#N/A</c:v>
                </c:pt>
                <c:pt idx="10">
                  <c:v>-76</c:v>
                </c:pt>
                <c:pt idx="11">
                  <c:v>#N/A</c:v>
                </c:pt>
                <c:pt idx="12">
                  <c:v>#N/A</c:v>
                </c:pt>
                <c:pt idx="13">
                  <c:v>-66</c:v>
                </c:pt>
                <c:pt idx="14">
                  <c:v>#N/A</c:v>
                </c:pt>
              </c:numCache>
            </c:numRef>
          </c:val>
          <c:smooth val="0"/>
          <c:extLst>
            <c:ext xmlns:c16="http://schemas.microsoft.com/office/drawing/2014/chart" uri="{C3380CC4-5D6E-409C-BE32-E72D297353CC}">
              <c16:uniqueId val="{00000008-1FEE-4573-83CE-D44E6E4E072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4412</c:v>
                </c:pt>
                <c:pt idx="5">
                  <c:v>4169</c:v>
                </c:pt>
                <c:pt idx="8">
                  <c:v>3359</c:v>
                </c:pt>
                <c:pt idx="11">
                  <c:v>3524</c:v>
                </c:pt>
                <c:pt idx="14">
                  <c:v>3260</c:v>
                </c:pt>
              </c:numCache>
            </c:numRef>
          </c:val>
          <c:extLst>
            <c:ext xmlns:c16="http://schemas.microsoft.com/office/drawing/2014/chart" uri="{C3380CC4-5D6E-409C-BE32-E72D297353CC}">
              <c16:uniqueId val="{00000000-B074-42C9-B32B-73B2FF55B3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1319</c:v>
                </c:pt>
                <c:pt idx="5">
                  <c:v>1498</c:v>
                </c:pt>
                <c:pt idx="8">
                  <c:v>1055</c:v>
                </c:pt>
                <c:pt idx="11">
                  <c:v>813</c:v>
                </c:pt>
                <c:pt idx="14">
                  <c:v>597</c:v>
                </c:pt>
              </c:numCache>
            </c:numRef>
          </c:val>
          <c:extLst>
            <c:ext xmlns:c16="http://schemas.microsoft.com/office/drawing/2014/chart" uri="{C3380CC4-5D6E-409C-BE32-E72D297353CC}">
              <c16:uniqueId val="{00000001-B074-42C9-B32B-73B2FF55B3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2605</c:v>
                </c:pt>
                <c:pt idx="5">
                  <c:v>2653</c:v>
                </c:pt>
                <c:pt idx="8">
                  <c:v>2648</c:v>
                </c:pt>
                <c:pt idx="11">
                  <c:v>2765</c:v>
                </c:pt>
                <c:pt idx="14">
                  <c:v>3038</c:v>
                </c:pt>
              </c:numCache>
            </c:numRef>
          </c:val>
          <c:extLst>
            <c:ext xmlns:c16="http://schemas.microsoft.com/office/drawing/2014/chart" uri="{C3380CC4-5D6E-409C-BE32-E72D297353CC}">
              <c16:uniqueId val="{00000002-B074-42C9-B32B-73B2FF55B3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74-42C9-B32B-73B2FF55B3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74-42C9-B32B-73B2FF55B3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74-42C9-B32B-73B2FF55B3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1885</c:v>
                </c:pt>
                <c:pt idx="3">
                  <c:v>1719</c:v>
                </c:pt>
                <c:pt idx="6">
                  <c:v>1700</c:v>
                </c:pt>
                <c:pt idx="9">
                  <c:v>1425</c:v>
                </c:pt>
                <c:pt idx="12">
                  <c:v>1333</c:v>
                </c:pt>
              </c:numCache>
            </c:numRef>
          </c:val>
          <c:extLst>
            <c:ext xmlns:c16="http://schemas.microsoft.com/office/drawing/2014/chart" uri="{C3380CC4-5D6E-409C-BE32-E72D297353CC}">
              <c16:uniqueId val="{00000006-B074-42C9-B32B-73B2FF55B3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182</c:v>
                </c:pt>
                <c:pt idx="3">
                  <c:v>312</c:v>
                </c:pt>
                <c:pt idx="6">
                  <c:v>405</c:v>
                </c:pt>
                <c:pt idx="9">
                  <c:v>393</c:v>
                </c:pt>
                <c:pt idx="12">
                  <c:v>396</c:v>
                </c:pt>
              </c:numCache>
            </c:numRef>
          </c:val>
          <c:extLst>
            <c:ext xmlns:c16="http://schemas.microsoft.com/office/drawing/2014/chart" uri="{C3380CC4-5D6E-409C-BE32-E72D297353CC}">
              <c16:uniqueId val="{00000007-B074-42C9-B32B-73B2FF55B3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1280</c:v>
                </c:pt>
                <c:pt idx="3">
                  <c:v>1265</c:v>
                </c:pt>
                <c:pt idx="6">
                  <c:v>1169</c:v>
                </c:pt>
                <c:pt idx="9">
                  <c:v>846</c:v>
                </c:pt>
                <c:pt idx="12">
                  <c:v>570</c:v>
                </c:pt>
              </c:numCache>
            </c:numRef>
          </c:val>
          <c:extLst>
            <c:ext xmlns:c16="http://schemas.microsoft.com/office/drawing/2014/chart" uri="{C3380CC4-5D6E-409C-BE32-E72D297353CC}">
              <c16:uniqueId val="{00000008-B074-42C9-B32B-73B2FF55B3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074-42C9-B32B-73B2FF55B3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3426</c:v>
                </c:pt>
                <c:pt idx="3">
                  <c:v>3319</c:v>
                </c:pt>
                <c:pt idx="6">
                  <c:v>3710</c:v>
                </c:pt>
                <c:pt idx="9">
                  <c:v>3662</c:v>
                </c:pt>
                <c:pt idx="12">
                  <c:v>3597</c:v>
                </c:pt>
              </c:numCache>
            </c:numRef>
          </c:val>
          <c:extLst>
            <c:ext xmlns:c16="http://schemas.microsoft.com/office/drawing/2014/chart" uri="{C3380CC4-5D6E-409C-BE32-E72D297353CC}">
              <c16:uniqueId val="{0000000A-B074-42C9-B32B-73B2FF55B3A5}"/>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74-42C9-B32B-73B2FF55B3A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2113</c:v>
                </c:pt>
                <c:pt idx="1">
                  <c:v>2256</c:v>
                </c:pt>
                <c:pt idx="2">
                  <c:v>2485</c:v>
                </c:pt>
              </c:numCache>
            </c:numRef>
          </c:val>
          <c:extLst>
            <c:ext xmlns:c16="http://schemas.microsoft.com/office/drawing/2014/chart" uri="{C3380CC4-5D6E-409C-BE32-E72D297353CC}">
              <c16:uniqueId val="{00000000-15B8-4BE8-A322-15644CD4CC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5B8-4BE8-A322-15644CD4CC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535</c:v>
                </c:pt>
                <c:pt idx="1">
                  <c:v>509</c:v>
                </c:pt>
                <c:pt idx="2">
                  <c:v>553</c:v>
                </c:pt>
              </c:numCache>
            </c:numRef>
          </c:val>
          <c:extLst>
            <c:ext xmlns:c16="http://schemas.microsoft.com/office/drawing/2014/chart" uri="{C3380CC4-5D6E-409C-BE32-E72D297353CC}">
              <c16:uniqueId val="{00000002-15B8-4BE8-A322-15644CD4CC42}"/>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{3EA9804F-B13E-4692-B558-93A54EFA530B}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F9B-481B-92EF-5761CB49F4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{26098466-21C2-4A75-8FB7-01C0064D9DF8}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9B-481B-92EF-5761CB49F4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{9FCA081C-B90D-4B48-A6D7-C89BB8B973CC}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9B-481B-92EF-5761CB49F4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{82744931-3438-4BA7-8E0E-B46366C3F907}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9B-481B-92EF-5761CB49F4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{FDD13619-A5A6-4D6A-831F-580147433701}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9B-481B-92EF-5761CB49F46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{D83518CA-B1F4-48B8-A549-DE3057AE08FF}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F9B-481B-92EF-5761CB49F46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{0679CB61-F67B-4138-955F-D6BCA9F2B833}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F9B-481B-92EF-5761CB49F46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{0E964311-35C7-4644-A338-8F89ADB7E29D}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F9B-481B-92EF-5761CB49F46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{BAF3A57C-C11C-4B72-9D3B-3F6536A7823B}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F9B-481B-92EF-5761CB49F4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63.9</c:v>
                </c:pt>
                <c:pt idx="16">
                  <c:v>63.3</c:v>
                </c:pt>
                <c:pt idx="24">
                  <c:v>64.3</c:v>
                </c:pt>
                <c:pt idx="32">
                  <c:v>65.8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F9B-481B-92EF-5761CB49F4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{E0386BE0-4B44-49B5-A7C8-EF58B91688F2}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F9B-481B-92EF-5761CB49F4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{08A97816-DDF0-4B62-B640-B9E374DA2363}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9B-481B-92EF-5761CB49F4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{A7142C2F-2250-482C-B314-E3A9379A9A72}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9B-481B-92EF-5761CB49F4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{324DD3F3-2DA5-4C99-8528-173EB146975F}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9B-481B-92EF-5761CB49F4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{D1292A94-A1BE-47D3-A470-6F5E29ABC13B}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9B-481B-92EF-5761CB49F46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{D562BAF6-7A23-43C3-B57C-FF1F2C74BC80}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F9B-481B-92EF-5761CB49F46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{3BED7500-9180-467D-896C-D4D1C82B530C}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F9B-481B-92EF-5761CB49F46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{E3F2A023-DF49-47FE-9604-EB3B3A6B342E}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F9B-481B-92EF-5761CB49F46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{72D321A2-F4A2-44EF-99CC-C5DD5BF9BF18}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F9B-481B-92EF-5761CB49F4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62.6</c:v>
                </c:pt>
                <c:pt idx="16">
                  <c:v>63.5</c:v>
                </c:pt>
                <c:pt idx="24">
                  <c:v>66</c:v>
                </c:pt>
                <c:pt idx="32">
                  <c:v>66.3</c:v>
                </c:pt>
              </c:numCache>
            </c:numRef>
          </c:xVal>
          <c:yVal>
            <c:numRef>
              <c:f>公会計指標分析・財政指標組合せ分析表!$BP$55:$DC$55</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BF9B-481B-92EF-5761CB49F466}"/>
            </c:ext>
          </c:extLst>
        </c:ser>
        <c:dLbls>
          <c:showLegendKey val="0"/>
          <c:showVal val="1"/>
          <c:showCatName val="0"/>
          <c:showSerName val="0"/>
          <c:showPercent val="0"/>
          <c:showBubbleSize val="0"/>
        </c:dLbls>
        <c:axId val="116587136"/>
        <c:axId val="114389760"/>
      </c:scatterChart>
      <c:valAx>
        <c:axId val="116587136"/>
        <c:scaling>
          <c:orientation val="minMax"/>
          <c:max val="66.699999999999989"/>
          <c:min val="6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389760"/>
        <c:crosses val="autoZero"/>
        <c:crossBetween val="midCat"/>
      </c:valAx>
      <c:valAx>
        <c:axId val="114389760"/>
        <c:scaling>
          <c:orientation val="minMax"/>
          <c:max val="46.5"/>
          <c:min val="3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587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{75F54B72-5627-45E9-9020-44846D2806D6}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CAD-4B34-A341-F054521865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{1E83DC0F-4635-4FAB-A9B0-E0E95FD9AA51}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AD-4B34-A341-F054521865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{DA0BB185-F0A2-4B3F-BDCA-39C5F1CC4E9B}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AD-4B34-A341-F054521865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{1B43D468-EFFE-449D-B56B-FF265FAFAB85}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AD-4B34-A341-F054521865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{8346ED07-FE5F-4FD7-B8B8-20BF29E63DED}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AD-4B34-A341-F0545218650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{1CAFDA0B-9301-4720-9772-99EE28462D62}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CAD-4B34-A341-F0545218650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{C0E291B4-2468-47D1-86E5-67A693E6B6B7}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CAD-4B34-A341-F0545218650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{96A57A6E-DE18-4226-AC76-B9BACF7659D4}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CAD-4B34-A341-F0545218650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{E0BCA352-D216-4622-9132-A8CC119A1E51}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CAD-4B34-A341-F054521865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0.1</c:v>
                </c:pt>
                <c:pt idx="16">
                  <c:v>-1</c:v>
                </c:pt>
                <c:pt idx="24">
                  <c:v>-1.6</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CAD-4B34-A341-F054521865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{F06F5551-CAA0-41C4-89D8-AF4769E929FF}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CAD-4B34-A341-F054521865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{E4F82575-FEFC-458C-9906-23AB7171D212}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AD-4B34-A341-F054521865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{DCFDAC64-DE3B-4322-930C-92ED4F3C40DE}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AD-4B34-A341-F054521865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{3684A110-7454-4527-B18E-72A77D5FDB03}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AD-4B34-A341-F054521865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{103A5B82-7500-4521-A2E0-12E829F8745C}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AD-4B34-A341-F0545218650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{2F00BDE2-0C09-47F0-BA2B-06291955DF7F}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CAD-4B34-A341-F0545218650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{8D6AC81D-244E-4EE2-9D7D-062D2649BEE5}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CAD-4B34-A341-F0545218650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{34DC0E6A-2337-4B83-9267-4C82BE42D1BB}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CAD-4B34-A341-F0545218650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{2B797CAC-4C4C-4BD9-8029-43E70027C758}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CAD-4B34-A341-F054521865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2CAD-4B34-A341-F0545218650A}"/>
            </c:ext>
          </c:extLst>
        </c:ser>
        <c:dLbls>
          <c:showLegendKey val="0"/>
          <c:showVal val="1"/>
          <c:showCatName val="0"/>
          <c:showSerName val="0"/>
          <c:showPercent val="0"/>
          <c:showBubbleSize val="0"/>
        </c:dLbls>
        <c:axId val="118786304"/>
        <c:axId val="118813056"/>
      </c:scatterChart>
      <c:valAx>
        <c:axId val="118786304"/>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813056"/>
        <c:crosses val="autoZero"/>
        <c:crossBetween val="midCat"/>
      </c:valAx>
      <c:valAx>
        <c:axId val="118813056"/>
        <c:scaling>
          <c:orientation val="minMax"/>
          <c:max val="46.5"/>
          <c:min val="3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786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89285" y="190500"/>
          <a:ext cx="25247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761365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03300" y="190500"/>
          <a:ext cx="37915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18160" y="7934325"/>
          <a:ext cx="41433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過去に借入れた地方債の償還が終了していることにより元利償還金が減少傾向となっているが、今後数年間継続するこども園整備、新市街地整備、中央公民館の老朽化対応など大規模事業を予定していることから、適正な地方債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523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227965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094335" y="12115800"/>
          <a:ext cx="443801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116205</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1910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19974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2464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前年度と比べて将来負担額と充当可能財源等の差は開いているものの、今後大規模事業の地方債借入を予定しており、地方債現在高が増加することが見込まれていることから、将来負担額の増加が予想される。</a:t>
          </a:r>
        </a:p>
        <a:p>
          <a:r>
            <a:rPr lang="ja-JP" altLang="en-US"/>
            <a:t>　将来世代の負担も視野に入れた適正な財政運営に努める。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京都府久御山町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税の増収及び事業費の精査、大規模事業の終了により財政調整基金の取り崩しなく229百万円積立てるとともに、公共施設建設基金においても34百万円積立て、また、ふるさと納税やその他寄附金を財源とするふるさと応援基金積立金13百万円の増により基金全体として273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今後、施設整備など大規模事業が予定されていることから、公共施設建設基金への積立てを計画的に行っていく。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・公共施設建設基金：公共施設の整備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・地域福祉基金：地域福祉事業の推進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・国際交流基金：国際理解の推進と国際感覚を深めることに努め、本町における国際化を効果的に展開するため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・ふるさと応援基金：久御山町のまちづくりを応援する個人又は団体からの寄附金を活用し、地域の活性化を推進するため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・公共施設建設基金：町有地売払により34百万円を積立てたことにより増。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・地域福祉基金：地域福祉事業に対して7百万円を取り崩したことにより減。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・国際交流基金：国際交流事業に対して4百万円を取り崩したことにより減。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・ふるさと応援基金：寄附金（ふるさと納税）34百万円を積立て、14百万円を条例に掲げる事業の財源として取り崩したことにより増。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・公共施設建設基金：令和２年度及び令和３年度当初予算では、中央公民館の老朽化対応のため100百万円の積立てを計上している。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・地域福祉基金：地域福祉事業に対して毎年度5百万円程度取り崩していく予定。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・国際交流基金：国際理解教育推進事業において２年に１回、オーストラリアの姉妹校への訪問のために4百万円程度取り崩す予定。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・ふるさと応援基金：条例に掲げる事業の財源に充てるため毎年度事業費に合わせて取り崩していく予定。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年度末の剰余金を全て積立てることができたため229百万円の増となった。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今後、こども園整備、新市街地整備、中央公民館の老朽化対応などの大規模事業が予定されていることから、中長期的には減少していく見込みである。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1C45A68-36A0-4E17-9D5F-92B95ED6AB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A794558-003F-46A5-86C8-E091F447B1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C7B777-7620-43D6-BE54-348BE77CF1D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7E10D2D-83E3-4A21-BCEF-E36332A2E6F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7C13F63-BC43-4E60-AF3F-4C43EF9CA3B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AC635D9-114E-47C0-9F1F-D51D5EF9243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8C82AB3F-4E2C-46C2-953D-A850FA38E62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800B331-FA8A-4C13-976C-FD71C4276BA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CB8B211-6461-42EA-AA28-1A693205E38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529BBEA-E116-4705-85FC-D4B929BE665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472706E-5F28-4B9C-9DD4-DDBFAC8A01B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C36CB9C-8654-457C-9A24-7EBD4147772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9E355EB-421F-43E5-8A69-BB5E80BB691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A5F8E9F-ECD1-4427-B1BF-54CDBCA628A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E5BF853-0050-4AC0-B4E5-F9CF6E191EB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61F0789-EAC4-4B9F-836C-147472F3417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FA8CED6-CC4B-41CD-B99A-72E4D493CF4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202D12D-D7BF-4583-9947-BEBBEF90386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1AFF3AF-1555-4E55-B56B-2442C848B11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150C548-BEE1-4C54-9EC8-C87E57F62A6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0CD419E-790E-4E68-98B8-72511CF989D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CF400CF8-48D4-43E5-B02F-F1B60C1E7BC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15,964
15,307
13.86
7,567,387
7,157,107
332,927
4,944,408
3,597,469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1B386091-B5CF-47E2-9E7A-8674B6F95FE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67506DC-B797-4F6E-86B7-E71452709B6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1CA2FE66-76DC-4F0F-8DF9-84A9E92844E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5504B7F-1941-4F07-9581-58CF5523AAE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653B021-AC8F-435F-AB81-A5F5483AE59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03297EB-456E-4614-A714-8EF211D42BB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482E9A3-E366-4097-98E3-93C2103F04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41C310A-AE7A-43F1-8444-A7A62D7E32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BBBF3F9-A2EC-4882-BBB4-DD48088ACC7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D38233F-4B9A-4C83-A8A0-CBBE60A9B2E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EFE0667-8740-4412-AA60-BA648C2FE9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F449B7AF-7380-4556-A91A-5A6535DEA51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3C8F888-9498-4CF1-B4B7-BE9731238F6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0442DAF-5EBF-4E31-B89B-CC1B3EF487D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762365C-BCEC-4B55-BA01-E81755AB953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5C82642-C33B-4BB4-82D2-7312F70A8B5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D806631-94A7-4D24-AACC-E0599EB8C91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EC080CD-49D4-4E31-BA39-6879831B78C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1210118-47F0-4BF9-8B9E-C47361A29C5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EC512340-07DB-4E7D-978C-478E1FA6C28A}"/>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CF900DD-78C1-4CCB-95A4-74F75751057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1539E75-5E8B-4C79-9F60-9F29678C563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2192C75-2AF6-43C8-8563-037712570D0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E518743-E81F-40F7-A365-9C906E2F1AA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A02B262-E8B2-46F3-B45A-1593C345C83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704DB5D-124A-4016-8B69-BBE4BA90C91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B8E6536-2D9A-4390-8346-A563C4AAC93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9DEB152-DAF6-4FF8-9814-E4109910737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A92A709D-CC2E-490D-87EE-AC658ABE97A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EA3D8BA-F73B-43D4-A8BE-F865E47864D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38A60F8-6DDA-4FCA-A1F1-969F4BF96F5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F60A0D4-E859-4513-9E07-23A031EF687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EB45101-1196-4C75-A033-3292687DDCF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CD9FF53-FABF-4DC2-BB5D-237173ED5E9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175467F-9F27-4A2F-8706-6A1E718F3B2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有形固定資産減価償却率は類似団体平均と同水準にある。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昨年度から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ポイント増となっているが、老朽化した施設の更新や改修については、公共施設等総合管理計画及び個別施設計画に基づいて計画的に実施している。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AC3D4A4-DA2A-4A03-A304-0092CC9FDA8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C74A31D-F7E4-4E96-B6C3-5A020448A86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DBB65F6-F15F-4C79-9C4F-A4094B79A2E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5872832F-3DDF-4BCD-A819-11350D149B3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8081A27C-8F80-42AB-A922-629DF0CDBB7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D1A2A2E1-568B-4658-98F3-04046CEB5A1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FE5CD33E-70D4-4CB8-B987-688A7087719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68DF18A8-4EBE-4E30-BBE0-FFCCC526041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783C276A-D30E-472B-A454-B5085B2CF71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A744FC2C-1B83-4F2B-A5EB-960213E57B1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EFEC2B47-8A20-445C-97EE-3875EC2E3EC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ED50F6ED-91DE-4F0F-B526-814E94560B4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D1E73EB7-D2CC-4DBE-B65B-ACA01AFB389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2F50137-C9F3-45E2-AC67-929C4905DD9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3FD17BB7-D831-4EF0-B0D1-9809D9A98CB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1BE50B0B-3E08-4A21-9438-8BDB677EAAE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75" name="直線コネクタ 74">
          <a:extLst>
            <a:ext uri="{FF2B5EF4-FFF2-40B4-BE49-F238E27FC236}">
              <a16:creationId xmlns:a16="http://schemas.microsoft.com/office/drawing/2014/main" id="{E0E36F79-159C-406C-957C-99334747E7D7}"/>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76" name="有形固定資産減価償却率最小値テキスト">
          <a:extLst>
            <a:ext uri="{FF2B5EF4-FFF2-40B4-BE49-F238E27FC236}">
              <a16:creationId xmlns:a16="http://schemas.microsoft.com/office/drawing/2014/main" id="{4DD250CA-8806-4EC7-868F-12C1AC99EFDD}"/>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77" name="直線コネクタ 76">
          <a:extLst>
            <a:ext uri="{FF2B5EF4-FFF2-40B4-BE49-F238E27FC236}">
              <a16:creationId xmlns:a16="http://schemas.microsoft.com/office/drawing/2014/main" id="{1E73C301-CBB2-4F8D-8A5E-E64A802CCBBC}"/>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78" name="有形固定資産減価償却率最大値テキスト">
          <a:extLst>
            <a:ext uri="{FF2B5EF4-FFF2-40B4-BE49-F238E27FC236}">
              <a16:creationId xmlns:a16="http://schemas.microsoft.com/office/drawing/2014/main" id="{6AD08B5D-38C9-4E0E-934B-96B594FC8AF4}"/>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79" name="直線コネクタ 78">
          <a:extLst>
            <a:ext uri="{FF2B5EF4-FFF2-40B4-BE49-F238E27FC236}">
              <a16:creationId xmlns:a16="http://schemas.microsoft.com/office/drawing/2014/main" id="{304FE36B-4D96-4D62-AE66-D29EFA102B7D}"/>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83414</xdr:rowOff>
    </xdr:from>
    <xdr:ext cx="405111" cy="259045"/>
    <xdr:sp macro="" textlink="">
      <xdr:nvSpPr>
        <xdr:cNvPr id="80" name="有形固定資産減価償却率平均値テキスト">
          <a:extLst>
            <a:ext uri="{FF2B5EF4-FFF2-40B4-BE49-F238E27FC236}">
              <a16:creationId xmlns:a16="http://schemas.microsoft.com/office/drawing/2014/main" id="{8BFCB645-B0A0-4650-A369-E530C7DDD6D1}"/>
            </a:ext>
          </a:extLst>
        </xdr:cNvPr>
        <xdr:cNvSpPr txBox="1"/>
      </xdr:nvSpPr>
      <xdr:spPr>
        <a:xfrm>
          <a:off x="4813300" y="582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81" name="フローチャート: 判断 80">
          <a:extLst>
            <a:ext uri="{FF2B5EF4-FFF2-40B4-BE49-F238E27FC236}">
              <a16:creationId xmlns:a16="http://schemas.microsoft.com/office/drawing/2014/main" id="{0B45E2FB-C4A0-4BE7-BAA5-E50DB85E37C9}"/>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82" name="フローチャート: 判断 81">
          <a:extLst>
            <a:ext uri="{FF2B5EF4-FFF2-40B4-BE49-F238E27FC236}">
              <a16:creationId xmlns:a16="http://schemas.microsoft.com/office/drawing/2014/main" id="{37555C75-A9FA-4631-8C97-0C48B412ACF7}"/>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83" name="フローチャート: 判断 82">
          <a:extLst>
            <a:ext uri="{FF2B5EF4-FFF2-40B4-BE49-F238E27FC236}">
              <a16:creationId xmlns:a16="http://schemas.microsoft.com/office/drawing/2014/main" id="{4A127C46-D93B-48EB-BB8C-7DC3A498700E}"/>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84" name="フローチャート: 判断 83">
          <a:extLst>
            <a:ext uri="{FF2B5EF4-FFF2-40B4-BE49-F238E27FC236}">
              <a16:creationId xmlns:a16="http://schemas.microsoft.com/office/drawing/2014/main" id="{D7D0509E-079D-455F-9E57-499EA711B4C1}"/>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85" name="フローチャート: 判断 84">
          <a:extLst>
            <a:ext uri="{FF2B5EF4-FFF2-40B4-BE49-F238E27FC236}">
              <a16:creationId xmlns:a16="http://schemas.microsoft.com/office/drawing/2014/main" id="{FA206F62-AF57-41EE-A5C8-79DE02FBA51F}"/>
            </a:ext>
          </a:extLst>
        </xdr:cNvPr>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0E519DF-7D87-47EA-8D1D-5A08D118BB5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3AE3ECE-9055-423F-863B-4809919948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257DDFE-B6DC-40C4-AB96-3D8B55A8E4C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B46152CA-5EF5-48FD-A536-F7A28419CCE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21B1217-7472-41DB-84BD-6E540A7A5DF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91" name="楕円 90">
          <a:extLst>
            <a:ext uri="{FF2B5EF4-FFF2-40B4-BE49-F238E27FC236}">
              <a16:creationId xmlns:a16="http://schemas.microsoft.com/office/drawing/2014/main" id="{37144166-6582-4B5B-961E-9C0CE9BD80CD}"/>
            </a:ext>
          </a:extLst>
        </xdr:cNvPr>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92" name="有形固定資産減価償却率該当値テキスト">
          <a:extLst>
            <a:ext uri="{FF2B5EF4-FFF2-40B4-BE49-F238E27FC236}">
              <a16:creationId xmlns:a16="http://schemas.microsoft.com/office/drawing/2014/main" id="{6A1EE0F0-DA4B-4539-BEA0-6841286C6F68}"/>
            </a:ext>
          </a:extLst>
        </xdr:cNvPr>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93" name="楕円 92">
          <a:extLst>
            <a:ext uri="{FF2B5EF4-FFF2-40B4-BE49-F238E27FC236}">
              <a16:creationId xmlns:a16="http://schemas.microsoft.com/office/drawing/2014/main" id="{CB8EE965-A4F0-4EEF-809D-CBE7548D5B2C}"/>
            </a:ext>
          </a:extLst>
        </xdr:cNvPr>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137795</xdr:rowOff>
    </xdr:to>
    <xdr:cxnSp macro="">
      <xdr:nvCxnSpPr>
        <xdr:cNvPr id="94" name="直線コネクタ 93">
          <a:extLst>
            <a:ext uri="{FF2B5EF4-FFF2-40B4-BE49-F238E27FC236}">
              <a16:creationId xmlns:a16="http://schemas.microsoft.com/office/drawing/2014/main" id="{9FCD2975-6B23-4F7B-AA92-8E11453ACDBF}"/>
            </a:ext>
          </a:extLst>
        </xdr:cNvPr>
        <xdr:cNvCxnSpPr/>
      </xdr:nvCxnSpPr>
      <xdr:spPr>
        <a:xfrm>
          <a:off x="4051300" y="582739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168487</xdr:rowOff>
    </xdr:from>
    <xdr:to>
      <xdr:col>15</xdr:col>
      <xdr:colOff>187325</xdr:colOff>
      <xdr:row>29</xdr:row>
      <xdr:rowOff>98637</xdr:rowOff>
    </xdr:to>
    <xdr:sp macro="" textlink="">
      <xdr:nvSpPr>
        <xdr:cNvPr id="95" name="楕円 94">
          <a:extLst>
            <a:ext uri="{FF2B5EF4-FFF2-40B4-BE49-F238E27FC236}">
              <a16:creationId xmlns:a16="http://schemas.microsoft.com/office/drawing/2014/main" id="{0E38B853-962D-49FD-A797-D61BA18F65CF}"/>
            </a:ext>
          </a:extLst>
        </xdr:cNvPr>
        <xdr:cNvSpPr/>
      </xdr:nvSpPr>
      <xdr:spPr>
        <a:xfrm>
          <a:off x="3238500" y="5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47837</xdr:rowOff>
    </xdr:from>
    <xdr:to>
      <xdr:col>19</xdr:col>
      <xdr:colOff>136525</xdr:colOff>
      <xdr:row>29</xdr:row>
      <xdr:rowOff>83820</xdr:rowOff>
    </xdr:to>
    <xdr:cxnSp macro="">
      <xdr:nvCxnSpPr>
        <xdr:cNvPr id="96" name="直線コネクタ 95">
          <a:extLst>
            <a:ext uri="{FF2B5EF4-FFF2-40B4-BE49-F238E27FC236}">
              <a16:creationId xmlns:a16="http://schemas.microsoft.com/office/drawing/2014/main" id="{5BAC98A2-C023-487A-A0E1-4D688F00CC47}"/>
            </a:ext>
          </a:extLst>
        </xdr:cNvPr>
        <xdr:cNvCxnSpPr/>
      </xdr:nvCxnSpPr>
      <xdr:spPr>
        <a:xfrm>
          <a:off x="3289300" y="579141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18627</xdr:rowOff>
    </xdr:from>
    <xdr:to>
      <xdr:col>11</xdr:col>
      <xdr:colOff>187325</xdr:colOff>
      <xdr:row>29</xdr:row>
      <xdr:rowOff>120227</xdr:rowOff>
    </xdr:to>
    <xdr:sp macro="" textlink="">
      <xdr:nvSpPr>
        <xdr:cNvPr id="97" name="楕円 96">
          <a:extLst>
            <a:ext uri="{FF2B5EF4-FFF2-40B4-BE49-F238E27FC236}">
              <a16:creationId xmlns:a16="http://schemas.microsoft.com/office/drawing/2014/main" id="{93E39528-0C57-4C34-A0D1-0434BD90050A}"/>
            </a:ext>
          </a:extLst>
        </xdr:cNvPr>
        <xdr:cNvSpPr/>
      </xdr:nvSpPr>
      <xdr:spPr>
        <a:xfrm>
          <a:off x="2476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47837</xdr:rowOff>
    </xdr:from>
    <xdr:to>
      <xdr:col>15</xdr:col>
      <xdr:colOff>136525</xdr:colOff>
      <xdr:row>29</xdr:row>
      <xdr:rowOff>69427</xdr:rowOff>
    </xdr:to>
    <xdr:cxnSp macro="">
      <xdr:nvCxnSpPr>
        <xdr:cNvPr id="98" name="直線コネクタ 97">
          <a:extLst>
            <a:ext uri="{FF2B5EF4-FFF2-40B4-BE49-F238E27FC236}">
              <a16:creationId xmlns:a16="http://schemas.microsoft.com/office/drawing/2014/main" id="{9F35CE08-DA64-4BFA-B46E-3F8E387A39E7}"/>
            </a:ext>
          </a:extLst>
        </xdr:cNvPr>
        <xdr:cNvCxnSpPr/>
      </xdr:nvCxnSpPr>
      <xdr:spPr>
        <a:xfrm flipV="1">
          <a:off x="2527300" y="579141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146897</xdr:rowOff>
    </xdr:from>
    <xdr:to>
      <xdr:col>7</xdr:col>
      <xdr:colOff>187325</xdr:colOff>
      <xdr:row>29</xdr:row>
      <xdr:rowOff>77047</xdr:rowOff>
    </xdr:to>
    <xdr:sp macro="" textlink="">
      <xdr:nvSpPr>
        <xdr:cNvPr id="99" name="楕円 98">
          <a:extLst>
            <a:ext uri="{FF2B5EF4-FFF2-40B4-BE49-F238E27FC236}">
              <a16:creationId xmlns:a16="http://schemas.microsoft.com/office/drawing/2014/main" id="{333A5F6F-C5B0-4F76-8A35-3968EE9752CC}"/>
            </a:ext>
          </a:extLst>
        </xdr:cNvPr>
        <xdr:cNvSpPr/>
      </xdr:nvSpPr>
      <xdr:spPr>
        <a:xfrm>
          <a:off x="1714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26247</xdr:rowOff>
    </xdr:from>
    <xdr:to>
      <xdr:col>11</xdr:col>
      <xdr:colOff>136525</xdr:colOff>
      <xdr:row>29</xdr:row>
      <xdr:rowOff>69427</xdr:rowOff>
    </xdr:to>
    <xdr:cxnSp macro="">
      <xdr:nvCxnSpPr>
        <xdr:cNvPr id="100" name="直線コネクタ 99">
          <a:extLst>
            <a:ext uri="{FF2B5EF4-FFF2-40B4-BE49-F238E27FC236}">
              <a16:creationId xmlns:a16="http://schemas.microsoft.com/office/drawing/2014/main" id="{06016076-1F7A-4642-8AE3-C228CFB9962E}"/>
            </a:ext>
          </a:extLst>
        </xdr:cNvPr>
        <xdr:cNvCxnSpPr/>
      </xdr:nvCxnSpPr>
      <xdr:spPr>
        <a:xfrm>
          <a:off x="1765300" y="576982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15469</xdr:rowOff>
    </xdr:from>
    <xdr:ext cx="405111" cy="259045"/>
    <xdr:sp macro="" textlink="">
      <xdr:nvSpPr>
        <xdr:cNvPr id="101" name="n_1aveValue有形固定資産減価償却率">
          <a:extLst>
            <a:ext uri="{FF2B5EF4-FFF2-40B4-BE49-F238E27FC236}">
              <a16:creationId xmlns:a16="http://schemas.microsoft.com/office/drawing/2014/main" id="{A9D11D5F-7E02-499A-85EA-B763CE739AE2}"/>
            </a:ext>
          </a:extLst>
        </xdr:cNvPr>
        <xdr:cNvSpPr txBox="1"/>
      </xdr:nvSpPr>
      <xdr:spPr>
        <a:xfrm>
          <a:off x="38360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102" name="n_2aveValue有形固定資産減価償却率">
          <a:extLst>
            <a:ext uri="{FF2B5EF4-FFF2-40B4-BE49-F238E27FC236}">
              <a16:creationId xmlns:a16="http://schemas.microsoft.com/office/drawing/2014/main" id="{131905F6-F4CA-46F9-AD35-3A441506575A}"/>
            </a:ext>
          </a:extLst>
        </xdr:cNvPr>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103" name="n_3aveValue有形固定資産減価償却率">
          <a:extLst>
            <a:ext uri="{FF2B5EF4-FFF2-40B4-BE49-F238E27FC236}">
              <a16:creationId xmlns:a16="http://schemas.microsoft.com/office/drawing/2014/main" id="{3CCBDED8-1BA6-4FEA-AAB0-BCFF3965FE18}"/>
            </a:ext>
          </a:extLst>
        </xdr:cNvPr>
        <xdr:cNvSpPr txBox="1"/>
      </xdr:nvSpPr>
      <xdr:spPr>
        <a:xfrm>
          <a:off x="2324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104" name="n_4aveValue有形固定資産減価償却率">
          <a:extLst>
            <a:ext uri="{FF2B5EF4-FFF2-40B4-BE49-F238E27FC236}">
              <a16:creationId xmlns:a16="http://schemas.microsoft.com/office/drawing/2014/main" id="{BCE23E4B-9EE7-48C7-A36F-0F442ADEB6C8}"/>
            </a:ext>
          </a:extLst>
        </xdr:cNvPr>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151147</xdr:rowOff>
    </xdr:from>
    <xdr:ext cx="405111" cy="259045"/>
    <xdr:sp macro="" textlink="">
      <xdr:nvSpPr>
        <xdr:cNvPr id="105" name="n_1mainValue有形固定資産減価償却率">
          <a:extLst>
            <a:ext uri="{FF2B5EF4-FFF2-40B4-BE49-F238E27FC236}">
              <a16:creationId xmlns:a16="http://schemas.microsoft.com/office/drawing/2014/main" id="{4E19D40A-419C-42EC-900A-AB5B7FF8EDC2}"/>
            </a:ext>
          </a:extLst>
        </xdr:cNvPr>
        <xdr:cNvSpPr txBox="1"/>
      </xdr:nvSpPr>
      <xdr:spPr>
        <a:xfrm>
          <a:off x="3836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115164</xdr:rowOff>
    </xdr:from>
    <xdr:ext cx="405111" cy="259045"/>
    <xdr:sp macro="" textlink="">
      <xdr:nvSpPr>
        <xdr:cNvPr id="106" name="n_2mainValue有形固定資産減価償却率">
          <a:extLst>
            <a:ext uri="{FF2B5EF4-FFF2-40B4-BE49-F238E27FC236}">
              <a16:creationId xmlns:a16="http://schemas.microsoft.com/office/drawing/2014/main" id="{EF49AB09-5181-4F2E-A056-99F77A05816F}"/>
            </a:ext>
          </a:extLst>
        </xdr:cNvPr>
        <xdr:cNvSpPr txBox="1"/>
      </xdr:nvSpPr>
      <xdr:spPr>
        <a:xfrm>
          <a:off x="3086744" y="5515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111354</xdr:rowOff>
    </xdr:from>
    <xdr:ext cx="405111" cy="259045"/>
    <xdr:sp macro="" textlink="">
      <xdr:nvSpPr>
        <xdr:cNvPr id="107" name="n_3mainValue有形固定資産減価償却率">
          <a:extLst>
            <a:ext uri="{FF2B5EF4-FFF2-40B4-BE49-F238E27FC236}">
              <a16:creationId xmlns:a16="http://schemas.microsoft.com/office/drawing/2014/main" id="{798BB52A-2043-41B7-A7EA-4B9E3285F4D7}"/>
            </a:ext>
          </a:extLst>
        </xdr:cNvPr>
        <xdr:cNvSpPr txBox="1"/>
      </xdr:nvSpPr>
      <xdr:spPr>
        <a:xfrm>
          <a:off x="2324744" y="58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68174</xdr:rowOff>
    </xdr:from>
    <xdr:ext cx="405111" cy="259045"/>
    <xdr:sp macro="" textlink="">
      <xdr:nvSpPr>
        <xdr:cNvPr id="108" name="n_4mainValue有形固定資産減価償却率">
          <a:extLst>
            <a:ext uri="{FF2B5EF4-FFF2-40B4-BE49-F238E27FC236}">
              <a16:creationId xmlns:a16="http://schemas.microsoft.com/office/drawing/2014/main" id="{B16B8A9B-2699-40E0-BEC8-AD574EBDB0AC}"/>
            </a:ext>
          </a:extLst>
        </xdr:cNvPr>
        <xdr:cNvSpPr txBox="1"/>
      </xdr:nvSpPr>
      <xdr:spPr>
        <a:xfrm>
          <a:off x="1562744" y="581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B3C3FA9-721F-4C2C-96D8-2F186F9C824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DD7511BD-7B1C-42D2-BF92-91176E407C4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B635E836-6BDE-4870-8255-39D351FA42E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4653DA83-BE9D-494E-8373-D54B7417C46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DBA5BABF-3B99-4730-B92B-B9AA7E79E6D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06202AB-E1B6-48E7-A144-960A453B475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53CD7CF3-4ADF-4228-A6CF-B78972DEB47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E3B31180-5B02-4DD0-AA36-D173F07E4D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DA53D961-6E92-4D53-8C80-EEA1504500A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D330DE45-A87D-46B1-8BF7-48C774E2A82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28D4E23-AB6D-439F-BB70-01F33B50C05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8BFF7CA3-3EB0-443C-92ED-EC2498D34B3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5C3574A3-AC94-4429-B6FC-222F94C35BD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過去に借入れた起債の償還終了により値が低位となっており、昨年度と比較して</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ポイント減となっている。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D1EE8E31-4C5C-4CD1-98D1-DFD6969A4C2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738FD660-1187-4B07-930F-FD296A216F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D878CD21-BA44-4FFD-B379-C10C1C0E480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764596FE-2A56-437C-8F1C-C6596F8CD963}"/>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6" name="テキスト ボックス 125">
          <a:extLst>
            <a:ext uri="{FF2B5EF4-FFF2-40B4-BE49-F238E27FC236}">
              <a16:creationId xmlns:a16="http://schemas.microsoft.com/office/drawing/2014/main" id="{63D698CF-0130-48E4-AE30-6A4E24399B29}"/>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66E78754-419F-4E42-9E3F-8F90A4298D2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a:extLst>
            <a:ext uri="{FF2B5EF4-FFF2-40B4-BE49-F238E27FC236}">
              <a16:creationId xmlns:a16="http://schemas.microsoft.com/office/drawing/2014/main" id="{A6915EBA-27EB-4F87-BBA1-7D2DD4B37514}"/>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DB4BC656-A624-4F7F-9D34-DA3E882F9AA4}"/>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41455088-3333-45E1-999B-CD56C744F356}"/>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9F563532-B9A5-4256-B856-D7A11DDFD1A4}"/>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32" name="テキスト ボックス 131">
          <a:extLst>
            <a:ext uri="{FF2B5EF4-FFF2-40B4-BE49-F238E27FC236}">
              <a16:creationId xmlns:a16="http://schemas.microsoft.com/office/drawing/2014/main" id="{9DCB710C-BF56-4F88-8C94-9970961A6C13}"/>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C13E1408-FFD3-4648-A4EC-B50443158D0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a:extLst>
            <a:ext uri="{FF2B5EF4-FFF2-40B4-BE49-F238E27FC236}">
              <a16:creationId xmlns:a16="http://schemas.microsoft.com/office/drawing/2014/main" id="{B035407A-CA63-4369-B3C1-355F2A1A4C31}"/>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a:extLst>
            <a:ext uri="{FF2B5EF4-FFF2-40B4-BE49-F238E27FC236}">
              <a16:creationId xmlns:a16="http://schemas.microsoft.com/office/drawing/2014/main" id="{966C4049-6960-4163-8534-57DFAED845A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36" name="直線コネクタ 135">
          <a:extLst>
            <a:ext uri="{FF2B5EF4-FFF2-40B4-BE49-F238E27FC236}">
              <a16:creationId xmlns:a16="http://schemas.microsoft.com/office/drawing/2014/main" id="{A8331267-4CE8-4754-8185-B9E8E6FDB53F}"/>
            </a:ext>
          </a:extLst>
        </xdr:cNvPr>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37" name="債務償還比率最小値テキスト">
          <a:extLst>
            <a:ext uri="{FF2B5EF4-FFF2-40B4-BE49-F238E27FC236}">
              <a16:creationId xmlns:a16="http://schemas.microsoft.com/office/drawing/2014/main" id="{645D3B7E-ADF6-44DE-952B-C727F5359E57}"/>
            </a:ext>
          </a:extLst>
        </xdr:cNvPr>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38" name="直線コネクタ 137">
          <a:extLst>
            <a:ext uri="{FF2B5EF4-FFF2-40B4-BE49-F238E27FC236}">
              <a16:creationId xmlns:a16="http://schemas.microsoft.com/office/drawing/2014/main" id="{102072E1-18E7-48C3-9F22-333D5CAB0EE9}"/>
            </a:ext>
          </a:extLst>
        </xdr:cNvPr>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39" name="債務償還比率最大値テキスト">
          <a:extLst>
            <a:ext uri="{FF2B5EF4-FFF2-40B4-BE49-F238E27FC236}">
              <a16:creationId xmlns:a16="http://schemas.microsoft.com/office/drawing/2014/main" id="{BFE4C3D3-A057-4CD8-9637-74F029401420}"/>
            </a:ext>
          </a:extLst>
        </xdr:cNvPr>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40" name="直線コネクタ 139">
          <a:extLst>
            <a:ext uri="{FF2B5EF4-FFF2-40B4-BE49-F238E27FC236}">
              <a16:creationId xmlns:a16="http://schemas.microsoft.com/office/drawing/2014/main" id="{22E38CF8-E7D1-4C6E-BB79-DD2F8127AD27}"/>
            </a:ext>
          </a:extLst>
        </xdr:cNvPr>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155427</xdr:rowOff>
    </xdr:from>
    <xdr:ext cx="469744" cy="259045"/>
    <xdr:sp macro="" textlink="">
      <xdr:nvSpPr>
        <xdr:cNvPr id="141" name="債務償還比率平均値テキスト">
          <a:extLst>
            <a:ext uri="{FF2B5EF4-FFF2-40B4-BE49-F238E27FC236}">
              <a16:creationId xmlns:a16="http://schemas.microsoft.com/office/drawing/2014/main" id="{FA9BA543-20E7-4994-B960-0436C674A1B7}"/>
            </a:ext>
          </a:extLst>
        </xdr:cNvPr>
        <xdr:cNvSpPr txBox="1"/>
      </xdr:nvSpPr>
      <xdr:spPr>
        <a:xfrm>
          <a:off x="14846300" y="6070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42" name="フローチャート: 判断 141">
          <a:extLst>
            <a:ext uri="{FF2B5EF4-FFF2-40B4-BE49-F238E27FC236}">
              <a16:creationId xmlns:a16="http://schemas.microsoft.com/office/drawing/2014/main" id="{CDFAC227-446E-41FE-90A5-65F02F8D06D7}"/>
            </a:ext>
          </a:extLst>
        </xdr:cNvPr>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43" name="フローチャート: 判断 142">
          <a:extLst>
            <a:ext uri="{FF2B5EF4-FFF2-40B4-BE49-F238E27FC236}">
              <a16:creationId xmlns:a16="http://schemas.microsoft.com/office/drawing/2014/main" id="{FF1A3875-E064-4F6B-BC5C-5F9D5BEC27D2}"/>
            </a:ext>
          </a:extLst>
        </xdr:cNvPr>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44" name="フローチャート: 判断 143">
          <a:extLst>
            <a:ext uri="{FF2B5EF4-FFF2-40B4-BE49-F238E27FC236}">
              <a16:creationId xmlns:a16="http://schemas.microsoft.com/office/drawing/2014/main" id="{5098F896-FC07-4121-B623-866508E96E65}"/>
            </a:ext>
          </a:extLst>
        </xdr:cNvPr>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45" name="フローチャート: 判断 144">
          <a:extLst>
            <a:ext uri="{FF2B5EF4-FFF2-40B4-BE49-F238E27FC236}">
              <a16:creationId xmlns:a16="http://schemas.microsoft.com/office/drawing/2014/main" id="{C45BF356-9026-45AD-B4BD-CB3B1F3C3943}"/>
            </a:ext>
          </a:extLst>
        </xdr:cNvPr>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46" name="フローチャート: 判断 145">
          <a:extLst>
            <a:ext uri="{FF2B5EF4-FFF2-40B4-BE49-F238E27FC236}">
              <a16:creationId xmlns:a16="http://schemas.microsoft.com/office/drawing/2014/main" id="{DF059F1D-1867-42A5-9432-440D69C8093B}"/>
            </a:ext>
          </a:extLst>
        </xdr:cNvPr>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48D5B70-F334-432A-B7D6-D00932ED3D3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A5A0945-E3E3-4048-9EFF-F17C74B51C9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28589B2-CED1-4035-B0FE-87D52A6DEDC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17DD5596-6A55-4B6D-BE63-29AA298692A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C6B5446-FBE7-4B03-9DA6-CCF709EC986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78003</xdr:rowOff>
    </xdr:from>
    <xdr:to>
      <xdr:col>76</xdr:col>
      <xdr:colOff>73025</xdr:colOff>
      <xdr:row>27</xdr:row>
      <xdr:rowOff>8153</xdr:rowOff>
    </xdr:to>
    <xdr:sp macro="" textlink="">
      <xdr:nvSpPr>
        <xdr:cNvPr id="152" name="楕円 151">
          <a:extLst>
            <a:ext uri="{FF2B5EF4-FFF2-40B4-BE49-F238E27FC236}">
              <a16:creationId xmlns:a16="http://schemas.microsoft.com/office/drawing/2014/main" id="{8322ED33-8A36-4F2C-BE62-9DB119AF4139}"/>
            </a:ext>
          </a:extLst>
        </xdr:cNvPr>
        <xdr:cNvSpPr/>
      </xdr:nvSpPr>
      <xdr:spPr>
        <a:xfrm>
          <a:off x="14744700" y="53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31030</xdr:rowOff>
    </xdr:from>
    <xdr:ext cx="469744" cy="259045"/>
    <xdr:sp macro="" textlink="">
      <xdr:nvSpPr>
        <xdr:cNvPr id="153" name="債務償還比率該当値テキスト">
          <a:extLst>
            <a:ext uri="{FF2B5EF4-FFF2-40B4-BE49-F238E27FC236}">
              <a16:creationId xmlns:a16="http://schemas.microsoft.com/office/drawing/2014/main" id="{7012F0DA-CE05-4ED8-8C59-6A17CDD05A64}"/>
            </a:ext>
          </a:extLst>
        </xdr:cNvPr>
        <xdr:cNvSpPr txBox="1"/>
      </xdr:nvSpPr>
      <xdr:spPr>
        <a:xfrm>
          <a:off x="14846300" y="52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72796</xdr:rowOff>
    </xdr:from>
    <xdr:to>
      <xdr:col>72</xdr:col>
      <xdr:colOff>123825</xdr:colOff>
      <xdr:row>28</xdr:row>
      <xdr:rowOff>2946</xdr:rowOff>
    </xdr:to>
    <xdr:sp macro="" textlink="">
      <xdr:nvSpPr>
        <xdr:cNvPr id="154" name="楕円 153">
          <a:extLst>
            <a:ext uri="{FF2B5EF4-FFF2-40B4-BE49-F238E27FC236}">
              <a16:creationId xmlns:a16="http://schemas.microsoft.com/office/drawing/2014/main" id="{69529A85-6A0C-44E8-8706-1FC12FA25B3E}"/>
            </a:ext>
          </a:extLst>
        </xdr:cNvPr>
        <xdr:cNvSpPr/>
      </xdr:nvSpPr>
      <xdr:spPr>
        <a:xfrm>
          <a:off x="14033500" y="547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128803</xdr:rowOff>
    </xdr:from>
    <xdr:to>
      <xdr:col>76</xdr:col>
      <xdr:colOff>22225</xdr:colOff>
      <xdr:row>27</xdr:row>
      <xdr:rowOff>123596</xdr:rowOff>
    </xdr:to>
    <xdr:cxnSp macro="">
      <xdr:nvCxnSpPr>
        <xdr:cNvPr id="155" name="直線コネクタ 154">
          <a:extLst>
            <a:ext uri="{FF2B5EF4-FFF2-40B4-BE49-F238E27FC236}">
              <a16:creationId xmlns:a16="http://schemas.microsoft.com/office/drawing/2014/main" id="{11FCE781-4A08-42D8-BD3C-90A9E1BB7E16}"/>
            </a:ext>
          </a:extLst>
        </xdr:cNvPr>
        <xdr:cNvCxnSpPr/>
      </xdr:nvCxnSpPr>
      <xdr:spPr>
        <a:xfrm flipV="1">
          <a:off x="14084300" y="5358028"/>
          <a:ext cx="711200" cy="1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87236</xdr:rowOff>
    </xdr:from>
    <xdr:to>
      <xdr:col>68</xdr:col>
      <xdr:colOff>123825</xdr:colOff>
      <xdr:row>29</xdr:row>
      <xdr:rowOff>17386</xdr:rowOff>
    </xdr:to>
    <xdr:sp macro="" textlink="">
      <xdr:nvSpPr>
        <xdr:cNvPr id="156" name="楕円 155">
          <a:extLst>
            <a:ext uri="{FF2B5EF4-FFF2-40B4-BE49-F238E27FC236}">
              <a16:creationId xmlns:a16="http://schemas.microsoft.com/office/drawing/2014/main" id="{B2700930-D543-46CC-A886-FB42C66F2301}"/>
            </a:ext>
          </a:extLst>
        </xdr:cNvPr>
        <xdr:cNvSpPr/>
      </xdr:nvSpPr>
      <xdr:spPr>
        <a:xfrm>
          <a:off x="13271500" y="565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123596</xdr:rowOff>
    </xdr:from>
    <xdr:to>
      <xdr:col>72</xdr:col>
      <xdr:colOff>73025</xdr:colOff>
      <xdr:row>28</xdr:row>
      <xdr:rowOff>138036</xdr:rowOff>
    </xdr:to>
    <xdr:cxnSp macro="">
      <xdr:nvCxnSpPr>
        <xdr:cNvPr id="157" name="直線コネクタ 156">
          <a:extLst>
            <a:ext uri="{FF2B5EF4-FFF2-40B4-BE49-F238E27FC236}">
              <a16:creationId xmlns:a16="http://schemas.microsoft.com/office/drawing/2014/main" id="{F927369B-49B7-4FEF-B314-5744A85C170D}"/>
            </a:ext>
          </a:extLst>
        </xdr:cNvPr>
        <xdr:cNvCxnSpPr/>
      </xdr:nvCxnSpPr>
      <xdr:spPr>
        <a:xfrm flipV="1">
          <a:off x="13322300" y="5524271"/>
          <a:ext cx="762000" cy="18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42786</xdr:rowOff>
    </xdr:from>
    <xdr:to>
      <xdr:col>64</xdr:col>
      <xdr:colOff>123825</xdr:colOff>
      <xdr:row>27</xdr:row>
      <xdr:rowOff>144386</xdr:rowOff>
    </xdr:to>
    <xdr:sp macro="" textlink="">
      <xdr:nvSpPr>
        <xdr:cNvPr id="158" name="楕円 157">
          <a:extLst>
            <a:ext uri="{FF2B5EF4-FFF2-40B4-BE49-F238E27FC236}">
              <a16:creationId xmlns:a16="http://schemas.microsoft.com/office/drawing/2014/main" id="{7B5614CD-1C3B-424C-B74A-9D8ED92A80DF}"/>
            </a:ext>
          </a:extLst>
        </xdr:cNvPr>
        <xdr:cNvSpPr/>
      </xdr:nvSpPr>
      <xdr:spPr>
        <a:xfrm>
          <a:off x="12509500" y="54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93586</xdr:rowOff>
    </xdr:from>
    <xdr:to>
      <xdr:col>68</xdr:col>
      <xdr:colOff>73025</xdr:colOff>
      <xdr:row>28</xdr:row>
      <xdr:rowOff>138036</xdr:rowOff>
    </xdr:to>
    <xdr:cxnSp macro="">
      <xdr:nvCxnSpPr>
        <xdr:cNvPr id="159" name="直線コネクタ 158">
          <a:extLst>
            <a:ext uri="{FF2B5EF4-FFF2-40B4-BE49-F238E27FC236}">
              <a16:creationId xmlns:a16="http://schemas.microsoft.com/office/drawing/2014/main" id="{C2DB9BE0-C11C-4244-8048-83D79B6FB15A}"/>
            </a:ext>
          </a:extLst>
        </xdr:cNvPr>
        <xdr:cNvCxnSpPr/>
      </xdr:nvCxnSpPr>
      <xdr:spPr>
        <a:xfrm>
          <a:off x="12560300" y="5494261"/>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60058</xdr:rowOff>
    </xdr:from>
    <xdr:to>
      <xdr:col>60</xdr:col>
      <xdr:colOff>123825</xdr:colOff>
      <xdr:row>27</xdr:row>
      <xdr:rowOff>161658</xdr:rowOff>
    </xdr:to>
    <xdr:sp macro="" textlink="">
      <xdr:nvSpPr>
        <xdr:cNvPr id="160" name="楕円 159">
          <a:extLst>
            <a:ext uri="{FF2B5EF4-FFF2-40B4-BE49-F238E27FC236}">
              <a16:creationId xmlns:a16="http://schemas.microsoft.com/office/drawing/2014/main" id="{10BA93CD-37FA-4B63-BAF2-032B0531301F}"/>
            </a:ext>
          </a:extLst>
        </xdr:cNvPr>
        <xdr:cNvSpPr/>
      </xdr:nvSpPr>
      <xdr:spPr>
        <a:xfrm>
          <a:off x="11747500" y="546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93586</xdr:rowOff>
    </xdr:from>
    <xdr:to>
      <xdr:col>64</xdr:col>
      <xdr:colOff>73025</xdr:colOff>
      <xdr:row>27</xdr:row>
      <xdr:rowOff>110858</xdr:rowOff>
    </xdr:to>
    <xdr:cxnSp macro="">
      <xdr:nvCxnSpPr>
        <xdr:cNvPr id="161" name="直線コネクタ 160">
          <a:extLst>
            <a:ext uri="{FF2B5EF4-FFF2-40B4-BE49-F238E27FC236}">
              <a16:creationId xmlns:a16="http://schemas.microsoft.com/office/drawing/2014/main" id="{DAF78E2D-B18F-44C7-9A45-C2C8AC9A125B}"/>
            </a:ext>
          </a:extLst>
        </xdr:cNvPr>
        <xdr:cNvCxnSpPr/>
      </xdr:nvCxnSpPr>
      <xdr:spPr>
        <a:xfrm flipV="1">
          <a:off x="11798300" y="549426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136707</xdr:rowOff>
    </xdr:from>
    <xdr:ext cx="469744" cy="259045"/>
    <xdr:sp macro="" textlink="">
      <xdr:nvSpPr>
        <xdr:cNvPr id="162" name="n_1aveValue債務償還比率">
          <a:extLst>
            <a:ext uri="{FF2B5EF4-FFF2-40B4-BE49-F238E27FC236}">
              <a16:creationId xmlns:a16="http://schemas.microsoft.com/office/drawing/2014/main" id="{9638BA24-58B7-43D9-9B81-04B6570ECF2B}"/>
            </a:ext>
          </a:extLst>
        </xdr:cNvPr>
        <xdr:cNvSpPr txBox="1"/>
      </xdr:nvSpPr>
      <xdr:spPr>
        <a:xfrm>
          <a:off x="13836727" y="62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160456</xdr:rowOff>
    </xdr:from>
    <xdr:ext cx="469744" cy="259045"/>
    <xdr:sp macro="" textlink="">
      <xdr:nvSpPr>
        <xdr:cNvPr id="163" name="n_2aveValue債務償還比率">
          <a:extLst>
            <a:ext uri="{FF2B5EF4-FFF2-40B4-BE49-F238E27FC236}">
              <a16:creationId xmlns:a16="http://schemas.microsoft.com/office/drawing/2014/main" id="{B233BD5E-F5EE-46FD-8CCE-7E78EE4D79E4}"/>
            </a:ext>
          </a:extLst>
        </xdr:cNvPr>
        <xdr:cNvSpPr txBox="1"/>
      </xdr:nvSpPr>
      <xdr:spPr>
        <a:xfrm>
          <a:off x="13087427" y="624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64" name="n_3aveValue債務償還比率">
          <a:extLst>
            <a:ext uri="{FF2B5EF4-FFF2-40B4-BE49-F238E27FC236}">
              <a16:creationId xmlns:a16="http://schemas.microsoft.com/office/drawing/2014/main" id="{54CE36BD-1A51-496A-87EF-B67303767CDD}"/>
            </a:ext>
          </a:extLst>
        </xdr:cNvPr>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107561</xdr:rowOff>
    </xdr:from>
    <xdr:ext cx="469744" cy="259045"/>
    <xdr:sp macro="" textlink="">
      <xdr:nvSpPr>
        <xdr:cNvPr id="165" name="n_4aveValue債務償還比率">
          <a:extLst>
            <a:ext uri="{FF2B5EF4-FFF2-40B4-BE49-F238E27FC236}">
              <a16:creationId xmlns:a16="http://schemas.microsoft.com/office/drawing/2014/main" id="{A3155106-65F1-45C8-9056-B8F0191E0E11}"/>
            </a:ext>
          </a:extLst>
        </xdr:cNvPr>
        <xdr:cNvSpPr txBox="1"/>
      </xdr:nvSpPr>
      <xdr:spPr>
        <a:xfrm>
          <a:off x="11563427" y="61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19473</xdr:rowOff>
    </xdr:from>
    <xdr:ext cx="469744" cy="259045"/>
    <xdr:sp macro="" textlink="">
      <xdr:nvSpPr>
        <xdr:cNvPr id="166" name="n_1mainValue債務償還比率">
          <a:extLst>
            <a:ext uri="{FF2B5EF4-FFF2-40B4-BE49-F238E27FC236}">
              <a16:creationId xmlns:a16="http://schemas.microsoft.com/office/drawing/2014/main" id="{E3586E27-39D1-48FC-9D9F-2C38246B67C3}"/>
            </a:ext>
          </a:extLst>
        </xdr:cNvPr>
        <xdr:cNvSpPr txBox="1"/>
      </xdr:nvSpPr>
      <xdr:spPr>
        <a:xfrm>
          <a:off x="13836727" y="524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33913</xdr:rowOff>
    </xdr:from>
    <xdr:ext cx="469744" cy="259045"/>
    <xdr:sp macro="" textlink="">
      <xdr:nvSpPr>
        <xdr:cNvPr id="167" name="n_2mainValue債務償還比率">
          <a:extLst>
            <a:ext uri="{FF2B5EF4-FFF2-40B4-BE49-F238E27FC236}">
              <a16:creationId xmlns:a16="http://schemas.microsoft.com/office/drawing/2014/main" id="{08E036B3-C2C3-45C8-83A0-06CC2263FDBE}"/>
            </a:ext>
          </a:extLst>
        </xdr:cNvPr>
        <xdr:cNvSpPr txBox="1"/>
      </xdr:nvSpPr>
      <xdr:spPr>
        <a:xfrm>
          <a:off x="13087427" y="543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160913</xdr:rowOff>
    </xdr:from>
    <xdr:ext cx="469744" cy="259045"/>
    <xdr:sp macro="" textlink="">
      <xdr:nvSpPr>
        <xdr:cNvPr id="168" name="n_3mainValue債務償還比率">
          <a:extLst>
            <a:ext uri="{FF2B5EF4-FFF2-40B4-BE49-F238E27FC236}">
              <a16:creationId xmlns:a16="http://schemas.microsoft.com/office/drawing/2014/main" id="{7EACEA48-90F4-414B-9906-E88B22BDFE6C}"/>
            </a:ext>
          </a:extLst>
        </xdr:cNvPr>
        <xdr:cNvSpPr txBox="1"/>
      </xdr:nvSpPr>
      <xdr:spPr>
        <a:xfrm>
          <a:off x="12325427" y="521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6735</xdr:rowOff>
    </xdr:from>
    <xdr:ext cx="469744" cy="259045"/>
    <xdr:sp macro="" textlink="">
      <xdr:nvSpPr>
        <xdr:cNvPr id="169" name="n_4mainValue債務償還比率">
          <a:extLst>
            <a:ext uri="{FF2B5EF4-FFF2-40B4-BE49-F238E27FC236}">
              <a16:creationId xmlns:a16="http://schemas.microsoft.com/office/drawing/2014/main" id="{2E7F347D-732F-4C23-BAF3-6A7FB0627AB5}"/>
            </a:ext>
          </a:extLst>
        </xdr:cNvPr>
        <xdr:cNvSpPr txBox="1"/>
      </xdr:nvSpPr>
      <xdr:spPr>
        <a:xfrm>
          <a:off x="11563427" y="523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75CECCE9-EC08-462C-9AC9-7DDF3DA38BD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6DE10539-A031-4344-84DF-1C96D7FC4FC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0458250D-C8E0-4048-9E04-506841E2F8D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402D3909-0C85-4691-9600-5ED0C5177E8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95732EC9-6F15-4374-8866-53A0754E620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1A803C99-EB0F-479B-A7FE-A876F98097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896D9E-8E80-4ED4-B757-090838AC61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EA9395E-4474-4048-9957-336A072D534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14C1A5-E06B-4AC4-A0F3-E5FCEA0C0D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921B2E-38D9-4F5D-A9E0-0951CD080D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625268-AA37-4070-9FB6-1B2248156B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67BAAD-8CB9-4265-AA1D-C987F1D5AED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073EC5-26B6-429B-ABD7-87E2B3B0FE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38BF7C9-FD44-4914-87FE-B4AB63850F9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F62B06-A13D-4999-AC54-1E2090B7857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9EF5A5-8CBA-420A-B967-6CCE509566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15,964
15,307
13.86
7,567,387
7,157,107
332,927
4,944,408
3,597,469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6C1476-2B08-4691-AA79-D3AE933A38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D36E7A-33D0-44CD-9595-266CCD0EB2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3FF882-DEE5-4AFB-99CD-0EE43109AB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57D42D0-D932-4F36-837A-FA689C76EC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EC1649-4E76-4018-9218-2B7796C187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F9A88EE-5B4A-4A6C-AFE8-03B39B7493C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FE188F-1855-46C5-AEE4-3734E92CC1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3D36DF8-4F9C-41B2-B89F-9777EA1C5E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BAC1E1E-AA00-40AC-B7EF-73DBEB5B38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B4F339-0521-46DA-A1A4-B5246746D6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C3A6E9-5134-4F42-B8B4-5BE893F998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C7F684-6BAC-4434-A625-915AEBFFDF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5CBBB4-299D-4CBF-A035-62846D79CB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3F4BA6-E685-40F2-9608-20E9D228BE0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F19195-5D44-43EA-BD76-6B83DB1CB1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1767A6-77E9-4F34-8DB7-F852D50DF8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B444AA-2014-4CFD-A640-380073817B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3FE0F6-B6EA-4401-8A20-B6BA1A5065C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620A54B-5520-4664-BD24-697CC1D2904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6A846A6-36A7-4751-9AA4-63876359747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98972A-4D2F-4EB8-BF37-37FA19092E6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3A02BE-7784-43FD-99E4-07655C080F0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B64DAF-21D6-4880-AC5C-EE3620E3F9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BCAFC94-80C6-486F-B181-8DB23AFB268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B4EF885-FF68-478C-9049-E1FA71AF56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5F82BAB-12AE-4D8E-B7A7-9BD5064C611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5DA4530-4ACB-4B82-A44E-5623BFCB40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3BE508B-E956-400C-AB84-ED32A89C7E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855FEA-D89E-4E43-9570-DCEEAEE1EF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E80275-9804-44A3-BC01-D27238F55F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4F4F4F1-793D-4E8A-9FC2-163127AC42D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3063102-5386-4849-8174-06252E0AF52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98A31C38-EE3E-45DF-8D39-BA3B02FE64F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74C8D4FC-A1EF-4B81-BC7C-BB4871A21777}"/>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3B841EA-EADD-4ABC-B19B-CC406B2BFA65}"/>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C2D1E97-9077-4EC5-A28B-344D227C1DC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551F6F8-A6F2-4C3F-ACCB-122504B450C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2F39DFD-C6F7-4D51-8851-5EE78F68D42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E6926BC-F204-4B74-A39A-D94B74A9B3B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F68752C-DE13-4680-BA42-D6A919C2BDE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2843134-ADC8-4716-AAD0-0505789188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A205115-3BB6-4062-BACD-C9F3A490742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9E3F185-3ECB-4A3F-B3D8-2B6F23D248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1512DED3-408B-4E66-92BA-7837D22EA79C}"/>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71B5CFC5-1812-4E6A-840C-70DFB1F83A54}"/>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0B71F276-EA89-44C5-A94E-F15D227E51D6}"/>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EC32E186-D994-4500-857C-668203E90982}"/>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295E5C94-766F-4B96-99F1-24B2A7456102}"/>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77995</xdr:rowOff>
    </xdr:from>
    <xdr:ext cx="405111" cy="259045"/>
    <xdr:sp macro="" textlink="">
      <xdr:nvSpPr>
        <xdr:cNvPr id="60" name="【道路】&#10;有形固定資産減価償却率平均値テキスト">
          <a:extLst>
            <a:ext uri="{FF2B5EF4-FFF2-40B4-BE49-F238E27FC236}">
              <a16:creationId xmlns:a16="http://schemas.microsoft.com/office/drawing/2014/main" id="{9880F493-C409-42B5-96D3-BB71F346F946}"/>
            </a:ext>
          </a:extLst>
        </xdr:cNvPr>
        <xdr:cNvSpPr txBox="1"/>
      </xdr:nvSpPr>
      <xdr:spPr>
        <a:xfrm>
          <a:off x="4673600" y="6250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FC654479-DAED-4300-8D7E-5CDE8AF570BC}"/>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923C0DFB-0501-473F-B473-3EA9CEBD0EB4}"/>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E8BCA6F6-5B75-4294-BE6F-84689B8BD4E1}"/>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C74D0E18-AAD8-4196-81D4-0660E9638EF1}"/>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F84FFEC4-1178-44D4-A90D-38310200E4CD}"/>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974A87D-135D-452F-8C81-5B28BFD159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1688528-AA97-447E-9654-611190B3FA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57ADC6-028F-46F3-8B3C-DF72F252D2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41DAD86-4FD0-43CA-AFA0-C9463952C4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DAE466B-C2F0-49B7-B8F4-DB53E9D5C7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1" name="楕円 70">
          <a:extLst>
            <a:ext uri="{FF2B5EF4-FFF2-40B4-BE49-F238E27FC236}">
              <a16:creationId xmlns:a16="http://schemas.microsoft.com/office/drawing/2014/main" id="{4A1BAF46-2E41-401F-AA50-21886F8F184D}"/>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2" name="【道路】&#10;有形固定資産減価償却率該当値テキスト">
          <a:extLst>
            <a:ext uri="{FF2B5EF4-FFF2-40B4-BE49-F238E27FC236}">
              <a16:creationId xmlns:a16="http://schemas.microsoft.com/office/drawing/2014/main" id="{14F0EF2C-757F-47D4-BFAC-204597A06BAF}"/>
            </a:ext>
          </a:extLst>
        </xdr:cNvPr>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141986</xdr:rowOff>
    </xdr:from>
    <xdr:to>
      <xdr:col>20</xdr:col>
      <xdr:colOff>38100</xdr:colOff>
      <xdr:row>38</xdr:row>
      <xdr:rowOff>72136</xdr:rowOff>
    </xdr:to>
    <xdr:sp macro="" textlink="">
      <xdr:nvSpPr>
        <xdr:cNvPr id="73" name="楕円 72">
          <a:extLst>
            <a:ext uri="{FF2B5EF4-FFF2-40B4-BE49-F238E27FC236}">
              <a16:creationId xmlns:a16="http://schemas.microsoft.com/office/drawing/2014/main" id="{FAC265C7-D37B-4F30-A004-971F0CEB23C3}"/>
            </a:ext>
          </a:extLst>
        </xdr:cNvPr>
        <xdr:cNvSpPr/>
      </xdr:nvSpPr>
      <xdr:spPr>
        <a:xfrm>
          <a:off x="3746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21336</xdr:rowOff>
    </xdr:from>
    <xdr:to>
      <xdr:col>24</xdr:col>
      <xdr:colOff>63500</xdr:colOff>
      <xdr:row>38</xdr:row>
      <xdr:rowOff>41910</xdr:rowOff>
    </xdr:to>
    <xdr:cxnSp macro="">
      <xdr:nvCxnSpPr>
        <xdr:cNvPr id="74" name="直線コネクタ 73">
          <a:extLst>
            <a:ext uri="{FF2B5EF4-FFF2-40B4-BE49-F238E27FC236}">
              <a16:creationId xmlns:a16="http://schemas.microsoft.com/office/drawing/2014/main" id="{8B4A095D-A10D-434D-9FCF-4A109821170F}"/>
            </a:ext>
          </a:extLst>
        </xdr:cNvPr>
        <xdr:cNvCxnSpPr/>
      </xdr:nvCxnSpPr>
      <xdr:spPr>
        <a:xfrm>
          <a:off x="3797300" y="653643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5" name="楕円 74">
          <a:extLst>
            <a:ext uri="{FF2B5EF4-FFF2-40B4-BE49-F238E27FC236}">
              <a16:creationId xmlns:a16="http://schemas.microsoft.com/office/drawing/2014/main" id="{D2FDBE18-5CDA-4BC8-9B4D-1B8FBB2DEEE8}"/>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21336</xdr:rowOff>
    </xdr:to>
    <xdr:cxnSp macro="">
      <xdr:nvCxnSpPr>
        <xdr:cNvPr id="76" name="直線コネクタ 75">
          <a:extLst>
            <a:ext uri="{FF2B5EF4-FFF2-40B4-BE49-F238E27FC236}">
              <a16:creationId xmlns:a16="http://schemas.microsoft.com/office/drawing/2014/main" id="{B7038553-D6D1-4869-8CF5-BB027E586054}"/>
            </a:ext>
          </a:extLst>
        </xdr:cNvPr>
        <xdr:cNvCxnSpPr/>
      </xdr:nvCxnSpPr>
      <xdr:spPr>
        <a:xfrm>
          <a:off x="2908300" y="651129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64262</xdr:rowOff>
    </xdr:from>
    <xdr:to>
      <xdr:col>10</xdr:col>
      <xdr:colOff>165100</xdr:colOff>
      <xdr:row>37</xdr:row>
      <xdr:rowOff>165862</xdr:rowOff>
    </xdr:to>
    <xdr:sp macro="" textlink="">
      <xdr:nvSpPr>
        <xdr:cNvPr id="77" name="楕円 76">
          <a:extLst>
            <a:ext uri="{FF2B5EF4-FFF2-40B4-BE49-F238E27FC236}">
              <a16:creationId xmlns:a16="http://schemas.microsoft.com/office/drawing/2014/main" id="{1D7BD337-0C28-4BA8-82E6-A8831B51F042}"/>
            </a:ext>
          </a:extLst>
        </xdr:cNvPr>
        <xdr:cNvSpPr/>
      </xdr:nvSpPr>
      <xdr:spPr>
        <a:xfrm>
          <a:off x="1968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115062</xdr:rowOff>
    </xdr:from>
    <xdr:to>
      <xdr:col>15</xdr:col>
      <xdr:colOff>50800</xdr:colOff>
      <xdr:row>37</xdr:row>
      <xdr:rowOff>167640</xdr:rowOff>
    </xdr:to>
    <xdr:cxnSp macro="">
      <xdr:nvCxnSpPr>
        <xdr:cNvPr id="78" name="直線コネクタ 77">
          <a:extLst>
            <a:ext uri="{FF2B5EF4-FFF2-40B4-BE49-F238E27FC236}">
              <a16:creationId xmlns:a16="http://schemas.microsoft.com/office/drawing/2014/main" id="{805215EC-EBE0-4458-B06D-706CF61A8CB0}"/>
            </a:ext>
          </a:extLst>
        </xdr:cNvPr>
        <xdr:cNvCxnSpPr/>
      </xdr:nvCxnSpPr>
      <xdr:spPr>
        <a:xfrm>
          <a:off x="2019300" y="645871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27686</xdr:rowOff>
    </xdr:from>
    <xdr:to>
      <xdr:col>6</xdr:col>
      <xdr:colOff>38100</xdr:colOff>
      <xdr:row>37</xdr:row>
      <xdr:rowOff>129286</xdr:rowOff>
    </xdr:to>
    <xdr:sp macro="" textlink="">
      <xdr:nvSpPr>
        <xdr:cNvPr id="79" name="楕円 78">
          <a:extLst>
            <a:ext uri="{FF2B5EF4-FFF2-40B4-BE49-F238E27FC236}">
              <a16:creationId xmlns:a16="http://schemas.microsoft.com/office/drawing/2014/main" id="{237A27D9-023A-4287-828B-6E16C5F77261}"/>
            </a:ext>
          </a:extLst>
        </xdr:cNvPr>
        <xdr:cNvSpPr/>
      </xdr:nvSpPr>
      <xdr:spPr>
        <a:xfrm>
          <a:off x="1079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78486</xdr:rowOff>
    </xdr:from>
    <xdr:to>
      <xdr:col>10</xdr:col>
      <xdr:colOff>114300</xdr:colOff>
      <xdr:row>37</xdr:row>
      <xdr:rowOff>115062</xdr:rowOff>
    </xdr:to>
    <xdr:cxnSp macro="">
      <xdr:nvCxnSpPr>
        <xdr:cNvPr id="80" name="直線コネクタ 79">
          <a:extLst>
            <a:ext uri="{FF2B5EF4-FFF2-40B4-BE49-F238E27FC236}">
              <a16:creationId xmlns:a16="http://schemas.microsoft.com/office/drawing/2014/main" id="{D7D0EB60-98E0-4E96-940B-F2ADB32B9BE5}"/>
            </a:ext>
          </a:extLst>
        </xdr:cNvPr>
        <xdr:cNvCxnSpPr/>
      </xdr:nvCxnSpPr>
      <xdr:spPr>
        <a:xfrm>
          <a:off x="1130300" y="64221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159529</xdr:rowOff>
    </xdr:from>
    <xdr:ext cx="405111" cy="259045"/>
    <xdr:sp macro="" textlink="">
      <xdr:nvSpPr>
        <xdr:cNvPr id="81" name="n_1aveValue【道路】&#10;有形固定資産減価償却率">
          <a:extLst>
            <a:ext uri="{FF2B5EF4-FFF2-40B4-BE49-F238E27FC236}">
              <a16:creationId xmlns:a16="http://schemas.microsoft.com/office/drawing/2014/main" id="{E662F5FA-C838-4FBC-8D18-94F1E48C6A6C}"/>
            </a:ext>
          </a:extLst>
        </xdr:cNvPr>
        <xdr:cNvSpPr txBox="1"/>
      </xdr:nvSpPr>
      <xdr:spPr>
        <a:xfrm>
          <a:off x="3582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136669</xdr:rowOff>
    </xdr:from>
    <xdr:ext cx="405111" cy="259045"/>
    <xdr:sp macro="" textlink="">
      <xdr:nvSpPr>
        <xdr:cNvPr id="82" name="n_2aveValue【道路】&#10;有形固定資産減価償却率">
          <a:extLst>
            <a:ext uri="{FF2B5EF4-FFF2-40B4-BE49-F238E27FC236}">
              <a16:creationId xmlns:a16="http://schemas.microsoft.com/office/drawing/2014/main" id="{D2B79AC0-C20B-4108-BA6F-4E8EE9706EAA}"/>
            </a:ext>
          </a:extLst>
        </xdr:cNvPr>
        <xdr:cNvSpPr txBox="1"/>
      </xdr:nvSpPr>
      <xdr:spPr>
        <a:xfrm>
          <a:off x="2705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81805</xdr:rowOff>
    </xdr:from>
    <xdr:ext cx="405111" cy="259045"/>
    <xdr:sp macro="" textlink="">
      <xdr:nvSpPr>
        <xdr:cNvPr id="83" name="n_3aveValue【道路】&#10;有形固定資産減価償却率">
          <a:extLst>
            <a:ext uri="{FF2B5EF4-FFF2-40B4-BE49-F238E27FC236}">
              <a16:creationId xmlns:a16="http://schemas.microsoft.com/office/drawing/2014/main" id="{67B3D392-0AC9-4CE9-8AE9-46206D507EEC}"/>
            </a:ext>
          </a:extLst>
        </xdr:cNvPr>
        <xdr:cNvSpPr txBox="1"/>
      </xdr:nvSpPr>
      <xdr:spPr>
        <a:xfrm>
          <a:off x="18167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4" name="n_4aveValue【道路】&#10;有形固定資産減価償却率">
          <a:extLst>
            <a:ext uri="{FF2B5EF4-FFF2-40B4-BE49-F238E27FC236}">
              <a16:creationId xmlns:a16="http://schemas.microsoft.com/office/drawing/2014/main" id="{26E41408-4BC6-49CE-95D0-E6876D301FBB}"/>
            </a:ext>
          </a:extLst>
        </xdr:cNvPr>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63263</xdr:rowOff>
    </xdr:from>
    <xdr:ext cx="405111" cy="259045"/>
    <xdr:sp macro="" textlink="">
      <xdr:nvSpPr>
        <xdr:cNvPr id="85" name="n_1mainValue【道路】&#10;有形固定資産減価償却率">
          <a:extLst>
            <a:ext uri="{FF2B5EF4-FFF2-40B4-BE49-F238E27FC236}">
              <a16:creationId xmlns:a16="http://schemas.microsoft.com/office/drawing/2014/main" id="{67CC2EAA-2C51-498F-8DB3-B37A29354326}"/>
            </a:ext>
          </a:extLst>
        </xdr:cNvPr>
        <xdr:cNvSpPr txBox="1"/>
      </xdr:nvSpPr>
      <xdr:spPr>
        <a:xfrm>
          <a:off x="3582044" y="657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6" name="n_2mainValue【道路】&#10;有形固定資産減価償却率">
          <a:extLst>
            <a:ext uri="{FF2B5EF4-FFF2-40B4-BE49-F238E27FC236}">
              <a16:creationId xmlns:a16="http://schemas.microsoft.com/office/drawing/2014/main" id="{573F0C6F-856E-48CA-8B97-EC0F40EF6150}"/>
            </a:ext>
          </a:extLst>
        </xdr:cNvPr>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156989</xdr:rowOff>
    </xdr:from>
    <xdr:ext cx="405111" cy="259045"/>
    <xdr:sp macro="" textlink="">
      <xdr:nvSpPr>
        <xdr:cNvPr id="87" name="n_3mainValue【道路】&#10;有形固定資産減価償却率">
          <a:extLst>
            <a:ext uri="{FF2B5EF4-FFF2-40B4-BE49-F238E27FC236}">
              <a16:creationId xmlns:a16="http://schemas.microsoft.com/office/drawing/2014/main" id="{29F79E73-B376-4C6C-B2BC-B01B54B3331E}"/>
            </a:ext>
          </a:extLst>
        </xdr:cNvPr>
        <xdr:cNvSpPr txBox="1"/>
      </xdr:nvSpPr>
      <xdr:spPr>
        <a:xfrm>
          <a:off x="18167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120413</xdr:rowOff>
    </xdr:from>
    <xdr:ext cx="405111" cy="259045"/>
    <xdr:sp macro="" textlink="">
      <xdr:nvSpPr>
        <xdr:cNvPr id="88" name="n_4mainValue【道路】&#10;有形固定資産減価償却率">
          <a:extLst>
            <a:ext uri="{FF2B5EF4-FFF2-40B4-BE49-F238E27FC236}">
              <a16:creationId xmlns:a16="http://schemas.microsoft.com/office/drawing/2014/main" id="{8D1AD8CF-588B-4ECD-A7C4-C9E7F2955503}"/>
            </a:ext>
          </a:extLst>
        </xdr:cNvPr>
        <xdr:cNvSpPr txBox="1"/>
      </xdr:nvSpPr>
      <xdr:spPr>
        <a:xfrm>
          <a:off x="927744" y="646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D514B4D-FB29-4FAE-A19D-7B8A6EA73C5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824A5B1-9EA5-48F6-BC8E-8A1CC204346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2977CBB-FF95-4066-AA4E-0AA7CE16FF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0AF03B4-A239-4C01-9AC0-D7FD0435B44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2D6584C-E57F-4594-9F49-FEB56B8766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546C8F9-76A7-4543-A295-39C0526C55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590384E-534C-49E9-8830-092ECE03FD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DCBD60D-C774-4140-A21B-4AEF98EE33C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9F40181-46AA-40D7-9C38-F2F080DB765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12974EF-00F3-4A62-B6BF-4FA48C180E9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378C22F-3A92-4CC2-B570-9325DFBFD36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9DD4B0B-A64A-4E3B-B5F8-D536C5BD7D0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49FFD42-1A13-487A-AE49-A5EE6E02529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324E343D-1D9A-4BE6-8656-2A493C9A4A0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6B5103D-6DC5-4EB9-A084-2EABB120D07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AD679C60-9A09-41CE-868F-3E6EC0D262F9}"/>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20BDC3FE-1C8B-4AE9-86D1-0DBF00CB08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104BC175-35B4-4965-9385-5A0A81C39D3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4FE4B655-208E-4C96-A5E5-21580D0D835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D93BA95D-524A-4C14-BEAD-2F83490FB9F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3091F82-75C9-4196-BA0C-1D806C9768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FBE3D22D-75E4-4BC8-A925-A4615ED6A6D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677E6D2-62EA-4E49-9431-4CDB447E63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12" name="直線コネクタ 111">
          <a:extLst>
            <a:ext uri="{FF2B5EF4-FFF2-40B4-BE49-F238E27FC236}">
              <a16:creationId xmlns:a16="http://schemas.microsoft.com/office/drawing/2014/main" id="{250AE211-73FE-41A8-BBCD-803CB4F72C8B}"/>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13" name="【道路】&#10;一人当たり延長最小値テキスト">
          <a:extLst>
            <a:ext uri="{FF2B5EF4-FFF2-40B4-BE49-F238E27FC236}">
              <a16:creationId xmlns:a16="http://schemas.microsoft.com/office/drawing/2014/main" id="{550AED0D-62FE-4592-BED4-D6693947800A}"/>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14" name="直線コネクタ 113">
          <a:extLst>
            <a:ext uri="{FF2B5EF4-FFF2-40B4-BE49-F238E27FC236}">
              <a16:creationId xmlns:a16="http://schemas.microsoft.com/office/drawing/2014/main" id="{5DBD6A92-0B29-4E76-BD29-C1C9969EA084}"/>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15" name="【道路】&#10;一人当たり延長最大値テキスト">
          <a:extLst>
            <a:ext uri="{FF2B5EF4-FFF2-40B4-BE49-F238E27FC236}">
              <a16:creationId xmlns:a16="http://schemas.microsoft.com/office/drawing/2014/main" id="{E8F09DC9-3AC5-407E-88D6-214BCEA63DC7}"/>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6" name="直線コネクタ 115">
          <a:extLst>
            <a:ext uri="{FF2B5EF4-FFF2-40B4-BE49-F238E27FC236}">
              <a16:creationId xmlns:a16="http://schemas.microsoft.com/office/drawing/2014/main" id="{8829AE5A-FBE3-47DE-8081-9E66B20534A6}"/>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165492</xdr:rowOff>
    </xdr:from>
    <xdr:ext cx="534377" cy="259045"/>
    <xdr:sp macro="" textlink="">
      <xdr:nvSpPr>
        <xdr:cNvPr id="117" name="【道路】&#10;一人当たり延長平均値テキスト">
          <a:extLst>
            <a:ext uri="{FF2B5EF4-FFF2-40B4-BE49-F238E27FC236}">
              <a16:creationId xmlns:a16="http://schemas.microsoft.com/office/drawing/2014/main" id="{D5BDAE11-CCF8-4C0B-81FC-89D11A34289B}"/>
            </a:ext>
          </a:extLst>
        </xdr:cNvPr>
        <xdr:cNvSpPr txBox="1"/>
      </xdr:nvSpPr>
      <xdr:spPr>
        <a:xfrm>
          <a:off x="10515600" y="65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8" name="フローチャート: 判断 117">
          <a:extLst>
            <a:ext uri="{FF2B5EF4-FFF2-40B4-BE49-F238E27FC236}">
              <a16:creationId xmlns:a16="http://schemas.microsoft.com/office/drawing/2014/main" id="{C6AE1DA5-BC83-43B6-A381-23C93E0E7165}"/>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9" name="フローチャート: 判断 118">
          <a:extLst>
            <a:ext uri="{FF2B5EF4-FFF2-40B4-BE49-F238E27FC236}">
              <a16:creationId xmlns:a16="http://schemas.microsoft.com/office/drawing/2014/main" id="{AF58F213-8296-4D57-A91C-5906DF8256B7}"/>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20" name="フローチャート: 判断 119">
          <a:extLst>
            <a:ext uri="{FF2B5EF4-FFF2-40B4-BE49-F238E27FC236}">
              <a16:creationId xmlns:a16="http://schemas.microsoft.com/office/drawing/2014/main" id="{7DB76DC3-9DC8-4479-9280-412C8DB27EEC}"/>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21" name="フローチャート: 判断 120">
          <a:extLst>
            <a:ext uri="{FF2B5EF4-FFF2-40B4-BE49-F238E27FC236}">
              <a16:creationId xmlns:a16="http://schemas.microsoft.com/office/drawing/2014/main" id="{03FC4BB7-4F8B-4822-BD83-76A0E8676D31}"/>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22" name="フローチャート: 判断 121">
          <a:extLst>
            <a:ext uri="{FF2B5EF4-FFF2-40B4-BE49-F238E27FC236}">
              <a16:creationId xmlns:a16="http://schemas.microsoft.com/office/drawing/2014/main" id="{22A19705-A6B4-411D-A304-34E41B773F51}"/>
            </a:ext>
          </a:extLst>
        </xdr:cNvPr>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1F2458F-3B87-4867-9742-7B38ACA47A4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597AD9C-E940-4B39-9F76-E631D172C9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9B0F59C-EB04-4D26-98B8-0C627A450C2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C4925DC-22C8-4DE0-A300-7CFE931F967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810BD85-B31D-4939-8FD4-D7C0260AED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51632</xdr:rowOff>
    </xdr:from>
    <xdr:to>
      <xdr:col>55</xdr:col>
      <xdr:colOff>50800</xdr:colOff>
      <xdr:row>41</xdr:row>
      <xdr:rowOff>153232</xdr:rowOff>
    </xdr:to>
    <xdr:sp macro="" textlink="">
      <xdr:nvSpPr>
        <xdr:cNvPr id="128" name="楕円 127">
          <a:extLst>
            <a:ext uri="{FF2B5EF4-FFF2-40B4-BE49-F238E27FC236}">
              <a16:creationId xmlns:a16="http://schemas.microsoft.com/office/drawing/2014/main" id="{59632C4D-5A7E-422D-B8CB-99FF626C5D94}"/>
            </a:ext>
          </a:extLst>
        </xdr:cNvPr>
        <xdr:cNvSpPr/>
      </xdr:nvSpPr>
      <xdr:spPr>
        <a:xfrm>
          <a:off x="10426700" y="70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138009</xdr:rowOff>
    </xdr:from>
    <xdr:ext cx="469744" cy="259045"/>
    <xdr:sp macro="" textlink="">
      <xdr:nvSpPr>
        <xdr:cNvPr id="129" name="【道路】&#10;一人当たり延長該当値テキスト">
          <a:extLst>
            <a:ext uri="{FF2B5EF4-FFF2-40B4-BE49-F238E27FC236}">
              <a16:creationId xmlns:a16="http://schemas.microsoft.com/office/drawing/2014/main" id="{D24F6564-DBF3-4CD6-9244-0E241CAC76F4}"/>
            </a:ext>
          </a:extLst>
        </xdr:cNvPr>
        <xdr:cNvSpPr txBox="1"/>
      </xdr:nvSpPr>
      <xdr:spPr>
        <a:xfrm>
          <a:off x="10515600" y="69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52604</xdr:rowOff>
    </xdr:from>
    <xdr:to>
      <xdr:col>50</xdr:col>
      <xdr:colOff>165100</xdr:colOff>
      <xdr:row>41</xdr:row>
      <xdr:rowOff>154204</xdr:rowOff>
    </xdr:to>
    <xdr:sp macro="" textlink="">
      <xdr:nvSpPr>
        <xdr:cNvPr id="130" name="楕円 129">
          <a:extLst>
            <a:ext uri="{FF2B5EF4-FFF2-40B4-BE49-F238E27FC236}">
              <a16:creationId xmlns:a16="http://schemas.microsoft.com/office/drawing/2014/main" id="{DCBCE593-2179-4D22-8470-2157D5A9B283}"/>
            </a:ext>
          </a:extLst>
        </xdr:cNvPr>
        <xdr:cNvSpPr/>
      </xdr:nvSpPr>
      <xdr:spPr>
        <a:xfrm>
          <a:off x="9588500" y="70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102432</xdr:rowOff>
    </xdr:from>
    <xdr:to>
      <xdr:col>55</xdr:col>
      <xdr:colOff>0</xdr:colOff>
      <xdr:row>41</xdr:row>
      <xdr:rowOff>103404</xdr:rowOff>
    </xdr:to>
    <xdr:cxnSp macro="">
      <xdr:nvCxnSpPr>
        <xdr:cNvPr id="131" name="直線コネクタ 130">
          <a:extLst>
            <a:ext uri="{FF2B5EF4-FFF2-40B4-BE49-F238E27FC236}">
              <a16:creationId xmlns:a16="http://schemas.microsoft.com/office/drawing/2014/main" id="{2E784768-08B1-4E05-9226-EE75BBE27789}"/>
            </a:ext>
          </a:extLst>
        </xdr:cNvPr>
        <xdr:cNvCxnSpPr/>
      </xdr:nvCxnSpPr>
      <xdr:spPr>
        <a:xfrm flipV="1">
          <a:off x="9639300" y="7131882"/>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53022</xdr:rowOff>
    </xdr:from>
    <xdr:to>
      <xdr:col>46</xdr:col>
      <xdr:colOff>38100</xdr:colOff>
      <xdr:row>41</xdr:row>
      <xdr:rowOff>154622</xdr:rowOff>
    </xdr:to>
    <xdr:sp macro="" textlink="">
      <xdr:nvSpPr>
        <xdr:cNvPr id="132" name="楕円 131">
          <a:extLst>
            <a:ext uri="{FF2B5EF4-FFF2-40B4-BE49-F238E27FC236}">
              <a16:creationId xmlns:a16="http://schemas.microsoft.com/office/drawing/2014/main" id="{0958980A-34F0-419C-8C10-8C6540CD5A4F}"/>
            </a:ext>
          </a:extLst>
        </xdr:cNvPr>
        <xdr:cNvSpPr/>
      </xdr:nvSpPr>
      <xdr:spPr>
        <a:xfrm>
          <a:off x="8699500" y="70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103404</xdr:rowOff>
    </xdr:from>
    <xdr:to>
      <xdr:col>50</xdr:col>
      <xdr:colOff>114300</xdr:colOff>
      <xdr:row>41</xdr:row>
      <xdr:rowOff>103822</xdr:rowOff>
    </xdr:to>
    <xdr:cxnSp macro="">
      <xdr:nvCxnSpPr>
        <xdr:cNvPr id="133" name="直線コネクタ 132">
          <a:extLst>
            <a:ext uri="{FF2B5EF4-FFF2-40B4-BE49-F238E27FC236}">
              <a16:creationId xmlns:a16="http://schemas.microsoft.com/office/drawing/2014/main" id="{042AD3DB-154E-4378-9DD7-43D84213A5CA}"/>
            </a:ext>
          </a:extLst>
        </xdr:cNvPr>
        <xdr:cNvCxnSpPr/>
      </xdr:nvCxnSpPr>
      <xdr:spPr>
        <a:xfrm flipV="1">
          <a:off x="8750300" y="7132854"/>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53270</xdr:rowOff>
    </xdr:from>
    <xdr:to>
      <xdr:col>41</xdr:col>
      <xdr:colOff>101600</xdr:colOff>
      <xdr:row>41</xdr:row>
      <xdr:rowOff>154870</xdr:rowOff>
    </xdr:to>
    <xdr:sp macro="" textlink="">
      <xdr:nvSpPr>
        <xdr:cNvPr id="134" name="楕円 133">
          <a:extLst>
            <a:ext uri="{FF2B5EF4-FFF2-40B4-BE49-F238E27FC236}">
              <a16:creationId xmlns:a16="http://schemas.microsoft.com/office/drawing/2014/main" id="{69CC2D1A-4E4D-48FD-A709-686460A5E4BA}"/>
            </a:ext>
          </a:extLst>
        </xdr:cNvPr>
        <xdr:cNvSpPr/>
      </xdr:nvSpPr>
      <xdr:spPr>
        <a:xfrm>
          <a:off x="7810500" y="70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103822</xdr:rowOff>
    </xdr:from>
    <xdr:to>
      <xdr:col>45</xdr:col>
      <xdr:colOff>177800</xdr:colOff>
      <xdr:row>41</xdr:row>
      <xdr:rowOff>104070</xdr:rowOff>
    </xdr:to>
    <xdr:cxnSp macro="">
      <xdr:nvCxnSpPr>
        <xdr:cNvPr id="135" name="直線コネクタ 134">
          <a:extLst>
            <a:ext uri="{FF2B5EF4-FFF2-40B4-BE49-F238E27FC236}">
              <a16:creationId xmlns:a16="http://schemas.microsoft.com/office/drawing/2014/main" id="{7B7AF3C4-4054-463D-BAC2-8BB075078A11}"/>
            </a:ext>
          </a:extLst>
        </xdr:cNvPr>
        <xdr:cNvCxnSpPr/>
      </xdr:nvCxnSpPr>
      <xdr:spPr>
        <a:xfrm flipV="1">
          <a:off x="7861300" y="7133272"/>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54184</xdr:rowOff>
    </xdr:from>
    <xdr:to>
      <xdr:col>36</xdr:col>
      <xdr:colOff>165100</xdr:colOff>
      <xdr:row>41</xdr:row>
      <xdr:rowOff>155784</xdr:rowOff>
    </xdr:to>
    <xdr:sp macro="" textlink="">
      <xdr:nvSpPr>
        <xdr:cNvPr id="136" name="楕円 135">
          <a:extLst>
            <a:ext uri="{FF2B5EF4-FFF2-40B4-BE49-F238E27FC236}">
              <a16:creationId xmlns:a16="http://schemas.microsoft.com/office/drawing/2014/main" id="{6B217D58-7B8D-44CF-A98D-1DF434A2E90E}"/>
            </a:ext>
          </a:extLst>
        </xdr:cNvPr>
        <xdr:cNvSpPr/>
      </xdr:nvSpPr>
      <xdr:spPr>
        <a:xfrm>
          <a:off x="6921500" y="70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104070</xdr:rowOff>
    </xdr:from>
    <xdr:to>
      <xdr:col>41</xdr:col>
      <xdr:colOff>50800</xdr:colOff>
      <xdr:row>41</xdr:row>
      <xdr:rowOff>104984</xdr:rowOff>
    </xdr:to>
    <xdr:cxnSp macro="">
      <xdr:nvCxnSpPr>
        <xdr:cNvPr id="137" name="直線コネクタ 136">
          <a:extLst>
            <a:ext uri="{FF2B5EF4-FFF2-40B4-BE49-F238E27FC236}">
              <a16:creationId xmlns:a16="http://schemas.microsoft.com/office/drawing/2014/main" id="{B8D601D1-8A3B-4031-9270-CD54F4F7EFFC}"/>
            </a:ext>
          </a:extLst>
        </xdr:cNvPr>
        <xdr:cNvCxnSpPr/>
      </xdr:nvCxnSpPr>
      <xdr:spPr>
        <a:xfrm flipV="1">
          <a:off x="6972300" y="713352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102836</xdr:rowOff>
    </xdr:from>
    <xdr:ext cx="534377" cy="259045"/>
    <xdr:sp macro="" textlink="">
      <xdr:nvSpPr>
        <xdr:cNvPr id="138" name="n_1aveValue【道路】&#10;一人当たり延長">
          <a:extLst>
            <a:ext uri="{FF2B5EF4-FFF2-40B4-BE49-F238E27FC236}">
              <a16:creationId xmlns:a16="http://schemas.microsoft.com/office/drawing/2014/main" id="{2551014C-F32E-4D37-BD87-DF2331CF5CAE}"/>
            </a:ext>
          </a:extLst>
        </xdr:cNvPr>
        <xdr:cNvSpPr txBox="1"/>
      </xdr:nvSpPr>
      <xdr:spPr>
        <a:xfrm>
          <a:off x="93594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39" name="n_2aveValue【道路】&#10;一人当たり延長">
          <a:extLst>
            <a:ext uri="{FF2B5EF4-FFF2-40B4-BE49-F238E27FC236}">
              <a16:creationId xmlns:a16="http://schemas.microsoft.com/office/drawing/2014/main" id="{56488FD7-7E66-4D90-8DB4-8311D6A5920F}"/>
            </a:ext>
          </a:extLst>
        </xdr:cNvPr>
        <xdr:cNvSpPr txBox="1"/>
      </xdr:nvSpPr>
      <xdr:spPr>
        <a:xfrm>
          <a:off x="8483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40" name="n_3aveValue【道路】&#10;一人当たり延長">
          <a:extLst>
            <a:ext uri="{FF2B5EF4-FFF2-40B4-BE49-F238E27FC236}">
              <a16:creationId xmlns:a16="http://schemas.microsoft.com/office/drawing/2014/main" id="{8F67121F-3FAE-4B17-80D0-9D2922A45F53}"/>
            </a:ext>
          </a:extLst>
        </xdr:cNvPr>
        <xdr:cNvSpPr txBox="1"/>
      </xdr:nvSpPr>
      <xdr:spPr>
        <a:xfrm>
          <a:off x="759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41" name="n_4aveValue【道路】&#10;一人当たり延長">
          <a:extLst>
            <a:ext uri="{FF2B5EF4-FFF2-40B4-BE49-F238E27FC236}">
              <a16:creationId xmlns:a16="http://schemas.microsoft.com/office/drawing/2014/main" id="{E00DE68C-22EE-4C19-8E80-5320A1E664F7}"/>
            </a:ext>
          </a:extLst>
        </xdr:cNvPr>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145331</xdr:rowOff>
    </xdr:from>
    <xdr:ext cx="469744" cy="259045"/>
    <xdr:sp macro="" textlink="">
      <xdr:nvSpPr>
        <xdr:cNvPr id="142" name="n_1mainValue【道路】&#10;一人当たり延長">
          <a:extLst>
            <a:ext uri="{FF2B5EF4-FFF2-40B4-BE49-F238E27FC236}">
              <a16:creationId xmlns:a16="http://schemas.microsoft.com/office/drawing/2014/main" id="{DAC6D968-C122-4F73-A409-09285A8FB3D6}"/>
            </a:ext>
          </a:extLst>
        </xdr:cNvPr>
        <xdr:cNvSpPr txBox="1"/>
      </xdr:nvSpPr>
      <xdr:spPr>
        <a:xfrm>
          <a:off x="9391727" y="71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145749</xdr:rowOff>
    </xdr:from>
    <xdr:ext cx="469744" cy="259045"/>
    <xdr:sp macro="" textlink="">
      <xdr:nvSpPr>
        <xdr:cNvPr id="143" name="n_2mainValue【道路】&#10;一人当たり延長">
          <a:extLst>
            <a:ext uri="{FF2B5EF4-FFF2-40B4-BE49-F238E27FC236}">
              <a16:creationId xmlns:a16="http://schemas.microsoft.com/office/drawing/2014/main" id="{49B6A735-E125-4383-913D-B098BB72B80D}"/>
            </a:ext>
          </a:extLst>
        </xdr:cNvPr>
        <xdr:cNvSpPr txBox="1"/>
      </xdr:nvSpPr>
      <xdr:spPr>
        <a:xfrm>
          <a:off x="8515427" y="717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145997</xdr:rowOff>
    </xdr:from>
    <xdr:ext cx="469744" cy="259045"/>
    <xdr:sp macro="" textlink="">
      <xdr:nvSpPr>
        <xdr:cNvPr id="144" name="n_3mainValue【道路】&#10;一人当たり延長">
          <a:extLst>
            <a:ext uri="{FF2B5EF4-FFF2-40B4-BE49-F238E27FC236}">
              <a16:creationId xmlns:a16="http://schemas.microsoft.com/office/drawing/2014/main" id="{37AB4EC4-F1F8-4B02-9615-03B8E88756EC}"/>
            </a:ext>
          </a:extLst>
        </xdr:cNvPr>
        <xdr:cNvSpPr txBox="1"/>
      </xdr:nvSpPr>
      <xdr:spPr>
        <a:xfrm>
          <a:off x="7626427" y="717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146911</xdr:rowOff>
    </xdr:from>
    <xdr:ext cx="469744" cy="259045"/>
    <xdr:sp macro="" textlink="">
      <xdr:nvSpPr>
        <xdr:cNvPr id="145" name="n_4mainValue【道路】&#10;一人当たり延長">
          <a:extLst>
            <a:ext uri="{FF2B5EF4-FFF2-40B4-BE49-F238E27FC236}">
              <a16:creationId xmlns:a16="http://schemas.microsoft.com/office/drawing/2014/main" id="{F506AA86-5053-4123-BEB7-9AEEBFFFB0E4}"/>
            </a:ext>
          </a:extLst>
        </xdr:cNvPr>
        <xdr:cNvSpPr txBox="1"/>
      </xdr:nvSpPr>
      <xdr:spPr>
        <a:xfrm>
          <a:off x="6737427" y="717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F859EC0-0A9F-4F80-9D8F-87FAD5861F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C0D404E-F2CA-4CA1-B52B-89AEE75B17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572A860F-9818-4DD8-A881-1E7FC33248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CAD3F45-826E-4479-8C43-E87E7C88451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9D5C70D-2362-4142-AE80-2C9614BD5EF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B4DD7CE1-BB81-4584-A2B6-EAB83AA3C8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77787976-B46F-44B6-96C9-3648FA08F18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C2C229C-591F-46FE-B232-72E76B771F3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73AE1FBF-31C3-4A74-A6FF-64E57E3E87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E1DA255-0BE8-49F4-8535-80B1F2FD9E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C88024D-94C1-4148-97D5-B58EECD0A90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D748778A-98CC-47F1-8B07-BA20CA75ABD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2168B736-DBCD-48CC-B109-905704F8DCF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FCB454A0-19F3-472C-9735-F09EC5CAFB6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ED71CED6-8DE1-4C81-8F10-2B32B2589AE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D3C7F14F-AD5F-4996-AB02-93947650CE6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8E6328C-1BA5-419F-A9A7-3BF8C11E474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F11CBDD-4205-46E5-9519-23C0B8ECC11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595061-25D8-40AC-8ED4-4C65DEEE3C0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2F4AEF94-1E04-4303-ADC0-2D906A73E17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FD8519D-9865-437B-81C7-C8D45BF0966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6446FF7-9684-4734-A9A5-B8CB4F00059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7C04D48-7416-49C8-B3AF-99DE997F05B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0EB93B9-7A9C-4965-82AC-02DF98D6926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33B4805-78F9-43E8-B4EF-727390C157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71" name="直線コネクタ 170">
          <a:extLst>
            <a:ext uri="{FF2B5EF4-FFF2-40B4-BE49-F238E27FC236}">
              <a16:creationId xmlns:a16="http://schemas.microsoft.com/office/drawing/2014/main" id="{DDFB6565-16F2-4CE0-AC7F-E2FA56D5F0FF}"/>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92F1F01-DD9B-40EA-BBD8-83C3F5E63B7C}"/>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73" name="直線コネクタ 172">
          <a:extLst>
            <a:ext uri="{FF2B5EF4-FFF2-40B4-BE49-F238E27FC236}">
              <a16:creationId xmlns:a16="http://schemas.microsoft.com/office/drawing/2014/main" id="{CF30968C-E354-46B6-B1DD-86D2749834E2}"/>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9586CF4C-DB47-4206-BDE3-806BF2F5373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5" name="直線コネクタ 174">
          <a:extLst>
            <a:ext uri="{FF2B5EF4-FFF2-40B4-BE49-F238E27FC236}">
              <a16:creationId xmlns:a16="http://schemas.microsoft.com/office/drawing/2014/main" id="{956BDB13-6E44-4129-96F4-B42F0EA2D75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3F6BC03-E89A-447F-9B25-80CD79D9EFA8}"/>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7" name="フローチャート: 判断 176">
          <a:extLst>
            <a:ext uri="{FF2B5EF4-FFF2-40B4-BE49-F238E27FC236}">
              <a16:creationId xmlns:a16="http://schemas.microsoft.com/office/drawing/2014/main" id="{1464B799-08F7-443A-A5FC-0EF6A8AD0627}"/>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8" name="フローチャート: 判断 177">
          <a:extLst>
            <a:ext uri="{FF2B5EF4-FFF2-40B4-BE49-F238E27FC236}">
              <a16:creationId xmlns:a16="http://schemas.microsoft.com/office/drawing/2014/main" id="{8D010D16-80EA-4E00-9B77-BD930D823D26}"/>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a:extLst>
            <a:ext uri="{FF2B5EF4-FFF2-40B4-BE49-F238E27FC236}">
              <a16:creationId xmlns:a16="http://schemas.microsoft.com/office/drawing/2014/main" id="{22F68BB6-6DB1-4EDC-B927-ACDD14B97273}"/>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80" name="フローチャート: 判断 179">
          <a:extLst>
            <a:ext uri="{FF2B5EF4-FFF2-40B4-BE49-F238E27FC236}">
              <a16:creationId xmlns:a16="http://schemas.microsoft.com/office/drawing/2014/main" id="{92F1C005-A61F-4C0B-8520-3CC9878B5C5B}"/>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a:extLst>
            <a:ext uri="{FF2B5EF4-FFF2-40B4-BE49-F238E27FC236}">
              <a16:creationId xmlns:a16="http://schemas.microsoft.com/office/drawing/2014/main" id="{4692C0C1-542F-4DEB-8A88-3EACBF5A9F76}"/>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3484E1B-E601-4867-8742-1544A967F5D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D950243-B27E-4133-A3C3-714E21D717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711BB31-4136-487B-8216-91433A2928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C0222C7-C276-44AF-8692-A9A79DDEDBB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41014FE-9365-4F8D-8FA1-EB04B2BB97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45538</xdr:rowOff>
    </xdr:from>
    <xdr:to>
      <xdr:col>24</xdr:col>
      <xdr:colOff>114300</xdr:colOff>
      <xdr:row>60</xdr:row>
      <xdr:rowOff>147138</xdr:rowOff>
    </xdr:to>
    <xdr:sp macro="" textlink="">
      <xdr:nvSpPr>
        <xdr:cNvPr id="187" name="楕円 186">
          <a:extLst>
            <a:ext uri="{FF2B5EF4-FFF2-40B4-BE49-F238E27FC236}">
              <a16:creationId xmlns:a16="http://schemas.microsoft.com/office/drawing/2014/main" id="{28A9E453-329B-4D8C-A8F8-415360B31A39}"/>
            </a:ext>
          </a:extLst>
        </xdr:cNvPr>
        <xdr:cNvSpPr/>
      </xdr:nvSpPr>
      <xdr:spPr>
        <a:xfrm>
          <a:off x="45847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68415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9E995F2A-DA12-4A9E-895D-7579EB7C2A4C}"/>
            </a:ext>
          </a:extLst>
        </xdr:cNvPr>
        <xdr:cNvSpPr txBox="1"/>
      </xdr:nvSpPr>
      <xdr:spPr>
        <a:xfrm>
          <a:off x="4673600" y="1018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89" name="楕円 188">
          <a:extLst>
            <a:ext uri="{FF2B5EF4-FFF2-40B4-BE49-F238E27FC236}">
              <a16:creationId xmlns:a16="http://schemas.microsoft.com/office/drawing/2014/main" id="{68659D29-D2F4-4C15-87D2-78DFD45D85F9}"/>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96338</xdr:rowOff>
    </xdr:to>
    <xdr:cxnSp macro="">
      <xdr:nvCxnSpPr>
        <xdr:cNvPr id="190" name="直線コネクタ 189">
          <a:extLst>
            <a:ext uri="{FF2B5EF4-FFF2-40B4-BE49-F238E27FC236}">
              <a16:creationId xmlns:a16="http://schemas.microsoft.com/office/drawing/2014/main" id="{B0E5AC54-175D-4387-A33E-EF5A95FBFF27}"/>
            </a:ext>
          </a:extLst>
        </xdr:cNvPr>
        <xdr:cNvCxnSpPr/>
      </xdr:nvCxnSpPr>
      <xdr:spPr>
        <a:xfrm>
          <a:off x="3797300" y="1035558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161472</xdr:rowOff>
    </xdr:from>
    <xdr:to>
      <xdr:col>15</xdr:col>
      <xdr:colOff>101600</xdr:colOff>
      <xdr:row>60</xdr:row>
      <xdr:rowOff>91622</xdr:rowOff>
    </xdr:to>
    <xdr:sp macro="" textlink="">
      <xdr:nvSpPr>
        <xdr:cNvPr id="191" name="楕円 190">
          <a:extLst>
            <a:ext uri="{FF2B5EF4-FFF2-40B4-BE49-F238E27FC236}">
              <a16:creationId xmlns:a16="http://schemas.microsoft.com/office/drawing/2014/main" id="{F1A0839D-A124-4EBD-B4AF-DF813530EDD5}"/>
            </a:ext>
          </a:extLst>
        </xdr:cNvPr>
        <xdr:cNvSpPr/>
      </xdr:nvSpPr>
      <xdr:spPr>
        <a:xfrm>
          <a:off x="2857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40822</xdr:rowOff>
    </xdr:from>
    <xdr:to>
      <xdr:col>19</xdr:col>
      <xdr:colOff>177800</xdr:colOff>
      <xdr:row>60</xdr:row>
      <xdr:rowOff>68580</xdr:rowOff>
    </xdr:to>
    <xdr:cxnSp macro="">
      <xdr:nvCxnSpPr>
        <xdr:cNvPr id="192" name="直線コネクタ 191">
          <a:extLst>
            <a:ext uri="{FF2B5EF4-FFF2-40B4-BE49-F238E27FC236}">
              <a16:creationId xmlns:a16="http://schemas.microsoft.com/office/drawing/2014/main" id="{E6720B29-7BB0-4C30-85EB-53228F6D2600}"/>
            </a:ext>
          </a:extLst>
        </xdr:cNvPr>
        <xdr:cNvCxnSpPr/>
      </xdr:nvCxnSpPr>
      <xdr:spPr>
        <a:xfrm>
          <a:off x="2908300" y="103278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133713</xdr:rowOff>
    </xdr:from>
    <xdr:to>
      <xdr:col>10</xdr:col>
      <xdr:colOff>165100</xdr:colOff>
      <xdr:row>60</xdr:row>
      <xdr:rowOff>63863</xdr:rowOff>
    </xdr:to>
    <xdr:sp macro="" textlink="">
      <xdr:nvSpPr>
        <xdr:cNvPr id="193" name="楕円 192">
          <a:extLst>
            <a:ext uri="{FF2B5EF4-FFF2-40B4-BE49-F238E27FC236}">
              <a16:creationId xmlns:a16="http://schemas.microsoft.com/office/drawing/2014/main" id="{E093553E-A37E-4735-B96B-29E032C53DA0}"/>
            </a:ext>
          </a:extLst>
        </xdr:cNvPr>
        <xdr:cNvSpPr/>
      </xdr:nvSpPr>
      <xdr:spPr>
        <a:xfrm>
          <a:off x="1968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13063</xdr:rowOff>
    </xdr:from>
    <xdr:to>
      <xdr:col>15</xdr:col>
      <xdr:colOff>50800</xdr:colOff>
      <xdr:row>60</xdr:row>
      <xdr:rowOff>40822</xdr:rowOff>
    </xdr:to>
    <xdr:cxnSp macro="">
      <xdr:nvCxnSpPr>
        <xdr:cNvPr id="194" name="直線コネクタ 193">
          <a:extLst>
            <a:ext uri="{FF2B5EF4-FFF2-40B4-BE49-F238E27FC236}">
              <a16:creationId xmlns:a16="http://schemas.microsoft.com/office/drawing/2014/main" id="{0F08E2AA-3F39-42A7-B5AD-09B720E0BD1B}"/>
            </a:ext>
          </a:extLst>
        </xdr:cNvPr>
        <xdr:cNvCxnSpPr/>
      </xdr:nvCxnSpPr>
      <xdr:spPr>
        <a:xfrm>
          <a:off x="2019300" y="103000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105954</xdr:rowOff>
    </xdr:from>
    <xdr:to>
      <xdr:col>6</xdr:col>
      <xdr:colOff>38100</xdr:colOff>
      <xdr:row>60</xdr:row>
      <xdr:rowOff>36104</xdr:rowOff>
    </xdr:to>
    <xdr:sp macro="" textlink="">
      <xdr:nvSpPr>
        <xdr:cNvPr id="195" name="楕円 194">
          <a:extLst>
            <a:ext uri="{FF2B5EF4-FFF2-40B4-BE49-F238E27FC236}">
              <a16:creationId xmlns:a16="http://schemas.microsoft.com/office/drawing/2014/main" id="{C7368C01-531A-4F2C-B5FB-9FA7B855DCE5}"/>
            </a:ext>
          </a:extLst>
        </xdr:cNvPr>
        <xdr:cNvSpPr/>
      </xdr:nvSpPr>
      <xdr:spPr>
        <a:xfrm>
          <a:off x="1079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156754</xdr:rowOff>
    </xdr:from>
    <xdr:to>
      <xdr:col>10</xdr:col>
      <xdr:colOff>114300</xdr:colOff>
      <xdr:row>60</xdr:row>
      <xdr:rowOff>13063</xdr:rowOff>
    </xdr:to>
    <xdr:cxnSp macro="">
      <xdr:nvCxnSpPr>
        <xdr:cNvPr id="196" name="直線コネクタ 195">
          <a:extLst>
            <a:ext uri="{FF2B5EF4-FFF2-40B4-BE49-F238E27FC236}">
              <a16:creationId xmlns:a16="http://schemas.microsoft.com/office/drawing/2014/main" id="{07CEC2B5-2248-4677-9EEF-CCF92F077329}"/>
            </a:ext>
          </a:extLst>
        </xdr:cNvPr>
        <xdr:cNvCxnSpPr/>
      </xdr:nvCxnSpPr>
      <xdr:spPr>
        <a:xfrm>
          <a:off x="1130300" y="102723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83D70E2-FBAA-4955-92EF-143B178D3325}"/>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4DCA59EB-FAC1-46C3-8A55-E1D1353C0E91}"/>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2CEAA5B-5ACE-4C40-81A5-FA227A5578A3}"/>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91176754-64D8-46FE-AE76-3DD9481D79F5}"/>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1BA484CC-04FA-4661-BDD1-12B13008DA41}"/>
            </a:ext>
          </a:extLst>
        </xdr:cNvPr>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108149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966135FD-B200-4CCF-B168-770C8FA92ED1}"/>
            </a:ext>
          </a:extLst>
        </xdr:cNvPr>
        <xdr:cNvSpPr txBox="1"/>
      </xdr:nvSpPr>
      <xdr:spPr>
        <a:xfrm>
          <a:off x="2705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80390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6DB4784-3FBC-4EEA-997D-F9FDA4BCBDBA}"/>
            </a:ext>
          </a:extLst>
        </xdr:cNvPr>
        <xdr:cNvSpPr txBox="1"/>
      </xdr:nvSpPr>
      <xdr:spPr>
        <a:xfrm>
          <a:off x="1816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52631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6E1439B9-7F6B-4587-91F9-BF079B159A4A}"/>
            </a:ext>
          </a:extLst>
        </xdr:cNvPr>
        <xdr:cNvSpPr txBox="1"/>
      </xdr:nvSpPr>
      <xdr:spPr>
        <a:xfrm>
          <a:off x="927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52F304E-DDD9-4BE9-B892-10D9234594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688FD05-1E67-4D3B-8228-50EC1BDBA9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1455B806-4F89-41C4-B198-AB72B4EC74D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0A4091E-0650-4D72-9E05-AECDA9F6E5F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BC3C0791-A064-4D82-8A9D-51F98E02E48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3166D39-0AA3-4BED-B7EA-D217213B089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A097436-D2AA-4CEB-8CCB-6EC272972D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24F8C51-25B6-4E24-8747-719F7109F05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1DA4DDA-909F-43FA-AD25-0961C92774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7CFCC27-050A-4539-B278-0313E790530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C5E136E-B45F-4B91-B8F2-939E7365E12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6E4564DF-9034-427B-B4C4-AF7FA8D678A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4587CFB-EEAB-40FC-B7F6-F9DA722FA10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24698A76-CC53-44CB-9CCC-5576F2A6782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2E25E7F3-62DC-48AF-AEC3-D8446472B80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E1F361A-A701-4D6D-B4B4-107995E0974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5D34E45-B134-4230-A13E-694FBFD61D4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C3E0F317-F092-44CA-8399-1FA7E39B86C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801D4058-90FD-42AD-A5F8-7A642E39E26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297D6673-167E-4132-A24D-8C7283EBCC9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FAC1C874-2676-48BF-A1A6-5D8D45AEF0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A6A32F28-AECA-49BA-83D1-AB4F9734837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D85788E5-A1D1-444A-B9BB-1E275CAFAD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28" name="直線コネクタ 227">
          <a:extLst>
            <a:ext uri="{FF2B5EF4-FFF2-40B4-BE49-F238E27FC236}">
              <a16:creationId xmlns:a16="http://schemas.microsoft.com/office/drawing/2014/main" id="{9DBDE96B-2B45-482F-9788-D2EC771461B1}"/>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E2775CB9-B44D-4173-BDDF-33F22DDD81AF}"/>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30" name="直線コネクタ 229">
          <a:extLst>
            <a:ext uri="{FF2B5EF4-FFF2-40B4-BE49-F238E27FC236}">
              <a16:creationId xmlns:a16="http://schemas.microsoft.com/office/drawing/2014/main" id="{4B2FB351-CA74-41FE-BA7D-BABE38688884}"/>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4347C8FA-E9A1-4158-AF8E-E59C3AE542C3}"/>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32" name="直線コネクタ 231">
          <a:extLst>
            <a:ext uri="{FF2B5EF4-FFF2-40B4-BE49-F238E27FC236}">
              <a16:creationId xmlns:a16="http://schemas.microsoft.com/office/drawing/2014/main" id="{2DBC092D-F632-4457-9C8C-49551C5D1837}"/>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33295D65-91E0-47CD-A5E1-0B5952FF01A7}"/>
            </a:ext>
          </a:extLst>
        </xdr:cNvPr>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34" name="フローチャート: 判断 233">
          <a:extLst>
            <a:ext uri="{FF2B5EF4-FFF2-40B4-BE49-F238E27FC236}">
              <a16:creationId xmlns:a16="http://schemas.microsoft.com/office/drawing/2014/main" id="{1EC05612-FA8B-4FB2-B4CC-DB66944BED9C}"/>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35" name="フローチャート: 判断 234">
          <a:extLst>
            <a:ext uri="{FF2B5EF4-FFF2-40B4-BE49-F238E27FC236}">
              <a16:creationId xmlns:a16="http://schemas.microsoft.com/office/drawing/2014/main" id="{53A48084-C2E8-47A1-BCF6-C4CB03A40C71}"/>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36" name="フローチャート: 判断 235">
          <a:extLst>
            <a:ext uri="{FF2B5EF4-FFF2-40B4-BE49-F238E27FC236}">
              <a16:creationId xmlns:a16="http://schemas.microsoft.com/office/drawing/2014/main" id="{470E0BA3-AC93-40BD-A033-F726A18C882B}"/>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37" name="フローチャート: 判断 236">
          <a:extLst>
            <a:ext uri="{FF2B5EF4-FFF2-40B4-BE49-F238E27FC236}">
              <a16:creationId xmlns:a16="http://schemas.microsoft.com/office/drawing/2014/main" id="{5399E0B0-0560-41E7-A2A9-3953239FB966}"/>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38" name="フローチャート: 判断 237">
          <a:extLst>
            <a:ext uri="{FF2B5EF4-FFF2-40B4-BE49-F238E27FC236}">
              <a16:creationId xmlns:a16="http://schemas.microsoft.com/office/drawing/2014/main" id="{4A5B65B2-D259-4973-B089-EE1A0DC4823B}"/>
            </a:ext>
          </a:extLst>
        </xdr:cNvPr>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75844C0-CB5C-4BC4-851B-3B6A15FA93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C913D1E-9596-4481-AC41-B5B11095501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B9D6FF5-F57E-4C2C-B24C-74586B09BF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E1F1745-CAB5-4885-A92E-913343B979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95DA59D-E2DA-40D6-8B34-27FAE9594A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17349</xdr:rowOff>
    </xdr:from>
    <xdr:to>
      <xdr:col>55</xdr:col>
      <xdr:colOff>50800</xdr:colOff>
      <xdr:row>63</xdr:row>
      <xdr:rowOff>118949</xdr:rowOff>
    </xdr:to>
    <xdr:sp macro="" textlink="">
      <xdr:nvSpPr>
        <xdr:cNvPr id="244" name="楕円 243">
          <a:extLst>
            <a:ext uri="{FF2B5EF4-FFF2-40B4-BE49-F238E27FC236}">
              <a16:creationId xmlns:a16="http://schemas.microsoft.com/office/drawing/2014/main" id="{7DA5E2E3-3312-4487-A508-AA4E5F1432F7}"/>
            </a:ext>
          </a:extLst>
        </xdr:cNvPr>
        <xdr:cNvSpPr/>
      </xdr:nvSpPr>
      <xdr:spPr>
        <a:xfrm>
          <a:off x="10426700" y="108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167226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3102847C-50CD-4D18-A082-AC128D0C6293}"/>
            </a:ext>
          </a:extLst>
        </xdr:cNvPr>
        <xdr:cNvSpPr txBox="1"/>
      </xdr:nvSpPr>
      <xdr:spPr>
        <a:xfrm>
          <a:off x="10515600" y="1079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18975</xdr:rowOff>
    </xdr:from>
    <xdr:to>
      <xdr:col>50</xdr:col>
      <xdr:colOff>165100</xdr:colOff>
      <xdr:row>63</xdr:row>
      <xdr:rowOff>120575</xdr:rowOff>
    </xdr:to>
    <xdr:sp macro="" textlink="">
      <xdr:nvSpPr>
        <xdr:cNvPr id="246" name="楕円 245">
          <a:extLst>
            <a:ext uri="{FF2B5EF4-FFF2-40B4-BE49-F238E27FC236}">
              <a16:creationId xmlns:a16="http://schemas.microsoft.com/office/drawing/2014/main" id="{B9F24308-01EA-4EB5-B5DF-40B5811519C8}"/>
            </a:ext>
          </a:extLst>
        </xdr:cNvPr>
        <xdr:cNvSpPr/>
      </xdr:nvSpPr>
      <xdr:spPr>
        <a:xfrm>
          <a:off x="9588500" y="108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68149</xdr:rowOff>
    </xdr:from>
    <xdr:to>
      <xdr:col>55</xdr:col>
      <xdr:colOff>0</xdr:colOff>
      <xdr:row>63</xdr:row>
      <xdr:rowOff>69775</xdr:rowOff>
    </xdr:to>
    <xdr:cxnSp macro="">
      <xdr:nvCxnSpPr>
        <xdr:cNvPr id="247" name="直線コネクタ 246">
          <a:extLst>
            <a:ext uri="{FF2B5EF4-FFF2-40B4-BE49-F238E27FC236}">
              <a16:creationId xmlns:a16="http://schemas.microsoft.com/office/drawing/2014/main" id="{055FFDEA-3D2E-44B1-8081-58DC457BC7E6}"/>
            </a:ext>
          </a:extLst>
        </xdr:cNvPr>
        <xdr:cNvCxnSpPr/>
      </xdr:nvCxnSpPr>
      <xdr:spPr>
        <a:xfrm flipV="1">
          <a:off x="9639300" y="10869499"/>
          <a:ext cx="8382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19690</xdr:rowOff>
    </xdr:from>
    <xdr:to>
      <xdr:col>46</xdr:col>
      <xdr:colOff>38100</xdr:colOff>
      <xdr:row>63</xdr:row>
      <xdr:rowOff>121290</xdr:rowOff>
    </xdr:to>
    <xdr:sp macro="" textlink="">
      <xdr:nvSpPr>
        <xdr:cNvPr id="248" name="楕円 247">
          <a:extLst>
            <a:ext uri="{FF2B5EF4-FFF2-40B4-BE49-F238E27FC236}">
              <a16:creationId xmlns:a16="http://schemas.microsoft.com/office/drawing/2014/main" id="{2B78CE47-32DC-42BD-B17D-E610C2B150C6}"/>
            </a:ext>
          </a:extLst>
        </xdr:cNvPr>
        <xdr:cNvSpPr/>
      </xdr:nvSpPr>
      <xdr:spPr>
        <a:xfrm>
          <a:off x="8699500" y="1082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69775</xdr:rowOff>
    </xdr:from>
    <xdr:to>
      <xdr:col>50</xdr:col>
      <xdr:colOff>114300</xdr:colOff>
      <xdr:row>63</xdr:row>
      <xdr:rowOff>70490</xdr:rowOff>
    </xdr:to>
    <xdr:cxnSp macro="">
      <xdr:nvCxnSpPr>
        <xdr:cNvPr id="249" name="直線コネクタ 248">
          <a:extLst>
            <a:ext uri="{FF2B5EF4-FFF2-40B4-BE49-F238E27FC236}">
              <a16:creationId xmlns:a16="http://schemas.microsoft.com/office/drawing/2014/main" id="{9A7AB1CD-A4D9-4021-8E6F-6D2779FFCD90}"/>
            </a:ext>
          </a:extLst>
        </xdr:cNvPr>
        <xdr:cNvCxnSpPr/>
      </xdr:nvCxnSpPr>
      <xdr:spPr>
        <a:xfrm flipV="1">
          <a:off x="8750300" y="10871125"/>
          <a:ext cx="889000" cy="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20562</xdr:rowOff>
    </xdr:from>
    <xdr:to>
      <xdr:col>41</xdr:col>
      <xdr:colOff>101600</xdr:colOff>
      <xdr:row>63</xdr:row>
      <xdr:rowOff>122162</xdr:rowOff>
    </xdr:to>
    <xdr:sp macro="" textlink="">
      <xdr:nvSpPr>
        <xdr:cNvPr id="250" name="楕円 249">
          <a:extLst>
            <a:ext uri="{FF2B5EF4-FFF2-40B4-BE49-F238E27FC236}">
              <a16:creationId xmlns:a16="http://schemas.microsoft.com/office/drawing/2014/main" id="{A1EEF313-A26B-4F69-9204-612F1D42334D}"/>
            </a:ext>
          </a:extLst>
        </xdr:cNvPr>
        <xdr:cNvSpPr/>
      </xdr:nvSpPr>
      <xdr:spPr>
        <a:xfrm>
          <a:off x="7810500" y="108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70490</xdr:rowOff>
    </xdr:from>
    <xdr:to>
      <xdr:col>45</xdr:col>
      <xdr:colOff>177800</xdr:colOff>
      <xdr:row>63</xdr:row>
      <xdr:rowOff>71362</xdr:rowOff>
    </xdr:to>
    <xdr:cxnSp macro="">
      <xdr:nvCxnSpPr>
        <xdr:cNvPr id="251" name="直線コネクタ 250">
          <a:extLst>
            <a:ext uri="{FF2B5EF4-FFF2-40B4-BE49-F238E27FC236}">
              <a16:creationId xmlns:a16="http://schemas.microsoft.com/office/drawing/2014/main" id="{4E19343A-DA5C-46E3-81DA-9103375FF38B}"/>
            </a:ext>
          </a:extLst>
        </xdr:cNvPr>
        <xdr:cNvCxnSpPr/>
      </xdr:nvCxnSpPr>
      <xdr:spPr>
        <a:xfrm flipV="1">
          <a:off x="7861300" y="10871840"/>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21641</xdr:rowOff>
    </xdr:from>
    <xdr:to>
      <xdr:col>36</xdr:col>
      <xdr:colOff>165100</xdr:colOff>
      <xdr:row>63</xdr:row>
      <xdr:rowOff>123241</xdr:rowOff>
    </xdr:to>
    <xdr:sp macro="" textlink="">
      <xdr:nvSpPr>
        <xdr:cNvPr id="252" name="楕円 251">
          <a:extLst>
            <a:ext uri="{FF2B5EF4-FFF2-40B4-BE49-F238E27FC236}">
              <a16:creationId xmlns:a16="http://schemas.microsoft.com/office/drawing/2014/main" id="{5F2DED21-18B8-4F27-AF93-4F6DAE9C3221}"/>
            </a:ext>
          </a:extLst>
        </xdr:cNvPr>
        <xdr:cNvSpPr/>
      </xdr:nvSpPr>
      <xdr:spPr>
        <a:xfrm>
          <a:off x="6921500" y="1082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71362</xdr:rowOff>
    </xdr:from>
    <xdr:to>
      <xdr:col>41</xdr:col>
      <xdr:colOff>50800</xdr:colOff>
      <xdr:row>63</xdr:row>
      <xdr:rowOff>72441</xdr:rowOff>
    </xdr:to>
    <xdr:cxnSp macro="">
      <xdr:nvCxnSpPr>
        <xdr:cNvPr id="253" name="直線コネクタ 252">
          <a:extLst>
            <a:ext uri="{FF2B5EF4-FFF2-40B4-BE49-F238E27FC236}">
              <a16:creationId xmlns:a16="http://schemas.microsoft.com/office/drawing/2014/main" id="{713BBE83-68B6-4E76-BAC7-10553C2B784C}"/>
            </a:ext>
          </a:extLst>
        </xdr:cNvPr>
        <xdr:cNvCxnSpPr/>
      </xdr:nvCxnSpPr>
      <xdr:spPr>
        <a:xfrm flipV="1">
          <a:off x="6972300" y="10872712"/>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380495D-567A-4D15-A0C1-EEC19FEC575A}"/>
            </a:ext>
          </a:extLst>
        </xdr:cNvPr>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5A134B9F-0021-4BB0-A870-070E393FE7F8}"/>
            </a:ext>
          </a:extLst>
        </xdr:cNvPr>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87F6BF45-3F02-49EE-8B9F-BF93E2829430}"/>
            </a:ext>
          </a:extLst>
        </xdr:cNvPr>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2109074-566F-4821-8B44-7FFAA18A7034}"/>
            </a:ext>
          </a:extLst>
        </xdr:cNvPr>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111702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E90C5259-D725-4AE0-99C9-73334941BB4F}"/>
            </a:ext>
          </a:extLst>
        </xdr:cNvPr>
        <xdr:cNvSpPr txBox="1"/>
      </xdr:nvSpPr>
      <xdr:spPr>
        <a:xfrm>
          <a:off x="9327095" y="1091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112417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483866F-B213-4FBC-A468-9624E9A53894}"/>
            </a:ext>
          </a:extLst>
        </xdr:cNvPr>
        <xdr:cNvSpPr txBox="1"/>
      </xdr:nvSpPr>
      <xdr:spPr>
        <a:xfrm>
          <a:off x="8450795" y="1091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113289</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B6686BFF-B30D-408D-A06F-EBAD59A26F4D}"/>
            </a:ext>
          </a:extLst>
        </xdr:cNvPr>
        <xdr:cNvSpPr txBox="1"/>
      </xdr:nvSpPr>
      <xdr:spPr>
        <a:xfrm>
          <a:off x="7561795" y="109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114368</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BD54B3BA-5A2F-4274-A26D-E0ED6AC5F59C}"/>
            </a:ext>
          </a:extLst>
        </xdr:cNvPr>
        <xdr:cNvSpPr txBox="1"/>
      </xdr:nvSpPr>
      <xdr:spPr>
        <a:xfrm>
          <a:off x="6672795" y="1091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9E1728F-8E42-47A9-947D-7D82ECFBD0E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CBFF1832-2AD1-4A05-B94F-0A2E4913C3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7021CF13-EC93-4792-A515-BEE09BA1E3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946BF3C-CE50-4C29-88BF-DB0E5B8E4E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572F7A7-35A8-451D-BE3B-0A9F80F620A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DAE5E11-2E36-4404-A1CF-262D4B64B1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1043988F-0FE9-4EFA-A040-96A87EE84E8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F6B864D-2166-452E-A1B1-00162D0B1C7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F7D3D830-5394-4B3A-B751-E4A5920F07A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3577E8B-01A6-460A-9911-A13DA18F1F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C3B1FA02-6922-45C3-B813-202705798D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399DE058-9B2B-4FD3-A8F2-D5791B7522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45D25EE2-34E8-46CD-AF7D-A6C805BBB0A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BC83FB10-CAC0-4245-94C4-C53C791DD4F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841B4D63-417F-4488-8136-25035C7DFC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C9E760E3-F4E9-4952-8DF8-ADAFAC0CCA2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8D2EEAF8-B587-4342-A715-44D8CF50232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6DABCFED-8F6B-4F90-8A2C-F7D5CE58BF7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35DCFA62-E1CE-49A2-87C0-0A5ED2DA7C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787189CB-A897-45CE-A4E0-3B8E2091A2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630D8F08-800F-4568-AA68-98118641AA5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8238614C-47C8-4EB1-AB87-7AA2170DC28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BF833157-ADAD-4BD6-B033-FADF8509D2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95B2A73-A97C-4B29-AC41-6F41CD1BAA0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B77A72C4-B76A-4FB0-AC4D-01740F82BEB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2907C9E4-4870-49DC-B153-FEC98E8B03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197B23C1-6EE8-48E8-BDEA-567D37CD2EB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7D24BCFB-8EE9-4E94-83AC-EEA1F93B10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2DA82EEE-EBA0-4694-80B1-15B79A0B0F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C11B3761-A869-47E5-B968-B4B538496B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105D1D52-48D8-4E37-BFA8-E40D7B040F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5933B59B-B5A3-46E2-988A-CD7FD14C504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AFBD739C-4213-432F-BF87-59B3BF2AA3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672C5197-99B3-4ACC-838C-2820FC513E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1E4E0D86-BF19-48C7-B648-786CD79B35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86C27FFA-F0A1-4ACE-9416-F9C6B46C40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EC73A2C1-A016-40F0-ACF7-C0036DFBA0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6EB1573E-3E35-4F90-BB10-2D2A11335BD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DC6FDA69-E016-4EFF-8947-0B722161F40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42F85ECF-35FC-4034-B770-6C3052B968B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E79D7549-0D16-4125-A2E2-FBBBA99984E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DF519B96-2FF2-4343-A7B7-3520724615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A5F8A8AD-8DD4-47A5-946E-C762DB218AC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90CCCE26-BE11-46C0-A217-E0873F3323D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076B46F4-F340-4BD1-A1FD-97944AB65ED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7E7E8F4F-0F0F-4F53-B63F-63289965AF6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5BD81C73-A5AE-4271-A4D5-53AD8792F3C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450C1176-833E-4E58-B508-523590337C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1657AC69-66AB-406F-BD28-F48A4DFD478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4E6B5A34-349B-43B1-AE97-621C4CC2A94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9954C346-B268-475E-8975-AD07A82606E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C78A74C0-D49A-4339-B41C-FA4D70970D6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a:extLst>
            <a:ext uri="{FF2B5EF4-FFF2-40B4-BE49-F238E27FC236}">
              <a16:creationId xmlns:a16="http://schemas.microsoft.com/office/drawing/2014/main" id="{B19C8A3E-BF89-438E-98D3-CE9CB87B313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BDC0534A-D6E0-4E6D-A622-62A4FB91B9E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a:extLst>
            <a:ext uri="{FF2B5EF4-FFF2-40B4-BE49-F238E27FC236}">
              <a16:creationId xmlns:a16="http://schemas.microsoft.com/office/drawing/2014/main" id="{64E7208D-2CB4-49A5-92DA-1D191DE0EF0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5ED72E49-4CE2-4CA3-9ECA-23510D67E9A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18" name="直線コネクタ 317">
          <a:extLst>
            <a:ext uri="{FF2B5EF4-FFF2-40B4-BE49-F238E27FC236}">
              <a16:creationId xmlns:a16="http://schemas.microsoft.com/office/drawing/2014/main" id="{D547994C-B604-4D63-BD2D-8E7B25A3E6D9}"/>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C3D1B623-FE06-4C9F-8B47-6155497DBA9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a:extLst>
            <a:ext uri="{FF2B5EF4-FFF2-40B4-BE49-F238E27FC236}">
              <a16:creationId xmlns:a16="http://schemas.microsoft.com/office/drawing/2014/main" id="{845F2A93-1309-4140-927A-6BCB89735DF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21" name="【認定こども園・幼稚園・保育所】&#10;有形固定資産減価償却率最大値テキスト">
          <a:extLst>
            <a:ext uri="{FF2B5EF4-FFF2-40B4-BE49-F238E27FC236}">
              <a16:creationId xmlns:a16="http://schemas.microsoft.com/office/drawing/2014/main" id="{A82C08D7-8B85-4F7E-83E7-D19532FB2D28}"/>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322" name="直線コネクタ 321">
          <a:extLst>
            <a:ext uri="{FF2B5EF4-FFF2-40B4-BE49-F238E27FC236}">
              <a16:creationId xmlns:a16="http://schemas.microsoft.com/office/drawing/2014/main" id="{A825D29F-1377-439F-90B5-93F1704DFD75}"/>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265E0160-113F-4BBA-A01A-255319B14440}"/>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24" name="フローチャート: 判断 323">
          <a:extLst>
            <a:ext uri="{FF2B5EF4-FFF2-40B4-BE49-F238E27FC236}">
              <a16:creationId xmlns:a16="http://schemas.microsoft.com/office/drawing/2014/main" id="{B0C9B7D2-2EA7-4038-9D6D-986F4B035DDE}"/>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325" name="フローチャート: 判断 324">
          <a:extLst>
            <a:ext uri="{FF2B5EF4-FFF2-40B4-BE49-F238E27FC236}">
              <a16:creationId xmlns:a16="http://schemas.microsoft.com/office/drawing/2014/main" id="{7E810593-EB58-4795-A2AC-236B86458BBE}"/>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326" name="フローチャート: 判断 325">
          <a:extLst>
            <a:ext uri="{FF2B5EF4-FFF2-40B4-BE49-F238E27FC236}">
              <a16:creationId xmlns:a16="http://schemas.microsoft.com/office/drawing/2014/main" id="{E061F114-13D2-4964-B0F8-7EF21E2FD0C1}"/>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327" name="フローチャート: 判断 326">
          <a:extLst>
            <a:ext uri="{FF2B5EF4-FFF2-40B4-BE49-F238E27FC236}">
              <a16:creationId xmlns:a16="http://schemas.microsoft.com/office/drawing/2014/main" id="{88063F19-A2C1-4434-896A-F71131228EC2}"/>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28" name="フローチャート: 判断 327">
          <a:extLst>
            <a:ext uri="{FF2B5EF4-FFF2-40B4-BE49-F238E27FC236}">
              <a16:creationId xmlns:a16="http://schemas.microsoft.com/office/drawing/2014/main" id="{A7112446-E307-45BD-A84C-70E3329FA54F}"/>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FB2030AF-8240-4C10-B6E3-9F5D90D9E03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1D00F57-633F-49B1-B164-A960BBDCB5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A74A58BE-718B-49F9-9FAC-6D4E1B7FA3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19B16F9B-E871-4F75-B0FE-563E5EA47B5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FA01254-925F-4D52-ABAC-0554D896F52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86360</xdr:rowOff>
    </xdr:from>
    <xdr:to>
      <xdr:col>85</xdr:col>
      <xdr:colOff>177800</xdr:colOff>
      <xdr:row>37</xdr:row>
      <xdr:rowOff>16510</xdr:rowOff>
    </xdr:to>
    <xdr:sp macro="" textlink="">
      <xdr:nvSpPr>
        <xdr:cNvPr id="334" name="楕円 333">
          <a:extLst>
            <a:ext uri="{FF2B5EF4-FFF2-40B4-BE49-F238E27FC236}">
              <a16:creationId xmlns:a16="http://schemas.microsoft.com/office/drawing/2014/main" id="{D3345116-2756-4D5B-81F1-80D3318FB6D9}"/>
            </a:ext>
          </a:extLst>
        </xdr:cNvPr>
        <xdr:cNvSpPr/>
      </xdr:nvSpPr>
      <xdr:spPr>
        <a:xfrm>
          <a:off x="16268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109237</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2F4713AD-1142-4A31-8005-F274E01DF2EC}"/>
            </a:ext>
          </a:extLst>
        </xdr:cNvPr>
        <xdr:cNvSpPr txBox="1"/>
      </xdr:nvSpPr>
      <xdr:spPr>
        <a:xfrm>
          <a:off x="1635760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336" name="楕円 335">
          <a:extLst>
            <a:ext uri="{FF2B5EF4-FFF2-40B4-BE49-F238E27FC236}">
              <a16:creationId xmlns:a16="http://schemas.microsoft.com/office/drawing/2014/main" id="{A5567B75-A804-4DB0-9FDA-69E265BC3205}"/>
            </a:ext>
          </a:extLst>
        </xdr:cNvPr>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97155</xdr:rowOff>
    </xdr:from>
    <xdr:to>
      <xdr:col>85</xdr:col>
      <xdr:colOff>127000</xdr:colOff>
      <xdr:row>36</xdr:row>
      <xdr:rowOff>137160</xdr:rowOff>
    </xdr:to>
    <xdr:cxnSp macro="">
      <xdr:nvCxnSpPr>
        <xdr:cNvPr id="337" name="直線コネクタ 336">
          <a:extLst>
            <a:ext uri="{FF2B5EF4-FFF2-40B4-BE49-F238E27FC236}">
              <a16:creationId xmlns:a16="http://schemas.microsoft.com/office/drawing/2014/main" id="{C5F868F3-A741-4388-9B2D-0E1E10808DF2}"/>
            </a:ext>
          </a:extLst>
        </xdr:cNvPr>
        <xdr:cNvCxnSpPr/>
      </xdr:nvCxnSpPr>
      <xdr:spPr>
        <a:xfrm>
          <a:off x="15481300" y="62693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8255</xdr:rowOff>
    </xdr:from>
    <xdr:to>
      <xdr:col>76</xdr:col>
      <xdr:colOff>165100</xdr:colOff>
      <xdr:row>36</xdr:row>
      <xdr:rowOff>109855</xdr:rowOff>
    </xdr:to>
    <xdr:sp macro="" textlink="">
      <xdr:nvSpPr>
        <xdr:cNvPr id="338" name="楕円 337">
          <a:extLst>
            <a:ext uri="{FF2B5EF4-FFF2-40B4-BE49-F238E27FC236}">
              <a16:creationId xmlns:a16="http://schemas.microsoft.com/office/drawing/2014/main" id="{A92D4C82-42EC-43F3-ACD2-3FE5574DFCDB}"/>
            </a:ext>
          </a:extLst>
        </xdr:cNvPr>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59055</xdr:rowOff>
    </xdr:from>
    <xdr:to>
      <xdr:col>81</xdr:col>
      <xdr:colOff>50800</xdr:colOff>
      <xdr:row>36</xdr:row>
      <xdr:rowOff>97155</xdr:rowOff>
    </xdr:to>
    <xdr:cxnSp macro="">
      <xdr:nvCxnSpPr>
        <xdr:cNvPr id="339" name="直線コネクタ 338">
          <a:extLst>
            <a:ext uri="{FF2B5EF4-FFF2-40B4-BE49-F238E27FC236}">
              <a16:creationId xmlns:a16="http://schemas.microsoft.com/office/drawing/2014/main" id="{4C31E8FC-FA1B-4E8C-B721-A3C62A27E2CB}"/>
            </a:ext>
          </a:extLst>
        </xdr:cNvPr>
        <xdr:cNvCxnSpPr/>
      </xdr:nvCxnSpPr>
      <xdr:spPr>
        <a:xfrm>
          <a:off x="14592300" y="6231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55880</xdr:rowOff>
    </xdr:from>
    <xdr:to>
      <xdr:col>72</xdr:col>
      <xdr:colOff>38100</xdr:colOff>
      <xdr:row>39</xdr:row>
      <xdr:rowOff>157480</xdr:rowOff>
    </xdr:to>
    <xdr:sp macro="" textlink="">
      <xdr:nvSpPr>
        <xdr:cNvPr id="340" name="楕円 339">
          <a:extLst>
            <a:ext uri="{FF2B5EF4-FFF2-40B4-BE49-F238E27FC236}">
              <a16:creationId xmlns:a16="http://schemas.microsoft.com/office/drawing/2014/main" id="{25A9D32A-1A79-4284-AEAA-C150DD76B77C}"/>
            </a:ext>
          </a:extLst>
        </xdr:cNvPr>
        <xdr:cNvSpPr/>
      </xdr:nvSpPr>
      <xdr:spPr>
        <a:xfrm>
          <a:off x="13652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59055</xdr:rowOff>
    </xdr:from>
    <xdr:to>
      <xdr:col>76</xdr:col>
      <xdr:colOff>114300</xdr:colOff>
      <xdr:row>39</xdr:row>
      <xdr:rowOff>106680</xdr:rowOff>
    </xdr:to>
    <xdr:cxnSp macro="">
      <xdr:nvCxnSpPr>
        <xdr:cNvPr id="341" name="直線コネクタ 340">
          <a:extLst>
            <a:ext uri="{FF2B5EF4-FFF2-40B4-BE49-F238E27FC236}">
              <a16:creationId xmlns:a16="http://schemas.microsoft.com/office/drawing/2014/main" id="{EF24114B-1374-4013-B89D-6BAA2DEFB844}"/>
            </a:ext>
          </a:extLst>
        </xdr:cNvPr>
        <xdr:cNvCxnSpPr/>
      </xdr:nvCxnSpPr>
      <xdr:spPr>
        <a:xfrm flipV="1">
          <a:off x="13703300" y="6231255"/>
          <a:ext cx="8890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xdr:rowOff>
    </xdr:from>
    <xdr:to>
      <xdr:col>67</xdr:col>
      <xdr:colOff>101600</xdr:colOff>
      <xdr:row>39</xdr:row>
      <xdr:rowOff>117475</xdr:rowOff>
    </xdr:to>
    <xdr:sp macro="" textlink="">
      <xdr:nvSpPr>
        <xdr:cNvPr id="342" name="楕円 341">
          <a:extLst>
            <a:ext uri="{FF2B5EF4-FFF2-40B4-BE49-F238E27FC236}">
              <a16:creationId xmlns:a16="http://schemas.microsoft.com/office/drawing/2014/main" id="{5035B056-2931-4CB0-90D5-B3B10137D194}"/>
            </a:ext>
          </a:extLst>
        </xdr:cNvPr>
        <xdr:cNvSpPr/>
      </xdr:nvSpPr>
      <xdr:spPr>
        <a:xfrm>
          <a:off x="12763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66675</xdr:rowOff>
    </xdr:from>
    <xdr:to>
      <xdr:col>71</xdr:col>
      <xdr:colOff>177800</xdr:colOff>
      <xdr:row>39</xdr:row>
      <xdr:rowOff>106680</xdr:rowOff>
    </xdr:to>
    <xdr:cxnSp macro="">
      <xdr:nvCxnSpPr>
        <xdr:cNvPr id="343" name="直線コネクタ 342">
          <a:extLst>
            <a:ext uri="{FF2B5EF4-FFF2-40B4-BE49-F238E27FC236}">
              <a16:creationId xmlns:a16="http://schemas.microsoft.com/office/drawing/2014/main" id="{59DFB376-4CC6-4D4D-8E55-0C3EC7E4D93C}"/>
            </a:ext>
          </a:extLst>
        </xdr:cNvPr>
        <xdr:cNvCxnSpPr/>
      </xdr:nvCxnSpPr>
      <xdr:spPr>
        <a:xfrm>
          <a:off x="12814300" y="6753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D634786D-A0F3-4D5E-817B-F2CCF5C05610}"/>
            </a:ext>
          </a:extLst>
        </xdr:cNvPr>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2C2BE3E6-ACEC-46D6-B8B9-ABF4ADAAC6E0}"/>
            </a:ext>
          </a:extLst>
        </xdr:cNvPr>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C0E0F955-FB17-4C6D-9E2A-400D219287C6}"/>
            </a:ext>
          </a:extLst>
        </xdr:cNvPr>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07601ABE-0549-4010-AB6D-9C547AB3501F}"/>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ED463749-F10D-4524-BA67-B2F9E056B32A}"/>
            </a:ext>
          </a:extLst>
        </xdr:cNvPr>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7EAE4237-8CF2-4712-BC01-E47F749A7D0C}"/>
            </a:ext>
          </a:extLst>
        </xdr:cNvPr>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148607</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52C98C6E-28D4-408A-BACE-0D833D2FF845}"/>
            </a:ext>
          </a:extLst>
        </xdr:cNvPr>
        <xdr:cNvSpPr txBox="1"/>
      </xdr:nvSpPr>
      <xdr:spPr>
        <a:xfrm>
          <a:off x="135007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108602</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EF316175-3646-4899-90EA-FB5E1C2ED34D}"/>
            </a:ext>
          </a:extLst>
        </xdr:cNvPr>
        <xdr:cNvSpPr txBox="1"/>
      </xdr:nvSpPr>
      <xdr:spPr>
        <a:xfrm>
          <a:off x="12611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F0A7136A-745A-4C09-B564-368B1651F9F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2CA4A592-1C3A-47D5-BD22-BB98FE3576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2B904513-8DE6-42FB-9880-F1E3466E2AB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2CC1F56E-7B85-44E0-AA01-1C8031EB91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9605900E-26FE-46E5-8736-169DB40043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99B13205-C9F8-4F13-B457-D5065182A64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F6976563-8D48-4FF6-9B6F-F48E4BD907B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99B7196C-A2FB-4613-8DB5-7AB0B470056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2EF2E785-0323-42E7-A8E9-E7378FA258C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306B3E2D-E858-47E5-96F5-3E410C5CC32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a:extLst>
            <a:ext uri="{FF2B5EF4-FFF2-40B4-BE49-F238E27FC236}">
              <a16:creationId xmlns:a16="http://schemas.microsoft.com/office/drawing/2014/main" id="{BF6F817C-88B7-4F4C-A1BD-D18EF22EAE6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3" name="テキスト ボックス 362">
          <a:extLst>
            <a:ext uri="{FF2B5EF4-FFF2-40B4-BE49-F238E27FC236}">
              <a16:creationId xmlns:a16="http://schemas.microsoft.com/office/drawing/2014/main" id="{007AD5A4-3D50-4BBB-B486-EBAF83E365F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a:extLst>
            <a:ext uri="{FF2B5EF4-FFF2-40B4-BE49-F238E27FC236}">
              <a16:creationId xmlns:a16="http://schemas.microsoft.com/office/drawing/2014/main" id="{91B5D361-0D4F-477C-8EEB-EFD62B5D1B5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5" name="テキスト ボックス 364">
          <a:extLst>
            <a:ext uri="{FF2B5EF4-FFF2-40B4-BE49-F238E27FC236}">
              <a16:creationId xmlns:a16="http://schemas.microsoft.com/office/drawing/2014/main" id="{D72AD16B-B63E-4136-B1F3-E9179A28C7D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a:extLst>
            <a:ext uri="{FF2B5EF4-FFF2-40B4-BE49-F238E27FC236}">
              <a16:creationId xmlns:a16="http://schemas.microsoft.com/office/drawing/2014/main" id="{C2D1B0DD-EEFD-4E7B-9CBF-A54DC4A5C5E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7" name="テキスト ボックス 366">
          <a:extLst>
            <a:ext uri="{FF2B5EF4-FFF2-40B4-BE49-F238E27FC236}">
              <a16:creationId xmlns:a16="http://schemas.microsoft.com/office/drawing/2014/main" id="{5901B0E7-6B16-4FD9-A2EB-7494705E111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a:extLst>
            <a:ext uri="{FF2B5EF4-FFF2-40B4-BE49-F238E27FC236}">
              <a16:creationId xmlns:a16="http://schemas.microsoft.com/office/drawing/2014/main" id="{B3F6DB97-A6E0-497E-84A9-B21F0FCBFE8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9" name="テキスト ボックス 368">
          <a:extLst>
            <a:ext uri="{FF2B5EF4-FFF2-40B4-BE49-F238E27FC236}">
              <a16:creationId xmlns:a16="http://schemas.microsoft.com/office/drawing/2014/main" id="{5AD1EECE-1740-4C7D-9798-9B1DC078389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a:extLst>
            <a:ext uri="{FF2B5EF4-FFF2-40B4-BE49-F238E27FC236}">
              <a16:creationId xmlns:a16="http://schemas.microsoft.com/office/drawing/2014/main" id="{E99AEBDE-11FD-480C-A947-42ED128EDDC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1" name="テキスト ボックス 370">
          <a:extLst>
            <a:ext uri="{FF2B5EF4-FFF2-40B4-BE49-F238E27FC236}">
              <a16:creationId xmlns:a16="http://schemas.microsoft.com/office/drawing/2014/main" id="{505DC258-7BE9-4BFF-B19C-F6DFCD968B6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a:extLst>
            <a:ext uri="{FF2B5EF4-FFF2-40B4-BE49-F238E27FC236}">
              <a16:creationId xmlns:a16="http://schemas.microsoft.com/office/drawing/2014/main" id="{E150AEAF-D757-4CAB-B461-45550350DE0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3" name="テキスト ボックス 372">
          <a:extLst>
            <a:ext uri="{FF2B5EF4-FFF2-40B4-BE49-F238E27FC236}">
              <a16:creationId xmlns:a16="http://schemas.microsoft.com/office/drawing/2014/main" id="{8C8708F0-39E7-4E2F-8830-1BBA9AEBC69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E08D5594-A623-4882-A8BA-37E60893165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453C5413-2E66-46DF-9563-20A2DE825DF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A9DC3818-8E03-467D-913B-4473B757072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377" name="直線コネクタ 376">
          <a:extLst>
            <a:ext uri="{FF2B5EF4-FFF2-40B4-BE49-F238E27FC236}">
              <a16:creationId xmlns:a16="http://schemas.microsoft.com/office/drawing/2014/main" id="{C01D3D90-0914-4465-BF12-628957BB0541}"/>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8180E5F3-CAD5-4031-B06F-339CF537D6B8}"/>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379" name="直線コネクタ 378">
          <a:extLst>
            <a:ext uri="{FF2B5EF4-FFF2-40B4-BE49-F238E27FC236}">
              <a16:creationId xmlns:a16="http://schemas.microsoft.com/office/drawing/2014/main" id="{973077C6-2AB6-4410-BD2F-016E3AFACB08}"/>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70810BC0-B811-4829-AE5B-CB9D3A8E6CA4}"/>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381" name="直線コネクタ 380">
          <a:extLst>
            <a:ext uri="{FF2B5EF4-FFF2-40B4-BE49-F238E27FC236}">
              <a16:creationId xmlns:a16="http://schemas.microsoft.com/office/drawing/2014/main" id="{156AE5BC-83CE-4220-BF7A-BC553EA69180}"/>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1E966EAD-5730-440F-8122-CCBCBDA8BBBC}"/>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383" name="フローチャート: 判断 382">
          <a:extLst>
            <a:ext uri="{FF2B5EF4-FFF2-40B4-BE49-F238E27FC236}">
              <a16:creationId xmlns:a16="http://schemas.microsoft.com/office/drawing/2014/main" id="{BCF2405F-B056-408C-91A3-D4E69E3A36BA}"/>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384" name="フローチャート: 判断 383">
          <a:extLst>
            <a:ext uri="{FF2B5EF4-FFF2-40B4-BE49-F238E27FC236}">
              <a16:creationId xmlns:a16="http://schemas.microsoft.com/office/drawing/2014/main" id="{F586927B-5936-4DD4-A6D9-4CA8A7B96A43}"/>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385" name="フローチャート: 判断 384">
          <a:extLst>
            <a:ext uri="{FF2B5EF4-FFF2-40B4-BE49-F238E27FC236}">
              <a16:creationId xmlns:a16="http://schemas.microsoft.com/office/drawing/2014/main" id="{624197C6-867B-45FB-974F-5BFFE6EF9403}"/>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386" name="フローチャート: 判断 385">
          <a:extLst>
            <a:ext uri="{FF2B5EF4-FFF2-40B4-BE49-F238E27FC236}">
              <a16:creationId xmlns:a16="http://schemas.microsoft.com/office/drawing/2014/main" id="{D17FA262-8BE4-4211-A9BC-621DA6D9ED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387" name="フローチャート: 判断 386">
          <a:extLst>
            <a:ext uri="{FF2B5EF4-FFF2-40B4-BE49-F238E27FC236}">
              <a16:creationId xmlns:a16="http://schemas.microsoft.com/office/drawing/2014/main" id="{DD2C1626-BD07-4977-BFBA-0CF277D512B7}"/>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2666FF2A-9700-4244-8DD8-5065F768F89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DB2BDAA4-8F01-4897-952F-58AB7A4CB19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24959BE4-8ABB-4FB2-9797-7234DE6F4C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426FF135-0D96-422C-AF5B-580EC596040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54C4DE14-FBEA-43FC-9BBE-84351C414E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41728</xdr:rowOff>
    </xdr:from>
    <xdr:to>
      <xdr:col>116</xdr:col>
      <xdr:colOff>114300</xdr:colOff>
      <xdr:row>34</xdr:row>
      <xdr:rowOff>143328</xdr:rowOff>
    </xdr:to>
    <xdr:sp macro="" textlink="">
      <xdr:nvSpPr>
        <xdr:cNvPr id="393" name="楕円 392">
          <a:extLst>
            <a:ext uri="{FF2B5EF4-FFF2-40B4-BE49-F238E27FC236}">
              <a16:creationId xmlns:a16="http://schemas.microsoft.com/office/drawing/2014/main" id="{709361AD-0D0B-4B33-9179-A475DC02423B}"/>
            </a:ext>
          </a:extLst>
        </xdr:cNvPr>
        <xdr:cNvSpPr/>
      </xdr:nvSpPr>
      <xdr:spPr>
        <a:xfrm>
          <a:off x="22110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64605</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F56A5465-5613-4A6C-A43B-CD731BCD0F0A}"/>
            </a:ext>
          </a:extLst>
        </xdr:cNvPr>
        <xdr:cNvSpPr txBox="1"/>
      </xdr:nvSpPr>
      <xdr:spPr>
        <a:xfrm>
          <a:off x="22199600" y="572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51526</xdr:rowOff>
    </xdr:from>
    <xdr:to>
      <xdr:col>112</xdr:col>
      <xdr:colOff>38100</xdr:colOff>
      <xdr:row>34</xdr:row>
      <xdr:rowOff>153126</xdr:rowOff>
    </xdr:to>
    <xdr:sp macro="" textlink="">
      <xdr:nvSpPr>
        <xdr:cNvPr id="395" name="楕円 394">
          <a:extLst>
            <a:ext uri="{FF2B5EF4-FFF2-40B4-BE49-F238E27FC236}">
              <a16:creationId xmlns:a16="http://schemas.microsoft.com/office/drawing/2014/main" id="{CEE02AD8-F173-42AC-830D-DB0D919200E4}"/>
            </a:ext>
          </a:extLst>
        </xdr:cNvPr>
        <xdr:cNvSpPr/>
      </xdr:nvSpPr>
      <xdr:spPr>
        <a:xfrm>
          <a:off x="21272500" y="588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92528</xdr:rowOff>
    </xdr:from>
    <xdr:to>
      <xdr:col>116</xdr:col>
      <xdr:colOff>63500</xdr:colOff>
      <xdr:row>34</xdr:row>
      <xdr:rowOff>102326</xdr:rowOff>
    </xdr:to>
    <xdr:cxnSp macro="">
      <xdr:nvCxnSpPr>
        <xdr:cNvPr id="396" name="直線コネクタ 395">
          <a:extLst>
            <a:ext uri="{FF2B5EF4-FFF2-40B4-BE49-F238E27FC236}">
              <a16:creationId xmlns:a16="http://schemas.microsoft.com/office/drawing/2014/main" id="{8280321F-DC87-475A-9FAF-9A7263EE0A12}"/>
            </a:ext>
          </a:extLst>
        </xdr:cNvPr>
        <xdr:cNvCxnSpPr/>
      </xdr:nvCxnSpPr>
      <xdr:spPr>
        <a:xfrm flipV="1">
          <a:off x="21323300" y="592182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58057</xdr:rowOff>
    </xdr:from>
    <xdr:to>
      <xdr:col>107</xdr:col>
      <xdr:colOff>101600</xdr:colOff>
      <xdr:row>34</xdr:row>
      <xdr:rowOff>159657</xdr:rowOff>
    </xdr:to>
    <xdr:sp macro="" textlink="">
      <xdr:nvSpPr>
        <xdr:cNvPr id="397" name="楕円 396">
          <a:extLst>
            <a:ext uri="{FF2B5EF4-FFF2-40B4-BE49-F238E27FC236}">
              <a16:creationId xmlns:a16="http://schemas.microsoft.com/office/drawing/2014/main" id="{783A98A2-7157-4168-B43C-BE697299C78F}"/>
            </a:ext>
          </a:extLst>
        </xdr:cNvPr>
        <xdr:cNvSpPr/>
      </xdr:nvSpPr>
      <xdr:spPr>
        <a:xfrm>
          <a:off x="20383500" y="58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102326</xdr:rowOff>
    </xdr:from>
    <xdr:to>
      <xdr:col>111</xdr:col>
      <xdr:colOff>177800</xdr:colOff>
      <xdr:row>34</xdr:row>
      <xdr:rowOff>108857</xdr:rowOff>
    </xdr:to>
    <xdr:cxnSp macro="">
      <xdr:nvCxnSpPr>
        <xdr:cNvPr id="398" name="直線コネクタ 397">
          <a:extLst>
            <a:ext uri="{FF2B5EF4-FFF2-40B4-BE49-F238E27FC236}">
              <a16:creationId xmlns:a16="http://schemas.microsoft.com/office/drawing/2014/main" id="{1E24865E-E258-46B8-85AD-BD0368D6125D}"/>
            </a:ext>
          </a:extLst>
        </xdr:cNvPr>
        <xdr:cNvCxnSpPr/>
      </xdr:nvCxnSpPr>
      <xdr:spPr>
        <a:xfrm flipV="1">
          <a:off x="20434300" y="5931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160927</xdr:rowOff>
    </xdr:from>
    <xdr:to>
      <xdr:col>102</xdr:col>
      <xdr:colOff>165100</xdr:colOff>
      <xdr:row>36</xdr:row>
      <xdr:rowOff>91077</xdr:rowOff>
    </xdr:to>
    <xdr:sp macro="" textlink="">
      <xdr:nvSpPr>
        <xdr:cNvPr id="399" name="楕円 398">
          <a:extLst>
            <a:ext uri="{FF2B5EF4-FFF2-40B4-BE49-F238E27FC236}">
              <a16:creationId xmlns:a16="http://schemas.microsoft.com/office/drawing/2014/main" id="{0637B907-DE2F-41C9-91CD-6523ECEDE8E0}"/>
            </a:ext>
          </a:extLst>
        </xdr:cNvPr>
        <xdr:cNvSpPr/>
      </xdr:nvSpPr>
      <xdr:spPr>
        <a:xfrm>
          <a:off x="19494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108857</xdr:rowOff>
    </xdr:from>
    <xdr:to>
      <xdr:col>107</xdr:col>
      <xdr:colOff>50800</xdr:colOff>
      <xdr:row>36</xdr:row>
      <xdr:rowOff>40277</xdr:rowOff>
    </xdr:to>
    <xdr:cxnSp macro="">
      <xdr:nvCxnSpPr>
        <xdr:cNvPr id="400" name="直線コネクタ 399">
          <a:extLst>
            <a:ext uri="{FF2B5EF4-FFF2-40B4-BE49-F238E27FC236}">
              <a16:creationId xmlns:a16="http://schemas.microsoft.com/office/drawing/2014/main" id="{6AB6CD6F-C369-4500-BE93-4721A691DE29}"/>
            </a:ext>
          </a:extLst>
        </xdr:cNvPr>
        <xdr:cNvCxnSpPr/>
      </xdr:nvCxnSpPr>
      <xdr:spPr>
        <a:xfrm flipV="1">
          <a:off x="19545300" y="5938157"/>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167458</xdr:rowOff>
    </xdr:from>
    <xdr:to>
      <xdr:col>98</xdr:col>
      <xdr:colOff>38100</xdr:colOff>
      <xdr:row>36</xdr:row>
      <xdr:rowOff>97608</xdr:rowOff>
    </xdr:to>
    <xdr:sp macro="" textlink="">
      <xdr:nvSpPr>
        <xdr:cNvPr id="401" name="楕円 400">
          <a:extLst>
            <a:ext uri="{FF2B5EF4-FFF2-40B4-BE49-F238E27FC236}">
              <a16:creationId xmlns:a16="http://schemas.microsoft.com/office/drawing/2014/main" id="{D1BDB864-286E-469F-B071-2C62523605F2}"/>
            </a:ext>
          </a:extLst>
        </xdr:cNvPr>
        <xdr:cNvSpPr/>
      </xdr:nvSpPr>
      <xdr:spPr>
        <a:xfrm>
          <a:off x="18605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40277</xdr:rowOff>
    </xdr:from>
    <xdr:to>
      <xdr:col>102</xdr:col>
      <xdr:colOff>114300</xdr:colOff>
      <xdr:row>36</xdr:row>
      <xdr:rowOff>46808</xdr:rowOff>
    </xdr:to>
    <xdr:cxnSp macro="">
      <xdr:nvCxnSpPr>
        <xdr:cNvPr id="402" name="直線コネクタ 401">
          <a:extLst>
            <a:ext uri="{FF2B5EF4-FFF2-40B4-BE49-F238E27FC236}">
              <a16:creationId xmlns:a16="http://schemas.microsoft.com/office/drawing/2014/main" id="{AC5B022A-1EE2-44EC-926D-182B5DD3FA1F}"/>
            </a:ext>
          </a:extLst>
        </xdr:cNvPr>
        <xdr:cNvCxnSpPr/>
      </xdr:nvCxnSpPr>
      <xdr:spPr>
        <a:xfrm flipV="1">
          <a:off x="18656300" y="62124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13624</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975482B-F970-4973-8556-4B51A369DA88}"/>
            </a:ext>
          </a:extLst>
        </xdr:cNvPr>
        <xdr:cNvSpPr txBox="1"/>
      </xdr:nvSpPr>
      <xdr:spPr>
        <a:xfrm>
          <a:off x="21075727"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316903E-823F-4F15-9F7B-D99921A8AFDC}"/>
            </a:ext>
          </a:extLst>
        </xdr:cNvPr>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82204</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483BA685-5D77-4070-9994-6FCBCC7EDCCA}"/>
            </a:ext>
          </a:extLst>
        </xdr:cNvPr>
        <xdr:cNvSpPr txBox="1"/>
      </xdr:nvSpPr>
      <xdr:spPr>
        <a:xfrm>
          <a:off x="19310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EA316E4E-DF90-469E-ACD4-92F297E34A21}"/>
            </a:ext>
          </a:extLst>
        </xdr:cNvPr>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169653</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90598C5A-0C8D-455B-9742-316B693F4256}"/>
            </a:ext>
          </a:extLst>
        </xdr:cNvPr>
        <xdr:cNvSpPr txBox="1"/>
      </xdr:nvSpPr>
      <xdr:spPr>
        <a:xfrm>
          <a:off x="21075727" y="565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4734</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00D9F9A7-56A6-4C19-B1BD-E6F759445D62}"/>
            </a:ext>
          </a:extLst>
        </xdr:cNvPr>
        <xdr:cNvSpPr txBox="1"/>
      </xdr:nvSpPr>
      <xdr:spPr>
        <a:xfrm>
          <a:off x="20199427" y="566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107604</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82671933-C057-450B-A692-01FA4815A2E8}"/>
            </a:ext>
          </a:extLst>
        </xdr:cNvPr>
        <xdr:cNvSpPr txBox="1"/>
      </xdr:nvSpPr>
      <xdr:spPr>
        <a:xfrm>
          <a:off x="19310427" y="59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114135</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53520644-7295-44AE-B364-0BD9FFC90609}"/>
            </a:ext>
          </a:extLst>
        </xdr:cNvPr>
        <xdr:cNvSpPr txBox="1"/>
      </xdr:nvSpPr>
      <xdr:spPr>
        <a:xfrm>
          <a:off x="184214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8C987936-761C-4684-A82C-3BAC4EFE58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B442642E-7AE8-4D22-9CC6-E9852CDA2D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D775CC7C-F626-4677-9922-CAAA055CF4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128429BC-7EC0-4292-AE7B-14211B5FD0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C5BD8C68-5E78-43BA-9849-5BC3B7A1D1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C6F7F531-EE56-4CBA-B73A-3E74AE148D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4D90CDA8-0643-4649-A434-9E4F984451E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18E2880A-62D6-4891-A7EA-A7404E4F50A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B13DED00-5B92-4877-87AC-8E1A64F53CC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C9DB34BA-8642-4AE7-AB5E-90700DC941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1EC65232-61FD-4DE3-9DE8-13B15976E77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1BAD179C-499C-470C-9C8F-B16856B3C1A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3" name="テキスト ボックス 422">
          <a:extLst>
            <a:ext uri="{FF2B5EF4-FFF2-40B4-BE49-F238E27FC236}">
              <a16:creationId xmlns:a16="http://schemas.microsoft.com/office/drawing/2014/main" id="{16FE92CD-15C6-460E-BE27-27E4360A154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D74A6A7B-1C42-426D-8436-452381151BE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86F59F13-770D-48B8-9432-3FAA7321608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42A76E6D-5CCB-4CE4-BFFE-717370C3A9F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E78B8C88-A741-4214-8132-81496DDC6DD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A30EA353-4D4C-4D6C-8527-691CCEF018B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6D8A1FB7-2B1E-49A4-8A65-3038C8D16D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3B1CA75A-1E51-4C27-9918-36B44C6AB90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39304D98-C7D4-481D-B0CD-042A923A1F0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FCB93521-7D9D-4713-8B2A-F6D79DF294A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3" name="テキスト ボックス 432">
          <a:extLst>
            <a:ext uri="{FF2B5EF4-FFF2-40B4-BE49-F238E27FC236}">
              <a16:creationId xmlns:a16="http://schemas.microsoft.com/office/drawing/2014/main" id="{3F73B8B4-4C01-48D8-9F05-F87F3851E3DC}"/>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BCDC1877-C794-48D9-90DB-677FD5070A3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a:extLst>
            <a:ext uri="{FF2B5EF4-FFF2-40B4-BE49-F238E27FC236}">
              <a16:creationId xmlns:a16="http://schemas.microsoft.com/office/drawing/2014/main" id="{D821CE06-FAC8-46F2-AD98-682DF76AA46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C6C317FE-0807-4FFF-BAAB-E421C49EB6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437" name="直線コネクタ 436">
          <a:extLst>
            <a:ext uri="{FF2B5EF4-FFF2-40B4-BE49-F238E27FC236}">
              <a16:creationId xmlns:a16="http://schemas.microsoft.com/office/drawing/2014/main" id="{1079CA74-AA5A-4A48-87A7-986B1310FF5C}"/>
            </a:ext>
          </a:extLst>
        </xdr:cNvPr>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2F9B0014-39B6-42D9-9C68-28E03E9331B4}"/>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439" name="直線コネクタ 438">
          <a:extLst>
            <a:ext uri="{FF2B5EF4-FFF2-40B4-BE49-F238E27FC236}">
              <a16:creationId xmlns:a16="http://schemas.microsoft.com/office/drawing/2014/main" id="{0CCD0EC1-A548-443D-A66D-2367ACCB9A5E}"/>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C253A93F-2D22-4B38-91D7-918AA2F3761A}"/>
            </a:ext>
          </a:extLst>
        </xdr:cNvPr>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441" name="直線コネクタ 440">
          <a:extLst>
            <a:ext uri="{FF2B5EF4-FFF2-40B4-BE49-F238E27FC236}">
              <a16:creationId xmlns:a16="http://schemas.microsoft.com/office/drawing/2014/main" id="{520FEDEF-044F-4496-88E8-C0C9E7EC07D6}"/>
            </a:ext>
          </a:extLst>
        </xdr:cNvPr>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AA8ABD4C-7BF9-4751-8524-73384FACFAD3}"/>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43" name="フローチャート: 判断 442">
          <a:extLst>
            <a:ext uri="{FF2B5EF4-FFF2-40B4-BE49-F238E27FC236}">
              <a16:creationId xmlns:a16="http://schemas.microsoft.com/office/drawing/2014/main" id="{1A3EFCB6-871D-4607-8772-C8B296104908}"/>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444" name="フローチャート: 判断 443">
          <a:extLst>
            <a:ext uri="{FF2B5EF4-FFF2-40B4-BE49-F238E27FC236}">
              <a16:creationId xmlns:a16="http://schemas.microsoft.com/office/drawing/2014/main" id="{4A3BEE8A-820B-43C3-B3AC-50D8EB0D443F}"/>
            </a:ext>
          </a:extLst>
        </xdr:cNvPr>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445" name="フローチャート: 判断 444">
          <a:extLst>
            <a:ext uri="{FF2B5EF4-FFF2-40B4-BE49-F238E27FC236}">
              <a16:creationId xmlns:a16="http://schemas.microsoft.com/office/drawing/2014/main" id="{8217180E-AEAA-4049-A51E-988EA4588C6A}"/>
            </a:ext>
          </a:extLst>
        </xdr:cNvPr>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446" name="フローチャート: 判断 445">
          <a:extLst>
            <a:ext uri="{FF2B5EF4-FFF2-40B4-BE49-F238E27FC236}">
              <a16:creationId xmlns:a16="http://schemas.microsoft.com/office/drawing/2014/main" id="{3FF9BB41-73D9-44C1-8863-D53E599B7C36}"/>
            </a:ext>
          </a:extLst>
        </xdr:cNvPr>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447" name="フローチャート: 判断 446">
          <a:extLst>
            <a:ext uri="{FF2B5EF4-FFF2-40B4-BE49-F238E27FC236}">
              <a16:creationId xmlns:a16="http://schemas.microsoft.com/office/drawing/2014/main" id="{FB973830-006C-4C49-B18B-D031CD9CFF64}"/>
            </a:ext>
          </a:extLst>
        </xdr:cNvPr>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C265362E-3E51-49DB-B142-A7E8AB5FD3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BB864DFF-C30B-41BF-AFFB-FE69B29DDA7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DD38067F-B7DB-4E06-991A-1481D8D128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E3966A95-9814-43C5-9C51-3164651CA0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578D00D5-5211-46EF-81C1-B9A83D648F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453" name="楕円 452">
          <a:extLst>
            <a:ext uri="{FF2B5EF4-FFF2-40B4-BE49-F238E27FC236}">
              <a16:creationId xmlns:a16="http://schemas.microsoft.com/office/drawing/2014/main" id="{556BEF37-2D3B-498B-84FC-1229D566A0BE}"/>
            </a:ext>
          </a:extLst>
        </xdr:cNvPr>
        <xdr:cNvSpPr/>
      </xdr:nvSpPr>
      <xdr:spPr>
        <a:xfrm>
          <a:off x="16268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112140</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EA4C033F-0F8A-4C71-9621-5764DC3E7CC1}"/>
            </a:ext>
          </a:extLst>
        </xdr:cNvPr>
        <xdr:cNvSpPr txBox="1"/>
      </xdr:nvSpPr>
      <xdr:spPr>
        <a:xfrm>
          <a:off x="16357600"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71665</xdr:rowOff>
    </xdr:from>
    <xdr:to>
      <xdr:col>81</xdr:col>
      <xdr:colOff>101600</xdr:colOff>
      <xdr:row>60</xdr:row>
      <xdr:rowOff>1815</xdr:rowOff>
    </xdr:to>
    <xdr:sp macro="" textlink="">
      <xdr:nvSpPr>
        <xdr:cNvPr id="455" name="楕円 454">
          <a:extLst>
            <a:ext uri="{FF2B5EF4-FFF2-40B4-BE49-F238E27FC236}">
              <a16:creationId xmlns:a16="http://schemas.microsoft.com/office/drawing/2014/main" id="{B86CC228-A7C4-4E1C-838F-CB34465FE931}"/>
            </a:ext>
          </a:extLst>
        </xdr:cNvPr>
        <xdr:cNvSpPr/>
      </xdr:nvSpPr>
      <xdr:spPr>
        <a:xfrm>
          <a:off x="15430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60</xdr:row>
      <xdr:rowOff>13063</xdr:rowOff>
    </xdr:to>
    <xdr:cxnSp macro="">
      <xdr:nvCxnSpPr>
        <xdr:cNvPr id="456" name="直線コネクタ 455">
          <a:extLst>
            <a:ext uri="{FF2B5EF4-FFF2-40B4-BE49-F238E27FC236}">
              <a16:creationId xmlns:a16="http://schemas.microsoft.com/office/drawing/2014/main" id="{0050C6EE-A05A-475E-BDAD-66762FF7AA2C}"/>
            </a:ext>
          </a:extLst>
        </xdr:cNvPr>
        <xdr:cNvCxnSpPr/>
      </xdr:nvCxnSpPr>
      <xdr:spPr>
        <a:xfrm>
          <a:off x="15481300" y="10238015"/>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48804</xdr:rowOff>
    </xdr:from>
    <xdr:to>
      <xdr:col>76</xdr:col>
      <xdr:colOff>165100</xdr:colOff>
      <xdr:row>59</xdr:row>
      <xdr:rowOff>150404</xdr:rowOff>
    </xdr:to>
    <xdr:sp macro="" textlink="">
      <xdr:nvSpPr>
        <xdr:cNvPr id="457" name="楕円 456">
          <a:extLst>
            <a:ext uri="{FF2B5EF4-FFF2-40B4-BE49-F238E27FC236}">
              <a16:creationId xmlns:a16="http://schemas.microsoft.com/office/drawing/2014/main" id="{343D7A35-36F4-445F-A39F-555D929F1A04}"/>
            </a:ext>
          </a:extLst>
        </xdr:cNvPr>
        <xdr:cNvSpPr/>
      </xdr:nvSpPr>
      <xdr:spPr>
        <a:xfrm>
          <a:off x="14541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99604</xdr:rowOff>
    </xdr:from>
    <xdr:to>
      <xdr:col>81</xdr:col>
      <xdr:colOff>50800</xdr:colOff>
      <xdr:row>59</xdr:row>
      <xdr:rowOff>122465</xdr:rowOff>
    </xdr:to>
    <xdr:cxnSp macro="">
      <xdr:nvCxnSpPr>
        <xdr:cNvPr id="458" name="直線コネクタ 457">
          <a:extLst>
            <a:ext uri="{FF2B5EF4-FFF2-40B4-BE49-F238E27FC236}">
              <a16:creationId xmlns:a16="http://schemas.microsoft.com/office/drawing/2014/main" id="{85A2BB21-4F5F-449E-9348-818512364CC1}"/>
            </a:ext>
          </a:extLst>
        </xdr:cNvPr>
        <xdr:cNvCxnSpPr/>
      </xdr:nvCxnSpPr>
      <xdr:spPr>
        <a:xfrm>
          <a:off x="14592300" y="102151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459" name="楕円 458">
          <a:extLst>
            <a:ext uri="{FF2B5EF4-FFF2-40B4-BE49-F238E27FC236}">
              <a16:creationId xmlns:a16="http://schemas.microsoft.com/office/drawing/2014/main" id="{C6063F5B-6A54-475F-BA2B-AFA2ACFC72B4}"/>
            </a:ext>
          </a:extLst>
        </xdr:cNvPr>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99604</xdr:rowOff>
    </xdr:from>
    <xdr:to>
      <xdr:col>76</xdr:col>
      <xdr:colOff>114300</xdr:colOff>
      <xdr:row>59</xdr:row>
      <xdr:rowOff>138793</xdr:rowOff>
    </xdr:to>
    <xdr:cxnSp macro="">
      <xdr:nvCxnSpPr>
        <xdr:cNvPr id="460" name="直線コネクタ 459">
          <a:extLst>
            <a:ext uri="{FF2B5EF4-FFF2-40B4-BE49-F238E27FC236}">
              <a16:creationId xmlns:a16="http://schemas.microsoft.com/office/drawing/2014/main" id="{E2476BBD-26F7-40B4-9FA4-8A11ABE5B59F}"/>
            </a:ext>
          </a:extLst>
        </xdr:cNvPr>
        <xdr:cNvCxnSpPr/>
      </xdr:nvCxnSpPr>
      <xdr:spPr>
        <a:xfrm flipV="1">
          <a:off x="13703300" y="102151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461" name="楕円 460">
          <a:extLst>
            <a:ext uri="{FF2B5EF4-FFF2-40B4-BE49-F238E27FC236}">
              <a16:creationId xmlns:a16="http://schemas.microsoft.com/office/drawing/2014/main" id="{42F5C87A-3609-4B18-88F4-12A9F8C19264}"/>
            </a:ext>
          </a:extLst>
        </xdr:cNvPr>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138793</xdr:rowOff>
    </xdr:to>
    <xdr:cxnSp macro="">
      <xdr:nvCxnSpPr>
        <xdr:cNvPr id="462" name="直線コネクタ 461">
          <a:extLst>
            <a:ext uri="{FF2B5EF4-FFF2-40B4-BE49-F238E27FC236}">
              <a16:creationId xmlns:a16="http://schemas.microsoft.com/office/drawing/2014/main" id="{87BA4255-2C81-4FC0-BE5A-3613AE758FC3}"/>
            </a:ext>
          </a:extLst>
        </xdr:cNvPr>
        <xdr:cNvCxnSpPr/>
      </xdr:nvCxnSpPr>
      <xdr:spPr>
        <a:xfrm>
          <a:off x="12814300" y="10189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121211</xdr:rowOff>
    </xdr:from>
    <xdr:ext cx="405111" cy="259045"/>
    <xdr:sp macro="" textlink="">
      <xdr:nvSpPr>
        <xdr:cNvPr id="463" name="n_1aveValue【学校施設】&#10;有形固定資産減価償却率">
          <a:extLst>
            <a:ext uri="{FF2B5EF4-FFF2-40B4-BE49-F238E27FC236}">
              <a16:creationId xmlns:a16="http://schemas.microsoft.com/office/drawing/2014/main" id="{4375C6D1-7738-4DB1-84F9-D469BBF8CDF4}"/>
            </a:ext>
          </a:extLst>
        </xdr:cNvPr>
        <xdr:cNvSpPr txBox="1"/>
      </xdr:nvSpPr>
      <xdr:spPr>
        <a:xfrm>
          <a:off x="152660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46100</xdr:rowOff>
    </xdr:from>
    <xdr:ext cx="405111" cy="259045"/>
    <xdr:sp macro="" textlink="">
      <xdr:nvSpPr>
        <xdr:cNvPr id="464" name="n_2aveValue【学校施設】&#10;有形固定資産減価償却率">
          <a:extLst>
            <a:ext uri="{FF2B5EF4-FFF2-40B4-BE49-F238E27FC236}">
              <a16:creationId xmlns:a16="http://schemas.microsoft.com/office/drawing/2014/main" id="{82AE1CBC-F940-432D-9020-4179312DEA1C}"/>
            </a:ext>
          </a:extLst>
        </xdr:cNvPr>
        <xdr:cNvSpPr txBox="1"/>
      </xdr:nvSpPr>
      <xdr:spPr>
        <a:xfrm>
          <a:off x="14389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465" name="n_3aveValue【学校施設】&#10;有形固定資産減価償却率">
          <a:extLst>
            <a:ext uri="{FF2B5EF4-FFF2-40B4-BE49-F238E27FC236}">
              <a16:creationId xmlns:a16="http://schemas.microsoft.com/office/drawing/2014/main" id="{41304BF3-D18D-4687-B827-2B9E2218FB6B}"/>
            </a:ext>
          </a:extLst>
        </xdr:cNvPr>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141531</xdr:rowOff>
    </xdr:from>
    <xdr:ext cx="405111" cy="259045"/>
    <xdr:sp macro="" textlink="">
      <xdr:nvSpPr>
        <xdr:cNvPr id="466" name="n_4aveValue【学校施設】&#10;有形固定資産減価償却率">
          <a:extLst>
            <a:ext uri="{FF2B5EF4-FFF2-40B4-BE49-F238E27FC236}">
              <a16:creationId xmlns:a16="http://schemas.microsoft.com/office/drawing/2014/main" id="{D9D14324-A2EC-45BC-AFCF-6A0A0EF0D8DA}"/>
            </a:ext>
          </a:extLst>
        </xdr:cNvPr>
        <xdr:cNvSpPr txBox="1"/>
      </xdr:nvSpPr>
      <xdr:spPr>
        <a:xfrm>
          <a:off x="12611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164392</xdr:rowOff>
    </xdr:from>
    <xdr:ext cx="405111" cy="259045"/>
    <xdr:sp macro="" textlink="">
      <xdr:nvSpPr>
        <xdr:cNvPr id="467" name="n_1mainValue【学校施設】&#10;有形固定資産減価償却率">
          <a:extLst>
            <a:ext uri="{FF2B5EF4-FFF2-40B4-BE49-F238E27FC236}">
              <a16:creationId xmlns:a16="http://schemas.microsoft.com/office/drawing/2014/main" id="{B1790068-0401-443A-A94F-612A82D373F1}"/>
            </a:ext>
          </a:extLst>
        </xdr:cNvPr>
        <xdr:cNvSpPr txBox="1"/>
      </xdr:nvSpPr>
      <xdr:spPr>
        <a:xfrm>
          <a:off x="152660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141531</xdr:rowOff>
    </xdr:from>
    <xdr:ext cx="405111" cy="259045"/>
    <xdr:sp macro="" textlink="">
      <xdr:nvSpPr>
        <xdr:cNvPr id="468" name="n_2mainValue【学校施設】&#10;有形固定資産減価償却率">
          <a:extLst>
            <a:ext uri="{FF2B5EF4-FFF2-40B4-BE49-F238E27FC236}">
              <a16:creationId xmlns:a16="http://schemas.microsoft.com/office/drawing/2014/main" id="{2303802D-3DA9-439C-8FB9-5077D79F1C8A}"/>
            </a:ext>
          </a:extLst>
        </xdr:cNvPr>
        <xdr:cNvSpPr txBox="1"/>
      </xdr:nvSpPr>
      <xdr:spPr>
        <a:xfrm>
          <a:off x="14389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469" name="n_3mainValue【学校施設】&#10;有形固定資産減価償却率">
          <a:extLst>
            <a:ext uri="{FF2B5EF4-FFF2-40B4-BE49-F238E27FC236}">
              <a16:creationId xmlns:a16="http://schemas.microsoft.com/office/drawing/2014/main" id="{B6A25E22-62D7-4A76-B002-C307C687481A}"/>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470" name="n_4mainValue【学校施設】&#10;有形固定資産減価償却率">
          <a:extLst>
            <a:ext uri="{FF2B5EF4-FFF2-40B4-BE49-F238E27FC236}">
              <a16:creationId xmlns:a16="http://schemas.microsoft.com/office/drawing/2014/main" id="{5D88EF90-CD14-40B1-8A42-500D399B700F}"/>
            </a:ext>
          </a:extLst>
        </xdr:cNvPr>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46F4AC20-195F-46B5-B815-706636B7BC4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86661A8B-439F-4165-BBA5-1D1A1BFB19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BA58A290-89E6-4FC1-8C2D-B5667012C8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DE7E44E5-6183-4FB6-BAA4-A1234737C2B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B92702E3-B5CC-4BE6-8A12-4AA8E9EAEE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95369E28-7B47-4A6E-9A47-3E504B8A96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113A40EA-AFD8-43C2-B30F-1AB6FCC5A9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EAF516F8-6856-4EE0-8CB1-428630B822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BDB6F11C-518F-4992-8296-6ADC2391A7B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96F82922-063E-4AA8-9018-E5F2EF3EEC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1" name="テキスト ボックス 480">
          <a:extLst>
            <a:ext uri="{FF2B5EF4-FFF2-40B4-BE49-F238E27FC236}">
              <a16:creationId xmlns:a16="http://schemas.microsoft.com/office/drawing/2014/main" id="{D49C7D36-036D-4CE7-9CE1-D27632E5F77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2" name="直線コネクタ 481">
          <a:extLst>
            <a:ext uri="{FF2B5EF4-FFF2-40B4-BE49-F238E27FC236}">
              <a16:creationId xmlns:a16="http://schemas.microsoft.com/office/drawing/2014/main" id="{201ED4C8-4CF2-446A-80E0-21BACF61AE2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3" name="テキスト ボックス 482">
          <a:extLst>
            <a:ext uri="{FF2B5EF4-FFF2-40B4-BE49-F238E27FC236}">
              <a16:creationId xmlns:a16="http://schemas.microsoft.com/office/drawing/2014/main" id="{28433723-B5F1-4279-9018-0F5A705D4FF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4" name="直線コネクタ 483">
          <a:extLst>
            <a:ext uri="{FF2B5EF4-FFF2-40B4-BE49-F238E27FC236}">
              <a16:creationId xmlns:a16="http://schemas.microsoft.com/office/drawing/2014/main" id="{DC23772C-B18B-4EB8-AD2A-87A12A21C94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5" name="テキスト ボックス 484">
          <a:extLst>
            <a:ext uri="{FF2B5EF4-FFF2-40B4-BE49-F238E27FC236}">
              <a16:creationId xmlns:a16="http://schemas.microsoft.com/office/drawing/2014/main" id="{DFF3DE4F-EEF7-4D33-BF27-D35000CD663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6" name="直線コネクタ 485">
          <a:extLst>
            <a:ext uri="{FF2B5EF4-FFF2-40B4-BE49-F238E27FC236}">
              <a16:creationId xmlns:a16="http://schemas.microsoft.com/office/drawing/2014/main" id="{7D8AD53C-28CE-496F-9C9D-66CD5FC5838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7" name="テキスト ボックス 486">
          <a:extLst>
            <a:ext uri="{FF2B5EF4-FFF2-40B4-BE49-F238E27FC236}">
              <a16:creationId xmlns:a16="http://schemas.microsoft.com/office/drawing/2014/main" id="{70BE2650-2A5E-4ED9-BD0A-05520516BA0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8" name="直線コネクタ 487">
          <a:extLst>
            <a:ext uri="{FF2B5EF4-FFF2-40B4-BE49-F238E27FC236}">
              <a16:creationId xmlns:a16="http://schemas.microsoft.com/office/drawing/2014/main" id="{92EFE658-D0E2-418D-B93B-D26FE716DF5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9" name="テキスト ボックス 488">
          <a:extLst>
            <a:ext uri="{FF2B5EF4-FFF2-40B4-BE49-F238E27FC236}">
              <a16:creationId xmlns:a16="http://schemas.microsoft.com/office/drawing/2014/main" id="{061C2998-8E82-4992-9D35-7453A78A07E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4235669B-CE9F-40F4-BE17-29C1864A59B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93A69BD7-2602-4340-A471-B3370A4BB01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C52B8642-FCD9-4F4E-8776-5EB7C86C9E4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493" name="直線コネクタ 492">
          <a:extLst>
            <a:ext uri="{FF2B5EF4-FFF2-40B4-BE49-F238E27FC236}">
              <a16:creationId xmlns:a16="http://schemas.microsoft.com/office/drawing/2014/main" id="{350F83D1-B8E9-4C4B-8203-92939DA74BDF}"/>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494" name="【学校施設】&#10;一人当たり面積最小値テキスト">
          <a:extLst>
            <a:ext uri="{FF2B5EF4-FFF2-40B4-BE49-F238E27FC236}">
              <a16:creationId xmlns:a16="http://schemas.microsoft.com/office/drawing/2014/main" id="{1F163EEA-85C5-4F31-9B39-095F5E0E6BE4}"/>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495" name="直線コネクタ 494">
          <a:extLst>
            <a:ext uri="{FF2B5EF4-FFF2-40B4-BE49-F238E27FC236}">
              <a16:creationId xmlns:a16="http://schemas.microsoft.com/office/drawing/2014/main" id="{EA099936-E158-4018-AF1F-918A562E84D8}"/>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496" name="【学校施設】&#10;一人当たり面積最大値テキスト">
          <a:extLst>
            <a:ext uri="{FF2B5EF4-FFF2-40B4-BE49-F238E27FC236}">
              <a16:creationId xmlns:a16="http://schemas.microsoft.com/office/drawing/2014/main" id="{098B954E-CC34-4725-A1B8-5E93EB3E2CEB}"/>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497" name="直線コネクタ 496">
          <a:extLst>
            <a:ext uri="{FF2B5EF4-FFF2-40B4-BE49-F238E27FC236}">
              <a16:creationId xmlns:a16="http://schemas.microsoft.com/office/drawing/2014/main" id="{D8902AAC-2C10-47EF-AC90-164BFB8A54BC}"/>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10024</xdr:rowOff>
    </xdr:from>
    <xdr:ext cx="469744" cy="259045"/>
    <xdr:sp macro="" textlink="">
      <xdr:nvSpPr>
        <xdr:cNvPr id="498" name="【学校施設】&#10;一人当たり面積平均値テキスト">
          <a:extLst>
            <a:ext uri="{FF2B5EF4-FFF2-40B4-BE49-F238E27FC236}">
              <a16:creationId xmlns:a16="http://schemas.microsoft.com/office/drawing/2014/main" id="{60F4DCDD-9BE7-4C7B-B4E2-758DBD5B14E3}"/>
            </a:ext>
          </a:extLst>
        </xdr:cNvPr>
        <xdr:cNvSpPr txBox="1"/>
      </xdr:nvSpPr>
      <xdr:spPr>
        <a:xfrm>
          <a:off x="22199600" y="1029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499" name="フローチャート: 判断 498">
          <a:extLst>
            <a:ext uri="{FF2B5EF4-FFF2-40B4-BE49-F238E27FC236}">
              <a16:creationId xmlns:a16="http://schemas.microsoft.com/office/drawing/2014/main" id="{2D8400E1-DDC0-48CC-9DAE-07BE2E11AE7E}"/>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00" name="フローチャート: 判断 499">
          <a:extLst>
            <a:ext uri="{FF2B5EF4-FFF2-40B4-BE49-F238E27FC236}">
              <a16:creationId xmlns:a16="http://schemas.microsoft.com/office/drawing/2014/main" id="{4C82DF48-017C-4A4C-A883-CF61E2401520}"/>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01" name="フローチャート: 判断 500">
          <a:extLst>
            <a:ext uri="{FF2B5EF4-FFF2-40B4-BE49-F238E27FC236}">
              <a16:creationId xmlns:a16="http://schemas.microsoft.com/office/drawing/2014/main" id="{E7AF406C-8C14-4BCD-812A-491039E8D922}"/>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02" name="フローチャート: 判断 501">
          <a:extLst>
            <a:ext uri="{FF2B5EF4-FFF2-40B4-BE49-F238E27FC236}">
              <a16:creationId xmlns:a16="http://schemas.microsoft.com/office/drawing/2014/main" id="{8ED076BF-6909-4AE2-8D79-8C89A7BC0991}"/>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03" name="フローチャート: 判断 502">
          <a:extLst>
            <a:ext uri="{FF2B5EF4-FFF2-40B4-BE49-F238E27FC236}">
              <a16:creationId xmlns:a16="http://schemas.microsoft.com/office/drawing/2014/main" id="{824C6EF1-65A1-4162-8BE1-22CFBA57955F}"/>
            </a:ext>
          </a:extLst>
        </xdr:cNvPr>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27A11A5A-F7E7-4591-9587-80207ABC8F7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20D8CEB3-8227-4212-8D86-A352A07F35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F716C4F-1EA0-4BCB-879B-9C60D34C124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33D7301-3359-42E4-AA76-7885A4ED17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A1727EE-36FC-4D86-A87F-557810E127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113335</xdr:rowOff>
    </xdr:from>
    <xdr:to>
      <xdr:col>116</xdr:col>
      <xdr:colOff>114300</xdr:colOff>
      <xdr:row>64</xdr:row>
      <xdr:rowOff>43485</xdr:rowOff>
    </xdr:to>
    <xdr:sp macro="" textlink="">
      <xdr:nvSpPr>
        <xdr:cNvPr id="509" name="楕円 508">
          <a:extLst>
            <a:ext uri="{FF2B5EF4-FFF2-40B4-BE49-F238E27FC236}">
              <a16:creationId xmlns:a16="http://schemas.microsoft.com/office/drawing/2014/main" id="{900AA1E6-06F4-4621-A5C4-BEBF22C74892}"/>
            </a:ext>
          </a:extLst>
        </xdr:cNvPr>
        <xdr:cNvSpPr/>
      </xdr:nvSpPr>
      <xdr:spPr>
        <a:xfrm>
          <a:off x="22110700" y="10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28262</xdr:rowOff>
    </xdr:from>
    <xdr:ext cx="469744" cy="259045"/>
    <xdr:sp macro="" textlink="">
      <xdr:nvSpPr>
        <xdr:cNvPr id="510" name="【学校施設】&#10;一人当たり面積該当値テキスト">
          <a:extLst>
            <a:ext uri="{FF2B5EF4-FFF2-40B4-BE49-F238E27FC236}">
              <a16:creationId xmlns:a16="http://schemas.microsoft.com/office/drawing/2014/main" id="{F2643E6D-0E2E-491D-AEE1-2FD7B2D76AF0}"/>
            </a:ext>
          </a:extLst>
        </xdr:cNvPr>
        <xdr:cNvSpPr txBox="1"/>
      </xdr:nvSpPr>
      <xdr:spPr>
        <a:xfrm>
          <a:off x="22199600" y="1082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126136</xdr:rowOff>
    </xdr:from>
    <xdr:to>
      <xdr:col>112</xdr:col>
      <xdr:colOff>38100</xdr:colOff>
      <xdr:row>64</xdr:row>
      <xdr:rowOff>56286</xdr:rowOff>
    </xdr:to>
    <xdr:sp macro="" textlink="">
      <xdr:nvSpPr>
        <xdr:cNvPr id="511" name="楕円 510">
          <a:extLst>
            <a:ext uri="{FF2B5EF4-FFF2-40B4-BE49-F238E27FC236}">
              <a16:creationId xmlns:a16="http://schemas.microsoft.com/office/drawing/2014/main" id="{A9AADA88-4564-45E3-BF2A-C1ED07B6A23B}"/>
            </a:ext>
          </a:extLst>
        </xdr:cNvPr>
        <xdr:cNvSpPr/>
      </xdr:nvSpPr>
      <xdr:spPr>
        <a:xfrm>
          <a:off x="21272500" y="109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164135</xdr:rowOff>
    </xdr:from>
    <xdr:to>
      <xdr:col>116</xdr:col>
      <xdr:colOff>63500</xdr:colOff>
      <xdr:row>64</xdr:row>
      <xdr:rowOff>5486</xdr:rowOff>
    </xdr:to>
    <xdr:cxnSp macro="">
      <xdr:nvCxnSpPr>
        <xdr:cNvPr id="512" name="直線コネクタ 511">
          <a:extLst>
            <a:ext uri="{FF2B5EF4-FFF2-40B4-BE49-F238E27FC236}">
              <a16:creationId xmlns:a16="http://schemas.microsoft.com/office/drawing/2014/main" id="{F9D0E04C-92B2-4FFF-90B1-51E34F81AD5F}"/>
            </a:ext>
          </a:extLst>
        </xdr:cNvPr>
        <xdr:cNvCxnSpPr/>
      </xdr:nvCxnSpPr>
      <xdr:spPr>
        <a:xfrm flipV="1">
          <a:off x="21323300" y="10965485"/>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170028</xdr:rowOff>
    </xdr:from>
    <xdr:to>
      <xdr:col>107</xdr:col>
      <xdr:colOff>101600</xdr:colOff>
      <xdr:row>64</xdr:row>
      <xdr:rowOff>100178</xdr:rowOff>
    </xdr:to>
    <xdr:sp macro="" textlink="">
      <xdr:nvSpPr>
        <xdr:cNvPr id="513" name="楕円 512">
          <a:extLst>
            <a:ext uri="{FF2B5EF4-FFF2-40B4-BE49-F238E27FC236}">
              <a16:creationId xmlns:a16="http://schemas.microsoft.com/office/drawing/2014/main" id="{5361B8E9-94F8-4365-A44D-EA5DA90D64A8}"/>
            </a:ext>
          </a:extLst>
        </xdr:cNvPr>
        <xdr:cNvSpPr/>
      </xdr:nvSpPr>
      <xdr:spPr>
        <a:xfrm>
          <a:off x="20383500" y="1097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5486</xdr:rowOff>
    </xdr:from>
    <xdr:to>
      <xdr:col>111</xdr:col>
      <xdr:colOff>177800</xdr:colOff>
      <xdr:row>64</xdr:row>
      <xdr:rowOff>49378</xdr:rowOff>
    </xdr:to>
    <xdr:cxnSp macro="">
      <xdr:nvCxnSpPr>
        <xdr:cNvPr id="514" name="直線コネクタ 513">
          <a:extLst>
            <a:ext uri="{FF2B5EF4-FFF2-40B4-BE49-F238E27FC236}">
              <a16:creationId xmlns:a16="http://schemas.microsoft.com/office/drawing/2014/main" id="{991138A1-2E69-47D3-A3DC-C5FC7AC55E0F}"/>
            </a:ext>
          </a:extLst>
        </xdr:cNvPr>
        <xdr:cNvCxnSpPr/>
      </xdr:nvCxnSpPr>
      <xdr:spPr>
        <a:xfrm flipV="1">
          <a:off x="20434300" y="10978286"/>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24181</xdr:rowOff>
    </xdr:from>
    <xdr:to>
      <xdr:col>102</xdr:col>
      <xdr:colOff>165100</xdr:colOff>
      <xdr:row>64</xdr:row>
      <xdr:rowOff>125781</xdr:rowOff>
    </xdr:to>
    <xdr:sp macro="" textlink="">
      <xdr:nvSpPr>
        <xdr:cNvPr id="515" name="楕円 514">
          <a:extLst>
            <a:ext uri="{FF2B5EF4-FFF2-40B4-BE49-F238E27FC236}">
              <a16:creationId xmlns:a16="http://schemas.microsoft.com/office/drawing/2014/main" id="{92917604-B794-4ACB-8628-BFE204CB7D9E}"/>
            </a:ext>
          </a:extLst>
        </xdr:cNvPr>
        <xdr:cNvSpPr/>
      </xdr:nvSpPr>
      <xdr:spPr>
        <a:xfrm>
          <a:off x="19494500" y="109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49378</xdr:rowOff>
    </xdr:from>
    <xdr:to>
      <xdr:col>107</xdr:col>
      <xdr:colOff>50800</xdr:colOff>
      <xdr:row>64</xdr:row>
      <xdr:rowOff>74981</xdr:rowOff>
    </xdr:to>
    <xdr:cxnSp macro="">
      <xdr:nvCxnSpPr>
        <xdr:cNvPr id="516" name="直線コネクタ 515">
          <a:extLst>
            <a:ext uri="{FF2B5EF4-FFF2-40B4-BE49-F238E27FC236}">
              <a16:creationId xmlns:a16="http://schemas.microsoft.com/office/drawing/2014/main" id="{E9FFBE84-C6F8-4546-80A6-27979160CFE0}"/>
            </a:ext>
          </a:extLst>
        </xdr:cNvPr>
        <xdr:cNvCxnSpPr/>
      </xdr:nvCxnSpPr>
      <xdr:spPr>
        <a:xfrm flipV="1">
          <a:off x="19545300" y="11022178"/>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32410</xdr:rowOff>
    </xdr:from>
    <xdr:to>
      <xdr:col>98</xdr:col>
      <xdr:colOff>38100</xdr:colOff>
      <xdr:row>64</xdr:row>
      <xdr:rowOff>134010</xdr:rowOff>
    </xdr:to>
    <xdr:sp macro="" textlink="">
      <xdr:nvSpPr>
        <xdr:cNvPr id="517" name="楕円 516">
          <a:extLst>
            <a:ext uri="{FF2B5EF4-FFF2-40B4-BE49-F238E27FC236}">
              <a16:creationId xmlns:a16="http://schemas.microsoft.com/office/drawing/2014/main" id="{35793A44-A2FF-41F8-A5C7-6790553D902C}"/>
            </a:ext>
          </a:extLst>
        </xdr:cNvPr>
        <xdr:cNvSpPr/>
      </xdr:nvSpPr>
      <xdr:spPr>
        <a:xfrm>
          <a:off x="18605500" y="110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74981</xdr:rowOff>
    </xdr:from>
    <xdr:to>
      <xdr:col>102</xdr:col>
      <xdr:colOff>114300</xdr:colOff>
      <xdr:row>64</xdr:row>
      <xdr:rowOff>83210</xdr:rowOff>
    </xdr:to>
    <xdr:cxnSp macro="">
      <xdr:nvCxnSpPr>
        <xdr:cNvPr id="518" name="直線コネクタ 517">
          <a:extLst>
            <a:ext uri="{FF2B5EF4-FFF2-40B4-BE49-F238E27FC236}">
              <a16:creationId xmlns:a16="http://schemas.microsoft.com/office/drawing/2014/main" id="{781C7F11-81D0-4AFC-9341-4D070DFBE71F}"/>
            </a:ext>
          </a:extLst>
        </xdr:cNvPr>
        <xdr:cNvCxnSpPr/>
      </xdr:nvCxnSpPr>
      <xdr:spPr>
        <a:xfrm flipV="1">
          <a:off x="18656300" y="1104778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135450</xdr:rowOff>
    </xdr:from>
    <xdr:ext cx="469744" cy="259045"/>
    <xdr:sp macro="" textlink="">
      <xdr:nvSpPr>
        <xdr:cNvPr id="519" name="n_1aveValue【学校施設】&#10;一人当たり面積">
          <a:extLst>
            <a:ext uri="{FF2B5EF4-FFF2-40B4-BE49-F238E27FC236}">
              <a16:creationId xmlns:a16="http://schemas.microsoft.com/office/drawing/2014/main" id="{7511BADE-FC37-42D3-822F-6F8EE767E3D7}"/>
            </a:ext>
          </a:extLst>
        </xdr:cNvPr>
        <xdr:cNvSpPr txBox="1"/>
      </xdr:nvSpPr>
      <xdr:spPr>
        <a:xfrm>
          <a:off x="21075727" y="10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154195</xdr:rowOff>
    </xdr:from>
    <xdr:ext cx="469744" cy="259045"/>
    <xdr:sp macro="" textlink="">
      <xdr:nvSpPr>
        <xdr:cNvPr id="520" name="n_2aveValue【学校施設】&#10;一人当たり面積">
          <a:extLst>
            <a:ext uri="{FF2B5EF4-FFF2-40B4-BE49-F238E27FC236}">
              <a16:creationId xmlns:a16="http://schemas.microsoft.com/office/drawing/2014/main" id="{32843A84-6B82-45A6-81DE-95F75E900B44}"/>
            </a:ext>
          </a:extLst>
        </xdr:cNvPr>
        <xdr:cNvSpPr txBox="1"/>
      </xdr:nvSpPr>
      <xdr:spPr>
        <a:xfrm>
          <a:off x="20199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521" name="n_3aveValue【学校施設】&#10;一人当たり面積">
          <a:extLst>
            <a:ext uri="{FF2B5EF4-FFF2-40B4-BE49-F238E27FC236}">
              <a16:creationId xmlns:a16="http://schemas.microsoft.com/office/drawing/2014/main" id="{ADA2EA85-7F7D-4602-A6AC-43A89EA0846A}"/>
            </a:ext>
          </a:extLst>
        </xdr:cNvPr>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522" name="n_4aveValue【学校施設】&#10;一人当たり面積">
          <a:extLst>
            <a:ext uri="{FF2B5EF4-FFF2-40B4-BE49-F238E27FC236}">
              <a16:creationId xmlns:a16="http://schemas.microsoft.com/office/drawing/2014/main" id="{336CE3E5-725B-488F-B8A0-405E3EB29178}"/>
            </a:ext>
          </a:extLst>
        </xdr:cNvPr>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47413</xdr:rowOff>
    </xdr:from>
    <xdr:ext cx="469744" cy="259045"/>
    <xdr:sp macro="" textlink="">
      <xdr:nvSpPr>
        <xdr:cNvPr id="523" name="n_1mainValue【学校施設】&#10;一人当たり面積">
          <a:extLst>
            <a:ext uri="{FF2B5EF4-FFF2-40B4-BE49-F238E27FC236}">
              <a16:creationId xmlns:a16="http://schemas.microsoft.com/office/drawing/2014/main" id="{F8FA58DD-3977-4E20-AD72-AE5FB309023D}"/>
            </a:ext>
          </a:extLst>
        </xdr:cNvPr>
        <xdr:cNvSpPr txBox="1"/>
      </xdr:nvSpPr>
      <xdr:spPr>
        <a:xfrm>
          <a:off x="21075727" y="110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91305</xdr:rowOff>
    </xdr:from>
    <xdr:ext cx="469744" cy="259045"/>
    <xdr:sp macro="" textlink="">
      <xdr:nvSpPr>
        <xdr:cNvPr id="524" name="n_2mainValue【学校施設】&#10;一人当たり面積">
          <a:extLst>
            <a:ext uri="{FF2B5EF4-FFF2-40B4-BE49-F238E27FC236}">
              <a16:creationId xmlns:a16="http://schemas.microsoft.com/office/drawing/2014/main" id="{BE83F75B-300E-4756-A1FB-29CB99B92B16}"/>
            </a:ext>
          </a:extLst>
        </xdr:cNvPr>
        <xdr:cNvSpPr txBox="1"/>
      </xdr:nvSpPr>
      <xdr:spPr>
        <a:xfrm>
          <a:off x="20199427" y="1106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116908</xdr:rowOff>
    </xdr:from>
    <xdr:ext cx="469744" cy="259045"/>
    <xdr:sp macro="" textlink="">
      <xdr:nvSpPr>
        <xdr:cNvPr id="525" name="n_3mainValue【学校施設】&#10;一人当たり面積">
          <a:extLst>
            <a:ext uri="{FF2B5EF4-FFF2-40B4-BE49-F238E27FC236}">
              <a16:creationId xmlns:a16="http://schemas.microsoft.com/office/drawing/2014/main" id="{88EEE669-DF66-407E-AB55-AEBA8D47F644}"/>
            </a:ext>
          </a:extLst>
        </xdr:cNvPr>
        <xdr:cNvSpPr txBox="1"/>
      </xdr:nvSpPr>
      <xdr:spPr>
        <a:xfrm>
          <a:off x="19310427" y="1108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125137</xdr:rowOff>
    </xdr:from>
    <xdr:ext cx="469744" cy="259045"/>
    <xdr:sp macro="" textlink="">
      <xdr:nvSpPr>
        <xdr:cNvPr id="526" name="n_4mainValue【学校施設】&#10;一人当たり面積">
          <a:extLst>
            <a:ext uri="{FF2B5EF4-FFF2-40B4-BE49-F238E27FC236}">
              <a16:creationId xmlns:a16="http://schemas.microsoft.com/office/drawing/2014/main" id="{C7BFD4CB-0AF3-40C6-A6FC-97EE905E9524}"/>
            </a:ext>
          </a:extLst>
        </xdr:cNvPr>
        <xdr:cNvSpPr txBox="1"/>
      </xdr:nvSpPr>
      <xdr:spPr>
        <a:xfrm>
          <a:off x="18421427" y="1109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6B2DA10B-663E-48E2-B654-7486F10DE4E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4D24D311-3479-4A1E-B9ED-81FD21E9C62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BCA0D8FA-01CF-41E6-A9FF-7A6C576B3B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6A7977A1-79CA-48E4-B141-8DB9D68E30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D8E18E13-8BDA-4785-B5AE-53A1F186CA1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8539A2F8-96BC-4409-A30C-D8886CBA05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1EAE14F9-B2A7-4F70-B067-44C7FD3B8E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9DF76BAB-B1ED-4F07-BD03-AEF4C908E4B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467BA9C9-7560-421B-B99D-A46435B3C6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48AABC0F-7DDF-4047-B6D2-7903C01737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5A148176-52F4-48F3-928F-726451F85F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A831F7A6-898A-4EE8-9998-95D87E6BEB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33AFF168-5592-466F-A597-7823BBD57CF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BFDD0CB6-8DD1-405F-85B8-BA00632731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85C81FF2-FF94-4892-8D8B-FDA45276552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374680FD-88AE-4DFA-AB92-48981B3AC96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9E4A0601-FB1E-4C7D-B56F-8E5C0E424F3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9915EDD5-674D-4474-960F-111A55BDB2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CAB070D4-23AD-4C2E-A045-5F304C7460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7A2D6A6A-42E2-4F31-B038-7651A7619D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24453C05-D2EC-4DF8-9EA4-7F9CF576DB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07447972-CA43-46A8-844B-83F04C543C4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2F0F9375-02FD-4321-8824-3C0B0D1C2C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FF3F562E-311B-4AFF-B4B1-BBAE61558A2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F2775B9A-D07F-4D39-BBEF-F748B4B6A5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BF5EB068-33F4-470B-BC59-19A34899751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584BCB92-8DCF-4E92-88BE-8DED26C547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4" name="直線コネクタ 553">
          <a:extLst>
            <a:ext uri="{FF2B5EF4-FFF2-40B4-BE49-F238E27FC236}">
              <a16:creationId xmlns:a16="http://schemas.microsoft.com/office/drawing/2014/main" id="{BD8F0387-E9B4-4E5C-8BC4-E2EBBD899A1C}"/>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55" name="テキスト ボックス 554">
          <a:extLst>
            <a:ext uri="{FF2B5EF4-FFF2-40B4-BE49-F238E27FC236}">
              <a16:creationId xmlns:a16="http://schemas.microsoft.com/office/drawing/2014/main" id="{13B667C5-0BEB-48D2-AFFF-4A7CB93930C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6" name="直線コネクタ 555">
          <a:extLst>
            <a:ext uri="{FF2B5EF4-FFF2-40B4-BE49-F238E27FC236}">
              <a16:creationId xmlns:a16="http://schemas.microsoft.com/office/drawing/2014/main" id="{F1D1DBBB-6591-4A13-ABFB-5BACECA32C8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7" name="テキスト ボックス 556">
          <a:extLst>
            <a:ext uri="{FF2B5EF4-FFF2-40B4-BE49-F238E27FC236}">
              <a16:creationId xmlns:a16="http://schemas.microsoft.com/office/drawing/2014/main" id="{03D0FBF8-D4DE-4702-BAE2-30EBEFE03E7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8" name="直線コネクタ 557">
          <a:extLst>
            <a:ext uri="{FF2B5EF4-FFF2-40B4-BE49-F238E27FC236}">
              <a16:creationId xmlns:a16="http://schemas.microsoft.com/office/drawing/2014/main" id="{7D71D769-E712-46A8-8101-51D2E80BF7C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9" name="テキスト ボックス 558">
          <a:extLst>
            <a:ext uri="{FF2B5EF4-FFF2-40B4-BE49-F238E27FC236}">
              <a16:creationId xmlns:a16="http://schemas.microsoft.com/office/drawing/2014/main" id="{1798DC7B-1F13-44FB-8BBC-87107C99F1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0" name="直線コネクタ 559">
          <a:extLst>
            <a:ext uri="{FF2B5EF4-FFF2-40B4-BE49-F238E27FC236}">
              <a16:creationId xmlns:a16="http://schemas.microsoft.com/office/drawing/2014/main" id="{324E6285-E1B4-4DCC-941A-A29115548A3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61" name="テキスト ボックス 560">
          <a:extLst>
            <a:ext uri="{FF2B5EF4-FFF2-40B4-BE49-F238E27FC236}">
              <a16:creationId xmlns:a16="http://schemas.microsoft.com/office/drawing/2014/main" id="{1EAC8A2A-00CE-47F5-B34A-D88066254E14}"/>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CBD6025B-F088-4D25-8AC9-6493C6A9C0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63" name="テキスト ボックス 562">
          <a:extLst>
            <a:ext uri="{FF2B5EF4-FFF2-40B4-BE49-F238E27FC236}">
              <a16:creationId xmlns:a16="http://schemas.microsoft.com/office/drawing/2014/main" id="{188702C4-FCF9-4BFD-9D48-A474451D5EDF}"/>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96315D06-7B7D-4111-A918-28A7754267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565" name="直線コネクタ 564">
          <a:extLst>
            <a:ext uri="{FF2B5EF4-FFF2-40B4-BE49-F238E27FC236}">
              <a16:creationId xmlns:a16="http://schemas.microsoft.com/office/drawing/2014/main" id="{20B7361F-1238-48CF-BBF3-19D3ADFA347E}"/>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566" name="【公民館】&#10;有形固定資産減価償却率最小値テキスト">
          <a:extLst>
            <a:ext uri="{FF2B5EF4-FFF2-40B4-BE49-F238E27FC236}">
              <a16:creationId xmlns:a16="http://schemas.microsoft.com/office/drawing/2014/main" id="{7E4DE6DD-7E3A-429F-B7FE-41631108AA6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567" name="直線コネクタ 566">
          <a:extLst>
            <a:ext uri="{FF2B5EF4-FFF2-40B4-BE49-F238E27FC236}">
              <a16:creationId xmlns:a16="http://schemas.microsoft.com/office/drawing/2014/main" id="{B149E02A-EA4D-4E01-9B69-CC2FD071ADE4}"/>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568" name="【公民館】&#10;有形固定資産減価償却率最大値テキスト">
          <a:extLst>
            <a:ext uri="{FF2B5EF4-FFF2-40B4-BE49-F238E27FC236}">
              <a16:creationId xmlns:a16="http://schemas.microsoft.com/office/drawing/2014/main" id="{4F6DD18B-F373-4F3F-AAA9-2F9201B49E16}"/>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569" name="直線コネクタ 568">
          <a:extLst>
            <a:ext uri="{FF2B5EF4-FFF2-40B4-BE49-F238E27FC236}">
              <a16:creationId xmlns:a16="http://schemas.microsoft.com/office/drawing/2014/main" id="{2F79E260-2B55-4E9C-AFDF-0276F179B312}"/>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570" name="【公民館】&#10;有形固定資産減価償却率平均値テキスト">
          <a:extLst>
            <a:ext uri="{FF2B5EF4-FFF2-40B4-BE49-F238E27FC236}">
              <a16:creationId xmlns:a16="http://schemas.microsoft.com/office/drawing/2014/main" id="{2B45E1AD-3877-401E-AED6-B5B85566EACA}"/>
            </a:ext>
          </a:extLst>
        </xdr:cNvPr>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571" name="フローチャート: 判断 570">
          <a:extLst>
            <a:ext uri="{FF2B5EF4-FFF2-40B4-BE49-F238E27FC236}">
              <a16:creationId xmlns:a16="http://schemas.microsoft.com/office/drawing/2014/main" id="{D7518D3E-04BD-4069-81E9-FDDC3B2CF033}"/>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572" name="フローチャート: 判断 571">
          <a:extLst>
            <a:ext uri="{FF2B5EF4-FFF2-40B4-BE49-F238E27FC236}">
              <a16:creationId xmlns:a16="http://schemas.microsoft.com/office/drawing/2014/main" id="{4403D94E-3957-4BA1-8ADA-56D15D1BF165}"/>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573" name="フローチャート: 判断 572">
          <a:extLst>
            <a:ext uri="{FF2B5EF4-FFF2-40B4-BE49-F238E27FC236}">
              <a16:creationId xmlns:a16="http://schemas.microsoft.com/office/drawing/2014/main" id="{4D6E8EC5-2145-48A2-A65A-6EDB2BF740A6}"/>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574" name="フローチャート: 判断 573">
          <a:extLst>
            <a:ext uri="{FF2B5EF4-FFF2-40B4-BE49-F238E27FC236}">
              <a16:creationId xmlns:a16="http://schemas.microsoft.com/office/drawing/2014/main" id="{733AFFDF-D271-4B44-BDB3-29B239D42BB0}"/>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575" name="フローチャート: 判断 574">
          <a:extLst>
            <a:ext uri="{FF2B5EF4-FFF2-40B4-BE49-F238E27FC236}">
              <a16:creationId xmlns:a16="http://schemas.microsoft.com/office/drawing/2014/main" id="{167335D2-B0C3-4F89-A058-F1BE2195E133}"/>
            </a:ext>
          </a:extLst>
        </xdr:cNvPr>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3C150D4F-D5FF-4C29-850C-BFD6A97D22A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B09B3568-9D96-4320-94BC-95B9767C1C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DB166EAC-265C-40C3-9B8D-9F7C8DD2AB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8130EA4A-6DB9-47CC-B1BE-09BF286681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3F2ADB7-295E-4AC3-AEB2-292AAF7A8B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581" name="楕円 580">
          <a:extLst>
            <a:ext uri="{FF2B5EF4-FFF2-40B4-BE49-F238E27FC236}">
              <a16:creationId xmlns:a16="http://schemas.microsoft.com/office/drawing/2014/main" id="{738771EC-5C0D-4FF4-B4D6-FAA6EA737B0F}"/>
            </a:ext>
          </a:extLst>
        </xdr:cNvPr>
        <xdr:cNvSpPr/>
      </xdr:nvSpPr>
      <xdr:spPr>
        <a:xfrm>
          <a:off x="16268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582" name="【公民館】&#10;有形固定資産減価償却率該当値テキスト">
          <a:extLst>
            <a:ext uri="{FF2B5EF4-FFF2-40B4-BE49-F238E27FC236}">
              <a16:creationId xmlns:a16="http://schemas.microsoft.com/office/drawing/2014/main" id="{09A6AF7C-74E0-4E09-B6B0-0F013C29679C}"/>
            </a:ext>
          </a:extLst>
        </xdr:cNvPr>
        <xdr:cNvSpPr txBox="1"/>
      </xdr:nvSpPr>
      <xdr:spPr>
        <a:xfrm>
          <a:off x="163576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583" name="楕円 582">
          <a:extLst>
            <a:ext uri="{FF2B5EF4-FFF2-40B4-BE49-F238E27FC236}">
              <a16:creationId xmlns:a16="http://schemas.microsoft.com/office/drawing/2014/main" id="{8F4BFFC3-0FF5-4D42-BBE1-1AF01D61852B}"/>
            </a:ext>
          </a:extLst>
        </xdr:cNvPr>
        <xdr:cNvSpPr/>
      </xdr:nvSpPr>
      <xdr:spPr>
        <a:xfrm>
          <a:off x="1543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144780</xdr:rowOff>
    </xdr:to>
    <xdr:cxnSp macro="">
      <xdr:nvCxnSpPr>
        <xdr:cNvPr id="584" name="直線コネクタ 583">
          <a:extLst>
            <a:ext uri="{FF2B5EF4-FFF2-40B4-BE49-F238E27FC236}">
              <a16:creationId xmlns:a16="http://schemas.microsoft.com/office/drawing/2014/main" id="{9C974E57-D72F-4E59-BCEF-DFFE64A36475}"/>
            </a:ext>
          </a:extLst>
        </xdr:cNvPr>
        <xdr:cNvCxnSpPr/>
      </xdr:nvCxnSpPr>
      <xdr:spPr>
        <a:xfrm>
          <a:off x="15481300" y="18272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585" name="楕円 584">
          <a:extLst>
            <a:ext uri="{FF2B5EF4-FFF2-40B4-BE49-F238E27FC236}">
              <a16:creationId xmlns:a16="http://schemas.microsoft.com/office/drawing/2014/main" id="{43C8F560-345D-4391-83D0-DC4A6FDE116D}"/>
            </a:ext>
          </a:extLst>
        </xdr:cNvPr>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99061</xdr:rowOff>
    </xdr:to>
    <xdr:cxnSp macro="">
      <xdr:nvCxnSpPr>
        <xdr:cNvPr id="586" name="直線コネクタ 585">
          <a:extLst>
            <a:ext uri="{FF2B5EF4-FFF2-40B4-BE49-F238E27FC236}">
              <a16:creationId xmlns:a16="http://schemas.microsoft.com/office/drawing/2014/main" id="{E4CA00D9-78E2-4181-A5F0-51A055621B43}"/>
            </a:ext>
          </a:extLst>
        </xdr:cNvPr>
        <xdr:cNvCxnSpPr/>
      </xdr:nvCxnSpPr>
      <xdr:spPr>
        <a:xfrm>
          <a:off x="14592300" y="18227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587" name="楕円 586">
          <a:extLst>
            <a:ext uri="{FF2B5EF4-FFF2-40B4-BE49-F238E27FC236}">
              <a16:creationId xmlns:a16="http://schemas.microsoft.com/office/drawing/2014/main" id="{0DECDFB9-735A-41A5-8FEF-8BCFEEFFBF79}"/>
            </a:ext>
          </a:extLst>
        </xdr:cNvPr>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53339</xdr:rowOff>
    </xdr:to>
    <xdr:cxnSp macro="">
      <xdr:nvCxnSpPr>
        <xdr:cNvPr id="588" name="直線コネクタ 587">
          <a:extLst>
            <a:ext uri="{FF2B5EF4-FFF2-40B4-BE49-F238E27FC236}">
              <a16:creationId xmlns:a16="http://schemas.microsoft.com/office/drawing/2014/main" id="{568AF58B-10B4-472A-9209-338358BAFAD8}"/>
            </a:ext>
          </a:extLst>
        </xdr:cNvPr>
        <xdr:cNvCxnSpPr/>
      </xdr:nvCxnSpPr>
      <xdr:spPr>
        <a:xfrm>
          <a:off x="13703300" y="18181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589" name="楕円 588">
          <a:extLst>
            <a:ext uri="{FF2B5EF4-FFF2-40B4-BE49-F238E27FC236}">
              <a16:creationId xmlns:a16="http://schemas.microsoft.com/office/drawing/2014/main" id="{74BB01B0-3D4E-4BB3-A064-1F5450867361}"/>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7620</xdr:rowOff>
    </xdr:to>
    <xdr:cxnSp macro="">
      <xdr:nvCxnSpPr>
        <xdr:cNvPr id="590" name="直線コネクタ 589">
          <a:extLst>
            <a:ext uri="{FF2B5EF4-FFF2-40B4-BE49-F238E27FC236}">
              <a16:creationId xmlns:a16="http://schemas.microsoft.com/office/drawing/2014/main" id="{C17EB842-0487-4B3D-9412-C0B1B96CB7D0}"/>
            </a:ext>
          </a:extLst>
        </xdr:cNvPr>
        <xdr:cNvCxnSpPr/>
      </xdr:nvCxnSpPr>
      <xdr:spPr>
        <a:xfrm>
          <a:off x="12814300" y="1813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591" name="n_1aveValue【公民館】&#10;有形固定資産減価償却率">
          <a:extLst>
            <a:ext uri="{FF2B5EF4-FFF2-40B4-BE49-F238E27FC236}">
              <a16:creationId xmlns:a16="http://schemas.microsoft.com/office/drawing/2014/main" id="{EF0215F7-D2CE-4C84-BB7A-FC9B733DF80D}"/>
            </a:ext>
          </a:extLst>
        </xdr:cNvPr>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592" name="n_2aveValue【公民館】&#10;有形固定資産減価償却率">
          <a:extLst>
            <a:ext uri="{FF2B5EF4-FFF2-40B4-BE49-F238E27FC236}">
              <a16:creationId xmlns:a16="http://schemas.microsoft.com/office/drawing/2014/main" id="{DCA0ADC5-F6A9-4234-9FC7-42E3091E3622}"/>
            </a:ext>
          </a:extLst>
        </xdr:cNvPr>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593" name="n_3aveValue【公民館】&#10;有形固定資産減価償却率">
          <a:extLst>
            <a:ext uri="{FF2B5EF4-FFF2-40B4-BE49-F238E27FC236}">
              <a16:creationId xmlns:a16="http://schemas.microsoft.com/office/drawing/2014/main" id="{5C76EF6F-3202-408E-B8B9-959CA67F28A3}"/>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594" name="n_4aveValue【公民館】&#10;有形固定資産減価償却率">
          <a:extLst>
            <a:ext uri="{FF2B5EF4-FFF2-40B4-BE49-F238E27FC236}">
              <a16:creationId xmlns:a16="http://schemas.microsoft.com/office/drawing/2014/main" id="{70BB8912-58E0-412C-BB2B-66CE461F8D1A}"/>
            </a:ext>
          </a:extLst>
        </xdr:cNvPr>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140988</xdr:rowOff>
    </xdr:from>
    <xdr:ext cx="405111" cy="259045"/>
    <xdr:sp macro="" textlink="">
      <xdr:nvSpPr>
        <xdr:cNvPr id="595" name="n_1mainValue【公民館】&#10;有形固定資産減価償却率">
          <a:extLst>
            <a:ext uri="{FF2B5EF4-FFF2-40B4-BE49-F238E27FC236}">
              <a16:creationId xmlns:a16="http://schemas.microsoft.com/office/drawing/2014/main" id="{58275F9A-9AAE-4934-A30D-D204A844C287}"/>
            </a:ext>
          </a:extLst>
        </xdr:cNvPr>
        <xdr:cNvSpPr txBox="1"/>
      </xdr:nvSpPr>
      <xdr:spPr>
        <a:xfrm>
          <a:off x="152660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596" name="n_2mainValue【公民館】&#10;有形固定資産減価償却率">
          <a:extLst>
            <a:ext uri="{FF2B5EF4-FFF2-40B4-BE49-F238E27FC236}">
              <a16:creationId xmlns:a16="http://schemas.microsoft.com/office/drawing/2014/main" id="{417D41B6-DFDC-4A28-968E-6755DCDC5FF6}"/>
            </a:ext>
          </a:extLst>
        </xdr:cNvPr>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597" name="n_3mainValue【公民館】&#10;有形固定資産減価償却率">
          <a:extLst>
            <a:ext uri="{FF2B5EF4-FFF2-40B4-BE49-F238E27FC236}">
              <a16:creationId xmlns:a16="http://schemas.microsoft.com/office/drawing/2014/main" id="{A808A97F-A54D-46C3-B333-169B5FD9395B}"/>
            </a:ext>
          </a:extLst>
        </xdr:cNvPr>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598" name="n_4mainValue【公民館】&#10;有形固定資産減価償却率">
          <a:extLst>
            <a:ext uri="{FF2B5EF4-FFF2-40B4-BE49-F238E27FC236}">
              <a16:creationId xmlns:a16="http://schemas.microsoft.com/office/drawing/2014/main" id="{B6D47801-CF01-4AD5-A82A-1F9A1DFBB7BF}"/>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E22DDBC7-8F15-4E9E-800B-21BE36F36DA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49802579-B496-4050-BCE2-F922B11052D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47E0DC5C-4936-4760-8894-40A6E53546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9E96930B-5A07-47FB-9517-C25B0183D7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E46B1524-707B-43AB-ACAB-BCC6DA759A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AD50C367-A250-48EA-9957-1B77D14576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89C681B4-335D-426D-A1E5-BC07E3B0A5D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402B64B2-454B-4B46-A22F-1AFE7ECCE37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680C402A-37E8-4960-9B34-270F5BD6090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9EC9D10D-0B0B-4F7F-9D51-D66108C2760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a:extLst>
            <a:ext uri="{FF2B5EF4-FFF2-40B4-BE49-F238E27FC236}">
              <a16:creationId xmlns:a16="http://schemas.microsoft.com/office/drawing/2014/main" id="{933CF27A-094B-4DCF-AB7C-7F32094C9E8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a:extLst>
            <a:ext uri="{FF2B5EF4-FFF2-40B4-BE49-F238E27FC236}">
              <a16:creationId xmlns:a16="http://schemas.microsoft.com/office/drawing/2014/main" id="{A7FE9FE3-3944-4DFD-95C9-C5568352096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a:extLst>
            <a:ext uri="{FF2B5EF4-FFF2-40B4-BE49-F238E27FC236}">
              <a16:creationId xmlns:a16="http://schemas.microsoft.com/office/drawing/2014/main" id="{964DEFB4-E837-4274-AAB3-A88A2DA089B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a:extLst>
            <a:ext uri="{FF2B5EF4-FFF2-40B4-BE49-F238E27FC236}">
              <a16:creationId xmlns:a16="http://schemas.microsoft.com/office/drawing/2014/main" id="{DFA0CBB8-5AFA-4467-AB87-29A8E544309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a:extLst>
            <a:ext uri="{FF2B5EF4-FFF2-40B4-BE49-F238E27FC236}">
              <a16:creationId xmlns:a16="http://schemas.microsoft.com/office/drawing/2014/main" id="{F04ECA77-1E82-48C5-B991-62AE4BD7648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a:extLst>
            <a:ext uri="{FF2B5EF4-FFF2-40B4-BE49-F238E27FC236}">
              <a16:creationId xmlns:a16="http://schemas.microsoft.com/office/drawing/2014/main" id="{EFBE8752-11BF-4B2F-BB20-FB4F0270D97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a:extLst>
            <a:ext uri="{FF2B5EF4-FFF2-40B4-BE49-F238E27FC236}">
              <a16:creationId xmlns:a16="http://schemas.microsoft.com/office/drawing/2014/main" id="{6408D58B-27EC-4585-B3DA-2446A1F96B3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a:extLst>
            <a:ext uri="{FF2B5EF4-FFF2-40B4-BE49-F238E27FC236}">
              <a16:creationId xmlns:a16="http://schemas.microsoft.com/office/drawing/2014/main" id="{F4421041-039D-484C-9D06-BA87C74CFB3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a:extLst>
            <a:ext uri="{FF2B5EF4-FFF2-40B4-BE49-F238E27FC236}">
              <a16:creationId xmlns:a16="http://schemas.microsoft.com/office/drawing/2014/main" id="{67382624-53D6-49FA-A52D-009E69D5574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a:extLst>
            <a:ext uri="{FF2B5EF4-FFF2-40B4-BE49-F238E27FC236}">
              <a16:creationId xmlns:a16="http://schemas.microsoft.com/office/drawing/2014/main" id="{491FF96D-16A3-49A7-9123-43CAD18883D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a:extLst>
            <a:ext uri="{FF2B5EF4-FFF2-40B4-BE49-F238E27FC236}">
              <a16:creationId xmlns:a16="http://schemas.microsoft.com/office/drawing/2014/main" id="{B49DA9CA-5C54-4146-B5C0-0ADF993F0F5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0" name="テキスト ボックス 619">
          <a:extLst>
            <a:ext uri="{FF2B5EF4-FFF2-40B4-BE49-F238E27FC236}">
              <a16:creationId xmlns:a16="http://schemas.microsoft.com/office/drawing/2014/main" id="{288DF902-00D0-4FE1-8275-5B76E95419C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FDED6ADC-E8A3-4AB7-A9F2-B67F565D21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4FAE0EDA-FB5C-44B6-B46D-8E8E1AF68F4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2F1E67D5-A89D-467B-B8A4-7887409A540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624" name="直線コネクタ 623">
          <a:extLst>
            <a:ext uri="{FF2B5EF4-FFF2-40B4-BE49-F238E27FC236}">
              <a16:creationId xmlns:a16="http://schemas.microsoft.com/office/drawing/2014/main" id="{37B4697E-9722-4EAE-8FE9-39A94813748E}"/>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625" name="【公民館】&#10;一人当たり面積最小値テキスト">
          <a:extLst>
            <a:ext uri="{FF2B5EF4-FFF2-40B4-BE49-F238E27FC236}">
              <a16:creationId xmlns:a16="http://schemas.microsoft.com/office/drawing/2014/main" id="{DC3B267E-5D16-4FB7-848B-54523C11D4CA}"/>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626" name="直線コネクタ 625">
          <a:extLst>
            <a:ext uri="{FF2B5EF4-FFF2-40B4-BE49-F238E27FC236}">
              <a16:creationId xmlns:a16="http://schemas.microsoft.com/office/drawing/2014/main" id="{9B02FCEC-7A66-49C2-AC9D-F73D432F3A7B}"/>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627" name="【公民館】&#10;一人当たり面積最大値テキスト">
          <a:extLst>
            <a:ext uri="{FF2B5EF4-FFF2-40B4-BE49-F238E27FC236}">
              <a16:creationId xmlns:a16="http://schemas.microsoft.com/office/drawing/2014/main" id="{72DA2838-B460-4CE3-8763-979EF25B0799}"/>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628" name="直線コネクタ 627">
          <a:extLst>
            <a:ext uri="{FF2B5EF4-FFF2-40B4-BE49-F238E27FC236}">
              <a16:creationId xmlns:a16="http://schemas.microsoft.com/office/drawing/2014/main" id="{7D207AAC-05F2-4427-8375-DF564851DA31}"/>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629" name="【公民館】&#10;一人当たり面積平均値テキスト">
          <a:extLst>
            <a:ext uri="{FF2B5EF4-FFF2-40B4-BE49-F238E27FC236}">
              <a16:creationId xmlns:a16="http://schemas.microsoft.com/office/drawing/2014/main" id="{7E4A1E37-CD4D-4388-93A5-68842F18FEC1}"/>
            </a:ext>
          </a:extLst>
        </xdr:cNvPr>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630" name="フローチャート: 判断 629">
          <a:extLst>
            <a:ext uri="{FF2B5EF4-FFF2-40B4-BE49-F238E27FC236}">
              <a16:creationId xmlns:a16="http://schemas.microsoft.com/office/drawing/2014/main" id="{5FAA6807-5BF5-4F73-924E-C70F4A45C39F}"/>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631" name="フローチャート: 判断 630">
          <a:extLst>
            <a:ext uri="{FF2B5EF4-FFF2-40B4-BE49-F238E27FC236}">
              <a16:creationId xmlns:a16="http://schemas.microsoft.com/office/drawing/2014/main" id="{973DBFEF-DBFF-4B7B-A403-D5884B112A2F}"/>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632" name="フローチャート: 判断 631">
          <a:extLst>
            <a:ext uri="{FF2B5EF4-FFF2-40B4-BE49-F238E27FC236}">
              <a16:creationId xmlns:a16="http://schemas.microsoft.com/office/drawing/2014/main" id="{BD0234E2-01B3-4775-9B04-4EB6A587D6C6}"/>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33" name="フローチャート: 判断 632">
          <a:extLst>
            <a:ext uri="{FF2B5EF4-FFF2-40B4-BE49-F238E27FC236}">
              <a16:creationId xmlns:a16="http://schemas.microsoft.com/office/drawing/2014/main" id="{067FAB65-9B05-47A8-963B-4B2661D0E684}"/>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634" name="フローチャート: 判断 633">
          <a:extLst>
            <a:ext uri="{FF2B5EF4-FFF2-40B4-BE49-F238E27FC236}">
              <a16:creationId xmlns:a16="http://schemas.microsoft.com/office/drawing/2014/main" id="{3BF72ECE-BA4A-4151-94AE-0A712C29FE8B}"/>
            </a:ext>
          </a:extLst>
        </xdr:cNvPr>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429CA6D9-4A0B-45F4-941B-9D3236BCDB2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D3746283-5880-452B-B864-ECD08030097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3E2BC61A-8DC7-48FE-878F-F4EC034F23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1AA8D75-46A3-4453-BF24-D6B22A9D6B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7FF08202-9D74-43CC-9DF6-B1A3540FE3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640" name="楕円 639">
          <a:extLst>
            <a:ext uri="{FF2B5EF4-FFF2-40B4-BE49-F238E27FC236}">
              <a16:creationId xmlns:a16="http://schemas.microsoft.com/office/drawing/2014/main" id="{A3A95C75-C1CF-4935-A8E2-1FA2E429FF97}"/>
            </a:ext>
          </a:extLst>
        </xdr:cNvPr>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641" name="【公民館】&#10;一人当たり面積該当値テキスト">
          <a:extLst>
            <a:ext uri="{FF2B5EF4-FFF2-40B4-BE49-F238E27FC236}">
              <a16:creationId xmlns:a16="http://schemas.microsoft.com/office/drawing/2014/main" id="{99685637-DF07-4CEE-8CDE-062E25F240B3}"/>
            </a:ext>
          </a:extLst>
        </xdr:cNvPr>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642" name="楕円 641">
          <a:extLst>
            <a:ext uri="{FF2B5EF4-FFF2-40B4-BE49-F238E27FC236}">
              <a16:creationId xmlns:a16="http://schemas.microsoft.com/office/drawing/2014/main" id="{7C759FC6-8DCE-4B6E-959B-14AF8C469536}"/>
            </a:ext>
          </a:extLst>
        </xdr:cNvPr>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108</xdr:row>
      <xdr:rowOff>0</xdr:rowOff>
    </xdr:to>
    <xdr:cxnSp macro="">
      <xdr:nvCxnSpPr>
        <xdr:cNvPr id="643" name="直線コネクタ 642">
          <a:extLst>
            <a:ext uri="{FF2B5EF4-FFF2-40B4-BE49-F238E27FC236}">
              <a16:creationId xmlns:a16="http://schemas.microsoft.com/office/drawing/2014/main" id="{3EBE712B-7799-4BB0-B775-2014CDD88D76}"/>
            </a:ext>
          </a:extLst>
        </xdr:cNvPr>
        <xdr:cNvCxnSpPr/>
      </xdr:nvCxnSpPr>
      <xdr:spPr>
        <a:xfrm flipV="1">
          <a:off x="21323300" y="1851442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121738</xdr:rowOff>
    </xdr:from>
    <xdr:to>
      <xdr:col>107</xdr:col>
      <xdr:colOff>101600</xdr:colOff>
      <xdr:row>108</xdr:row>
      <xdr:rowOff>51888</xdr:rowOff>
    </xdr:to>
    <xdr:sp macro="" textlink="">
      <xdr:nvSpPr>
        <xdr:cNvPr id="644" name="楕円 643">
          <a:extLst>
            <a:ext uri="{FF2B5EF4-FFF2-40B4-BE49-F238E27FC236}">
              <a16:creationId xmlns:a16="http://schemas.microsoft.com/office/drawing/2014/main" id="{07F23AB8-CAFC-487C-8883-360B129DBD67}"/>
            </a:ext>
          </a:extLst>
        </xdr:cNvPr>
        <xdr:cNvSpPr/>
      </xdr:nvSpPr>
      <xdr:spPr>
        <a:xfrm>
          <a:off x="20383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0</xdr:rowOff>
    </xdr:from>
    <xdr:to>
      <xdr:col>111</xdr:col>
      <xdr:colOff>177800</xdr:colOff>
      <xdr:row>108</xdr:row>
      <xdr:rowOff>1088</xdr:rowOff>
    </xdr:to>
    <xdr:cxnSp macro="">
      <xdr:nvCxnSpPr>
        <xdr:cNvPr id="645" name="直線コネクタ 644">
          <a:extLst>
            <a:ext uri="{FF2B5EF4-FFF2-40B4-BE49-F238E27FC236}">
              <a16:creationId xmlns:a16="http://schemas.microsoft.com/office/drawing/2014/main" id="{8B49795F-79A2-432A-BB22-CAEE826BD57A}"/>
            </a:ext>
          </a:extLst>
        </xdr:cNvPr>
        <xdr:cNvCxnSpPr/>
      </xdr:nvCxnSpPr>
      <xdr:spPr>
        <a:xfrm flipV="1">
          <a:off x="20434300" y="185166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122827</xdr:rowOff>
    </xdr:from>
    <xdr:to>
      <xdr:col>102</xdr:col>
      <xdr:colOff>165100</xdr:colOff>
      <xdr:row>108</xdr:row>
      <xdr:rowOff>52977</xdr:rowOff>
    </xdr:to>
    <xdr:sp macro="" textlink="">
      <xdr:nvSpPr>
        <xdr:cNvPr id="646" name="楕円 645">
          <a:extLst>
            <a:ext uri="{FF2B5EF4-FFF2-40B4-BE49-F238E27FC236}">
              <a16:creationId xmlns:a16="http://schemas.microsoft.com/office/drawing/2014/main" id="{BB9EE1EF-6328-4186-898D-E0448A29FDF7}"/>
            </a:ext>
          </a:extLst>
        </xdr:cNvPr>
        <xdr:cNvSpPr/>
      </xdr:nvSpPr>
      <xdr:spPr>
        <a:xfrm>
          <a:off x="19494500" y="1846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2177</xdr:rowOff>
    </xdr:to>
    <xdr:cxnSp macro="">
      <xdr:nvCxnSpPr>
        <xdr:cNvPr id="647" name="直線コネクタ 646">
          <a:extLst>
            <a:ext uri="{FF2B5EF4-FFF2-40B4-BE49-F238E27FC236}">
              <a16:creationId xmlns:a16="http://schemas.microsoft.com/office/drawing/2014/main" id="{64EB3F6F-08D3-4F04-BABE-EA9C1CE32F7D}"/>
            </a:ext>
          </a:extLst>
        </xdr:cNvPr>
        <xdr:cNvCxnSpPr/>
      </xdr:nvCxnSpPr>
      <xdr:spPr>
        <a:xfrm flipV="1">
          <a:off x="19545300" y="185176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123916</xdr:rowOff>
    </xdr:from>
    <xdr:to>
      <xdr:col>98</xdr:col>
      <xdr:colOff>38100</xdr:colOff>
      <xdr:row>108</xdr:row>
      <xdr:rowOff>54066</xdr:rowOff>
    </xdr:to>
    <xdr:sp macro="" textlink="">
      <xdr:nvSpPr>
        <xdr:cNvPr id="648" name="楕円 647">
          <a:extLst>
            <a:ext uri="{FF2B5EF4-FFF2-40B4-BE49-F238E27FC236}">
              <a16:creationId xmlns:a16="http://schemas.microsoft.com/office/drawing/2014/main" id="{87A8B910-C87C-448F-946E-D6E6EE350E2D}"/>
            </a:ext>
          </a:extLst>
        </xdr:cNvPr>
        <xdr:cNvSpPr/>
      </xdr:nvSpPr>
      <xdr:spPr>
        <a:xfrm>
          <a:off x="18605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2177</xdr:rowOff>
    </xdr:from>
    <xdr:to>
      <xdr:col>102</xdr:col>
      <xdr:colOff>114300</xdr:colOff>
      <xdr:row>108</xdr:row>
      <xdr:rowOff>3266</xdr:rowOff>
    </xdr:to>
    <xdr:cxnSp macro="">
      <xdr:nvCxnSpPr>
        <xdr:cNvPr id="649" name="直線コネクタ 648">
          <a:extLst>
            <a:ext uri="{FF2B5EF4-FFF2-40B4-BE49-F238E27FC236}">
              <a16:creationId xmlns:a16="http://schemas.microsoft.com/office/drawing/2014/main" id="{AA2F3F34-998A-4B7D-A1CE-3566AA9C1D03}"/>
            </a:ext>
          </a:extLst>
        </xdr:cNvPr>
        <xdr:cNvCxnSpPr/>
      </xdr:nvCxnSpPr>
      <xdr:spPr>
        <a:xfrm flipV="1">
          <a:off x="18656300" y="185187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650" name="n_1aveValue【公民館】&#10;一人当たり面積">
          <a:extLst>
            <a:ext uri="{FF2B5EF4-FFF2-40B4-BE49-F238E27FC236}">
              <a16:creationId xmlns:a16="http://schemas.microsoft.com/office/drawing/2014/main" id="{41F4B8D3-0E11-49F1-B3C9-1248A4FA451E}"/>
            </a:ext>
          </a:extLst>
        </xdr:cNvPr>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651" name="n_2aveValue【公民館】&#10;一人当たり面積">
          <a:extLst>
            <a:ext uri="{FF2B5EF4-FFF2-40B4-BE49-F238E27FC236}">
              <a16:creationId xmlns:a16="http://schemas.microsoft.com/office/drawing/2014/main" id="{559061ED-8252-43D8-8996-2EB00A8A3C43}"/>
            </a:ext>
          </a:extLst>
        </xdr:cNvPr>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52" name="n_3aveValue【公民館】&#10;一人当たり面積">
          <a:extLst>
            <a:ext uri="{FF2B5EF4-FFF2-40B4-BE49-F238E27FC236}">
              <a16:creationId xmlns:a16="http://schemas.microsoft.com/office/drawing/2014/main" id="{D88D94F5-F59D-4B54-9A95-499A9D5A0579}"/>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653" name="n_4aveValue【公民館】&#10;一人当たり面積">
          <a:extLst>
            <a:ext uri="{FF2B5EF4-FFF2-40B4-BE49-F238E27FC236}">
              <a16:creationId xmlns:a16="http://schemas.microsoft.com/office/drawing/2014/main" id="{4DB88903-0E20-4166-9C1B-F1BC506AFF6A}"/>
            </a:ext>
          </a:extLst>
        </xdr:cNvPr>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654" name="n_1mainValue【公民館】&#10;一人当たり面積">
          <a:extLst>
            <a:ext uri="{FF2B5EF4-FFF2-40B4-BE49-F238E27FC236}">
              <a16:creationId xmlns:a16="http://schemas.microsoft.com/office/drawing/2014/main" id="{20F5857F-20B1-45E0-8AD6-C2F2EB0BC3C2}"/>
            </a:ext>
          </a:extLst>
        </xdr:cNvPr>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43015</xdr:rowOff>
    </xdr:from>
    <xdr:ext cx="469744" cy="259045"/>
    <xdr:sp macro="" textlink="">
      <xdr:nvSpPr>
        <xdr:cNvPr id="655" name="n_2mainValue【公民館】&#10;一人当たり面積">
          <a:extLst>
            <a:ext uri="{FF2B5EF4-FFF2-40B4-BE49-F238E27FC236}">
              <a16:creationId xmlns:a16="http://schemas.microsoft.com/office/drawing/2014/main" id="{138AD460-BD74-498E-9DD4-3E652623F82C}"/>
            </a:ext>
          </a:extLst>
        </xdr:cNvPr>
        <xdr:cNvSpPr txBox="1"/>
      </xdr:nvSpPr>
      <xdr:spPr>
        <a:xfrm>
          <a:off x="20199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44104</xdr:rowOff>
    </xdr:from>
    <xdr:ext cx="469744" cy="259045"/>
    <xdr:sp macro="" textlink="">
      <xdr:nvSpPr>
        <xdr:cNvPr id="656" name="n_3mainValue【公民館】&#10;一人当たり面積">
          <a:extLst>
            <a:ext uri="{FF2B5EF4-FFF2-40B4-BE49-F238E27FC236}">
              <a16:creationId xmlns:a16="http://schemas.microsoft.com/office/drawing/2014/main" id="{1FB4A2B1-3111-4537-92B6-C982778E02ED}"/>
            </a:ext>
          </a:extLst>
        </xdr:cNvPr>
        <xdr:cNvSpPr txBox="1"/>
      </xdr:nvSpPr>
      <xdr:spPr>
        <a:xfrm>
          <a:off x="19310427"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45193</xdr:rowOff>
    </xdr:from>
    <xdr:ext cx="469744" cy="259045"/>
    <xdr:sp macro="" textlink="">
      <xdr:nvSpPr>
        <xdr:cNvPr id="657" name="n_4mainValue【公民館】&#10;一人当たり面積">
          <a:extLst>
            <a:ext uri="{FF2B5EF4-FFF2-40B4-BE49-F238E27FC236}">
              <a16:creationId xmlns:a16="http://schemas.microsoft.com/office/drawing/2014/main" id="{5D79715B-76FE-4D4E-A77F-EC0126F779B8}"/>
            </a:ext>
          </a:extLst>
        </xdr:cNvPr>
        <xdr:cNvSpPr txBox="1"/>
      </xdr:nvSpPr>
      <xdr:spPr>
        <a:xfrm>
          <a:off x="184214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103A10B2-5B84-44B5-AB13-B9D95D9A9E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EF7BFAA3-43E6-441C-9181-7B9FDA908A8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334F7388-5A6B-4CD3-9C05-9F0C75858E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類似団体平均と比較して特に有形固定資産減価償却率が高い施設は「道路」「学校施設」「公民館」である。「道路」については類似団体平均を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ポイント上回っているが、現況を確認しながら計画的に改修を進めている。「学校施設」は類似団体平均を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ポイント上回っているが、町内３校ある町立小学校の老朽化が進んでおり、特に老朽化の進んでいる施設から計画的に更新や改修を進めている。「公民館」は類似団体平均を</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ポイントと大幅に上回っているが、平成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年に発生した大阪北部地震によるホール損壊の影響からホールの使用を停止している状況にあり、今後の対応として解体し規模を見直したうえでの再建を検討している。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90CCBE8-6021-4C2A-8891-ED1A8CB2236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666D84-A1B4-41F2-8A22-DBF940796C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DC09940-2253-4BFC-88CE-A8AB8833027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46B4DE-B596-4E0A-8567-060057B984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99ABE9-666B-4F46-AF93-8CA28C3678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1F33FD9-764B-4247-82D0-739CCE5485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C0C20ED-DC31-4517-85AF-DF9AE5C5EC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382B10-7BF8-4C73-B38A-6FF19C6C29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4C9400-E7C9-48BF-BD16-80C3723215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EE56D69-E3C8-4E8A-A6F0-10CF9B9D1C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15,964
15,307
13.86
7,567,387
7,157,107
332,927
4,944,408
3,597,469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42C278-EEDA-4E90-A537-F21CF0D34A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9FF367-EEE9-4D3A-BB99-63159294F7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3088BB3-EFAC-4B88-8032-B27436EDD2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8D3BD1F-5DCE-42B5-B910-0BB4B2A9178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159491-F3A8-4E9E-9F4B-C4DEE2E961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50747C2-242F-44B9-8E55-A0EB7AAC2B7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D84930-E039-409A-8F82-122B8DE841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4224485-1709-456C-B178-4B0E3EFBCE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8D16A3-4788-4527-8E0F-219835ABE86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0A1EA0-ED6D-4AA9-A52B-A6812F1B19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172A8E-6DAC-405E-88AE-59587D643E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193CF69-97D3-4A58-A266-4A73C447D8D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9D8D7F-EDBB-4250-ADBC-B87C52BB5E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D250CA-531A-47CF-BD28-FB9C2505D59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4D460B-0106-4E93-A0D3-FABF2F83A59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8A9BD0-62CA-4B00-B900-C28C7F9647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D9FDDC-9414-485B-9223-D57C9F5D71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5CBBAA7-1C66-474A-92C6-072371D72E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AA1B76-F59D-41A0-A5DB-E597617022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E58164F-2634-481A-8D62-45A674F9366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FD3E77-DC2A-413D-8E7D-7985D9DDF6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D01450-10D9-40CE-9F7F-07A7D694134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1DD3756-4179-4F81-9B46-5BD1E532ED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2C7DC6B-AF00-4199-880B-53E3BA7409C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AFE7BA-A632-41F2-B241-2424F0E1AFA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AAA02F-7E49-469E-858C-2769991479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190E9F-5A61-47E6-90F9-4FD3119E65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9F95C61-72A7-4361-9F6E-C3CF2FDDEAC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064D114-36D4-4914-89C1-1FDDA5E4BF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EBFD24D-22FA-4CA0-8FF2-0586128F39A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16EAE14-8F7B-4BB4-AEB2-5C61E2F5392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30C1979-B649-4857-81C7-EBD56833FE4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A37A067-55E6-4624-A285-A394EA22E84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FC5F1F7-4615-494F-8894-C39EA5FAD78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F801B8C-7E07-437B-B4D8-AEC34B44BEB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C8F6E34-3256-449D-8940-5C643200E23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E2F7C1D-DA8D-4307-A2DD-37EA848A342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E610CBA-058E-4015-B837-0D009755AC3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B103038-8B18-4D3B-9AA9-013C8319CEF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B793833-DF37-48DF-AAD9-26F5C8E36DD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C42173E-DF36-4DDA-9484-799E16BC13B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5CB4032-4D36-431D-BB48-117B11ACE6A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D13E7C6-1CCE-4CE5-9CA6-1293AF24958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FEA84F4-BC9A-4BEE-AA37-C1B2A7DADC7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84753B3-DDFF-4930-BCB6-1875566D03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BAC3FF6-516B-4247-A411-B734BDB7258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B2449AC-0737-419C-978B-99B8C661EF45}"/>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E1C2F55-0C45-4E4D-9750-810AD16DA33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BB0DF5D-9F16-441E-A7C5-E759BE168C8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FF8FD22E-9956-4B27-B156-9E9B1542128F}"/>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4BD8BBF-37F1-4526-A725-BB13B7554258}"/>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87891054-F97C-4D31-B12D-39D269072A12}"/>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6002B168-E6A4-47DF-8FA0-E5DB99083DAD}"/>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8ABC65A1-60AE-4977-9CB0-85FC9A2F6608}"/>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2AED17F0-3AD4-4329-B0AF-289E076EAF1B}"/>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088E2154-6DCE-48A6-9771-F742E2990D7D}"/>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DF60A07F-9510-449D-AC33-5AB272B8CB33}"/>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FE6390E-8027-4153-868A-47D09D6F192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6230BA-799C-4273-88FB-E39D5F0449B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8085BA9-CE38-4D03-8CFB-462F684E561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7DD4DBD-2F19-48CC-8AFD-05FE25498F8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A3AF492-4D94-4EB3-8C17-9E1365C8B84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74" name="楕円 73">
          <a:extLst>
            <a:ext uri="{FF2B5EF4-FFF2-40B4-BE49-F238E27FC236}">
              <a16:creationId xmlns:a16="http://schemas.microsoft.com/office/drawing/2014/main" id="{72802EBF-6340-4172-AD30-64087FB782F9}"/>
            </a:ext>
          </a:extLst>
        </xdr:cNvPr>
        <xdr:cNvSpPr/>
      </xdr:nvSpPr>
      <xdr:spPr>
        <a:xfrm>
          <a:off x="4584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113591</xdr:rowOff>
    </xdr:from>
    <xdr:ext cx="405111" cy="259045"/>
    <xdr:sp macro="" textlink="">
      <xdr:nvSpPr>
        <xdr:cNvPr id="75" name="【図書館】&#10;有形固定資産減価償却率該当値テキスト">
          <a:extLst>
            <a:ext uri="{FF2B5EF4-FFF2-40B4-BE49-F238E27FC236}">
              <a16:creationId xmlns:a16="http://schemas.microsoft.com/office/drawing/2014/main" id="{5F09FE0B-1832-41C6-BFF6-5D233C52D872}"/>
            </a:ext>
          </a:extLst>
        </xdr:cNvPr>
        <xdr:cNvSpPr txBox="1"/>
      </xdr:nvSpPr>
      <xdr:spPr>
        <a:xfrm>
          <a:off x="4673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6" name="楕円 75">
          <a:extLst>
            <a:ext uri="{FF2B5EF4-FFF2-40B4-BE49-F238E27FC236}">
              <a16:creationId xmlns:a16="http://schemas.microsoft.com/office/drawing/2014/main" id="{4BD0E22E-1253-440D-A8E1-327D0C0EE2A7}"/>
            </a:ext>
          </a:extLst>
        </xdr:cNvPr>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7" name="直線コネクタ 76">
          <a:extLst>
            <a:ext uri="{FF2B5EF4-FFF2-40B4-BE49-F238E27FC236}">
              <a16:creationId xmlns:a16="http://schemas.microsoft.com/office/drawing/2014/main" id="{144744E8-252A-477D-8C77-34F64A161132}"/>
            </a:ext>
          </a:extLst>
        </xdr:cNvPr>
        <xdr:cNvCxnSpPr/>
      </xdr:nvCxnSpPr>
      <xdr:spPr>
        <a:xfrm>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8" name="楕円 77">
          <a:extLst>
            <a:ext uri="{FF2B5EF4-FFF2-40B4-BE49-F238E27FC236}">
              <a16:creationId xmlns:a16="http://schemas.microsoft.com/office/drawing/2014/main" id="{1CCD7793-9446-4F88-85A7-FF987E31D619}"/>
            </a:ext>
          </a:extLst>
        </xdr:cNvPr>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108857</xdr:rowOff>
    </xdr:to>
    <xdr:cxnSp macro="">
      <xdr:nvCxnSpPr>
        <xdr:cNvPr id="79" name="直線コネクタ 78">
          <a:extLst>
            <a:ext uri="{FF2B5EF4-FFF2-40B4-BE49-F238E27FC236}">
              <a16:creationId xmlns:a16="http://schemas.microsoft.com/office/drawing/2014/main" id="{7FCD343A-A1FD-4C9C-BC22-31FD290F26B7}"/>
            </a:ext>
          </a:extLst>
        </xdr:cNvPr>
        <xdr:cNvCxnSpPr/>
      </xdr:nvCxnSpPr>
      <xdr:spPr>
        <a:xfrm>
          <a:off x="2908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80" name="楕円 79">
          <a:extLst>
            <a:ext uri="{FF2B5EF4-FFF2-40B4-BE49-F238E27FC236}">
              <a16:creationId xmlns:a16="http://schemas.microsoft.com/office/drawing/2014/main" id="{7D7785FC-9E2E-4FEF-A03C-3485544F8AB8}"/>
            </a:ext>
          </a:extLst>
        </xdr:cNvPr>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43543</xdr:rowOff>
    </xdr:from>
    <xdr:to>
      <xdr:col>15</xdr:col>
      <xdr:colOff>50800</xdr:colOff>
      <xdr:row>36</xdr:row>
      <xdr:rowOff>76200</xdr:rowOff>
    </xdr:to>
    <xdr:cxnSp macro="">
      <xdr:nvCxnSpPr>
        <xdr:cNvPr id="81" name="直線コネクタ 80">
          <a:extLst>
            <a:ext uri="{FF2B5EF4-FFF2-40B4-BE49-F238E27FC236}">
              <a16:creationId xmlns:a16="http://schemas.microsoft.com/office/drawing/2014/main" id="{9CFEDC5B-9220-4866-B53D-7A26807CCABB}"/>
            </a:ext>
          </a:extLst>
        </xdr:cNvPr>
        <xdr:cNvCxnSpPr/>
      </xdr:nvCxnSpPr>
      <xdr:spPr>
        <a:xfrm>
          <a:off x="2019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131536</xdr:rowOff>
    </xdr:from>
    <xdr:to>
      <xdr:col>6</xdr:col>
      <xdr:colOff>38100</xdr:colOff>
      <xdr:row>36</xdr:row>
      <xdr:rowOff>61686</xdr:rowOff>
    </xdr:to>
    <xdr:sp macro="" textlink="">
      <xdr:nvSpPr>
        <xdr:cNvPr id="82" name="楕円 81">
          <a:extLst>
            <a:ext uri="{FF2B5EF4-FFF2-40B4-BE49-F238E27FC236}">
              <a16:creationId xmlns:a16="http://schemas.microsoft.com/office/drawing/2014/main" id="{3569F09E-D402-45FF-A2C7-6CBDCF213209}"/>
            </a:ext>
          </a:extLst>
        </xdr:cNvPr>
        <xdr:cNvSpPr/>
      </xdr:nvSpPr>
      <xdr:spPr>
        <a:xfrm>
          <a:off x="1079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10886</xdr:rowOff>
    </xdr:from>
    <xdr:to>
      <xdr:col>10</xdr:col>
      <xdr:colOff>114300</xdr:colOff>
      <xdr:row>36</xdr:row>
      <xdr:rowOff>43543</xdr:rowOff>
    </xdr:to>
    <xdr:cxnSp macro="">
      <xdr:nvCxnSpPr>
        <xdr:cNvPr id="83" name="直線コネクタ 82">
          <a:extLst>
            <a:ext uri="{FF2B5EF4-FFF2-40B4-BE49-F238E27FC236}">
              <a16:creationId xmlns:a16="http://schemas.microsoft.com/office/drawing/2014/main" id="{A9ABF0EF-A146-4E06-AB5A-B25440847343}"/>
            </a:ext>
          </a:extLst>
        </xdr:cNvPr>
        <xdr:cNvCxnSpPr/>
      </xdr:nvCxnSpPr>
      <xdr:spPr>
        <a:xfrm>
          <a:off x="1130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4" name="n_1aveValue【図書館】&#10;有形固定資産減価償却率">
          <a:extLst>
            <a:ext uri="{FF2B5EF4-FFF2-40B4-BE49-F238E27FC236}">
              <a16:creationId xmlns:a16="http://schemas.microsoft.com/office/drawing/2014/main" id="{91171118-C923-456B-8B8F-D81AFD78131F}"/>
            </a:ext>
          </a:extLst>
        </xdr:cNvPr>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82204</xdr:rowOff>
    </xdr:from>
    <xdr:ext cx="405111" cy="259045"/>
    <xdr:sp macro="" textlink="">
      <xdr:nvSpPr>
        <xdr:cNvPr id="85" name="n_2aveValue【図書館】&#10;有形固定資産減価償却率">
          <a:extLst>
            <a:ext uri="{FF2B5EF4-FFF2-40B4-BE49-F238E27FC236}">
              <a16:creationId xmlns:a16="http://schemas.microsoft.com/office/drawing/2014/main" id="{1C2DAB25-41B0-4ED5-8FFD-423361C300AF}"/>
            </a:ext>
          </a:extLst>
        </xdr:cNvPr>
        <xdr:cNvSpPr txBox="1"/>
      </xdr:nvSpPr>
      <xdr:spPr>
        <a:xfrm>
          <a:off x="2705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70774</xdr:rowOff>
    </xdr:from>
    <xdr:ext cx="405111" cy="259045"/>
    <xdr:sp macro="" textlink="">
      <xdr:nvSpPr>
        <xdr:cNvPr id="86" name="n_3aveValue【図書館】&#10;有形固定資産減価償却率">
          <a:extLst>
            <a:ext uri="{FF2B5EF4-FFF2-40B4-BE49-F238E27FC236}">
              <a16:creationId xmlns:a16="http://schemas.microsoft.com/office/drawing/2014/main" id="{CCCF8E32-DD87-489D-BA3B-882BDEA5A88B}"/>
            </a:ext>
          </a:extLst>
        </xdr:cNvPr>
        <xdr:cNvSpPr txBox="1"/>
      </xdr:nvSpPr>
      <xdr:spPr>
        <a:xfrm>
          <a:off x="1816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43016</xdr:rowOff>
    </xdr:from>
    <xdr:ext cx="405111" cy="259045"/>
    <xdr:sp macro="" textlink="">
      <xdr:nvSpPr>
        <xdr:cNvPr id="87" name="n_4aveValue【図書館】&#10;有形固定資産減価償却率">
          <a:extLst>
            <a:ext uri="{FF2B5EF4-FFF2-40B4-BE49-F238E27FC236}">
              <a16:creationId xmlns:a16="http://schemas.microsoft.com/office/drawing/2014/main" id="{8AE2B9BE-4763-47A3-860B-3859E82CC930}"/>
            </a:ext>
          </a:extLst>
        </xdr:cNvPr>
        <xdr:cNvSpPr txBox="1"/>
      </xdr:nvSpPr>
      <xdr:spPr>
        <a:xfrm>
          <a:off x="927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4734</xdr:rowOff>
    </xdr:from>
    <xdr:ext cx="405111" cy="259045"/>
    <xdr:sp macro="" textlink="">
      <xdr:nvSpPr>
        <xdr:cNvPr id="88" name="n_1mainValue【図書館】&#10;有形固定資産減価償却率">
          <a:extLst>
            <a:ext uri="{FF2B5EF4-FFF2-40B4-BE49-F238E27FC236}">
              <a16:creationId xmlns:a16="http://schemas.microsoft.com/office/drawing/2014/main" id="{579F7B58-A13D-498F-9A66-B407C1D67403}"/>
            </a:ext>
          </a:extLst>
        </xdr:cNvPr>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9" name="n_2mainValue【図書館】&#10;有形固定資産減価償却率">
          <a:extLst>
            <a:ext uri="{FF2B5EF4-FFF2-40B4-BE49-F238E27FC236}">
              <a16:creationId xmlns:a16="http://schemas.microsoft.com/office/drawing/2014/main" id="{6579F6DA-30D1-4DA0-858E-060BCA1D3681}"/>
            </a:ext>
          </a:extLst>
        </xdr:cNvPr>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90" name="n_3mainValue【図書館】&#10;有形固定資産減価償却率">
          <a:extLst>
            <a:ext uri="{FF2B5EF4-FFF2-40B4-BE49-F238E27FC236}">
              <a16:creationId xmlns:a16="http://schemas.microsoft.com/office/drawing/2014/main" id="{70E4EC33-FFBB-452B-B5E7-BAE743607A5E}"/>
            </a:ext>
          </a:extLst>
        </xdr:cNvPr>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78213</xdr:rowOff>
    </xdr:from>
    <xdr:ext cx="405111" cy="259045"/>
    <xdr:sp macro="" textlink="">
      <xdr:nvSpPr>
        <xdr:cNvPr id="91" name="n_4mainValue【図書館】&#10;有形固定資産減価償却率">
          <a:extLst>
            <a:ext uri="{FF2B5EF4-FFF2-40B4-BE49-F238E27FC236}">
              <a16:creationId xmlns:a16="http://schemas.microsoft.com/office/drawing/2014/main" id="{5979A83C-5841-440B-93B2-DE981A6B7C5E}"/>
            </a:ext>
          </a:extLst>
        </xdr:cNvPr>
        <xdr:cNvSpPr txBox="1"/>
      </xdr:nvSpPr>
      <xdr:spPr>
        <a:xfrm>
          <a:off x="927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CE76A0F-F5E3-43EF-ACE4-4F4B65F368E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2F43153-1D44-46D6-B58E-DE8D0BEABB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468A199-DFA0-43D4-BC04-1368E43B2F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C321479-4706-4ACD-820A-3E8E623FE6D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0BF2C24-B162-4FEB-A722-B60831CF4D4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36D2286-E83E-4A14-A960-0E7119062B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DA36C56-0521-449F-B550-09E8E78C0D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3AAA148-E1C0-45AB-9788-0A70E277E9C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E917E59-2E7F-4A92-9F3A-17E9BB50AA6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6A14CC3-230B-46A3-BBB7-92DFAB9AB20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A474195B-62AC-4978-81EF-B2AAA17FFBE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1A5340C8-B924-4BEF-B0EE-2ACEBA1A4E7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C093CE09-E2A0-4125-8058-6278D9ED415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735B09E8-47E3-45AD-BC01-BA92F03E3D5D}"/>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8AD33ABD-776D-45FA-9B37-49716D36DAE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B296ED5D-7454-4075-8068-7ECE2316753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92196BC3-CF55-4CAD-832A-8E191A31259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47608F00-700C-418B-8D31-DAD0A7679B41}"/>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FB54B53D-F35C-40F0-8EF2-4DA3215976E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8DA96894-5AD5-4ED2-8B2D-B4C05784F33E}"/>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78E86765-1E14-45AD-9005-89DDEE24C37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F07086F5-D84E-4970-9B0F-35BAFC84B05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2BD0BA57-ACD7-4097-BBE3-73F690BBDB7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DDD3155C-80DC-4311-AE0B-442236534EE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FB8AC48D-93EF-49AD-B2D4-95A9A27AD7A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7" name="直線コネクタ 116">
          <a:extLst>
            <a:ext uri="{FF2B5EF4-FFF2-40B4-BE49-F238E27FC236}">
              <a16:creationId xmlns:a16="http://schemas.microsoft.com/office/drawing/2014/main" id="{8BD48273-61D1-4726-913A-3C5695C4335D}"/>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8" name="【図書館】&#10;一人当たり面積最小値テキスト">
          <a:extLst>
            <a:ext uri="{FF2B5EF4-FFF2-40B4-BE49-F238E27FC236}">
              <a16:creationId xmlns:a16="http://schemas.microsoft.com/office/drawing/2014/main" id="{91D7C63E-878E-4E84-BE42-40387A3C6CF6}"/>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9" name="直線コネクタ 118">
          <a:extLst>
            <a:ext uri="{FF2B5EF4-FFF2-40B4-BE49-F238E27FC236}">
              <a16:creationId xmlns:a16="http://schemas.microsoft.com/office/drawing/2014/main" id="{FFD04697-6F49-4822-98F6-AD38D59C05A3}"/>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20" name="【図書館】&#10;一人当たり面積最大値テキスト">
          <a:extLst>
            <a:ext uri="{FF2B5EF4-FFF2-40B4-BE49-F238E27FC236}">
              <a16:creationId xmlns:a16="http://schemas.microsoft.com/office/drawing/2014/main" id="{A42CAF21-43AE-4CA9-B858-C97AB5A6B789}"/>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21" name="直線コネクタ 120">
          <a:extLst>
            <a:ext uri="{FF2B5EF4-FFF2-40B4-BE49-F238E27FC236}">
              <a16:creationId xmlns:a16="http://schemas.microsoft.com/office/drawing/2014/main" id="{5DA8F48D-5778-4874-9DD5-9ABEF808926E}"/>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63699</xdr:rowOff>
    </xdr:from>
    <xdr:ext cx="469744" cy="259045"/>
    <xdr:sp macro="" textlink="">
      <xdr:nvSpPr>
        <xdr:cNvPr id="122" name="【図書館】&#10;一人当たり面積平均値テキスト">
          <a:extLst>
            <a:ext uri="{FF2B5EF4-FFF2-40B4-BE49-F238E27FC236}">
              <a16:creationId xmlns:a16="http://schemas.microsoft.com/office/drawing/2014/main" id="{5202DE7E-F95F-47F7-AE3A-25EE878F8776}"/>
            </a:ext>
          </a:extLst>
        </xdr:cNvPr>
        <xdr:cNvSpPr txBox="1"/>
      </xdr:nvSpPr>
      <xdr:spPr>
        <a:xfrm>
          <a:off x="10515600" y="6578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23" name="フローチャート: 判断 122">
          <a:extLst>
            <a:ext uri="{FF2B5EF4-FFF2-40B4-BE49-F238E27FC236}">
              <a16:creationId xmlns:a16="http://schemas.microsoft.com/office/drawing/2014/main" id="{9912E050-08EB-4EAF-BDDA-7290D1C67F1F}"/>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24" name="フローチャート: 判断 123">
          <a:extLst>
            <a:ext uri="{FF2B5EF4-FFF2-40B4-BE49-F238E27FC236}">
              <a16:creationId xmlns:a16="http://schemas.microsoft.com/office/drawing/2014/main" id="{ECDEB515-0E97-47EC-B735-833DDA8A316E}"/>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25" name="フローチャート: 判断 124">
          <a:extLst>
            <a:ext uri="{FF2B5EF4-FFF2-40B4-BE49-F238E27FC236}">
              <a16:creationId xmlns:a16="http://schemas.microsoft.com/office/drawing/2014/main" id="{C1AEE975-2670-4146-AD82-CBFF0450DD36}"/>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6" name="フローチャート: 判断 125">
          <a:extLst>
            <a:ext uri="{FF2B5EF4-FFF2-40B4-BE49-F238E27FC236}">
              <a16:creationId xmlns:a16="http://schemas.microsoft.com/office/drawing/2014/main" id="{AC817E07-1C3E-4FAE-A015-F0E6E538178A}"/>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7" name="フローチャート: 判断 126">
          <a:extLst>
            <a:ext uri="{FF2B5EF4-FFF2-40B4-BE49-F238E27FC236}">
              <a16:creationId xmlns:a16="http://schemas.microsoft.com/office/drawing/2014/main" id="{4476812A-FED1-450D-AB9F-F330D0FC8166}"/>
            </a:ext>
          </a:extLst>
        </xdr:cNvPr>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55FDAE3-BAA4-4C5C-87ED-55D89F07A5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72B4AE6-B5D6-49CE-B5AF-20A7B54FC64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2FC2F1F-2BD6-43CA-8B55-84A4254486A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55C6472-FF6C-457C-831A-0AF2E1C35B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62A7236-13BC-4BDA-A3C2-E31C240DEDE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49893</xdr:rowOff>
    </xdr:from>
    <xdr:to>
      <xdr:col>55</xdr:col>
      <xdr:colOff>50800</xdr:colOff>
      <xdr:row>37</xdr:row>
      <xdr:rowOff>151493</xdr:rowOff>
    </xdr:to>
    <xdr:sp macro="" textlink="">
      <xdr:nvSpPr>
        <xdr:cNvPr id="133" name="楕円 132">
          <a:extLst>
            <a:ext uri="{FF2B5EF4-FFF2-40B4-BE49-F238E27FC236}">
              <a16:creationId xmlns:a16="http://schemas.microsoft.com/office/drawing/2014/main" id="{552A48F1-E137-4A1D-9FDB-B4245BC61896}"/>
            </a:ext>
          </a:extLst>
        </xdr:cNvPr>
        <xdr:cNvSpPr/>
      </xdr:nvSpPr>
      <xdr:spPr>
        <a:xfrm>
          <a:off x="10426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72770</xdr:rowOff>
    </xdr:from>
    <xdr:ext cx="469744" cy="259045"/>
    <xdr:sp macro="" textlink="">
      <xdr:nvSpPr>
        <xdr:cNvPr id="134" name="【図書館】&#10;一人当たり面積該当値テキスト">
          <a:extLst>
            <a:ext uri="{FF2B5EF4-FFF2-40B4-BE49-F238E27FC236}">
              <a16:creationId xmlns:a16="http://schemas.microsoft.com/office/drawing/2014/main" id="{7270E857-0009-42B3-B196-A1E59222D2C4}"/>
            </a:ext>
          </a:extLst>
        </xdr:cNvPr>
        <xdr:cNvSpPr txBox="1"/>
      </xdr:nvSpPr>
      <xdr:spPr>
        <a:xfrm>
          <a:off x="10515600"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60778</xdr:rowOff>
    </xdr:from>
    <xdr:to>
      <xdr:col>50</xdr:col>
      <xdr:colOff>165100</xdr:colOff>
      <xdr:row>37</xdr:row>
      <xdr:rowOff>162378</xdr:rowOff>
    </xdr:to>
    <xdr:sp macro="" textlink="">
      <xdr:nvSpPr>
        <xdr:cNvPr id="135" name="楕円 134">
          <a:extLst>
            <a:ext uri="{FF2B5EF4-FFF2-40B4-BE49-F238E27FC236}">
              <a16:creationId xmlns:a16="http://schemas.microsoft.com/office/drawing/2014/main" id="{36E07D3A-9AAB-4F6E-A28A-C749F7A6A048}"/>
            </a:ext>
          </a:extLst>
        </xdr:cNvPr>
        <xdr:cNvSpPr/>
      </xdr:nvSpPr>
      <xdr:spPr>
        <a:xfrm>
          <a:off x="95885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100693</xdr:rowOff>
    </xdr:from>
    <xdr:to>
      <xdr:col>55</xdr:col>
      <xdr:colOff>0</xdr:colOff>
      <xdr:row>37</xdr:row>
      <xdr:rowOff>111578</xdr:rowOff>
    </xdr:to>
    <xdr:cxnSp macro="">
      <xdr:nvCxnSpPr>
        <xdr:cNvPr id="136" name="直線コネクタ 135">
          <a:extLst>
            <a:ext uri="{FF2B5EF4-FFF2-40B4-BE49-F238E27FC236}">
              <a16:creationId xmlns:a16="http://schemas.microsoft.com/office/drawing/2014/main" id="{61DECF0F-86E1-4CD6-B338-0188407F18E7}"/>
            </a:ext>
          </a:extLst>
        </xdr:cNvPr>
        <xdr:cNvCxnSpPr/>
      </xdr:nvCxnSpPr>
      <xdr:spPr>
        <a:xfrm flipV="1">
          <a:off x="9639300" y="64443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60778</xdr:rowOff>
    </xdr:from>
    <xdr:to>
      <xdr:col>46</xdr:col>
      <xdr:colOff>38100</xdr:colOff>
      <xdr:row>37</xdr:row>
      <xdr:rowOff>162378</xdr:rowOff>
    </xdr:to>
    <xdr:sp macro="" textlink="">
      <xdr:nvSpPr>
        <xdr:cNvPr id="137" name="楕円 136">
          <a:extLst>
            <a:ext uri="{FF2B5EF4-FFF2-40B4-BE49-F238E27FC236}">
              <a16:creationId xmlns:a16="http://schemas.microsoft.com/office/drawing/2014/main" id="{2B77A9DD-7252-4560-8E41-8B5EB03CB01E}"/>
            </a:ext>
          </a:extLst>
        </xdr:cNvPr>
        <xdr:cNvSpPr/>
      </xdr:nvSpPr>
      <xdr:spPr>
        <a:xfrm>
          <a:off x="86995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111578</xdr:rowOff>
    </xdr:from>
    <xdr:to>
      <xdr:col>50</xdr:col>
      <xdr:colOff>114300</xdr:colOff>
      <xdr:row>37</xdr:row>
      <xdr:rowOff>111578</xdr:rowOff>
    </xdr:to>
    <xdr:cxnSp macro="">
      <xdr:nvCxnSpPr>
        <xdr:cNvPr id="138" name="直線コネクタ 137">
          <a:extLst>
            <a:ext uri="{FF2B5EF4-FFF2-40B4-BE49-F238E27FC236}">
              <a16:creationId xmlns:a16="http://schemas.microsoft.com/office/drawing/2014/main" id="{6D34444A-D1C0-4FDF-96FA-5741B55F9148}"/>
            </a:ext>
          </a:extLst>
        </xdr:cNvPr>
        <xdr:cNvCxnSpPr/>
      </xdr:nvCxnSpPr>
      <xdr:spPr>
        <a:xfrm>
          <a:off x="8750300" y="6455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71664</xdr:rowOff>
    </xdr:from>
    <xdr:to>
      <xdr:col>41</xdr:col>
      <xdr:colOff>101600</xdr:colOff>
      <xdr:row>38</xdr:row>
      <xdr:rowOff>1814</xdr:rowOff>
    </xdr:to>
    <xdr:sp macro="" textlink="">
      <xdr:nvSpPr>
        <xdr:cNvPr id="139" name="楕円 138">
          <a:extLst>
            <a:ext uri="{FF2B5EF4-FFF2-40B4-BE49-F238E27FC236}">
              <a16:creationId xmlns:a16="http://schemas.microsoft.com/office/drawing/2014/main" id="{8ABED0B8-8ED1-4CF8-B1A3-51B47CA0B0D1}"/>
            </a:ext>
          </a:extLst>
        </xdr:cNvPr>
        <xdr:cNvSpPr/>
      </xdr:nvSpPr>
      <xdr:spPr>
        <a:xfrm>
          <a:off x="78105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111578</xdr:rowOff>
    </xdr:from>
    <xdr:to>
      <xdr:col>45</xdr:col>
      <xdr:colOff>177800</xdr:colOff>
      <xdr:row>37</xdr:row>
      <xdr:rowOff>122464</xdr:rowOff>
    </xdr:to>
    <xdr:cxnSp macro="">
      <xdr:nvCxnSpPr>
        <xdr:cNvPr id="140" name="直線コネクタ 139">
          <a:extLst>
            <a:ext uri="{FF2B5EF4-FFF2-40B4-BE49-F238E27FC236}">
              <a16:creationId xmlns:a16="http://schemas.microsoft.com/office/drawing/2014/main" id="{F43DECBE-236C-4596-A24F-69D0F1FC7A73}"/>
            </a:ext>
          </a:extLst>
        </xdr:cNvPr>
        <xdr:cNvCxnSpPr/>
      </xdr:nvCxnSpPr>
      <xdr:spPr>
        <a:xfrm flipV="1">
          <a:off x="7861300" y="64552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71664</xdr:rowOff>
    </xdr:from>
    <xdr:to>
      <xdr:col>36</xdr:col>
      <xdr:colOff>165100</xdr:colOff>
      <xdr:row>38</xdr:row>
      <xdr:rowOff>1814</xdr:rowOff>
    </xdr:to>
    <xdr:sp macro="" textlink="">
      <xdr:nvSpPr>
        <xdr:cNvPr id="141" name="楕円 140">
          <a:extLst>
            <a:ext uri="{FF2B5EF4-FFF2-40B4-BE49-F238E27FC236}">
              <a16:creationId xmlns:a16="http://schemas.microsoft.com/office/drawing/2014/main" id="{15938C54-4B43-4DF5-9326-FC7659ADCFCA}"/>
            </a:ext>
          </a:extLst>
        </xdr:cNvPr>
        <xdr:cNvSpPr/>
      </xdr:nvSpPr>
      <xdr:spPr>
        <a:xfrm>
          <a:off x="69215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122464</xdr:rowOff>
    </xdr:from>
    <xdr:to>
      <xdr:col>41</xdr:col>
      <xdr:colOff>50800</xdr:colOff>
      <xdr:row>37</xdr:row>
      <xdr:rowOff>122464</xdr:rowOff>
    </xdr:to>
    <xdr:cxnSp macro="">
      <xdr:nvCxnSpPr>
        <xdr:cNvPr id="142" name="直線コネクタ 141">
          <a:extLst>
            <a:ext uri="{FF2B5EF4-FFF2-40B4-BE49-F238E27FC236}">
              <a16:creationId xmlns:a16="http://schemas.microsoft.com/office/drawing/2014/main" id="{4B846544-90E2-4580-8752-EB30625E0F21}"/>
            </a:ext>
          </a:extLst>
        </xdr:cNvPr>
        <xdr:cNvCxnSpPr/>
      </xdr:nvCxnSpPr>
      <xdr:spPr>
        <a:xfrm>
          <a:off x="6972300" y="6466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17434</xdr:rowOff>
    </xdr:from>
    <xdr:ext cx="469744" cy="259045"/>
    <xdr:sp macro="" textlink="">
      <xdr:nvSpPr>
        <xdr:cNvPr id="143" name="n_1aveValue【図書館】&#10;一人当たり面積">
          <a:extLst>
            <a:ext uri="{FF2B5EF4-FFF2-40B4-BE49-F238E27FC236}">
              <a16:creationId xmlns:a16="http://schemas.microsoft.com/office/drawing/2014/main" id="{2F82C0E1-DCB3-422F-A6E7-00F4D6FBBB81}"/>
            </a:ext>
          </a:extLst>
        </xdr:cNvPr>
        <xdr:cNvSpPr txBox="1"/>
      </xdr:nvSpPr>
      <xdr:spPr>
        <a:xfrm>
          <a:off x="93917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112684</xdr:rowOff>
    </xdr:from>
    <xdr:ext cx="469744" cy="259045"/>
    <xdr:sp macro="" textlink="">
      <xdr:nvSpPr>
        <xdr:cNvPr id="144" name="n_2aveValue【図書館】&#10;一人当たり面積">
          <a:extLst>
            <a:ext uri="{FF2B5EF4-FFF2-40B4-BE49-F238E27FC236}">
              <a16:creationId xmlns:a16="http://schemas.microsoft.com/office/drawing/2014/main" id="{114AE86B-08F1-4A1A-B15A-20CAA5581108}"/>
            </a:ext>
          </a:extLst>
        </xdr:cNvPr>
        <xdr:cNvSpPr txBox="1"/>
      </xdr:nvSpPr>
      <xdr:spPr>
        <a:xfrm>
          <a:off x="8515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134455</xdr:rowOff>
    </xdr:from>
    <xdr:ext cx="469744" cy="259045"/>
    <xdr:sp macro="" textlink="">
      <xdr:nvSpPr>
        <xdr:cNvPr id="145" name="n_3aveValue【図書館】&#10;一人当たり面積">
          <a:extLst>
            <a:ext uri="{FF2B5EF4-FFF2-40B4-BE49-F238E27FC236}">
              <a16:creationId xmlns:a16="http://schemas.microsoft.com/office/drawing/2014/main" id="{8C2BCA18-D54E-43C1-8961-8B53BBAA24D3}"/>
            </a:ext>
          </a:extLst>
        </xdr:cNvPr>
        <xdr:cNvSpPr txBox="1"/>
      </xdr:nvSpPr>
      <xdr:spPr>
        <a:xfrm>
          <a:off x="7626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167112</xdr:rowOff>
    </xdr:from>
    <xdr:ext cx="469744" cy="259045"/>
    <xdr:sp macro="" textlink="">
      <xdr:nvSpPr>
        <xdr:cNvPr id="146" name="n_4aveValue【図書館】&#10;一人当たり面積">
          <a:extLst>
            <a:ext uri="{FF2B5EF4-FFF2-40B4-BE49-F238E27FC236}">
              <a16:creationId xmlns:a16="http://schemas.microsoft.com/office/drawing/2014/main" id="{E75183AE-3A8E-4BFA-A3F3-DDB67558EDDF}"/>
            </a:ext>
          </a:extLst>
        </xdr:cNvPr>
        <xdr:cNvSpPr txBox="1"/>
      </xdr:nvSpPr>
      <xdr:spPr>
        <a:xfrm>
          <a:off x="6737427"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7455</xdr:rowOff>
    </xdr:from>
    <xdr:ext cx="469744" cy="259045"/>
    <xdr:sp macro="" textlink="">
      <xdr:nvSpPr>
        <xdr:cNvPr id="147" name="n_1mainValue【図書館】&#10;一人当たり面積">
          <a:extLst>
            <a:ext uri="{FF2B5EF4-FFF2-40B4-BE49-F238E27FC236}">
              <a16:creationId xmlns:a16="http://schemas.microsoft.com/office/drawing/2014/main" id="{0316722B-FE49-4920-A13F-23CC8F0829E5}"/>
            </a:ext>
          </a:extLst>
        </xdr:cNvPr>
        <xdr:cNvSpPr txBox="1"/>
      </xdr:nvSpPr>
      <xdr:spPr>
        <a:xfrm>
          <a:off x="93917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7455</xdr:rowOff>
    </xdr:from>
    <xdr:ext cx="469744" cy="259045"/>
    <xdr:sp macro="" textlink="">
      <xdr:nvSpPr>
        <xdr:cNvPr id="148" name="n_2mainValue【図書館】&#10;一人当たり面積">
          <a:extLst>
            <a:ext uri="{FF2B5EF4-FFF2-40B4-BE49-F238E27FC236}">
              <a16:creationId xmlns:a16="http://schemas.microsoft.com/office/drawing/2014/main" id="{21B4ACB9-4F87-49F9-8F39-8E22CC3C0025}"/>
            </a:ext>
          </a:extLst>
        </xdr:cNvPr>
        <xdr:cNvSpPr txBox="1"/>
      </xdr:nvSpPr>
      <xdr:spPr>
        <a:xfrm>
          <a:off x="8515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18341</xdr:rowOff>
    </xdr:from>
    <xdr:ext cx="469744" cy="259045"/>
    <xdr:sp macro="" textlink="">
      <xdr:nvSpPr>
        <xdr:cNvPr id="149" name="n_3mainValue【図書館】&#10;一人当たり面積">
          <a:extLst>
            <a:ext uri="{FF2B5EF4-FFF2-40B4-BE49-F238E27FC236}">
              <a16:creationId xmlns:a16="http://schemas.microsoft.com/office/drawing/2014/main" id="{5D70001D-9248-4D08-944B-13ACF142B61B}"/>
            </a:ext>
          </a:extLst>
        </xdr:cNvPr>
        <xdr:cNvSpPr txBox="1"/>
      </xdr:nvSpPr>
      <xdr:spPr>
        <a:xfrm>
          <a:off x="76264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18341</xdr:rowOff>
    </xdr:from>
    <xdr:ext cx="469744" cy="259045"/>
    <xdr:sp macro="" textlink="">
      <xdr:nvSpPr>
        <xdr:cNvPr id="150" name="n_4mainValue【図書館】&#10;一人当たり面積">
          <a:extLst>
            <a:ext uri="{FF2B5EF4-FFF2-40B4-BE49-F238E27FC236}">
              <a16:creationId xmlns:a16="http://schemas.microsoft.com/office/drawing/2014/main" id="{76843608-33D2-4F62-B0AB-AFC15FE7BD73}"/>
            </a:ext>
          </a:extLst>
        </xdr:cNvPr>
        <xdr:cNvSpPr txBox="1"/>
      </xdr:nvSpPr>
      <xdr:spPr>
        <a:xfrm>
          <a:off x="67374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1211AD22-363E-4959-90BD-22ABE25E388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6B2C74AF-C091-4182-83D5-0F9BF3BDB0E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2B567751-26A5-428A-9930-CC37CD66866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DFD93EDE-3CD9-4D6D-9B0B-D55100D21F0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E83B415-998E-44E4-9707-FEFBC86736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2B310284-637D-477D-8CC6-DC3FF5D3A17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53A81C58-DC28-4EC1-9A67-A0456B4EA2E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6ADB11FC-F850-4A5B-BD36-93940F8DB3C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9BDDFFBB-06E2-4662-8643-28ABB8B4E2E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796E836-104C-4200-8D22-716C28C7A2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983B80BC-67E9-4FEC-8E36-026D859DA85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2" name="直線コネクタ 161">
          <a:extLst>
            <a:ext uri="{FF2B5EF4-FFF2-40B4-BE49-F238E27FC236}">
              <a16:creationId xmlns:a16="http://schemas.microsoft.com/office/drawing/2014/main" id="{80D85DDB-9D46-4BCE-A1AE-F6CE3E2B11E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3" name="テキスト ボックス 162">
          <a:extLst>
            <a:ext uri="{FF2B5EF4-FFF2-40B4-BE49-F238E27FC236}">
              <a16:creationId xmlns:a16="http://schemas.microsoft.com/office/drawing/2014/main" id="{F1EC29A2-9B4E-40A2-89B9-8EBAE3378329}"/>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4" name="直線コネクタ 163">
          <a:extLst>
            <a:ext uri="{FF2B5EF4-FFF2-40B4-BE49-F238E27FC236}">
              <a16:creationId xmlns:a16="http://schemas.microsoft.com/office/drawing/2014/main" id="{94D1BAB7-FF35-44AD-996C-E28EB73EE5A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5" name="テキスト ボックス 164">
          <a:extLst>
            <a:ext uri="{FF2B5EF4-FFF2-40B4-BE49-F238E27FC236}">
              <a16:creationId xmlns:a16="http://schemas.microsoft.com/office/drawing/2014/main" id="{42669E15-D1FB-46FC-B770-7F857D1758C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6" name="直線コネクタ 165">
          <a:extLst>
            <a:ext uri="{FF2B5EF4-FFF2-40B4-BE49-F238E27FC236}">
              <a16:creationId xmlns:a16="http://schemas.microsoft.com/office/drawing/2014/main" id="{E6E6C3F1-F01C-49A4-B89B-4E95D42FC904}"/>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7" name="テキスト ボックス 166">
          <a:extLst>
            <a:ext uri="{FF2B5EF4-FFF2-40B4-BE49-F238E27FC236}">
              <a16:creationId xmlns:a16="http://schemas.microsoft.com/office/drawing/2014/main" id="{751EA089-4B5C-453A-AA15-9B4742CA26D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8" name="直線コネクタ 167">
          <a:extLst>
            <a:ext uri="{FF2B5EF4-FFF2-40B4-BE49-F238E27FC236}">
              <a16:creationId xmlns:a16="http://schemas.microsoft.com/office/drawing/2014/main" id="{7D26F8C3-D03D-4826-B13D-C4E83F746E8E}"/>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9" name="テキスト ボックス 168">
          <a:extLst>
            <a:ext uri="{FF2B5EF4-FFF2-40B4-BE49-F238E27FC236}">
              <a16:creationId xmlns:a16="http://schemas.microsoft.com/office/drawing/2014/main" id="{9190BAC6-92A4-4134-8C52-5E8BF5BC6E7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8CED6A9-1840-44A7-95B9-95842D2F821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1F9DEFE6-F0B2-4B1B-99F1-4D7341570112}"/>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BFED704D-9333-4DDC-B814-5B0B38586D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73" name="直線コネクタ 172">
          <a:extLst>
            <a:ext uri="{FF2B5EF4-FFF2-40B4-BE49-F238E27FC236}">
              <a16:creationId xmlns:a16="http://schemas.microsoft.com/office/drawing/2014/main" id="{61133418-3C1F-4E46-B240-050CC3303508}"/>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4538BF34-B4D7-47D2-8239-21961F7D61C7}"/>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5" name="直線コネクタ 174">
          <a:extLst>
            <a:ext uri="{FF2B5EF4-FFF2-40B4-BE49-F238E27FC236}">
              <a16:creationId xmlns:a16="http://schemas.microsoft.com/office/drawing/2014/main" id="{D4DF039C-6E40-4422-800F-9A7CA84FD0BA}"/>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220F3906-EE30-42FA-8476-31C9A2E29099}"/>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77" name="直線コネクタ 176">
          <a:extLst>
            <a:ext uri="{FF2B5EF4-FFF2-40B4-BE49-F238E27FC236}">
              <a16:creationId xmlns:a16="http://schemas.microsoft.com/office/drawing/2014/main" id="{24452F5B-C593-4AF3-B8BC-E1C78AC3845C}"/>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C59D8D76-BD5E-47C6-B069-1E6F2785F0FF}"/>
            </a:ext>
          </a:extLst>
        </xdr:cNvPr>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79" name="フローチャート: 判断 178">
          <a:extLst>
            <a:ext uri="{FF2B5EF4-FFF2-40B4-BE49-F238E27FC236}">
              <a16:creationId xmlns:a16="http://schemas.microsoft.com/office/drawing/2014/main" id="{E7E8572F-3246-449F-9FB8-BD3C48BD9676}"/>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80" name="フローチャート: 判断 179">
          <a:extLst>
            <a:ext uri="{FF2B5EF4-FFF2-40B4-BE49-F238E27FC236}">
              <a16:creationId xmlns:a16="http://schemas.microsoft.com/office/drawing/2014/main" id="{BA0C3DB4-D9E2-405C-A292-75C9C39C53CA}"/>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81" name="フローチャート: 判断 180">
          <a:extLst>
            <a:ext uri="{FF2B5EF4-FFF2-40B4-BE49-F238E27FC236}">
              <a16:creationId xmlns:a16="http://schemas.microsoft.com/office/drawing/2014/main" id="{3092570B-A2F0-498E-B715-B8F5C07A71EA}"/>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82" name="フローチャート: 判断 181">
          <a:extLst>
            <a:ext uri="{FF2B5EF4-FFF2-40B4-BE49-F238E27FC236}">
              <a16:creationId xmlns:a16="http://schemas.microsoft.com/office/drawing/2014/main" id="{3DAED893-242B-4F59-8C15-F59EC4499BD5}"/>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83" name="フローチャート: 判断 182">
          <a:extLst>
            <a:ext uri="{FF2B5EF4-FFF2-40B4-BE49-F238E27FC236}">
              <a16:creationId xmlns:a16="http://schemas.microsoft.com/office/drawing/2014/main" id="{BF4F4432-57A1-4AC5-9227-4115388E399B}"/>
            </a:ext>
          </a:extLst>
        </xdr:cNvPr>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D5C597A-690C-453D-997E-F163AF0B09C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B54941D-E733-425F-8B03-C18813B1597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527462D-6E2F-4F72-8E43-DE4309B43F0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4F818C1-89A2-48DA-B6F9-828451FE07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61DE3F6-016B-4279-81A6-7FF9CCB3CB7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xdr:rowOff>
    </xdr:from>
    <xdr:to>
      <xdr:col>24</xdr:col>
      <xdr:colOff>114300</xdr:colOff>
      <xdr:row>62</xdr:row>
      <xdr:rowOff>110236</xdr:rowOff>
    </xdr:to>
    <xdr:sp macro="" textlink="">
      <xdr:nvSpPr>
        <xdr:cNvPr id="189" name="楕円 188">
          <a:extLst>
            <a:ext uri="{FF2B5EF4-FFF2-40B4-BE49-F238E27FC236}">
              <a16:creationId xmlns:a16="http://schemas.microsoft.com/office/drawing/2014/main" id="{3FC87390-18E8-4F06-9D9A-3854AEF82B01}"/>
            </a:ext>
          </a:extLst>
        </xdr:cNvPr>
        <xdr:cNvSpPr/>
      </xdr:nvSpPr>
      <xdr:spPr>
        <a:xfrm>
          <a:off x="4584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158513</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5983407F-E5EB-49BA-9544-1C7DB6BEED5B}"/>
            </a:ext>
          </a:extLst>
        </xdr:cNvPr>
        <xdr:cNvSpPr txBox="1"/>
      </xdr:nvSpPr>
      <xdr:spPr>
        <a:xfrm>
          <a:off x="4673600"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170942</xdr:rowOff>
    </xdr:from>
    <xdr:to>
      <xdr:col>20</xdr:col>
      <xdr:colOff>38100</xdr:colOff>
      <xdr:row>62</xdr:row>
      <xdr:rowOff>101092</xdr:rowOff>
    </xdr:to>
    <xdr:sp macro="" textlink="">
      <xdr:nvSpPr>
        <xdr:cNvPr id="191" name="楕円 190">
          <a:extLst>
            <a:ext uri="{FF2B5EF4-FFF2-40B4-BE49-F238E27FC236}">
              <a16:creationId xmlns:a16="http://schemas.microsoft.com/office/drawing/2014/main" id="{47B6ED6E-4DD4-430F-AB39-06DA40FF08BC}"/>
            </a:ext>
          </a:extLst>
        </xdr:cNvPr>
        <xdr:cNvSpPr/>
      </xdr:nvSpPr>
      <xdr:spPr>
        <a:xfrm>
          <a:off x="3746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50292</xdr:rowOff>
    </xdr:from>
    <xdr:to>
      <xdr:col>24</xdr:col>
      <xdr:colOff>63500</xdr:colOff>
      <xdr:row>62</xdr:row>
      <xdr:rowOff>59436</xdr:rowOff>
    </xdr:to>
    <xdr:cxnSp macro="">
      <xdr:nvCxnSpPr>
        <xdr:cNvPr id="192" name="直線コネクタ 191">
          <a:extLst>
            <a:ext uri="{FF2B5EF4-FFF2-40B4-BE49-F238E27FC236}">
              <a16:creationId xmlns:a16="http://schemas.microsoft.com/office/drawing/2014/main" id="{8DCE7AFB-4EF6-4FFC-94C8-1AD0F16B5195}"/>
            </a:ext>
          </a:extLst>
        </xdr:cNvPr>
        <xdr:cNvCxnSpPr/>
      </xdr:nvCxnSpPr>
      <xdr:spPr>
        <a:xfrm>
          <a:off x="3797300" y="10680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159512</xdr:rowOff>
    </xdr:from>
    <xdr:to>
      <xdr:col>15</xdr:col>
      <xdr:colOff>101600</xdr:colOff>
      <xdr:row>62</xdr:row>
      <xdr:rowOff>89662</xdr:rowOff>
    </xdr:to>
    <xdr:sp macro="" textlink="">
      <xdr:nvSpPr>
        <xdr:cNvPr id="193" name="楕円 192">
          <a:extLst>
            <a:ext uri="{FF2B5EF4-FFF2-40B4-BE49-F238E27FC236}">
              <a16:creationId xmlns:a16="http://schemas.microsoft.com/office/drawing/2014/main" id="{8B58E8FE-27DA-4928-B837-185D9A054C1A}"/>
            </a:ext>
          </a:extLst>
        </xdr:cNvPr>
        <xdr:cNvSpPr/>
      </xdr:nvSpPr>
      <xdr:spPr>
        <a:xfrm>
          <a:off x="2857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38862</xdr:rowOff>
    </xdr:from>
    <xdr:to>
      <xdr:col>19</xdr:col>
      <xdr:colOff>177800</xdr:colOff>
      <xdr:row>62</xdr:row>
      <xdr:rowOff>50292</xdr:rowOff>
    </xdr:to>
    <xdr:cxnSp macro="">
      <xdr:nvCxnSpPr>
        <xdr:cNvPr id="194" name="直線コネクタ 193">
          <a:extLst>
            <a:ext uri="{FF2B5EF4-FFF2-40B4-BE49-F238E27FC236}">
              <a16:creationId xmlns:a16="http://schemas.microsoft.com/office/drawing/2014/main" id="{C582C42F-0893-49C0-B08D-A738CA8D8A7A}"/>
            </a:ext>
          </a:extLst>
        </xdr:cNvPr>
        <xdr:cNvCxnSpPr/>
      </xdr:nvCxnSpPr>
      <xdr:spPr>
        <a:xfrm>
          <a:off x="2908300" y="106687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145796</xdr:rowOff>
    </xdr:from>
    <xdr:to>
      <xdr:col>10</xdr:col>
      <xdr:colOff>165100</xdr:colOff>
      <xdr:row>62</xdr:row>
      <xdr:rowOff>75946</xdr:rowOff>
    </xdr:to>
    <xdr:sp macro="" textlink="">
      <xdr:nvSpPr>
        <xdr:cNvPr id="195" name="楕円 194">
          <a:extLst>
            <a:ext uri="{FF2B5EF4-FFF2-40B4-BE49-F238E27FC236}">
              <a16:creationId xmlns:a16="http://schemas.microsoft.com/office/drawing/2014/main" id="{1F9B2443-DCE6-466A-B89D-A44AAF4898B1}"/>
            </a:ext>
          </a:extLst>
        </xdr:cNvPr>
        <xdr:cNvSpPr/>
      </xdr:nvSpPr>
      <xdr:spPr>
        <a:xfrm>
          <a:off x="1968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25146</xdr:rowOff>
    </xdr:from>
    <xdr:to>
      <xdr:col>15</xdr:col>
      <xdr:colOff>50800</xdr:colOff>
      <xdr:row>62</xdr:row>
      <xdr:rowOff>38862</xdr:rowOff>
    </xdr:to>
    <xdr:cxnSp macro="">
      <xdr:nvCxnSpPr>
        <xdr:cNvPr id="196" name="直線コネクタ 195">
          <a:extLst>
            <a:ext uri="{FF2B5EF4-FFF2-40B4-BE49-F238E27FC236}">
              <a16:creationId xmlns:a16="http://schemas.microsoft.com/office/drawing/2014/main" id="{B556DFB9-69D2-4BEB-ADE2-7F2A9FB3FAE8}"/>
            </a:ext>
          </a:extLst>
        </xdr:cNvPr>
        <xdr:cNvCxnSpPr/>
      </xdr:nvCxnSpPr>
      <xdr:spPr>
        <a:xfrm>
          <a:off x="2019300" y="106550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109220</xdr:rowOff>
    </xdr:from>
    <xdr:to>
      <xdr:col>6</xdr:col>
      <xdr:colOff>38100</xdr:colOff>
      <xdr:row>62</xdr:row>
      <xdr:rowOff>39370</xdr:rowOff>
    </xdr:to>
    <xdr:sp macro="" textlink="">
      <xdr:nvSpPr>
        <xdr:cNvPr id="197" name="楕円 196">
          <a:extLst>
            <a:ext uri="{FF2B5EF4-FFF2-40B4-BE49-F238E27FC236}">
              <a16:creationId xmlns:a16="http://schemas.microsoft.com/office/drawing/2014/main" id="{D391E814-F919-48AD-B4E5-87A5ABE801D9}"/>
            </a:ext>
          </a:extLst>
        </xdr:cNvPr>
        <xdr:cNvSpPr/>
      </xdr:nvSpPr>
      <xdr:spPr>
        <a:xfrm>
          <a:off x="1079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160020</xdr:rowOff>
    </xdr:from>
    <xdr:to>
      <xdr:col>10</xdr:col>
      <xdr:colOff>114300</xdr:colOff>
      <xdr:row>62</xdr:row>
      <xdr:rowOff>25146</xdr:rowOff>
    </xdr:to>
    <xdr:cxnSp macro="">
      <xdr:nvCxnSpPr>
        <xdr:cNvPr id="198" name="直線コネクタ 197">
          <a:extLst>
            <a:ext uri="{FF2B5EF4-FFF2-40B4-BE49-F238E27FC236}">
              <a16:creationId xmlns:a16="http://schemas.microsoft.com/office/drawing/2014/main" id="{690D74D7-4831-4A0E-93F9-50FF37662C8B}"/>
            </a:ext>
          </a:extLst>
        </xdr:cNvPr>
        <xdr:cNvCxnSpPr/>
      </xdr:nvCxnSpPr>
      <xdr:spPr>
        <a:xfrm>
          <a:off x="1130300" y="106184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199" name="n_1aveValue【体育館・プール】&#10;有形固定資産減価償却率">
          <a:extLst>
            <a:ext uri="{FF2B5EF4-FFF2-40B4-BE49-F238E27FC236}">
              <a16:creationId xmlns:a16="http://schemas.microsoft.com/office/drawing/2014/main" id="{03DE4536-8C6D-4EB1-9C9E-A7C5CEDBCBA6}"/>
            </a:ext>
          </a:extLst>
        </xdr:cNvPr>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200" name="n_2aveValue【体育館・プール】&#10;有形固定資産減価償却率">
          <a:extLst>
            <a:ext uri="{FF2B5EF4-FFF2-40B4-BE49-F238E27FC236}">
              <a16:creationId xmlns:a16="http://schemas.microsoft.com/office/drawing/2014/main" id="{4B06076A-07AF-4A30-9A90-A5B035F69996}"/>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201" name="n_3aveValue【体育館・プール】&#10;有形固定資産減価償却率">
          <a:extLst>
            <a:ext uri="{FF2B5EF4-FFF2-40B4-BE49-F238E27FC236}">
              <a16:creationId xmlns:a16="http://schemas.microsoft.com/office/drawing/2014/main" id="{1B0A3FED-16B5-491D-963E-F66B38308EB6}"/>
            </a:ext>
          </a:extLst>
        </xdr:cNvPr>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202" name="n_4aveValue【体育館・プール】&#10;有形固定資産減価償却率">
          <a:extLst>
            <a:ext uri="{FF2B5EF4-FFF2-40B4-BE49-F238E27FC236}">
              <a16:creationId xmlns:a16="http://schemas.microsoft.com/office/drawing/2014/main" id="{96AA22F2-BCC3-4CFC-9E20-B879D0655EA3}"/>
            </a:ext>
          </a:extLst>
        </xdr:cNvPr>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92219</xdr:rowOff>
    </xdr:from>
    <xdr:ext cx="405111" cy="259045"/>
    <xdr:sp macro="" textlink="">
      <xdr:nvSpPr>
        <xdr:cNvPr id="203" name="n_1mainValue【体育館・プール】&#10;有形固定資産減価償却率">
          <a:extLst>
            <a:ext uri="{FF2B5EF4-FFF2-40B4-BE49-F238E27FC236}">
              <a16:creationId xmlns:a16="http://schemas.microsoft.com/office/drawing/2014/main" id="{EECBBDD9-8064-4968-ABD4-E22316E1915A}"/>
            </a:ext>
          </a:extLst>
        </xdr:cNvPr>
        <xdr:cNvSpPr txBox="1"/>
      </xdr:nvSpPr>
      <xdr:spPr>
        <a:xfrm>
          <a:off x="3582044"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80789</xdr:rowOff>
    </xdr:from>
    <xdr:ext cx="405111" cy="259045"/>
    <xdr:sp macro="" textlink="">
      <xdr:nvSpPr>
        <xdr:cNvPr id="204" name="n_2mainValue【体育館・プール】&#10;有形固定資産減価償却率">
          <a:extLst>
            <a:ext uri="{FF2B5EF4-FFF2-40B4-BE49-F238E27FC236}">
              <a16:creationId xmlns:a16="http://schemas.microsoft.com/office/drawing/2014/main" id="{64CED100-BEB3-49B3-9FD3-F127E0F4F36A}"/>
            </a:ext>
          </a:extLst>
        </xdr:cNvPr>
        <xdr:cNvSpPr txBox="1"/>
      </xdr:nvSpPr>
      <xdr:spPr>
        <a:xfrm>
          <a:off x="2705744" y="1071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67073</xdr:rowOff>
    </xdr:from>
    <xdr:ext cx="405111" cy="259045"/>
    <xdr:sp macro="" textlink="">
      <xdr:nvSpPr>
        <xdr:cNvPr id="205" name="n_3mainValue【体育館・プール】&#10;有形固定資産減価償却率">
          <a:extLst>
            <a:ext uri="{FF2B5EF4-FFF2-40B4-BE49-F238E27FC236}">
              <a16:creationId xmlns:a16="http://schemas.microsoft.com/office/drawing/2014/main" id="{1F4C8D63-8DEE-448B-9C86-C7F86128B0AE}"/>
            </a:ext>
          </a:extLst>
        </xdr:cNvPr>
        <xdr:cNvSpPr txBox="1"/>
      </xdr:nvSpPr>
      <xdr:spPr>
        <a:xfrm>
          <a:off x="1816744" y="1069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6" name="n_4mainValue【体育館・プール】&#10;有形固定資産減価償却率">
          <a:extLst>
            <a:ext uri="{FF2B5EF4-FFF2-40B4-BE49-F238E27FC236}">
              <a16:creationId xmlns:a16="http://schemas.microsoft.com/office/drawing/2014/main" id="{AE0418C0-004E-4D13-AC17-2E1ECDC7A5AE}"/>
            </a:ext>
          </a:extLst>
        </xdr:cNvPr>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3FEAA29-1D25-41C4-A542-7A2B15F3521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FE810CF-677F-4486-9109-72B8A0CFF4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5C460CE9-31F1-4E5B-BB3B-214C68AAE5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20D3191-7D0E-4E50-9BE9-A44D3A66C04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B25FCA5-AF26-48FA-8A7A-AE645617F5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C1DC91F-31D7-46D8-851F-6A814E6CB54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990E8B8-7CCB-4B0B-BD93-E9614BE7AB3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BDE991D-7CBB-4EC2-AB01-2FAD7A6280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4407C66E-2373-453C-9D55-F1A9473C5FF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AF44DA6-B8BF-4935-AC07-875D05A540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5D4710F8-0341-40B6-A3D9-997CCB66CF0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1D053195-7B23-4C34-B673-497FDFAFCC4C}"/>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E822A106-EA9D-4579-82BD-81A0FD8F1BC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91E0A7E4-7CA4-4458-87FC-D4803B7436D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B8D730A-95EE-42EC-AE34-E3F5F8FEAA6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4DA762F9-BDC4-4E1C-A605-2890E377936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1F97AF62-7D4C-43BF-91C7-3C038EC5BB9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C0F1FF40-E86D-493E-A181-5372F7F5E83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52598B95-410F-413C-B8D1-EE9A371C5DD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E7525AAA-F5F8-4F13-A897-F6493BA9BAA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380D49CC-AFC8-4195-81A4-8817750753B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BA032256-E6E6-4186-AE89-7894A663AEE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5711C9F5-0AB4-440F-AC24-59458B402B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C1CE02EE-FA94-4ADD-92A6-EB84A2AA9C3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F385A3E6-95A7-4B1D-A4E3-77EF8E1EBBE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32" name="直線コネクタ 231">
          <a:extLst>
            <a:ext uri="{FF2B5EF4-FFF2-40B4-BE49-F238E27FC236}">
              <a16:creationId xmlns:a16="http://schemas.microsoft.com/office/drawing/2014/main" id="{61E0276E-9F02-4CDA-8285-E25EC42D2622}"/>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33" name="【体育館・プール】&#10;一人当たり面積最小値テキスト">
          <a:extLst>
            <a:ext uri="{FF2B5EF4-FFF2-40B4-BE49-F238E27FC236}">
              <a16:creationId xmlns:a16="http://schemas.microsoft.com/office/drawing/2014/main" id="{F202CDB9-105A-4D55-A15D-FD0E3273C019}"/>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34" name="直線コネクタ 233">
          <a:extLst>
            <a:ext uri="{FF2B5EF4-FFF2-40B4-BE49-F238E27FC236}">
              <a16:creationId xmlns:a16="http://schemas.microsoft.com/office/drawing/2014/main" id="{394C7B3F-5643-47F6-8661-0005F595C4C9}"/>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35" name="【体育館・プール】&#10;一人当たり面積最大値テキスト">
          <a:extLst>
            <a:ext uri="{FF2B5EF4-FFF2-40B4-BE49-F238E27FC236}">
              <a16:creationId xmlns:a16="http://schemas.microsoft.com/office/drawing/2014/main" id="{2CB9EF95-187A-4B15-8E7D-958224449D1E}"/>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36" name="直線コネクタ 235">
          <a:extLst>
            <a:ext uri="{FF2B5EF4-FFF2-40B4-BE49-F238E27FC236}">
              <a16:creationId xmlns:a16="http://schemas.microsoft.com/office/drawing/2014/main" id="{1134DEBF-ECAD-4A9B-8F2C-07D2691DBF8A}"/>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237" name="【体育館・プール】&#10;一人当たり面積平均値テキスト">
          <a:extLst>
            <a:ext uri="{FF2B5EF4-FFF2-40B4-BE49-F238E27FC236}">
              <a16:creationId xmlns:a16="http://schemas.microsoft.com/office/drawing/2014/main" id="{A8A32292-90AE-448B-A34E-DC2DB7AE8D20}"/>
            </a:ext>
          </a:extLst>
        </xdr:cNvPr>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38" name="フローチャート: 判断 237">
          <a:extLst>
            <a:ext uri="{FF2B5EF4-FFF2-40B4-BE49-F238E27FC236}">
              <a16:creationId xmlns:a16="http://schemas.microsoft.com/office/drawing/2014/main" id="{D50DCB70-BC1D-4160-93E1-6483E5B8EF7D}"/>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39" name="フローチャート: 判断 238">
          <a:extLst>
            <a:ext uri="{FF2B5EF4-FFF2-40B4-BE49-F238E27FC236}">
              <a16:creationId xmlns:a16="http://schemas.microsoft.com/office/drawing/2014/main" id="{6932EAA3-32C9-4AC5-AC03-1488C9F557D2}"/>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40" name="フローチャート: 判断 239">
          <a:extLst>
            <a:ext uri="{FF2B5EF4-FFF2-40B4-BE49-F238E27FC236}">
              <a16:creationId xmlns:a16="http://schemas.microsoft.com/office/drawing/2014/main" id="{E23D1D02-53EA-49E1-AE00-2B3EE12542B9}"/>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41" name="フローチャート: 判断 240">
          <a:extLst>
            <a:ext uri="{FF2B5EF4-FFF2-40B4-BE49-F238E27FC236}">
              <a16:creationId xmlns:a16="http://schemas.microsoft.com/office/drawing/2014/main" id="{0C9E94AE-8428-47F5-BA4F-0FCDF8707B27}"/>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42" name="フローチャート: 判断 241">
          <a:extLst>
            <a:ext uri="{FF2B5EF4-FFF2-40B4-BE49-F238E27FC236}">
              <a16:creationId xmlns:a16="http://schemas.microsoft.com/office/drawing/2014/main" id="{21E13E74-4950-402B-87A1-4082D2B5025D}"/>
            </a:ext>
          </a:extLst>
        </xdr:cNvPr>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188415B-A898-4F27-A648-48E3A13BD05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F4DEBB9-50AA-4080-931F-AFFF4417FBF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D52BDB8-B8B0-433E-825D-4C25C136412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74C4BF7-870C-46FE-9716-046684573E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D307637-49B3-432E-9D4E-0F43E7B11D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146776</xdr:rowOff>
    </xdr:from>
    <xdr:to>
      <xdr:col>55</xdr:col>
      <xdr:colOff>50800</xdr:colOff>
      <xdr:row>61</xdr:row>
      <xdr:rowOff>76926</xdr:rowOff>
    </xdr:to>
    <xdr:sp macro="" textlink="">
      <xdr:nvSpPr>
        <xdr:cNvPr id="248" name="楕円 247">
          <a:extLst>
            <a:ext uri="{FF2B5EF4-FFF2-40B4-BE49-F238E27FC236}">
              <a16:creationId xmlns:a16="http://schemas.microsoft.com/office/drawing/2014/main" id="{47AC041F-89C1-4A36-9F2C-8FC86DED7882}"/>
            </a:ext>
          </a:extLst>
        </xdr:cNvPr>
        <xdr:cNvSpPr/>
      </xdr:nvSpPr>
      <xdr:spPr>
        <a:xfrm>
          <a:off x="104267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169653</xdr:rowOff>
    </xdr:from>
    <xdr:ext cx="469744" cy="259045"/>
    <xdr:sp macro="" textlink="">
      <xdr:nvSpPr>
        <xdr:cNvPr id="249" name="【体育館・プール】&#10;一人当たり面積該当値テキスト">
          <a:extLst>
            <a:ext uri="{FF2B5EF4-FFF2-40B4-BE49-F238E27FC236}">
              <a16:creationId xmlns:a16="http://schemas.microsoft.com/office/drawing/2014/main" id="{31F6B34E-0C46-47B3-921C-B3E31A89BD0B}"/>
            </a:ext>
          </a:extLst>
        </xdr:cNvPr>
        <xdr:cNvSpPr txBox="1"/>
      </xdr:nvSpPr>
      <xdr:spPr>
        <a:xfrm>
          <a:off x="10515600" y="1028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153307</xdr:rowOff>
    </xdr:from>
    <xdr:to>
      <xdr:col>50</xdr:col>
      <xdr:colOff>165100</xdr:colOff>
      <xdr:row>61</xdr:row>
      <xdr:rowOff>83457</xdr:rowOff>
    </xdr:to>
    <xdr:sp macro="" textlink="">
      <xdr:nvSpPr>
        <xdr:cNvPr id="250" name="楕円 249">
          <a:extLst>
            <a:ext uri="{FF2B5EF4-FFF2-40B4-BE49-F238E27FC236}">
              <a16:creationId xmlns:a16="http://schemas.microsoft.com/office/drawing/2014/main" id="{77E35556-C737-42ED-9BFC-9A8F7F41762C}"/>
            </a:ext>
          </a:extLst>
        </xdr:cNvPr>
        <xdr:cNvSpPr/>
      </xdr:nvSpPr>
      <xdr:spPr>
        <a:xfrm>
          <a:off x="9588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26126</xdr:rowOff>
    </xdr:from>
    <xdr:to>
      <xdr:col>55</xdr:col>
      <xdr:colOff>0</xdr:colOff>
      <xdr:row>61</xdr:row>
      <xdr:rowOff>32657</xdr:rowOff>
    </xdr:to>
    <xdr:cxnSp macro="">
      <xdr:nvCxnSpPr>
        <xdr:cNvPr id="251" name="直線コネクタ 250">
          <a:extLst>
            <a:ext uri="{FF2B5EF4-FFF2-40B4-BE49-F238E27FC236}">
              <a16:creationId xmlns:a16="http://schemas.microsoft.com/office/drawing/2014/main" id="{0BCCDCD9-21FD-4C67-A2DE-F3C370367E70}"/>
            </a:ext>
          </a:extLst>
        </xdr:cNvPr>
        <xdr:cNvCxnSpPr/>
      </xdr:nvCxnSpPr>
      <xdr:spPr>
        <a:xfrm flipV="1">
          <a:off x="9639300" y="1048457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163104</xdr:rowOff>
    </xdr:from>
    <xdr:to>
      <xdr:col>46</xdr:col>
      <xdr:colOff>38100</xdr:colOff>
      <xdr:row>61</xdr:row>
      <xdr:rowOff>93254</xdr:rowOff>
    </xdr:to>
    <xdr:sp macro="" textlink="">
      <xdr:nvSpPr>
        <xdr:cNvPr id="252" name="楕円 251">
          <a:extLst>
            <a:ext uri="{FF2B5EF4-FFF2-40B4-BE49-F238E27FC236}">
              <a16:creationId xmlns:a16="http://schemas.microsoft.com/office/drawing/2014/main" id="{2AE91A32-DC6E-415F-BC8B-0FBC883CD0F8}"/>
            </a:ext>
          </a:extLst>
        </xdr:cNvPr>
        <xdr:cNvSpPr/>
      </xdr:nvSpPr>
      <xdr:spPr>
        <a:xfrm>
          <a:off x="869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32657</xdr:rowOff>
    </xdr:from>
    <xdr:to>
      <xdr:col>50</xdr:col>
      <xdr:colOff>114300</xdr:colOff>
      <xdr:row>61</xdr:row>
      <xdr:rowOff>42454</xdr:rowOff>
    </xdr:to>
    <xdr:cxnSp macro="">
      <xdr:nvCxnSpPr>
        <xdr:cNvPr id="253" name="直線コネクタ 252">
          <a:extLst>
            <a:ext uri="{FF2B5EF4-FFF2-40B4-BE49-F238E27FC236}">
              <a16:creationId xmlns:a16="http://schemas.microsoft.com/office/drawing/2014/main" id="{A44E8E4E-D6B7-4FA5-AA81-990FA6A234B1}"/>
            </a:ext>
          </a:extLst>
        </xdr:cNvPr>
        <xdr:cNvCxnSpPr/>
      </xdr:nvCxnSpPr>
      <xdr:spPr>
        <a:xfrm flipV="1">
          <a:off x="8750300" y="104911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40640</xdr:rowOff>
    </xdr:from>
    <xdr:to>
      <xdr:col>41</xdr:col>
      <xdr:colOff>101600</xdr:colOff>
      <xdr:row>61</xdr:row>
      <xdr:rowOff>142240</xdr:rowOff>
    </xdr:to>
    <xdr:sp macro="" textlink="">
      <xdr:nvSpPr>
        <xdr:cNvPr id="254" name="楕円 253">
          <a:extLst>
            <a:ext uri="{FF2B5EF4-FFF2-40B4-BE49-F238E27FC236}">
              <a16:creationId xmlns:a16="http://schemas.microsoft.com/office/drawing/2014/main" id="{48215603-B2AC-42DC-85DA-D69CCBD8F28D}"/>
            </a:ext>
          </a:extLst>
        </xdr:cNvPr>
        <xdr:cNvSpPr/>
      </xdr:nvSpPr>
      <xdr:spPr>
        <a:xfrm>
          <a:off x="781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42454</xdr:rowOff>
    </xdr:from>
    <xdr:to>
      <xdr:col>45</xdr:col>
      <xdr:colOff>177800</xdr:colOff>
      <xdr:row>61</xdr:row>
      <xdr:rowOff>91440</xdr:rowOff>
    </xdr:to>
    <xdr:cxnSp macro="">
      <xdr:nvCxnSpPr>
        <xdr:cNvPr id="255" name="直線コネクタ 254">
          <a:extLst>
            <a:ext uri="{FF2B5EF4-FFF2-40B4-BE49-F238E27FC236}">
              <a16:creationId xmlns:a16="http://schemas.microsoft.com/office/drawing/2014/main" id="{6B022384-C39D-4EB1-80C1-AE4DB9EADE23}"/>
            </a:ext>
          </a:extLst>
        </xdr:cNvPr>
        <xdr:cNvCxnSpPr/>
      </xdr:nvCxnSpPr>
      <xdr:spPr>
        <a:xfrm flipV="1">
          <a:off x="7861300" y="1050090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43906</xdr:rowOff>
    </xdr:from>
    <xdr:to>
      <xdr:col>36</xdr:col>
      <xdr:colOff>165100</xdr:colOff>
      <xdr:row>61</xdr:row>
      <xdr:rowOff>145506</xdr:rowOff>
    </xdr:to>
    <xdr:sp macro="" textlink="">
      <xdr:nvSpPr>
        <xdr:cNvPr id="256" name="楕円 255">
          <a:extLst>
            <a:ext uri="{FF2B5EF4-FFF2-40B4-BE49-F238E27FC236}">
              <a16:creationId xmlns:a16="http://schemas.microsoft.com/office/drawing/2014/main" id="{849CAB57-AD0F-4F41-ACE2-60C9D216424F}"/>
            </a:ext>
          </a:extLst>
        </xdr:cNvPr>
        <xdr:cNvSpPr/>
      </xdr:nvSpPr>
      <xdr:spPr>
        <a:xfrm>
          <a:off x="6921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91440</xdr:rowOff>
    </xdr:from>
    <xdr:to>
      <xdr:col>41</xdr:col>
      <xdr:colOff>50800</xdr:colOff>
      <xdr:row>61</xdr:row>
      <xdr:rowOff>94706</xdr:rowOff>
    </xdr:to>
    <xdr:cxnSp macro="">
      <xdr:nvCxnSpPr>
        <xdr:cNvPr id="257" name="直線コネクタ 256">
          <a:extLst>
            <a:ext uri="{FF2B5EF4-FFF2-40B4-BE49-F238E27FC236}">
              <a16:creationId xmlns:a16="http://schemas.microsoft.com/office/drawing/2014/main" id="{85CB5F10-AA48-4074-B2F2-FE57CDA484EB}"/>
            </a:ext>
          </a:extLst>
        </xdr:cNvPr>
        <xdr:cNvCxnSpPr/>
      </xdr:nvCxnSpPr>
      <xdr:spPr>
        <a:xfrm flipV="1">
          <a:off x="6972300" y="1054989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258" name="n_1aveValue【体育館・プール】&#10;一人当たり面積">
          <a:extLst>
            <a:ext uri="{FF2B5EF4-FFF2-40B4-BE49-F238E27FC236}">
              <a16:creationId xmlns:a16="http://schemas.microsoft.com/office/drawing/2014/main" id="{9BD6818D-94EC-4222-A6D3-BDE6481FF260}"/>
            </a:ext>
          </a:extLst>
        </xdr:cNvPr>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59" name="n_2aveValue【体育館・プール】&#10;一人当たり面積">
          <a:extLst>
            <a:ext uri="{FF2B5EF4-FFF2-40B4-BE49-F238E27FC236}">
              <a16:creationId xmlns:a16="http://schemas.microsoft.com/office/drawing/2014/main" id="{7A05A82E-17E7-426A-8828-FC8373EAC942}"/>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7637</xdr:rowOff>
    </xdr:from>
    <xdr:ext cx="469744" cy="259045"/>
    <xdr:sp macro="" textlink="">
      <xdr:nvSpPr>
        <xdr:cNvPr id="260" name="n_3aveValue【体育館・プール】&#10;一人当たり面積">
          <a:extLst>
            <a:ext uri="{FF2B5EF4-FFF2-40B4-BE49-F238E27FC236}">
              <a16:creationId xmlns:a16="http://schemas.microsoft.com/office/drawing/2014/main" id="{18801FDD-C1F9-4A70-A36B-17B1881C4544}"/>
            </a:ext>
          </a:extLst>
        </xdr:cNvPr>
        <xdr:cNvSpPr txBox="1"/>
      </xdr:nvSpPr>
      <xdr:spPr>
        <a:xfrm>
          <a:off x="7626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61" name="n_4aveValue【体育館・プール】&#10;一人当たり面積">
          <a:extLst>
            <a:ext uri="{FF2B5EF4-FFF2-40B4-BE49-F238E27FC236}">
              <a16:creationId xmlns:a16="http://schemas.microsoft.com/office/drawing/2014/main" id="{9E91F05E-4385-461E-ABBD-86290E96D78A}"/>
            </a:ext>
          </a:extLst>
        </xdr:cNvPr>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99984</xdr:rowOff>
    </xdr:from>
    <xdr:ext cx="469744" cy="259045"/>
    <xdr:sp macro="" textlink="">
      <xdr:nvSpPr>
        <xdr:cNvPr id="262" name="n_1mainValue【体育館・プール】&#10;一人当たり面積">
          <a:extLst>
            <a:ext uri="{FF2B5EF4-FFF2-40B4-BE49-F238E27FC236}">
              <a16:creationId xmlns:a16="http://schemas.microsoft.com/office/drawing/2014/main" id="{CCA44A16-E6A7-44AB-9828-DE32B9641AF8}"/>
            </a:ext>
          </a:extLst>
        </xdr:cNvPr>
        <xdr:cNvSpPr txBox="1"/>
      </xdr:nvSpPr>
      <xdr:spPr>
        <a:xfrm>
          <a:off x="9391727"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109781</xdr:rowOff>
    </xdr:from>
    <xdr:ext cx="469744" cy="259045"/>
    <xdr:sp macro="" textlink="">
      <xdr:nvSpPr>
        <xdr:cNvPr id="263" name="n_2mainValue【体育館・プール】&#10;一人当たり面積">
          <a:extLst>
            <a:ext uri="{FF2B5EF4-FFF2-40B4-BE49-F238E27FC236}">
              <a16:creationId xmlns:a16="http://schemas.microsoft.com/office/drawing/2014/main" id="{5AD1D371-36D4-45B8-AC39-C6A6B3915BB0}"/>
            </a:ext>
          </a:extLst>
        </xdr:cNvPr>
        <xdr:cNvSpPr txBox="1"/>
      </xdr:nvSpPr>
      <xdr:spPr>
        <a:xfrm>
          <a:off x="8515427" y="1022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64" name="n_3mainValue【体育館・プール】&#10;一人当たり面積">
          <a:extLst>
            <a:ext uri="{FF2B5EF4-FFF2-40B4-BE49-F238E27FC236}">
              <a16:creationId xmlns:a16="http://schemas.microsoft.com/office/drawing/2014/main" id="{549DFE09-B29C-4092-959F-721CA16ECF2B}"/>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136633</xdr:rowOff>
    </xdr:from>
    <xdr:ext cx="469744" cy="259045"/>
    <xdr:sp macro="" textlink="">
      <xdr:nvSpPr>
        <xdr:cNvPr id="265" name="n_4mainValue【体育館・プール】&#10;一人当たり面積">
          <a:extLst>
            <a:ext uri="{FF2B5EF4-FFF2-40B4-BE49-F238E27FC236}">
              <a16:creationId xmlns:a16="http://schemas.microsoft.com/office/drawing/2014/main" id="{C6FCDD0C-9E55-4348-BF57-1AEAB99A3D0F}"/>
            </a:ext>
          </a:extLst>
        </xdr:cNvPr>
        <xdr:cNvSpPr txBox="1"/>
      </xdr:nvSpPr>
      <xdr:spPr>
        <a:xfrm>
          <a:off x="6737427" y="1059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68022CB9-2407-4239-8A8C-C6E8C71D727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49291C8-C560-4A20-BF9B-3B2F166387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1BFB0FB-20CB-4849-899B-252EBA6A6F7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B1750DD-2701-4952-B75A-3A644979FB1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D205CC5E-A48A-40E3-BEE6-BBB01F8363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F7F137A-504B-4234-BAF0-4C2D1D8B2E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1AA99136-5507-48AA-ACBF-267F62F525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0675FD8-3D7C-4C94-8DB2-0B715BCF1B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8D240D6-E457-4AB9-9D1E-8617306B29A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99712C1-A24E-4D48-BCBD-427E37BA25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23177A15-41E1-4FB7-A9E7-019DF87639E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80522B2C-F8A7-4062-A99B-9BB7FDD9D2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E6A04ECA-9C32-4DDC-8537-BDF0EBF5F62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5DC33662-93BF-446A-81CD-5AB4AE97951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552D9B83-BD25-4379-8B4B-A90C1D09EE1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E1533405-7045-47EE-840B-9763BFB1EF3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421DCBDD-9D5A-4D51-AB99-2816BF3D60E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A43A9C2F-1ACE-424B-A791-A429CBA4167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875117A9-DF55-4C7D-B723-DB6ED86783A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9AC13887-D9DA-4119-A31F-6EA21E5BB5F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4F3FA3C-2CD7-4F52-80D4-51E4F1A4C1E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B95960BB-D879-4440-BE9B-CD426FFBA1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B67371D1-86F5-45B7-B81B-CBCDAB74E0C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6CF8158-232C-463F-8162-A8B82EE53C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90" name="直線コネクタ 289">
          <a:extLst>
            <a:ext uri="{FF2B5EF4-FFF2-40B4-BE49-F238E27FC236}">
              <a16:creationId xmlns:a16="http://schemas.microsoft.com/office/drawing/2014/main" id="{0F43A334-1D2F-4A5B-B0E4-8D90E8DEA970}"/>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FAAA2AD2-B57B-4A1E-8B37-C6947C570754}"/>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92" name="直線コネクタ 291">
          <a:extLst>
            <a:ext uri="{FF2B5EF4-FFF2-40B4-BE49-F238E27FC236}">
              <a16:creationId xmlns:a16="http://schemas.microsoft.com/office/drawing/2014/main" id="{53D1D90A-D0A2-43E3-9363-315C47EBDD22}"/>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8DE2374E-0E68-43A3-83C4-13F567B1834E}"/>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4" name="直線コネクタ 293">
          <a:extLst>
            <a:ext uri="{FF2B5EF4-FFF2-40B4-BE49-F238E27FC236}">
              <a16:creationId xmlns:a16="http://schemas.microsoft.com/office/drawing/2014/main" id="{484AA19F-9C3E-4E77-9B27-3FCA79329121}"/>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44174461-E8D3-41FE-8C7E-4E6DF0A08980}"/>
            </a:ext>
          </a:extLst>
        </xdr:cNvPr>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96" name="フローチャート: 判断 295">
          <a:extLst>
            <a:ext uri="{FF2B5EF4-FFF2-40B4-BE49-F238E27FC236}">
              <a16:creationId xmlns:a16="http://schemas.microsoft.com/office/drawing/2014/main" id="{9AC80F5E-2F0B-4CE0-81FF-947D092A6556}"/>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7" name="フローチャート: 判断 296">
          <a:extLst>
            <a:ext uri="{FF2B5EF4-FFF2-40B4-BE49-F238E27FC236}">
              <a16:creationId xmlns:a16="http://schemas.microsoft.com/office/drawing/2014/main" id="{75D11FD9-85C5-41E6-8286-D1AAEDEC2887}"/>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98" name="フローチャート: 判断 297">
          <a:extLst>
            <a:ext uri="{FF2B5EF4-FFF2-40B4-BE49-F238E27FC236}">
              <a16:creationId xmlns:a16="http://schemas.microsoft.com/office/drawing/2014/main" id="{ADA0ADCE-077F-4C27-9516-E65FADC5C676}"/>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99" name="フローチャート: 判断 298">
          <a:extLst>
            <a:ext uri="{FF2B5EF4-FFF2-40B4-BE49-F238E27FC236}">
              <a16:creationId xmlns:a16="http://schemas.microsoft.com/office/drawing/2014/main" id="{93F653D0-BC1B-4291-90C8-2324663BBD4A}"/>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300" name="フローチャート: 判断 299">
          <a:extLst>
            <a:ext uri="{FF2B5EF4-FFF2-40B4-BE49-F238E27FC236}">
              <a16:creationId xmlns:a16="http://schemas.microsoft.com/office/drawing/2014/main" id="{A1F59B8F-FA16-4868-9934-554F09ADEBEC}"/>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AB69749-35A8-45F1-A8FD-D9221934EF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2D4F238-C7CD-4DEC-867C-F784CA76481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CC31FDB-ED89-4CD3-9D18-7CA5C03B30C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68BFCB4-F9C7-46DB-966F-C6BAAD0AFE0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94BDDB6-8329-4B1D-BC74-65EF51F34B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139700</xdr:rowOff>
    </xdr:from>
    <xdr:to>
      <xdr:col>24</xdr:col>
      <xdr:colOff>114300</xdr:colOff>
      <xdr:row>84</xdr:row>
      <xdr:rowOff>69850</xdr:rowOff>
    </xdr:to>
    <xdr:sp macro="" textlink="">
      <xdr:nvSpPr>
        <xdr:cNvPr id="306" name="楕円 305">
          <a:extLst>
            <a:ext uri="{FF2B5EF4-FFF2-40B4-BE49-F238E27FC236}">
              <a16:creationId xmlns:a16="http://schemas.microsoft.com/office/drawing/2014/main" id="{93FEE488-7149-4B9A-B772-3F9C908BDE0F}"/>
            </a:ext>
          </a:extLst>
        </xdr:cNvPr>
        <xdr:cNvSpPr/>
      </xdr:nvSpPr>
      <xdr:spPr>
        <a:xfrm>
          <a:off x="4584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118127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B950C07A-62B3-4DD4-8809-FC1C61673FBD}"/>
            </a:ext>
          </a:extLst>
        </xdr:cNvPr>
        <xdr:cNvSpPr txBox="1"/>
      </xdr:nvSpPr>
      <xdr:spPr>
        <a:xfrm>
          <a:off x="4673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308" name="楕円 307">
          <a:extLst>
            <a:ext uri="{FF2B5EF4-FFF2-40B4-BE49-F238E27FC236}">
              <a16:creationId xmlns:a16="http://schemas.microsoft.com/office/drawing/2014/main" id="{10B02010-2B8C-4D06-8FA9-4253BC764753}"/>
            </a:ext>
          </a:extLst>
        </xdr:cNvPr>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84</xdr:row>
      <xdr:rowOff>19050</xdr:rowOff>
    </xdr:to>
    <xdr:cxnSp macro="">
      <xdr:nvCxnSpPr>
        <xdr:cNvPr id="309" name="直線コネクタ 308">
          <a:extLst>
            <a:ext uri="{FF2B5EF4-FFF2-40B4-BE49-F238E27FC236}">
              <a16:creationId xmlns:a16="http://schemas.microsoft.com/office/drawing/2014/main" id="{DE6968DF-2878-4476-9A84-2B2C1E75B326}"/>
            </a:ext>
          </a:extLst>
        </xdr:cNvPr>
        <xdr:cNvCxnSpPr/>
      </xdr:nvCxnSpPr>
      <xdr:spPr>
        <a:xfrm>
          <a:off x="3797300" y="14378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10" name="楕円 309">
          <a:extLst>
            <a:ext uri="{FF2B5EF4-FFF2-40B4-BE49-F238E27FC236}">
              <a16:creationId xmlns:a16="http://schemas.microsoft.com/office/drawing/2014/main" id="{736DB7B0-2265-43A3-940E-80CD723FBD11}"/>
            </a:ext>
          </a:extLst>
        </xdr:cNvPr>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148589</xdr:rowOff>
    </xdr:to>
    <xdr:cxnSp macro="">
      <xdr:nvCxnSpPr>
        <xdr:cNvPr id="311" name="直線コネクタ 310">
          <a:extLst>
            <a:ext uri="{FF2B5EF4-FFF2-40B4-BE49-F238E27FC236}">
              <a16:creationId xmlns:a16="http://schemas.microsoft.com/office/drawing/2014/main" id="{2CB922A1-254C-4C9B-A74D-C2B18B0F6210}"/>
            </a:ext>
          </a:extLst>
        </xdr:cNvPr>
        <xdr:cNvCxnSpPr/>
      </xdr:nvCxnSpPr>
      <xdr:spPr>
        <a:xfrm>
          <a:off x="2908300" y="1433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13970</xdr:rowOff>
    </xdr:from>
    <xdr:to>
      <xdr:col>10</xdr:col>
      <xdr:colOff>165100</xdr:colOff>
      <xdr:row>83</xdr:row>
      <xdr:rowOff>115570</xdr:rowOff>
    </xdr:to>
    <xdr:sp macro="" textlink="">
      <xdr:nvSpPr>
        <xdr:cNvPr id="312" name="楕円 311">
          <a:extLst>
            <a:ext uri="{FF2B5EF4-FFF2-40B4-BE49-F238E27FC236}">
              <a16:creationId xmlns:a16="http://schemas.microsoft.com/office/drawing/2014/main" id="{A143D4C5-1C20-4438-ADC1-2766E975E0B3}"/>
            </a:ext>
          </a:extLst>
        </xdr:cNvPr>
        <xdr:cNvSpPr/>
      </xdr:nvSpPr>
      <xdr:spPr>
        <a:xfrm>
          <a:off x="1968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64770</xdr:rowOff>
    </xdr:from>
    <xdr:to>
      <xdr:col>15</xdr:col>
      <xdr:colOff>50800</xdr:colOff>
      <xdr:row>83</xdr:row>
      <xdr:rowOff>106680</xdr:rowOff>
    </xdr:to>
    <xdr:cxnSp macro="">
      <xdr:nvCxnSpPr>
        <xdr:cNvPr id="313" name="直線コネクタ 312">
          <a:extLst>
            <a:ext uri="{FF2B5EF4-FFF2-40B4-BE49-F238E27FC236}">
              <a16:creationId xmlns:a16="http://schemas.microsoft.com/office/drawing/2014/main" id="{8B13D50F-851A-4D01-89B0-9E749C7A0061}"/>
            </a:ext>
          </a:extLst>
        </xdr:cNvPr>
        <xdr:cNvCxnSpPr/>
      </xdr:nvCxnSpPr>
      <xdr:spPr>
        <a:xfrm>
          <a:off x="2019300" y="1429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143511</xdr:rowOff>
    </xdr:from>
    <xdr:to>
      <xdr:col>6</xdr:col>
      <xdr:colOff>38100</xdr:colOff>
      <xdr:row>83</xdr:row>
      <xdr:rowOff>73661</xdr:rowOff>
    </xdr:to>
    <xdr:sp macro="" textlink="">
      <xdr:nvSpPr>
        <xdr:cNvPr id="314" name="楕円 313">
          <a:extLst>
            <a:ext uri="{FF2B5EF4-FFF2-40B4-BE49-F238E27FC236}">
              <a16:creationId xmlns:a16="http://schemas.microsoft.com/office/drawing/2014/main" id="{8B85550B-A303-4CAB-8030-4DBA4D923BAD}"/>
            </a:ext>
          </a:extLst>
        </xdr:cNvPr>
        <xdr:cNvSpPr/>
      </xdr:nvSpPr>
      <xdr:spPr>
        <a:xfrm>
          <a:off x="1079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22861</xdr:rowOff>
    </xdr:from>
    <xdr:to>
      <xdr:col>10</xdr:col>
      <xdr:colOff>114300</xdr:colOff>
      <xdr:row>83</xdr:row>
      <xdr:rowOff>64770</xdr:rowOff>
    </xdr:to>
    <xdr:cxnSp macro="">
      <xdr:nvCxnSpPr>
        <xdr:cNvPr id="315" name="直線コネクタ 314">
          <a:extLst>
            <a:ext uri="{FF2B5EF4-FFF2-40B4-BE49-F238E27FC236}">
              <a16:creationId xmlns:a16="http://schemas.microsoft.com/office/drawing/2014/main" id="{1444F07D-483B-4A5B-8D8F-47B8BB99A891}"/>
            </a:ext>
          </a:extLst>
        </xdr:cNvPr>
        <xdr:cNvCxnSpPr/>
      </xdr:nvCxnSpPr>
      <xdr:spPr>
        <a:xfrm>
          <a:off x="1130300" y="1425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6" name="n_1aveValue【福祉施設】&#10;有形固定資産減価償却率">
          <a:extLst>
            <a:ext uri="{FF2B5EF4-FFF2-40B4-BE49-F238E27FC236}">
              <a16:creationId xmlns:a16="http://schemas.microsoft.com/office/drawing/2014/main" id="{A43CA246-E077-40F4-90FC-C5DF20356238}"/>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317" name="n_2aveValue【福祉施設】&#10;有形固定資産減価償却率">
          <a:extLst>
            <a:ext uri="{FF2B5EF4-FFF2-40B4-BE49-F238E27FC236}">
              <a16:creationId xmlns:a16="http://schemas.microsoft.com/office/drawing/2014/main" id="{CF6BC909-37EC-4CFA-8E8B-F2ED5C157805}"/>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18" name="n_3aveValue【福祉施設】&#10;有形固定資産減価償却率">
          <a:extLst>
            <a:ext uri="{FF2B5EF4-FFF2-40B4-BE49-F238E27FC236}">
              <a16:creationId xmlns:a16="http://schemas.microsoft.com/office/drawing/2014/main" id="{C507341C-A135-4360-BED7-8A0F6672DEF1}"/>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319" name="n_4aveValue【福祉施設】&#10;有形固定資産減価償却率">
          <a:extLst>
            <a:ext uri="{FF2B5EF4-FFF2-40B4-BE49-F238E27FC236}">
              <a16:creationId xmlns:a16="http://schemas.microsoft.com/office/drawing/2014/main" id="{C01DD1EE-C9A9-4FDE-A16B-0EDBE1561E21}"/>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320" name="n_1mainValue【福祉施設】&#10;有形固定資産減価償却率">
          <a:extLst>
            <a:ext uri="{FF2B5EF4-FFF2-40B4-BE49-F238E27FC236}">
              <a16:creationId xmlns:a16="http://schemas.microsoft.com/office/drawing/2014/main" id="{8D0CBC5C-3576-44A5-9BD4-55EB2BA6375D}"/>
            </a:ext>
          </a:extLst>
        </xdr:cNvPr>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21" name="n_2mainValue【福祉施設】&#10;有形固定資産減価償却率">
          <a:extLst>
            <a:ext uri="{FF2B5EF4-FFF2-40B4-BE49-F238E27FC236}">
              <a16:creationId xmlns:a16="http://schemas.microsoft.com/office/drawing/2014/main" id="{7EF3D177-9789-438A-9D3C-BBB4282124C7}"/>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106697</xdr:rowOff>
    </xdr:from>
    <xdr:ext cx="405111" cy="259045"/>
    <xdr:sp macro="" textlink="">
      <xdr:nvSpPr>
        <xdr:cNvPr id="322" name="n_3mainValue【福祉施設】&#10;有形固定資産減価償却率">
          <a:extLst>
            <a:ext uri="{FF2B5EF4-FFF2-40B4-BE49-F238E27FC236}">
              <a16:creationId xmlns:a16="http://schemas.microsoft.com/office/drawing/2014/main" id="{11A58F45-1AA7-466F-BD20-1196F584D0D2}"/>
            </a:ext>
          </a:extLst>
        </xdr:cNvPr>
        <xdr:cNvSpPr txBox="1"/>
      </xdr:nvSpPr>
      <xdr:spPr>
        <a:xfrm>
          <a:off x="1816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64788</xdr:rowOff>
    </xdr:from>
    <xdr:ext cx="405111" cy="259045"/>
    <xdr:sp macro="" textlink="">
      <xdr:nvSpPr>
        <xdr:cNvPr id="323" name="n_4mainValue【福祉施設】&#10;有形固定資産減価償却率">
          <a:extLst>
            <a:ext uri="{FF2B5EF4-FFF2-40B4-BE49-F238E27FC236}">
              <a16:creationId xmlns:a16="http://schemas.microsoft.com/office/drawing/2014/main" id="{101F830D-CE8B-4636-8751-E41BC2E1B021}"/>
            </a:ext>
          </a:extLst>
        </xdr:cNvPr>
        <xdr:cNvSpPr txBox="1"/>
      </xdr:nvSpPr>
      <xdr:spPr>
        <a:xfrm>
          <a:off x="927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DC9FA05E-13AE-470B-8E95-150F46F4BC5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E517304-A85F-4A92-B954-D39E21A3809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00D1F9F-D416-46F8-986B-3A1AEB5DFE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A79E1B1-4776-4105-A329-8982A0E8C2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D46C66D-3908-4A40-B453-B79C065B26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D41D17F3-A989-4723-AAA1-8A1DA53DA04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171EFCB-5735-470A-8BD7-53A8A72FEC0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BA6D1E3-CAEE-464F-A851-727BE184A8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F627FAF5-0B0D-4E74-B2F5-03897BDB2D2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10BB7631-3B7B-4D38-AFB4-4A3DA150AE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D8AC47D2-F8D8-49A6-B968-588529F070D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40D92790-DACF-48FB-8CB5-96991F09B40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FFF319D9-654B-4C9B-B066-1307F55A4DA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2E0ECBAF-120B-4158-89EC-621E0425F66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BD1A300C-63E9-4D6D-AC86-CB530574713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CE006F9-B38E-4753-9A24-3B4C778702A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4361C018-217C-4DBE-A190-E4C37D6B456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AA5DB3E-AD33-48CD-904B-521964545AD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6633452-7CD5-41D5-99D0-42794618FC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CCB2CF2-84F2-44E8-BF7D-EADFAE1810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E379EEE3-69DE-492D-B1BE-10047E29A3B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45" name="直線コネクタ 344">
          <a:extLst>
            <a:ext uri="{FF2B5EF4-FFF2-40B4-BE49-F238E27FC236}">
              <a16:creationId xmlns:a16="http://schemas.microsoft.com/office/drawing/2014/main" id="{5A76070C-7D59-4A7F-8DA1-470CD4C1C941}"/>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46" name="【福祉施設】&#10;一人当たり面積最小値テキスト">
          <a:extLst>
            <a:ext uri="{FF2B5EF4-FFF2-40B4-BE49-F238E27FC236}">
              <a16:creationId xmlns:a16="http://schemas.microsoft.com/office/drawing/2014/main" id="{3B27BEF6-BBC7-440E-9BEE-D984B979CC92}"/>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47" name="直線コネクタ 346">
          <a:extLst>
            <a:ext uri="{FF2B5EF4-FFF2-40B4-BE49-F238E27FC236}">
              <a16:creationId xmlns:a16="http://schemas.microsoft.com/office/drawing/2014/main" id="{E5CC9E08-D865-4115-A892-A2C8D62E39F8}"/>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8" name="【福祉施設】&#10;一人当たり面積最大値テキスト">
          <a:extLst>
            <a:ext uri="{FF2B5EF4-FFF2-40B4-BE49-F238E27FC236}">
              <a16:creationId xmlns:a16="http://schemas.microsoft.com/office/drawing/2014/main" id="{A25A783F-8AE1-4681-B62D-C39796A70C73}"/>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9" name="直線コネクタ 348">
          <a:extLst>
            <a:ext uri="{FF2B5EF4-FFF2-40B4-BE49-F238E27FC236}">
              <a16:creationId xmlns:a16="http://schemas.microsoft.com/office/drawing/2014/main" id="{E2F4846E-2D72-42E5-B044-CB637832996D}"/>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350" name="【福祉施設】&#10;一人当たり面積平均値テキスト">
          <a:extLst>
            <a:ext uri="{FF2B5EF4-FFF2-40B4-BE49-F238E27FC236}">
              <a16:creationId xmlns:a16="http://schemas.microsoft.com/office/drawing/2014/main" id="{42FEB2DE-AFAC-49FA-A3A4-6BD907536845}"/>
            </a:ext>
          </a:extLst>
        </xdr:cNvPr>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51" name="フローチャート: 判断 350">
          <a:extLst>
            <a:ext uri="{FF2B5EF4-FFF2-40B4-BE49-F238E27FC236}">
              <a16:creationId xmlns:a16="http://schemas.microsoft.com/office/drawing/2014/main" id="{1A61F707-9D7B-4654-B665-FE587248C722}"/>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52" name="フローチャート: 判断 351">
          <a:extLst>
            <a:ext uri="{FF2B5EF4-FFF2-40B4-BE49-F238E27FC236}">
              <a16:creationId xmlns:a16="http://schemas.microsoft.com/office/drawing/2014/main" id="{02D46780-4A07-4AC1-95D6-E24E52A3F594}"/>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53" name="フローチャート: 判断 352">
          <a:extLst>
            <a:ext uri="{FF2B5EF4-FFF2-40B4-BE49-F238E27FC236}">
              <a16:creationId xmlns:a16="http://schemas.microsoft.com/office/drawing/2014/main" id="{7D63926A-B96E-411F-8DDB-489E503F37CB}"/>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54" name="フローチャート: 判断 353">
          <a:extLst>
            <a:ext uri="{FF2B5EF4-FFF2-40B4-BE49-F238E27FC236}">
              <a16:creationId xmlns:a16="http://schemas.microsoft.com/office/drawing/2014/main" id="{DDA46475-CD2C-40EF-AE28-EF98B02C0A5E}"/>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5" name="フローチャート: 判断 354">
          <a:extLst>
            <a:ext uri="{FF2B5EF4-FFF2-40B4-BE49-F238E27FC236}">
              <a16:creationId xmlns:a16="http://schemas.microsoft.com/office/drawing/2014/main" id="{BB732ACE-10B3-4840-BF1E-78AEE830371F}"/>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2A1D6E1-4AA2-4055-8DEF-8955C1DC24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B43AA66-ABED-4E09-BB24-15F1F0214C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FCC0A1E-B076-4E54-8E8D-37B874F2910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F610366-2E70-4280-8B4E-D2118CC346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396D9DB-4EE5-41A3-A072-098ADA6997B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39878</xdr:rowOff>
    </xdr:from>
    <xdr:to>
      <xdr:col>55</xdr:col>
      <xdr:colOff>50800</xdr:colOff>
      <xdr:row>85</xdr:row>
      <xdr:rowOff>141478</xdr:rowOff>
    </xdr:to>
    <xdr:sp macro="" textlink="">
      <xdr:nvSpPr>
        <xdr:cNvPr id="361" name="楕円 360">
          <a:extLst>
            <a:ext uri="{FF2B5EF4-FFF2-40B4-BE49-F238E27FC236}">
              <a16:creationId xmlns:a16="http://schemas.microsoft.com/office/drawing/2014/main" id="{B20A1651-E830-4006-9CD1-C01D8196F016}"/>
            </a:ext>
          </a:extLst>
        </xdr:cNvPr>
        <xdr:cNvSpPr/>
      </xdr:nvSpPr>
      <xdr:spPr>
        <a:xfrm>
          <a:off x="104267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126255</xdr:rowOff>
    </xdr:from>
    <xdr:ext cx="469744" cy="259045"/>
    <xdr:sp macro="" textlink="">
      <xdr:nvSpPr>
        <xdr:cNvPr id="362" name="【福祉施設】&#10;一人当たり面積該当値テキスト">
          <a:extLst>
            <a:ext uri="{FF2B5EF4-FFF2-40B4-BE49-F238E27FC236}">
              <a16:creationId xmlns:a16="http://schemas.microsoft.com/office/drawing/2014/main" id="{E9EB127D-DCDC-4F31-9921-57F855CAA187}"/>
            </a:ext>
          </a:extLst>
        </xdr:cNvPr>
        <xdr:cNvSpPr txBox="1"/>
      </xdr:nvSpPr>
      <xdr:spPr>
        <a:xfrm>
          <a:off x="10515600" y="1452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39878</xdr:rowOff>
    </xdr:from>
    <xdr:to>
      <xdr:col>50</xdr:col>
      <xdr:colOff>165100</xdr:colOff>
      <xdr:row>85</xdr:row>
      <xdr:rowOff>141478</xdr:rowOff>
    </xdr:to>
    <xdr:sp macro="" textlink="">
      <xdr:nvSpPr>
        <xdr:cNvPr id="363" name="楕円 362">
          <a:extLst>
            <a:ext uri="{FF2B5EF4-FFF2-40B4-BE49-F238E27FC236}">
              <a16:creationId xmlns:a16="http://schemas.microsoft.com/office/drawing/2014/main" id="{43951E0F-D8A3-43E9-A8C1-54BDE7275737}"/>
            </a:ext>
          </a:extLst>
        </xdr:cNvPr>
        <xdr:cNvSpPr/>
      </xdr:nvSpPr>
      <xdr:spPr>
        <a:xfrm>
          <a:off x="9588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90678</xdr:rowOff>
    </xdr:from>
    <xdr:to>
      <xdr:col>55</xdr:col>
      <xdr:colOff>0</xdr:colOff>
      <xdr:row>85</xdr:row>
      <xdr:rowOff>90678</xdr:rowOff>
    </xdr:to>
    <xdr:cxnSp macro="">
      <xdr:nvCxnSpPr>
        <xdr:cNvPr id="364" name="直線コネクタ 363">
          <a:extLst>
            <a:ext uri="{FF2B5EF4-FFF2-40B4-BE49-F238E27FC236}">
              <a16:creationId xmlns:a16="http://schemas.microsoft.com/office/drawing/2014/main" id="{AC1483FC-9DB3-4351-A73C-76CC6F691A1C}"/>
            </a:ext>
          </a:extLst>
        </xdr:cNvPr>
        <xdr:cNvCxnSpPr/>
      </xdr:nvCxnSpPr>
      <xdr:spPr>
        <a:xfrm>
          <a:off x="9639300" y="1466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65" name="楕円 364">
          <a:extLst>
            <a:ext uri="{FF2B5EF4-FFF2-40B4-BE49-F238E27FC236}">
              <a16:creationId xmlns:a16="http://schemas.microsoft.com/office/drawing/2014/main" id="{D4263B11-8CBF-4242-BEF9-905825A0B89E}"/>
            </a:ext>
          </a:extLst>
        </xdr:cNvPr>
        <xdr:cNvSpPr/>
      </xdr:nvSpPr>
      <xdr:spPr>
        <a:xfrm>
          <a:off x="8699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90678</xdr:rowOff>
    </xdr:from>
    <xdr:to>
      <xdr:col>50</xdr:col>
      <xdr:colOff>114300</xdr:colOff>
      <xdr:row>85</xdr:row>
      <xdr:rowOff>92963</xdr:rowOff>
    </xdr:to>
    <xdr:cxnSp macro="">
      <xdr:nvCxnSpPr>
        <xdr:cNvPr id="366" name="直線コネクタ 365">
          <a:extLst>
            <a:ext uri="{FF2B5EF4-FFF2-40B4-BE49-F238E27FC236}">
              <a16:creationId xmlns:a16="http://schemas.microsoft.com/office/drawing/2014/main" id="{59BF2AC1-24A3-470E-8762-A2DDD35D4D4B}"/>
            </a:ext>
          </a:extLst>
        </xdr:cNvPr>
        <xdr:cNvCxnSpPr/>
      </xdr:nvCxnSpPr>
      <xdr:spPr>
        <a:xfrm flipV="1">
          <a:off x="8750300" y="1466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42163</xdr:rowOff>
    </xdr:from>
    <xdr:to>
      <xdr:col>41</xdr:col>
      <xdr:colOff>101600</xdr:colOff>
      <xdr:row>85</xdr:row>
      <xdr:rowOff>143763</xdr:rowOff>
    </xdr:to>
    <xdr:sp macro="" textlink="">
      <xdr:nvSpPr>
        <xdr:cNvPr id="367" name="楕円 366">
          <a:extLst>
            <a:ext uri="{FF2B5EF4-FFF2-40B4-BE49-F238E27FC236}">
              <a16:creationId xmlns:a16="http://schemas.microsoft.com/office/drawing/2014/main" id="{AEE29A9B-E33C-4685-AC8A-A4643646F3A3}"/>
            </a:ext>
          </a:extLst>
        </xdr:cNvPr>
        <xdr:cNvSpPr/>
      </xdr:nvSpPr>
      <xdr:spPr>
        <a:xfrm>
          <a:off x="7810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92963</xdr:rowOff>
    </xdr:from>
    <xdr:to>
      <xdr:col>45</xdr:col>
      <xdr:colOff>177800</xdr:colOff>
      <xdr:row>85</xdr:row>
      <xdr:rowOff>92963</xdr:rowOff>
    </xdr:to>
    <xdr:cxnSp macro="">
      <xdr:nvCxnSpPr>
        <xdr:cNvPr id="368" name="直線コネクタ 367">
          <a:extLst>
            <a:ext uri="{FF2B5EF4-FFF2-40B4-BE49-F238E27FC236}">
              <a16:creationId xmlns:a16="http://schemas.microsoft.com/office/drawing/2014/main" id="{6A712282-A27A-41C7-8C14-3D7EA7D2FED7}"/>
            </a:ext>
          </a:extLst>
        </xdr:cNvPr>
        <xdr:cNvCxnSpPr/>
      </xdr:nvCxnSpPr>
      <xdr:spPr>
        <a:xfrm>
          <a:off x="7861300" y="14666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42163</xdr:rowOff>
    </xdr:from>
    <xdr:to>
      <xdr:col>36</xdr:col>
      <xdr:colOff>165100</xdr:colOff>
      <xdr:row>85</xdr:row>
      <xdr:rowOff>143763</xdr:rowOff>
    </xdr:to>
    <xdr:sp macro="" textlink="">
      <xdr:nvSpPr>
        <xdr:cNvPr id="369" name="楕円 368">
          <a:extLst>
            <a:ext uri="{FF2B5EF4-FFF2-40B4-BE49-F238E27FC236}">
              <a16:creationId xmlns:a16="http://schemas.microsoft.com/office/drawing/2014/main" id="{63F5E76C-37CA-4CF6-A401-ACDBAD9E8F5F}"/>
            </a:ext>
          </a:extLst>
        </xdr:cNvPr>
        <xdr:cNvSpPr/>
      </xdr:nvSpPr>
      <xdr:spPr>
        <a:xfrm>
          <a:off x="6921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92963</xdr:rowOff>
    </xdr:from>
    <xdr:to>
      <xdr:col>41</xdr:col>
      <xdr:colOff>50800</xdr:colOff>
      <xdr:row>85</xdr:row>
      <xdr:rowOff>92963</xdr:rowOff>
    </xdr:to>
    <xdr:cxnSp macro="">
      <xdr:nvCxnSpPr>
        <xdr:cNvPr id="370" name="直線コネクタ 369">
          <a:extLst>
            <a:ext uri="{FF2B5EF4-FFF2-40B4-BE49-F238E27FC236}">
              <a16:creationId xmlns:a16="http://schemas.microsoft.com/office/drawing/2014/main" id="{226768EE-08F1-4260-A91B-EAD30E66B923}"/>
            </a:ext>
          </a:extLst>
        </xdr:cNvPr>
        <xdr:cNvCxnSpPr/>
      </xdr:nvCxnSpPr>
      <xdr:spPr>
        <a:xfrm>
          <a:off x="6972300" y="14666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371" name="n_1aveValue【福祉施設】&#10;一人当たり面積">
          <a:extLst>
            <a:ext uri="{FF2B5EF4-FFF2-40B4-BE49-F238E27FC236}">
              <a16:creationId xmlns:a16="http://schemas.microsoft.com/office/drawing/2014/main" id="{3622AA85-9510-45F5-9085-1201B9328A3F}"/>
            </a:ext>
          </a:extLst>
        </xdr:cNvPr>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72" name="n_2aveValue【福祉施設】&#10;一人当たり面積">
          <a:extLst>
            <a:ext uri="{FF2B5EF4-FFF2-40B4-BE49-F238E27FC236}">
              <a16:creationId xmlns:a16="http://schemas.microsoft.com/office/drawing/2014/main" id="{C80489FA-55B6-4351-B3BB-2357AA73768D}"/>
            </a:ext>
          </a:extLst>
        </xdr:cNvPr>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73" name="n_3aveValue【福祉施設】&#10;一人当たり面積">
          <a:extLst>
            <a:ext uri="{FF2B5EF4-FFF2-40B4-BE49-F238E27FC236}">
              <a16:creationId xmlns:a16="http://schemas.microsoft.com/office/drawing/2014/main" id="{EF24BE92-D97B-472A-A0ED-76E4870CF319}"/>
            </a:ext>
          </a:extLst>
        </xdr:cNvPr>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4" name="n_4aveValue【福祉施設】&#10;一人当たり面積">
          <a:extLst>
            <a:ext uri="{FF2B5EF4-FFF2-40B4-BE49-F238E27FC236}">
              <a16:creationId xmlns:a16="http://schemas.microsoft.com/office/drawing/2014/main" id="{7957C722-5DE3-49BE-9DDF-97E46C772768}"/>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132605</xdr:rowOff>
    </xdr:from>
    <xdr:ext cx="469744" cy="259045"/>
    <xdr:sp macro="" textlink="">
      <xdr:nvSpPr>
        <xdr:cNvPr id="375" name="n_1mainValue【福祉施設】&#10;一人当たり面積">
          <a:extLst>
            <a:ext uri="{FF2B5EF4-FFF2-40B4-BE49-F238E27FC236}">
              <a16:creationId xmlns:a16="http://schemas.microsoft.com/office/drawing/2014/main" id="{00C2585E-98B4-4CBD-AAB6-476EEB5E1303}"/>
            </a:ext>
          </a:extLst>
        </xdr:cNvPr>
        <xdr:cNvSpPr txBox="1"/>
      </xdr:nvSpPr>
      <xdr:spPr>
        <a:xfrm>
          <a:off x="9391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6" name="n_2mainValue【福祉施設】&#10;一人当たり面積">
          <a:extLst>
            <a:ext uri="{FF2B5EF4-FFF2-40B4-BE49-F238E27FC236}">
              <a16:creationId xmlns:a16="http://schemas.microsoft.com/office/drawing/2014/main" id="{8B48B42D-0C38-409A-AE2C-4D16D641BA30}"/>
            </a:ext>
          </a:extLst>
        </xdr:cNvPr>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134890</xdr:rowOff>
    </xdr:from>
    <xdr:ext cx="469744" cy="259045"/>
    <xdr:sp macro="" textlink="">
      <xdr:nvSpPr>
        <xdr:cNvPr id="377" name="n_3mainValue【福祉施設】&#10;一人当たり面積">
          <a:extLst>
            <a:ext uri="{FF2B5EF4-FFF2-40B4-BE49-F238E27FC236}">
              <a16:creationId xmlns:a16="http://schemas.microsoft.com/office/drawing/2014/main" id="{3E5F48E9-0DF6-4B0E-9871-F2753F58DFA2}"/>
            </a:ext>
          </a:extLst>
        </xdr:cNvPr>
        <xdr:cNvSpPr txBox="1"/>
      </xdr:nvSpPr>
      <xdr:spPr>
        <a:xfrm>
          <a:off x="7626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134890</xdr:rowOff>
    </xdr:from>
    <xdr:ext cx="469744" cy="259045"/>
    <xdr:sp macro="" textlink="">
      <xdr:nvSpPr>
        <xdr:cNvPr id="378" name="n_4mainValue【福祉施設】&#10;一人当たり面積">
          <a:extLst>
            <a:ext uri="{FF2B5EF4-FFF2-40B4-BE49-F238E27FC236}">
              <a16:creationId xmlns:a16="http://schemas.microsoft.com/office/drawing/2014/main" id="{3486DB45-B93A-4896-A01F-27D53D962A1D}"/>
            </a:ext>
          </a:extLst>
        </xdr:cNvPr>
        <xdr:cNvSpPr txBox="1"/>
      </xdr:nvSpPr>
      <xdr:spPr>
        <a:xfrm>
          <a:off x="6737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E415FF7-589C-4ECB-B2D1-CE3DC1BB78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BEE05D5-37A3-44CD-A9EA-C5CFAF6B98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67C1312-23D2-4878-B66A-03614EDAF9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F6F8AE8-AB64-4708-AC8A-9D3971E8F2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A8B3655-A2EA-4CE3-BA88-4C484D22D1A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C49917E-64D5-446C-A9A4-7579101804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C43E084D-B8C7-4610-893B-B9DD337F0E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68805F1-0F10-4E86-B522-2C774BD7550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57774512-E5E2-42FB-8494-9D1B28AB39A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60BFB75B-DD76-4B74-B918-85E6E0D0949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CFD0EB11-87EB-426A-829A-A36D3963376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0" name="直線コネクタ 389">
          <a:extLst>
            <a:ext uri="{FF2B5EF4-FFF2-40B4-BE49-F238E27FC236}">
              <a16:creationId xmlns:a16="http://schemas.microsoft.com/office/drawing/2014/main" id="{CBC6AC88-F366-4451-B3DD-769F0621DA9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1" name="テキスト ボックス 390">
          <a:extLst>
            <a:ext uri="{FF2B5EF4-FFF2-40B4-BE49-F238E27FC236}">
              <a16:creationId xmlns:a16="http://schemas.microsoft.com/office/drawing/2014/main" id="{965ADF1D-FF5B-44DD-B34A-300B3E34EC58}"/>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2" name="直線コネクタ 391">
          <a:extLst>
            <a:ext uri="{FF2B5EF4-FFF2-40B4-BE49-F238E27FC236}">
              <a16:creationId xmlns:a16="http://schemas.microsoft.com/office/drawing/2014/main" id="{80C42BAE-DA4A-4B72-8EAA-031430E00452}"/>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3" name="テキスト ボックス 392">
          <a:extLst>
            <a:ext uri="{FF2B5EF4-FFF2-40B4-BE49-F238E27FC236}">
              <a16:creationId xmlns:a16="http://schemas.microsoft.com/office/drawing/2014/main" id="{8E9308C7-2B68-4953-8451-DE353E0F7F9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4" name="直線コネクタ 393">
          <a:extLst>
            <a:ext uri="{FF2B5EF4-FFF2-40B4-BE49-F238E27FC236}">
              <a16:creationId xmlns:a16="http://schemas.microsoft.com/office/drawing/2014/main" id="{4D8CDD39-2CC4-4339-B255-1400313D4B3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5" name="テキスト ボックス 394">
          <a:extLst>
            <a:ext uri="{FF2B5EF4-FFF2-40B4-BE49-F238E27FC236}">
              <a16:creationId xmlns:a16="http://schemas.microsoft.com/office/drawing/2014/main" id="{4222BD5E-6981-4256-BA79-64C4A689496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6" name="直線コネクタ 395">
          <a:extLst>
            <a:ext uri="{FF2B5EF4-FFF2-40B4-BE49-F238E27FC236}">
              <a16:creationId xmlns:a16="http://schemas.microsoft.com/office/drawing/2014/main" id="{B2957EBE-F504-435F-9B64-866CCFE5E6D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7" name="テキスト ボックス 396">
          <a:extLst>
            <a:ext uri="{FF2B5EF4-FFF2-40B4-BE49-F238E27FC236}">
              <a16:creationId xmlns:a16="http://schemas.microsoft.com/office/drawing/2014/main" id="{0B2BFAC0-9487-45C8-A678-E378DDD105F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5EDB662A-0476-4D9A-B7D3-3365424EDB9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9" name="テキスト ボックス 398">
          <a:extLst>
            <a:ext uri="{FF2B5EF4-FFF2-40B4-BE49-F238E27FC236}">
              <a16:creationId xmlns:a16="http://schemas.microsoft.com/office/drawing/2014/main" id="{E47DD446-3AFC-4C6B-ADC5-9D4E8A7D6E0D}"/>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11F506C9-AB24-4B33-B6DD-47F2F402C5C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401" name="直線コネクタ 400">
          <a:extLst>
            <a:ext uri="{FF2B5EF4-FFF2-40B4-BE49-F238E27FC236}">
              <a16:creationId xmlns:a16="http://schemas.microsoft.com/office/drawing/2014/main" id="{D1BAFE48-0DF9-4FBD-9C3A-54CDF8E2FA9A}"/>
            </a:ext>
          </a:extLst>
        </xdr:cNvPr>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402" name="【市民会館】&#10;有形固定資産減価償却率最小値テキスト">
          <a:extLst>
            <a:ext uri="{FF2B5EF4-FFF2-40B4-BE49-F238E27FC236}">
              <a16:creationId xmlns:a16="http://schemas.microsoft.com/office/drawing/2014/main" id="{0B55EB2E-4F89-4EC4-9C61-8734CC036DDB}"/>
            </a:ext>
          </a:extLst>
        </xdr:cNvPr>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403" name="直線コネクタ 402">
          <a:extLst>
            <a:ext uri="{FF2B5EF4-FFF2-40B4-BE49-F238E27FC236}">
              <a16:creationId xmlns:a16="http://schemas.microsoft.com/office/drawing/2014/main" id="{482A5A14-06B3-476B-8C3B-73E2E54DD1EA}"/>
            </a:ext>
          </a:extLst>
        </xdr:cNvPr>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F88C48A8-ADCA-437D-B18F-C366DFC1DDA5}"/>
            </a:ext>
          </a:extLst>
        </xdr:cNvPr>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405" name="直線コネクタ 404">
          <a:extLst>
            <a:ext uri="{FF2B5EF4-FFF2-40B4-BE49-F238E27FC236}">
              <a16:creationId xmlns:a16="http://schemas.microsoft.com/office/drawing/2014/main" id="{0B1A65AF-7B63-4BB4-9606-9817F819A674}"/>
            </a:ext>
          </a:extLst>
        </xdr:cNvPr>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150131</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33DBDD8D-C1AB-41AC-82D1-FCB5AC89C304}"/>
            </a:ext>
          </a:extLst>
        </xdr:cNvPr>
        <xdr:cNvSpPr txBox="1"/>
      </xdr:nvSpPr>
      <xdr:spPr>
        <a:xfrm>
          <a:off x="4673600" y="17466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407" name="フローチャート: 判断 406">
          <a:extLst>
            <a:ext uri="{FF2B5EF4-FFF2-40B4-BE49-F238E27FC236}">
              <a16:creationId xmlns:a16="http://schemas.microsoft.com/office/drawing/2014/main" id="{009B83B3-317F-459D-9847-DD708346ADA4}"/>
            </a:ext>
          </a:extLst>
        </xdr:cNvPr>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408" name="フローチャート: 判断 407">
          <a:extLst>
            <a:ext uri="{FF2B5EF4-FFF2-40B4-BE49-F238E27FC236}">
              <a16:creationId xmlns:a16="http://schemas.microsoft.com/office/drawing/2014/main" id="{62B505ED-9760-4C71-93C9-5B41EAA65326}"/>
            </a:ext>
          </a:extLst>
        </xdr:cNvPr>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409" name="フローチャート: 判断 408">
          <a:extLst>
            <a:ext uri="{FF2B5EF4-FFF2-40B4-BE49-F238E27FC236}">
              <a16:creationId xmlns:a16="http://schemas.microsoft.com/office/drawing/2014/main" id="{98CF358A-31CD-4DCF-86D3-F262731F7C52}"/>
            </a:ext>
          </a:extLst>
        </xdr:cNvPr>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410" name="フローチャート: 判断 409">
          <a:extLst>
            <a:ext uri="{FF2B5EF4-FFF2-40B4-BE49-F238E27FC236}">
              <a16:creationId xmlns:a16="http://schemas.microsoft.com/office/drawing/2014/main" id="{2DC1952F-F8B0-4244-BCA4-581815DA9E38}"/>
            </a:ext>
          </a:extLst>
        </xdr:cNvPr>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411" name="フローチャート: 判断 410">
          <a:extLst>
            <a:ext uri="{FF2B5EF4-FFF2-40B4-BE49-F238E27FC236}">
              <a16:creationId xmlns:a16="http://schemas.microsoft.com/office/drawing/2014/main" id="{29617784-6526-4EF3-BBE7-F81CDF1E1F4E}"/>
            </a:ext>
          </a:extLst>
        </xdr:cNvPr>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FD57E98-078F-4CDF-9D17-028B9FC5D10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5A263B2-6033-4C91-847D-0320332F528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611F7DF1-E0EC-44EE-B8F8-B218F5748F0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204011F-CC7F-4248-A83F-57C6A5CEBC1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31EBE01-35E0-4129-9472-9C0697C98D1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121413</xdr:rowOff>
    </xdr:from>
    <xdr:to>
      <xdr:col>24</xdr:col>
      <xdr:colOff>114300</xdr:colOff>
      <xdr:row>101</xdr:row>
      <xdr:rowOff>51563</xdr:rowOff>
    </xdr:to>
    <xdr:sp macro="" textlink="">
      <xdr:nvSpPr>
        <xdr:cNvPr id="417" name="楕円 416">
          <a:extLst>
            <a:ext uri="{FF2B5EF4-FFF2-40B4-BE49-F238E27FC236}">
              <a16:creationId xmlns:a16="http://schemas.microsoft.com/office/drawing/2014/main" id="{BD96C1AD-C7ED-4590-B48C-252392126F9A}"/>
            </a:ext>
          </a:extLst>
        </xdr:cNvPr>
        <xdr:cNvSpPr/>
      </xdr:nvSpPr>
      <xdr:spPr>
        <a:xfrm>
          <a:off x="45847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144290</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D14F6DCF-69C3-435E-85D7-77E8DA7A2538}"/>
            </a:ext>
          </a:extLst>
        </xdr:cNvPr>
        <xdr:cNvSpPr txBox="1"/>
      </xdr:nvSpPr>
      <xdr:spPr>
        <a:xfrm>
          <a:off x="4673600" y="1711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71120</xdr:rowOff>
    </xdr:from>
    <xdr:to>
      <xdr:col>20</xdr:col>
      <xdr:colOff>38100</xdr:colOff>
      <xdr:row>101</xdr:row>
      <xdr:rowOff>1270</xdr:rowOff>
    </xdr:to>
    <xdr:sp macro="" textlink="">
      <xdr:nvSpPr>
        <xdr:cNvPr id="419" name="楕円 418">
          <a:extLst>
            <a:ext uri="{FF2B5EF4-FFF2-40B4-BE49-F238E27FC236}">
              <a16:creationId xmlns:a16="http://schemas.microsoft.com/office/drawing/2014/main" id="{65E62C33-0059-46A8-B2C8-BB259EBD6A33}"/>
            </a:ext>
          </a:extLst>
        </xdr:cNvPr>
        <xdr:cNvSpPr/>
      </xdr:nvSpPr>
      <xdr:spPr>
        <a:xfrm>
          <a:off x="3746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121920</xdr:rowOff>
    </xdr:from>
    <xdr:to>
      <xdr:col>24</xdr:col>
      <xdr:colOff>63500</xdr:colOff>
      <xdr:row>101</xdr:row>
      <xdr:rowOff>763</xdr:rowOff>
    </xdr:to>
    <xdr:cxnSp macro="">
      <xdr:nvCxnSpPr>
        <xdr:cNvPr id="420" name="直線コネクタ 419">
          <a:extLst>
            <a:ext uri="{FF2B5EF4-FFF2-40B4-BE49-F238E27FC236}">
              <a16:creationId xmlns:a16="http://schemas.microsoft.com/office/drawing/2014/main" id="{377F65A5-FBB5-4350-8DF5-61A7C2B7FF9C}"/>
            </a:ext>
          </a:extLst>
        </xdr:cNvPr>
        <xdr:cNvCxnSpPr/>
      </xdr:nvCxnSpPr>
      <xdr:spPr>
        <a:xfrm>
          <a:off x="3797300" y="17266920"/>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20828</xdr:rowOff>
    </xdr:from>
    <xdr:to>
      <xdr:col>15</xdr:col>
      <xdr:colOff>101600</xdr:colOff>
      <xdr:row>100</xdr:row>
      <xdr:rowOff>122428</xdr:rowOff>
    </xdr:to>
    <xdr:sp macro="" textlink="">
      <xdr:nvSpPr>
        <xdr:cNvPr id="421" name="楕円 420">
          <a:extLst>
            <a:ext uri="{FF2B5EF4-FFF2-40B4-BE49-F238E27FC236}">
              <a16:creationId xmlns:a16="http://schemas.microsoft.com/office/drawing/2014/main" id="{6B351584-0D5A-4697-AC88-C93BFA516291}"/>
            </a:ext>
          </a:extLst>
        </xdr:cNvPr>
        <xdr:cNvSpPr/>
      </xdr:nvSpPr>
      <xdr:spPr>
        <a:xfrm>
          <a:off x="2857500" y="1716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71628</xdr:rowOff>
    </xdr:from>
    <xdr:to>
      <xdr:col>19</xdr:col>
      <xdr:colOff>177800</xdr:colOff>
      <xdr:row>100</xdr:row>
      <xdr:rowOff>121920</xdr:rowOff>
    </xdr:to>
    <xdr:cxnSp macro="">
      <xdr:nvCxnSpPr>
        <xdr:cNvPr id="422" name="直線コネクタ 421">
          <a:extLst>
            <a:ext uri="{FF2B5EF4-FFF2-40B4-BE49-F238E27FC236}">
              <a16:creationId xmlns:a16="http://schemas.microsoft.com/office/drawing/2014/main" id="{3B39D56E-A40B-474A-85E4-4923F0F3838C}"/>
            </a:ext>
          </a:extLst>
        </xdr:cNvPr>
        <xdr:cNvCxnSpPr/>
      </xdr:nvCxnSpPr>
      <xdr:spPr>
        <a:xfrm>
          <a:off x="2908300" y="17216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141987</xdr:rowOff>
    </xdr:from>
    <xdr:to>
      <xdr:col>10</xdr:col>
      <xdr:colOff>165100</xdr:colOff>
      <xdr:row>100</xdr:row>
      <xdr:rowOff>72137</xdr:rowOff>
    </xdr:to>
    <xdr:sp macro="" textlink="">
      <xdr:nvSpPr>
        <xdr:cNvPr id="423" name="楕円 422">
          <a:extLst>
            <a:ext uri="{FF2B5EF4-FFF2-40B4-BE49-F238E27FC236}">
              <a16:creationId xmlns:a16="http://schemas.microsoft.com/office/drawing/2014/main" id="{A4193E21-9863-4AEF-B8BB-E63EB6C8302F}"/>
            </a:ext>
          </a:extLst>
        </xdr:cNvPr>
        <xdr:cNvSpPr/>
      </xdr:nvSpPr>
      <xdr:spPr>
        <a:xfrm>
          <a:off x="1968500" y="171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21337</xdr:rowOff>
    </xdr:from>
    <xdr:to>
      <xdr:col>15</xdr:col>
      <xdr:colOff>50800</xdr:colOff>
      <xdr:row>100</xdr:row>
      <xdr:rowOff>71628</xdr:rowOff>
    </xdr:to>
    <xdr:cxnSp macro="">
      <xdr:nvCxnSpPr>
        <xdr:cNvPr id="424" name="直線コネクタ 423">
          <a:extLst>
            <a:ext uri="{FF2B5EF4-FFF2-40B4-BE49-F238E27FC236}">
              <a16:creationId xmlns:a16="http://schemas.microsoft.com/office/drawing/2014/main" id="{22E63A6A-D952-45CA-B522-C54E4B764F7A}"/>
            </a:ext>
          </a:extLst>
        </xdr:cNvPr>
        <xdr:cNvCxnSpPr/>
      </xdr:nvCxnSpPr>
      <xdr:spPr>
        <a:xfrm>
          <a:off x="2019300" y="171663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91694</xdr:rowOff>
    </xdr:from>
    <xdr:to>
      <xdr:col>6</xdr:col>
      <xdr:colOff>38100</xdr:colOff>
      <xdr:row>100</xdr:row>
      <xdr:rowOff>21844</xdr:rowOff>
    </xdr:to>
    <xdr:sp macro="" textlink="">
      <xdr:nvSpPr>
        <xdr:cNvPr id="425" name="楕円 424">
          <a:extLst>
            <a:ext uri="{FF2B5EF4-FFF2-40B4-BE49-F238E27FC236}">
              <a16:creationId xmlns:a16="http://schemas.microsoft.com/office/drawing/2014/main" id="{7AF06D7D-374F-4750-AB81-4C9FB831ECF4}"/>
            </a:ext>
          </a:extLst>
        </xdr:cNvPr>
        <xdr:cNvSpPr/>
      </xdr:nvSpPr>
      <xdr:spPr>
        <a:xfrm>
          <a:off x="1079500" y="1706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142494</xdr:rowOff>
    </xdr:from>
    <xdr:to>
      <xdr:col>10</xdr:col>
      <xdr:colOff>114300</xdr:colOff>
      <xdr:row>100</xdr:row>
      <xdr:rowOff>21337</xdr:rowOff>
    </xdr:to>
    <xdr:cxnSp macro="">
      <xdr:nvCxnSpPr>
        <xdr:cNvPr id="426" name="直線コネクタ 425">
          <a:extLst>
            <a:ext uri="{FF2B5EF4-FFF2-40B4-BE49-F238E27FC236}">
              <a16:creationId xmlns:a16="http://schemas.microsoft.com/office/drawing/2014/main" id="{6B3CAED3-EAC0-47EC-B1E0-BCCDBD833CF9}"/>
            </a:ext>
          </a:extLst>
        </xdr:cNvPr>
        <xdr:cNvCxnSpPr/>
      </xdr:nvCxnSpPr>
      <xdr:spPr>
        <a:xfrm>
          <a:off x="1130300" y="17116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42690</xdr:rowOff>
    </xdr:from>
    <xdr:ext cx="405111" cy="259045"/>
    <xdr:sp macro="" textlink="">
      <xdr:nvSpPr>
        <xdr:cNvPr id="427" name="n_1aveValue【市民会館】&#10;有形固定資産減価償却率">
          <a:extLst>
            <a:ext uri="{FF2B5EF4-FFF2-40B4-BE49-F238E27FC236}">
              <a16:creationId xmlns:a16="http://schemas.microsoft.com/office/drawing/2014/main" id="{E6C1F35E-E100-41F9-A542-F97D9F6EDEA8}"/>
            </a:ext>
          </a:extLst>
        </xdr:cNvPr>
        <xdr:cNvSpPr txBox="1"/>
      </xdr:nvSpPr>
      <xdr:spPr>
        <a:xfrm>
          <a:off x="358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145559</xdr:rowOff>
    </xdr:from>
    <xdr:ext cx="405111" cy="259045"/>
    <xdr:sp macro="" textlink="">
      <xdr:nvSpPr>
        <xdr:cNvPr id="428" name="n_2aveValue【市民会館】&#10;有形固定資産減価償却率">
          <a:extLst>
            <a:ext uri="{FF2B5EF4-FFF2-40B4-BE49-F238E27FC236}">
              <a16:creationId xmlns:a16="http://schemas.microsoft.com/office/drawing/2014/main" id="{AA86DEA6-729A-4103-A6D1-7C0929B6BE1A}"/>
            </a:ext>
          </a:extLst>
        </xdr:cNvPr>
        <xdr:cNvSpPr txBox="1"/>
      </xdr:nvSpPr>
      <xdr:spPr>
        <a:xfrm>
          <a:off x="2705744" y="1746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83838</xdr:rowOff>
    </xdr:from>
    <xdr:ext cx="405111" cy="259045"/>
    <xdr:sp macro="" textlink="">
      <xdr:nvSpPr>
        <xdr:cNvPr id="429" name="n_3aveValue【市民会館】&#10;有形固定資産減価償却率">
          <a:extLst>
            <a:ext uri="{FF2B5EF4-FFF2-40B4-BE49-F238E27FC236}">
              <a16:creationId xmlns:a16="http://schemas.microsoft.com/office/drawing/2014/main" id="{5EAF5868-6591-416F-84D0-530DFC46CF51}"/>
            </a:ext>
          </a:extLst>
        </xdr:cNvPr>
        <xdr:cNvSpPr txBox="1"/>
      </xdr:nvSpPr>
      <xdr:spPr>
        <a:xfrm>
          <a:off x="1816744" y="1740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156990</xdr:rowOff>
    </xdr:from>
    <xdr:ext cx="405111" cy="259045"/>
    <xdr:sp macro="" textlink="">
      <xdr:nvSpPr>
        <xdr:cNvPr id="430" name="n_4aveValue【市民会館】&#10;有形固定資産減価償却率">
          <a:extLst>
            <a:ext uri="{FF2B5EF4-FFF2-40B4-BE49-F238E27FC236}">
              <a16:creationId xmlns:a16="http://schemas.microsoft.com/office/drawing/2014/main" id="{9FD0B106-83A5-4182-8F36-17A3E2DA1F53}"/>
            </a:ext>
          </a:extLst>
        </xdr:cNvPr>
        <xdr:cNvSpPr txBox="1"/>
      </xdr:nvSpPr>
      <xdr:spPr>
        <a:xfrm>
          <a:off x="927744" y="1730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17797</xdr:rowOff>
    </xdr:from>
    <xdr:ext cx="405111" cy="259045"/>
    <xdr:sp macro="" textlink="">
      <xdr:nvSpPr>
        <xdr:cNvPr id="431" name="n_1mainValue【市民会館】&#10;有形固定資産減価償却率">
          <a:extLst>
            <a:ext uri="{FF2B5EF4-FFF2-40B4-BE49-F238E27FC236}">
              <a16:creationId xmlns:a16="http://schemas.microsoft.com/office/drawing/2014/main" id="{45BD59A6-493E-428A-A425-C7A33A3579D1}"/>
            </a:ext>
          </a:extLst>
        </xdr:cNvPr>
        <xdr:cNvSpPr txBox="1"/>
      </xdr:nvSpPr>
      <xdr:spPr>
        <a:xfrm>
          <a:off x="35820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138955</xdr:rowOff>
    </xdr:from>
    <xdr:ext cx="405111" cy="259045"/>
    <xdr:sp macro="" textlink="">
      <xdr:nvSpPr>
        <xdr:cNvPr id="432" name="n_2mainValue【市民会館】&#10;有形固定資産減価償却率">
          <a:extLst>
            <a:ext uri="{FF2B5EF4-FFF2-40B4-BE49-F238E27FC236}">
              <a16:creationId xmlns:a16="http://schemas.microsoft.com/office/drawing/2014/main" id="{6B875647-82C5-4BD7-94F7-B88083689F6C}"/>
            </a:ext>
          </a:extLst>
        </xdr:cNvPr>
        <xdr:cNvSpPr txBox="1"/>
      </xdr:nvSpPr>
      <xdr:spPr>
        <a:xfrm>
          <a:off x="2705744" y="1694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88664</xdr:rowOff>
    </xdr:from>
    <xdr:ext cx="405111" cy="259045"/>
    <xdr:sp macro="" textlink="">
      <xdr:nvSpPr>
        <xdr:cNvPr id="433" name="n_3mainValue【市民会館】&#10;有形固定資産減価償却率">
          <a:extLst>
            <a:ext uri="{FF2B5EF4-FFF2-40B4-BE49-F238E27FC236}">
              <a16:creationId xmlns:a16="http://schemas.microsoft.com/office/drawing/2014/main" id="{3531BA2E-D782-4D44-9214-CD48331EF905}"/>
            </a:ext>
          </a:extLst>
        </xdr:cNvPr>
        <xdr:cNvSpPr txBox="1"/>
      </xdr:nvSpPr>
      <xdr:spPr>
        <a:xfrm>
          <a:off x="1816744" y="1689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38371</xdr:rowOff>
    </xdr:from>
    <xdr:ext cx="405111" cy="259045"/>
    <xdr:sp macro="" textlink="">
      <xdr:nvSpPr>
        <xdr:cNvPr id="434" name="n_4mainValue【市民会館】&#10;有形固定資産減価償却率">
          <a:extLst>
            <a:ext uri="{FF2B5EF4-FFF2-40B4-BE49-F238E27FC236}">
              <a16:creationId xmlns:a16="http://schemas.microsoft.com/office/drawing/2014/main" id="{C70F3037-8B69-4347-8133-F58D3FBDCD6F}"/>
            </a:ext>
          </a:extLst>
        </xdr:cNvPr>
        <xdr:cNvSpPr txBox="1"/>
      </xdr:nvSpPr>
      <xdr:spPr>
        <a:xfrm>
          <a:off x="927744" y="1684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30812688-6146-4E2D-A898-8A8DF8CDC10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85065D45-0AED-48AE-9FCE-DC15C30608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C43FF5B1-DB3C-4CEC-8B61-5656F81B9B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560E1781-8943-47AA-80DE-DB6CC2CB013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CBD327E1-49D7-456D-9FA2-30C6A585239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FC512E01-17F7-4EAB-9107-EC8E7E5704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7F33FFC7-5116-4062-9EE3-097F2F8BBFC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56C0BCA4-2818-4456-996E-5D5662C7B55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B3C8B59E-CB9C-4441-B090-7CCB77C70EF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3738E563-C7C3-465D-A2FD-A0048334362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5" name="直線コネクタ 444">
          <a:extLst>
            <a:ext uri="{FF2B5EF4-FFF2-40B4-BE49-F238E27FC236}">
              <a16:creationId xmlns:a16="http://schemas.microsoft.com/office/drawing/2014/main" id="{16FBDCE5-3709-4F44-B60A-6FDF0213867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6" name="テキスト ボックス 445">
          <a:extLst>
            <a:ext uri="{FF2B5EF4-FFF2-40B4-BE49-F238E27FC236}">
              <a16:creationId xmlns:a16="http://schemas.microsoft.com/office/drawing/2014/main" id="{56C016FF-143B-4FF1-8C13-ADC9362E4CBB}"/>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7" name="直線コネクタ 446">
          <a:extLst>
            <a:ext uri="{FF2B5EF4-FFF2-40B4-BE49-F238E27FC236}">
              <a16:creationId xmlns:a16="http://schemas.microsoft.com/office/drawing/2014/main" id="{123E0027-7611-4B3E-AC41-299B37C2653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8" name="テキスト ボックス 447">
          <a:extLst>
            <a:ext uri="{FF2B5EF4-FFF2-40B4-BE49-F238E27FC236}">
              <a16:creationId xmlns:a16="http://schemas.microsoft.com/office/drawing/2014/main" id="{C7CA6FCB-A68C-476E-A7DF-54D1E61C17BA}"/>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9" name="直線コネクタ 448">
          <a:extLst>
            <a:ext uri="{FF2B5EF4-FFF2-40B4-BE49-F238E27FC236}">
              <a16:creationId xmlns:a16="http://schemas.microsoft.com/office/drawing/2014/main" id="{9B95DC7F-FB2C-4099-BCB2-CDA31DC8169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0" name="テキスト ボックス 449">
          <a:extLst>
            <a:ext uri="{FF2B5EF4-FFF2-40B4-BE49-F238E27FC236}">
              <a16:creationId xmlns:a16="http://schemas.microsoft.com/office/drawing/2014/main" id="{73F10201-2934-4F1F-B4BF-B9959016EE4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1" name="直線コネクタ 450">
          <a:extLst>
            <a:ext uri="{FF2B5EF4-FFF2-40B4-BE49-F238E27FC236}">
              <a16:creationId xmlns:a16="http://schemas.microsoft.com/office/drawing/2014/main" id="{4BC37E1B-12C9-495C-8F68-F0181372CA5B}"/>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2" name="テキスト ボックス 451">
          <a:extLst>
            <a:ext uri="{FF2B5EF4-FFF2-40B4-BE49-F238E27FC236}">
              <a16:creationId xmlns:a16="http://schemas.microsoft.com/office/drawing/2014/main" id="{C0599E68-BFE4-41F0-9725-1FCFAA810B9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3" name="直線コネクタ 452">
          <a:extLst>
            <a:ext uri="{FF2B5EF4-FFF2-40B4-BE49-F238E27FC236}">
              <a16:creationId xmlns:a16="http://schemas.microsoft.com/office/drawing/2014/main" id="{B673FA45-4C17-4311-A305-FC482658F4B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4" name="テキスト ボックス 453">
          <a:extLst>
            <a:ext uri="{FF2B5EF4-FFF2-40B4-BE49-F238E27FC236}">
              <a16:creationId xmlns:a16="http://schemas.microsoft.com/office/drawing/2014/main" id="{634FAC50-7034-40D5-92A6-9D8C7ECE8489}"/>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5" name="直線コネクタ 454">
          <a:extLst>
            <a:ext uri="{FF2B5EF4-FFF2-40B4-BE49-F238E27FC236}">
              <a16:creationId xmlns:a16="http://schemas.microsoft.com/office/drawing/2014/main" id="{D7953FF5-F5CF-4C7A-89C0-D9ADC38C734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6" name="テキスト ボックス 455">
          <a:extLst>
            <a:ext uri="{FF2B5EF4-FFF2-40B4-BE49-F238E27FC236}">
              <a16:creationId xmlns:a16="http://schemas.microsoft.com/office/drawing/2014/main" id="{D04FE180-3F84-4456-A861-DB808AD5E49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BE47902A-E534-41DA-802A-4ABF1B23811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16B88B3B-CAD3-442F-9BF1-DCC0336ADEF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324B190-535B-4175-9356-839A7C8D0AE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460" name="直線コネクタ 459">
          <a:extLst>
            <a:ext uri="{FF2B5EF4-FFF2-40B4-BE49-F238E27FC236}">
              <a16:creationId xmlns:a16="http://schemas.microsoft.com/office/drawing/2014/main" id="{48769A00-2C09-42E1-97DC-B00724A72362}"/>
            </a:ext>
          </a:extLst>
        </xdr:cNvPr>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461" name="【市民会館】&#10;一人当たり面積最小値テキスト">
          <a:extLst>
            <a:ext uri="{FF2B5EF4-FFF2-40B4-BE49-F238E27FC236}">
              <a16:creationId xmlns:a16="http://schemas.microsoft.com/office/drawing/2014/main" id="{F0C65E6A-5209-4777-B51A-56E9084D0AE5}"/>
            </a:ext>
          </a:extLst>
        </xdr:cNvPr>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462" name="直線コネクタ 461">
          <a:extLst>
            <a:ext uri="{FF2B5EF4-FFF2-40B4-BE49-F238E27FC236}">
              <a16:creationId xmlns:a16="http://schemas.microsoft.com/office/drawing/2014/main" id="{080610B3-7686-4C7A-90F4-F9D9BA68ADB4}"/>
            </a:ext>
          </a:extLst>
        </xdr:cNvPr>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463" name="【市民会館】&#10;一人当たり面積最大値テキスト">
          <a:extLst>
            <a:ext uri="{FF2B5EF4-FFF2-40B4-BE49-F238E27FC236}">
              <a16:creationId xmlns:a16="http://schemas.microsoft.com/office/drawing/2014/main" id="{EC7F879B-1008-4908-BEED-CEF987A553B5}"/>
            </a:ext>
          </a:extLst>
        </xdr:cNvPr>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464" name="直線コネクタ 463">
          <a:extLst>
            <a:ext uri="{FF2B5EF4-FFF2-40B4-BE49-F238E27FC236}">
              <a16:creationId xmlns:a16="http://schemas.microsoft.com/office/drawing/2014/main" id="{DB03D6B0-93ED-4E7E-9BF4-2A450B0715A0}"/>
            </a:ext>
          </a:extLst>
        </xdr:cNvPr>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30315</xdr:rowOff>
    </xdr:from>
    <xdr:ext cx="469744" cy="259045"/>
    <xdr:sp macro="" textlink="">
      <xdr:nvSpPr>
        <xdr:cNvPr id="465" name="【市民会館】&#10;一人当たり面積平均値テキスト">
          <a:extLst>
            <a:ext uri="{FF2B5EF4-FFF2-40B4-BE49-F238E27FC236}">
              <a16:creationId xmlns:a16="http://schemas.microsoft.com/office/drawing/2014/main" id="{F174DCEB-2ED8-4CC0-8EC4-03D6B2B0BCE6}"/>
            </a:ext>
          </a:extLst>
        </xdr:cNvPr>
        <xdr:cNvSpPr txBox="1"/>
      </xdr:nvSpPr>
      <xdr:spPr>
        <a:xfrm>
          <a:off x="10515600" y="1786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466" name="フローチャート: 判断 465">
          <a:extLst>
            <a:ext uri="{FF2B5EF4-FFF2-40B4-BE49-F238E27FC236}">
              <a16:creationId xmlns:a16="http://schemas.microsoft.com/office/drawing/2014/main" id="{93D01A69-2C25-4C2C-A69E-FD0FF0D77F4D}"/>
            </a:ext>
          </a:extLst>
        </xdr:cNvPr>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467" name="フローチャート: 判断 466">
          <a:extLst>
            <a:ext uri="{FF2B5EF4-FFF2-40B4-BE49-F238E27FC236}">
              <a16:creationId xmlns:a16="http://schemas.microsoft.com/office/drawing/2014/main" id="{0F38E850-4152-47F2-A647-62617EEB803D}"/>
            </a:ext>
          </a:extLst>
        </xdr:cNvPr>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468" name="フローチャート: 判断 467">
          <a:extLst>
            <a:ext uri="{FF2B5EF4-FFF2-40B4-BE49-F238E27FC236}">
              <a16:creationId xmlns:a16="http://schemas.microsoft.com/office/drawing/2014/main" id="{6CF291A5-2E0C-4BA7-B6B5-FA1068D6C033}"/>
            </a:ext>
          </a:extLst>
        </xdr:cNvPr>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9" name="フローチャート: 判断 468">
          <a:extLst>
            <a:ext uri="{FF2B5EF4-FFF2-40B4-BE49-F238E27FC236}">
              <a16:creationId xmlns:a16="http://schemas.microsoft.com/office/drawing/2014/main" id="{97D83FEF-6F57-4E19-9DED-21B4B483F0FD}"/>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470" name="フローチャート: 判断 469">
          <a:extLst>
            <a:ext uri="{FF2B5EF4-FFF2-40B4-BE49-F238E27FC236}">
              <a16:creationId xmlns:a16="http://schemas.microsoft.com/office/drawing/2014/main" id="{56161929-1F07-4A48-BDF8-5B9402B3DEE6}"/>
            </a:ext>
          </a:extLst>
        </xdr:cNvPr>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B519CF1-8A31-4A69-BD95-9E5F6946B99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9758CB9D-A539-4E31-8E92-08929791CD2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580B6582-031C-4879-B2DA-0F8D792EB2D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270538C-ED50-49F7-9B96-3F0B6EC9549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D2448CF-EF5C-44E0-82AC-68B123F0EBA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126637</xdr:rowOff>
    </xdr:from>
    <xdr:to>
      <xdr:col>55</xdr:col>
      <xdr:colOff>50800</xdr:colOff>
      <xdr:row>107</xdr:row>
      <xdr:rowOff>56787</xdr:rowOff>
    </xdr:to>
    <xdr:sp macro="" textlink="">
      <xdr:nvSpPr>
        <xdr:cNvPr id="476" name="楕円 475">
          <a:extLst>
            <a:ext uri="{FF2B5EF4-FFF2-40B4-BE49-F238E27FC236}">
              <a16:creationId xmlns:a16="http://schemas.microsoft.com/office/drawing/2014/main" id="{D7366A60-8639-45CF-AF9C-0A5452A89E63}"/>
            </a:ext>
          </a:extLst>
        </xdr:cNvPr>
        <xdr:cNvSpPr/>
      </xdr:nvSpPr>
      <xdr:spPr>
        <a:xfrm>
          <a:off x="10426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105064</xdr:rowOff>
    </xdr:from>
    <xdr:ext cx="469744" cy="259045"/>
    <xdr:sp macro="" textlink="">
      <xdr:nvSpPr>
        <xdr:cNvPr id="477" name="【市民会館】&#10;一人当たり面積該当値テキスト">
          <a:extLst>
            <a:ext uri="{FF2B5EF4-FFF2-40B4-BE49-F238E27FC236}">
              <a16:creationId xmlns:a16="http://schemas.microsoft.com/office/drawing/2014/main" id="{58F7E7B4-9C13-43A7-B1A4-6D608D80E423}"/>
            </a:ext>
          </a:extLst>
        </xdr:cNvPr>
        <xdr:cNvSpPr txBox="1"/>
      </xdr:nvSpPr>
      <xdr:spPr>
        <a:xfrm>
          <a:off x="10515600"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129902</xdr:rowOff>
    </xdr:from>
    <xdr:to>
      <xdr:col>50</xdr:col>
      <xdr:colOff>165100</xdr:colOff>
      <xdr:row>107</xdr:row>
      <xdr:rowOff>60052</xdr:rowOff>
    </xdr:to>
    <xdr:sp macro="" textlink="">
      <xdr:nvSpPr>
        <xdr:cNvPr id="478" name="楕円 477">
          <a:extLst>
            <a:ext uri="{FF2B5EF4-FFF2-40B4-BE49-F238E27FC236}">
              <a16:creationId xmlns:a16="http://schemas.microsoft.com/office/drawing/2014/main" id="{5A67F530-C8E3-41C7-8819-FC8CE56CC730}"/>
            </a:ext>
          </a:extLst>
        </xdr:cNvPr>
        <xdr:cNvSpPr/>
      </xdr:nvSpPr>
      <xdr:spPr>
        <a:xfrm>
          <a:off x="9588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5987</xdr:rowOff>
    </xdr:from>
    <xdr:to>
      <xdr:col>55</xdr:col>
      <xdr:colOff>0</xdr:colOff>
      <xdr:row>107</xdr:row>
      <xdr:rowOff>9252</xdr:rowOff>
    </xdr:to>
    <xdr:cxnSp macro="">
      <xdr:nvCxnSpPr>
        <xdr:cNvPr id="479" name="直線コネクタ 478">
          <a:extLst>
            <a:ext uri="{FF2B5EF4-FFF2-40B4-BE49-F238E27FC236}">
              <a16:creationId xmlns:a16="http://schemas.microsoft.com/office/drawing/2014/main" id="{98340130-B41A-4378-89F2-C5AD398EBD21}"/>
            </a:ext>
          </a:extLst>
        </xdr:cNvPr>
        <xdr:cNvCxnSpPr/>
      </xdr:nvCxnSpPr>
      <xdr:spPr>
        <a:xfrm flipV="1">
          <a:off x="9639300" y="183511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129902</xdr:rowOff>
    </xdr:from>
    <xdr:to>
      <xdr:col>46</xdr:col>
      <xdr:colOff>38100</xdr:colOff>
      <xdr:row>107</xdr:row>
      <xdr:rowOff>60052</xdr:rowOff>
    </xdr:to>
    <xdr:sp macro="" textlink="">
      <xdr:nvSpPr>
        <xdr:cNvPr id="480" name="楕円 479">
          <a:extLst>
            <a:ext uri="{FF2B5EF4-FFF2-40B4-BE49-F238E27FC236}">
              <a16:creationId xmlns:a16="http://schemas.microsoft.com/office/drawing/2014/main" id="{3CEF7669-71F0-44A9-AF1A-55A606DCA113}"/>
            </a:ext>
          </a:extLst>
        </xdr:cNvPr>
        <xdr:cNvSpPr/>
      </xdr:nvSpPr>
      <xdr:spPr>
        <a:xfrm>
          <a:off x="8699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9252</xdr:rowOff>
    </xdr:from>
    <xdr:to>
      <xdr:col>50</xdr:col>
      <xdr:colOff>114300</xdr:colOff>
      <xdr:row>107</xdr:row>
      <xdr:rowOff>9252</xdr:rowOff>
    </xdr:to>
    <xdr:cxnSp macro="">
      <xdr:nvCxnSpPr>
        <xdr:cNvPr id="481" name="直線コネクタ 480">
          <a:extLst>
            <a:ext uri="{FF2B5EF4-FFF2-40B4-BE49-F238E27FC236}">
              <a16:creationId xmlns:a16="http://schemas.microsoft.com/office/drawing/2014/main" id="{82A6840E-ADB0-402A-8F51-53EE13209FFD}"/>
            </a:ext>
          </a:extLst>
        </xdr:cNvPr>
        <xdr:cNvCxnSpPr/>
      </xdr:nvCxnSpPr>
      <xdr:spPr>
        <a:xfrm>
          <a:off x="8750300" y="183544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133169</xdr:rowOff>
    </xdr:from>
    <xdr:to>
      <xdr:col>41</xdr:col>
      <xdr:colOff>101600</xdr:colOff>
      <xdr:row>107</xdr:row>
      <xdr:rowOff>63319</xdr:rowOff>
    </xdr:to>
    <xdr:sp macro="" textlink="">
      <xdr:nvSpPr>
        <xdr:cNvPr id="482" name="楕円 481">
          <a:extLst>
            <a:ext uri="{FF2B5EF4-FFF2-40B4-BE49-F238E27FC236}">
              <a16:creationId xmlns:a16="http://schemas.microsoft.com/office/drawing/2014/main" id="{BAE78776-5411-47BA-AFD3-3DE4B01BCA7F}"/>
            </a:ext>
          </a:extLst>
        </xdr:cNvPr>
        <xdr:cNvSpPr/>
      </xdr:nvSpPr>
      <xdr:spPr>
        <a:xfrm>
          <a:off x="781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9252</xdr:rowOff>
    </xdr:from>
    <xdr:to>
      <xdr:col>45</xdr:col>
      <xdr:colOff>177800</xdr:colOff>
      <xdr:row>107</xdr:row>
      <xdr:rowOff>12519</xdr:rowOff>
    </xdr:to>
    <xdr:cxnSp macro="">
      <xdr:nvCxnSpPr>
        <xdr:cNvPr id="483" name="直線コネクタ 482">
          <a:extLst>
            <a:ext uri="{FF2B5EF4-FFF2-40B4-BE49-F238E27FC236}">
              <a16:creationId xmlns:a16="http://schemas.microsoft.com/office/drawing/2014/main" id="{65D5F0F3-B7C3-494A-8E06-6D5CD0369E7B}"/>
            </a:ext>
          </a:extLst>
        </xdr:cNvPr>
        <xdr:cNvCxnSpPr/>
      </xdr:nvCxnSpPr>
      <xdr:spPr>
        <a:xfrm flipV="1">
          <a:off x="7861300" y="183544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136434</xdr:rowOff>
    </xdr:from>
    <xdr:to>
      <xdr:col>36</xdr:col>
      <xdr:colOff>165100</xdr:colOff>
      <xdr:row>107</xdr:row>
      <xdr:rowOff>66584</xdr:rowOff>
    </xdr:to>
    <xdr:sp macro="" textlink="">
      <xdr:nvSpPr>
        <xdr:cNvPr id="484" name="楕円 483">
          <a:extLst>
            <a:ext uri="{FF2B5EF4-FFF2-40B4-BE49-F238E27FC236}">
              <a16:creationId xmlns:a16="http://schemas.microsoft.com/office/drawing/2014/main" id="{C0385B3E-B21B-4F32-9B9F-53FBBC1BDB69}"/>
            </a:ext>
          </a:extLst>
        </xdr:cNvPr>
        <xdr:cNvSpPr/>
      </xdr:nvSpPr>
      <xdr:spPr>
        <a:xfrm>
          <a:off x="6921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12519</xdr:rowOff>
    </xdr:from>
    <xdr:to>
      <xdr:col>41</xdr:col>
      <xdr:colOff>50800</xdr:colOff>
      <xdr:row>107</xdr:row>
      <xdr:rowOff>15784</xdr:rowOff>
    </xdr:to>
    <xdr:cxnSp macro="">
      <xdr:nvCxnSpPr>
        <xdr:cNvPr id="485" name="直線コネクタ 484">
          <a:extLst>
            <a:ext uri="{FF2B5EF4-FFF2-40B4-BE49-F238E27FC236}">
              <a16:creationId xmlns:a16="http://schemas.microsoft.com/office/drawing/2014/main" id="{0E106339-8A53-470E-B419-5BE0A5993448}"/>
            </a:ext>
          </a:extLst>
        </xdr:cNvPr>
        <xdr:cNvCxnSpPr/>
      </xdr:nvCxnSpPr>
      <xdr:spPr>
        <a:xfrm flipV="1">
          <a:off x="6972300" y="1835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145159</xdr:rowOff>
    </xdr:from>
    <xdr:ext cx="469744" cy="259045"/>
    <xdr:sp macro="" textlink="">
      <xdr:nvSpPr>
        <xdr:cNvPr id="486" name="n_1aveValue【市民会館】&#10;一人当たり面積">
          <a:extLst>
            <a:ext uri="{FF2B5EF4-FFF2-40B4-BE49-F238E27FC236}">
              <a16:creationId xmlns:a16="http://schemas.microsoft.com/office/drawing/2014/main" id="{E6C3DA55-0110-4718-BA60-486E114DA6D4}"/>
            </a:ext>
          </a:extLst>
        </xdr:cNvPr>
        <xdr:cNvSpPr txBox="1"/>
      </xdr:nvSpPr>
      <xdr:spPr>
        <a:xfrm>
          <a:off x="9391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92908</xdr:rowOff>
    </xdr:from>
    <xdr:ext cx="469744" cy="259045"/>
    <xdr:sp macro="" textlink="">
      <xdr:nvSpPr>
        <xdr:cNvPr id="487" name="n_2aveValue【市民会館】&#10;一人当たり面積">
          <a:extLst>
            <a:ext uri="{FF2B5EF4-FFF2-40B4-BE49-F238E27FC236}">
              <a16:creationId xmlns:a16="http://schemas.microsoft.com/office/drawing/2014/main" id="{70AE089C-B612-4E24-9AF8-D438B8D3E50E}"/>
            </a:ext>
          </a:extLst>
        </xdr:cNvPr>
        <xdr:cNvSpPr txBox="1"/>
      </xdr:nvSpPr>
      <xdr:spPr>
        <a:xfrm>
          <a:off x="8515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88" name="n_3aveValue【市民会館】&#10;一人当たり面積">
          <a:extLst>
            <a:ext uri="{FF2B5EF4-FFF2-40B4-BE49-F238E27FC236}">
              <a16:creationId xmlns:a16="http://schemas.microsoft.com/office/drawing/2014/main" id="{1A5F6A16-25E5-4420-92C4-3B7487AC7F02}"/>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489" name="n_4aveValue【市民会館】&#10;一人当たり面積">
          <a:extLst>
            <a:ext uri="{FF2B5EF4-FFF2-40B4-BE49-F238E27FC236}">
              <a16:creationId xmlns:a16="http://schemas.microsoft.com/office/drawing/2014/main" id="{43135DB5-893A-48A3-8DE1-E6D5C655E43C}"/>
            </a:ext>
          </a:extLst>
        </xdr:cNvPr>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51179</xdr:rowOff>
    </xdr:from>
    <xdr:ext cx="469744" cy="259045"/>
    <xdr:sp macro="" textlink="">
      <xdr:nvSpPr>
        <xdr:cNvPr id="490" name="n_1mainValue【市民会館】&#10;一人当たり面積">
          <a:extLst>
            <a:ext uri="{FF2B5EF4-FFF2-40B4-BE49-F238E27FC236}">
              <a16:creationId xmlns:a16="http://schemas.microsoft.com/office/drawing/2014/main" id="{89B7E575-3337-47A8-8F39-D96303A066FF}"/>
            </a:ext>
          </a:extLst>
        </xdr:cNvPr>
        <xdr:cNvSpPr txBox="1"/>
      </xdr:nvSpPr>
      <xdr:spPr>
        <a:xfrm>
          <a:off x="93917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51179</xdr:rowOff>
    </xdr:from>
    <xdr:ext cx="469744" cy="259045"/>
    <xdr:sp macro="" textlink="">
      <xdr:nvSpPr>
        <xdr:cNvPr id="491" name="n_2mainValue【市民会館】&#10;一人当たり面積">
          <a:extLst>
            <a:ext uri="{FF2B5EF4-FFF2-40B4-BE49-F238E27FC236}">
              <a16:creationId xmlns:a16="http://schemas.microsoft.com/office/drawing/2014/main" id="{ECD8136F-3DAC-4543-9181-FE33ED3F5509}"/>
            </a:ext>
          </a:extLst>
        </xdr:cNvPr>
        <xdr:cNvSpPr txBox="1"/>
      </xdr:nvSpPr>
      <xdr:spPr>
        <a:xfrm>
          <a:off x="8515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54446</xdr:rowOff>
    </xdr:from>
    <xdr:ext cx="469744" cy="259045"/>
    <xdr:sp macro="" textlink="">
      <xdr:nvSpPr>
        <xdr:cNvPr id="492" name="n_3mainValue【市民会館】&#10;一人当たり面積">
          <a:extLst>
            <a:ext uri="{FF2B5EF4-FFF2-40B4-BE49-F238E27FC236}">
              <a16:creationId xmlns:a16="http://schemas.microsoft.com/office/drawing/2014/main" id="{AE37BEB4-1D08-4310-B0A0-FB27983F9F28}"/>
            </a:ext>
          </a:extLst>
        </xdr:cNvPr>
        <xdr:cNvSpPr txBox="1"/>
      </xdr:nvSpPr>
      <xdr:spPr>
        <a:xfrm>
          <a:off x="7626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57711</xdr:rowOff>
    </xdr:from>
    <xdr:ext cx="469744" cy="259045"/>
    <xdr:sp macro="" textlink="">
      <xdr:nvSpPr>
        <xdr:cNvPr id="493" name="n_4mainValue【市民会館】&#10;一人当たり面積">
          <a:extLst>
            <a:ext uri="{FF2B5EF4-FFF2-40B4-BE49-F238E27FC236}">
              <a16:creationId xmlns:a16="http://schemas.microsoft.com/office/drawing/2014/main" id="{644F8102-8F9E-4266-BD18-843B34E1C1EB}"/>
            </a:ext>
          </a:extLst>
        </xdr:cNvPr>
        <xdr:cNvSpPr txBox="1"/>
      </xdr:nvSpPr>
      <xdr:spPr>
        <a:xfrm>
          <a:off x="6737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BBEB7678-95FE-44B2-A860-3B27003675B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63926B28-CC57-421B-A3F9-303D126A61C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8333F315-385C-4CA1-80CE-9F562A21057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7633AAE4-D72D-4153-BE1C-8B209A1693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BC8E4FD7-BFC3-4AC0-89FC-32A164BD390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B155C932-7AA8-478D-B0E8-ADCC00E6D93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47D33182-AD23-476E-8276-40E6311507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DEF9F59D-5EA3-47D0-B579-8D4DAD78483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732B40A8-4C93-4078-BA69-4C80E6DA54B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A902BE6B-78C1-475C-B45F-273C3F87EA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356750C7-05EF-46A2-846E-63872994B3D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11D0BF67-B5B7-43F7-B7C5-BF069888125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E12E1DE9-D5E9-4B83-B3DE-A6BCF79571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70D33F94-3EE3-46C4-AD6E-6FCA58F86A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5127BE82-FC52-4E47-A78E-6187E792B5B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F2841437-DC7A-4A5E-8EFC-D23E96A6154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A0456CC0-B751-4B58-BDED-D6F3EBB6A5A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D5FB27AE-C55D-420E-8310-679E851E96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4B25CD18-B61C-4E23-9229-E44D98F7039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354DBF7-CFE1-4805-9E7F-93561E60AB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A8F15DBF-0104-4F78-BF91-9E654A17E2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0004CF5-025F-42F4-93BF-5617A248037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86B0ACC7-5C82-475B-9462-3EBD2059D0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DDAB340C-E0EB-4362-BD94-E78EDE98B8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BB5A6BE3-F0CE-4BCC-B37D-D4DADA774C4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A1F92B75-D1BB-4126-AF95-33570809902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0" name="テキスト ボックス 519">
          <a:extLst>
            <a:ext uri="{FF2B5EF4-FFF2-40B4-BE49-F238E27FC236}">
              <a16:creationId xmlns:a16="http://schemas.microsoft.com/office/drawing/2014/main" id="{644AF59B-4455-4A7B-93EE-19CA35B559E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2C83A2D-730D-4C2F-B538-7AB375E9248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a:extLst>
            <a:ext uri="{FF2B5EF4-FFF2-40B4-BE49-F238E27FC236}">
              <a16:creationId xmlns:a16="http://schemas.microsoft.com/office/drawing/2014/main" id="{757961FD-1D7C-4EF3-A11B-CBEA9B0270D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7E1B32E9-AD49-4BD0-A7F4-8DDFAE27E93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918811B7-D023-4046-8B51-7A7F26BC435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C2B9F62C-6DDB-48AD-992A-FBF9C2551B1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D7846BDD-9A72-4C36-B158-B6DBE29913A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B1D2D62-AB2B-42E3-AC11-9C5C1C8A137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579E40A0-0101-4D80-ACF5-CB9D93DC0CF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B38C8DF5-7DA0-4851-876F-277852A90F6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61327CFA-14C0-4A42-9DC0-369DCCABF0E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C01FB47E-BE2B-4E6E-A2E6-C747C3B73D2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a:extLst>
            <a:ext uri="{FF2B5EF4-FFF2-40B4-BE49-F238E27FC236}">
              <a16:creationId xmlns:a16="http://schemas.microsoft.com/office/drawing/2014/main" id="{DFA3EDD7-4A19-4B0C-A089-A6A148B69C5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2CC8FB17-E2B4-4664-9CD1-FF04875909F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a:extLst>
            <a:ext uri="{FF2B5EF4-FFF2-40B4-BE49-F238E27FC236}">
              <a16:creationId xmlns:a16="http://schemas.microsoft.com/office/drawing/2014/main" id="{AA778ADA-4411-4462-82E7-D6F400FAF71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F70559BB-3011-45BB-8DAA-E7638B7D784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536" name="直線コネクタ 535">
          <a:extLst>
            <a:ext uri="{FF2B5EF4-FFF2-40B4-BE49-F238E27FC236}">
              <a16:creationId xmlns:a16="http://schemas.microsoft.com/office/drawing/2014/main" id="{2EF4A1D2-C4B0-47A6-8DD5-B333D3B11738}"/>
            </a:ext>
          </a:extLst>
        </xdr:cNvPr>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BF0B554D-13E7-49ED-9093-F72D084D4B54}"/>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38" name="直線コネクタ 537">
          <a:extLst>
            <a:ext uri="{FF2B5EF4-FFF2-40B4-BE49-F238E27FC236}">
              <a16:creationId xmlns:a16="http://schemas.microsoft.com/office/drawing/2014/main" id="{01BA091B-C698-4963-B7AD-3EDAE6826687}"/>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82D3F317-6AE0-46FF-8DEB-3ED572777629}"/>
            </a:ext>
          </a:extLst>
        </xdr:cNvPr>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0" name="直線コネクタ 539">
          <a:extLst>
            <a:ext uri="{FF2B5EF4-FFF2-40B4-BE49-F238E27FC236}">
              <a16:creationId xmlns:a16="http://schemas.microsoft.com/office/drawing/2014/main" id="{045929CD-F5A2-473E-A2EF-E67BE5B9C3EA}"/>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454C349D-0054-47FF-8AC7-B0CE6CE8057B}"/>
            </a:ext>
          </a:extLst>
        </xdr:cNvPr>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42" name="フローチャート: 判断 541">
          <a:extLst>
            <a:ext uri="{FF2B5EF4-FFF2-40B4-BE49-F238E27FC236}">
              <a16:creationId xmlns:a16="http://schemas.microsoft.com/office/drawing/2014/main" id="{DE6D9DCD-4DEA-4A0A-9C4B-60D5AF28CA5C}"/>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543" name="フローチャート: 判断 542">
          <a:extLst>
            <a:ext uri="{FF2B5EF4-FFF2-40B4-BE49-F238E27FC236}">
              <a16:creationId xmlns:a16="http://schemas.microsoft.com/office/drawing/2014/main" id="{1D6826C9-A50E-4358-B118-9E7668A8A02D}"/>
            </a:ext>
          </a:extLst>
        </xdr:cNvPr>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44" name="フローチャート: 判断 543">
          <a:extLst>
            <a:ext uri="{FF2B5EF4-FFF2-40B4-BE49-F238E27FC236}">
              <a16:creationId xmlns:a16="http://schemas.microsoft.com/office/drawing/2014/main" id="{8EF57B8C-5A8E-4DDA-9A17-15AEF5B19139}"/>
            </a:ext>
          </a:extLst>
        </xdr:cNvPr>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45" name="フローチャート: 判断 544">
          <a:extLst>
            <a:ext uri="{FF2B5EF4-FFF2-40B4-BE49-F238E27FC236}">
              <a16:creationId xmlns:a16="http://schemas.microsoft.com/office/drawing/2014/main" id="{D67CDE83-29BA-458E-B662-D48D39867FF2}"/>
            </a:ext>
          </a:extLst>
        </xdr:cNvPr>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46" name="フローチャート: 判断 545">
          <a:extLst>
            <a:ext uri="{FF2B5EF4-FFF2-40B4-BE49-F238E27FC236}">
              <a16:creationId xmlns:a16="http://schemas.microsoft.com/office/drawing/2014/main" id="{B9552434-7B57-4CFD-B9C5-386F06C3424A}"/>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5F40998-2FC1-4A44-9C3E-1056C30663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E296193-26E7-4563-A358-52335FAEAB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249DE79-31C3-451B-9AE7-9C8BFF951EB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99BA6CC-B70D-4D02-B59E-C3C690EB954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B6666824-69B1-426B-9EE4-9D841DC415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52" name="楕円 551">
          <a:extLst>
            <a:ext uri="{FF2B5EF4-FFF2-40B4-BE49-F238E27FC236}">
              <a16:creationId xmlns:a16="http://schemas.microsoft.com/office/drawing/2014/main" id="{5E69A968-08E4-46DD-B771-A87DFF4F88A4}"/>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C2ACD7CB-9B57-4D38-B1A5-C9AC8C850998}"/>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169635</xdr:rowOff>
    </xdr:from>
    <xdr:to>
      <xdr:col>81</xdr:col>
      <xdr:colOff>101600</xdr:colOff>
      <xdr:row>58</xdr:row>
      <xdr:rowOff>99785</xdr:rowOff>
    </xdr:to>
    <xdr:sp macro="" textlink="">
      <xdr:nvSpPr>
        <xdr:cNvPr id="554" name="楕円 553">
          <a:extLst>
            <a:ext uri="{FF2B5EF4-FFF2-40B4-BE49-F238E27FC236}">
              <a16:creationId xmlns:a16="http://schemas.microsoft.com/office/drawing/2014/main" id="{15E428EB-9B54-4C76-8B05-42AD00C317BF}"/>
            </a:ext>
          </a:extLst>
        </xdr:cNvPr>
        <xdr:cNvSpPr/>
      </xdr:nvSpPr>
      <xdr:spPr>
        <a:xfrm>
          <a:off x="15430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114300</xdr:rowOff>
    </xdr:to>
    <xdr:cxnSp macro="">
      <xdr:nvCxnSpPr>
        <xdr:cNvPr id="555" name="直線コネクタ 554">
          <a:extLst>
            <a:ext uri="{FF2B5EF4-FFF2-40B4-BE49-F238E27FC236}">
              <a16:creationId xmlns:a16="http://schemas.microsoft.com/office/drawing/2014/main" id="{413F51C0-AAF8-4FEE-9F2F-B1F3398B0E18}"/>
            </a:ext>
          </a:extLst>
        </xdr:cNvPr>
        <xdr:cNvCxnSpPr/>
      </xdr:nvCxnSpPr>
      <xdr:spPr>
        <a:xfrm>
          <a:off x="15481300" y="99930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556" name="楕円 555">
          <a:extLst>
            <a:ext uri="{FF2B5EF4-FFF2-40B4-BE49-F238E27FC236}">
              <a16:creationId xmlns:a16="http://schemas.microsoft.com/office/drawing/2014/main" id="{72CA3873-21A5-4239-9B43-F68FD77ADD54}"/>
            </a:ext>
          </a:extLst>
        </xdr:cNvPr>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48985</xdr:rowOff>
    </xdr:to>
    <xdr:cxnSp macro="">
      <xdr:nvCxnSpPr>
        <xdr:cNvPr id="557" name="直線コネクタ 556">
          <a:extLst>
            <a:ext uri="{FF2B5EF4-FFF2-40B4-BE49-F238E27FC236}">
              <a16:creationId xmlns:a16="http://schemas.microsoft.com/office/drawing/2014/main" id="{163F70DC-7E07-4858-AB70-97A3E26DB8A1}"/>
            </a:ext>
          </a:extLst>
        </xdr:cNvPr>
        <xdr:cNvCxnSpPr/>
      </xdr:nvCxnSpPr>
      <xdr:spPr>
        <a:xfrm>
          <a:off x="14592300" y="9927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558" name="楕円 557">
          <a:extLst>
            <a:ext uri="{FF2B5EF4-FFF2-40B4-BE49-F238E27FC236}">
              <a16:creationId xmlns:a16="http://schemas.microsoft.com/office/drawing/2014/main" id="{C4C9E066-9AEB-434C-AD4B-B75DA5BBC76E}"/>
            </a:ext>
          </a:extLst>
        </xdr:cNvPr>
        <xdr:cNvSpPr/>
      </xdr:nvSpPr>
      <xdr:spPr>
        <a:xfrm>
          <a:off x="13652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89807</xdr:rowOff>
    </xdr:from>
    <xdr:to>
      <xdr:col>76</xdr:col>
      <xdr:colOff>114300</xdr:colOff>
      <xdr:row>57</xdr:row>
      <xdr:rowOff>155122</xdr:rowOff>
    </xdr:to>
    <xdr:cxnSp macro="">
      <xdr:nvCxnSpPr>
        <xdr:cNvPr id="559" name="直線コネクタ 558">
          <a:extLst>
            <a:ext uri="{FF2B5EF4-FFF2-40B4-BE49-F238E27FC236}">
              <a16:creationId xmlns:a16="http://schemas.microsoft.com/office/drawing/2014/main" id="{EFA6EB53-02DF-4C4F-97B7-E202DDBE8D7F}"/>
            </a:ext>
          </a:extLst>
        </xdr:cNvPr>
        <xdr:cNvCxnSpPr/>
      </xdr:nvCxnSpPr>
      <xdr:spPr>
        <a:xfrm>
          <a:off x="13703300" y="9862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145143</xdr:rowOff>
    </xdr:from>
    <xdr:to>
      <xdr:col>67</xdr:col>
      <xdr:colOff>101600</xdr:colOff>
      <xdr:row>57</xdr:row>
      <xdr:rowOff>75293</xdr:rowOff>
    </xdr:to>
    <xdr:sp macro="" textlink="">
      <xdr:nvSpPr>
        <xdr:cNvPr id="560" name="楕円 559">
          <a:extLst>
            <a:ext uri="{FF2B5EF4-FFF2-40B4-BE49-F238E27FC236}">
              <a16:creationId xmlns:a16="http://schemas.microsoft.com/office/drawing/2014/main" id="{F300C3FF-9F57-4FBA-B46F-FAD18FA85CD6}"/>
            </a:ext>
          </a:extLst>
        </xdr:cNvPr>
        <xdr:cNvSpPr/>
      </xdr:nvSpPr>
      <xdr:spPr>
        <a:xfrm>
          <a:off x="12763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24493</xdr:rowOff>
    </xdr:from>
    <xdr:to>
      <xdr:col>71</xdr:col>
      <xdr:colOff>177800</xdr:colOff>
      <xdr:row>57</xdr:row>
      <xdr:rowOff>89807</xdr:rowOff>
    </xdr:to>
    <xdr:cxnSp macro="">
      <xdr:nvCxnSpPr>
        <xdr:cNvPr id="561" name="直線コネクタ 560">
          <a:extLst>
            <a:ext uri="{FF2B5EF4-FFF2-40B4-BE49-F238E27FC236}">
              <a16:creationId xmlns:a16="http://schemas.microsoft.com/office/drawing/2014/main" id="{A1048177-7FC6-4415-946A-B44794EB6ACB}"/>
            </a:ext>
          </a:extLst>
        </xdr:cNvPr>
        <xdr:cNvCxnSpPr/>
      </xdr:nvCxnSpPr>
      <xdr:spPr>
        <a:xfrm>
          <a:off x="12814300" y="9797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136633</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889E9237-5F89-4FB6-A4A5-FB8E270AE03E}"/>
            </a:ext>
          </a:extLst>
        </xdr:cNvPr>
        <xdr:cNvSpPr txBox="1"/>
      </xdr:nvSpPr>
      <xdr:spPr>
        <a:xfrm>
          <a:off x="152660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48458</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D9BD9F2D-8D8D-41ED-B3A1-62E921E79C1A}"/>
            </a:ext>
          </a:extLst>
        </xdr:cNvPr>
        <xdr:cNvSpPr txBox="1"/>
      </xdr:nvSpPr>
      <xdr:spPr>
        <a:xfrm>
          <a:off x="143897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25599</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884C1BE6-6AAD-448C-A892-1A36B70AFE7D}"/>
            </a:ext>
          </a:extLst>
        </xdr:cNvPr>
        <xdr:cNvSpPr txBox="1"/>
      </xdr:nvSpPr>
      <xdr:spPr>
        <a:xfrm>
          <a:off x="13500744" y="996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167657</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39FBD55A-95DB-4766-B4E1-20560A63B731}"/>
            </a:ext>
          </a:extLst>
        </xdr:cNvPr>
        <xdr:cNvSpPr txBox="1"/>
      </xdr:nvSpPr>
      <xdr:spPr>
        <a:xfrm>
          <a:off x="12611744" y="994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116312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80D791A7-D19B-423F-9955-6F82AC396478}"/>
            </a:ext>
          </a:extLst>
        </xdr:cNvPr>
        <xdr:cNvSpPr txBox="1"/>
      </xdr:nvSpPr>
      <xdr:spPr>
        <a:xfrm>
          <a:off x="152660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E3F3AD3D-1F9E-436A-83AD-E02CEE16416C}"/>
            </a:ext>
          </a:extLst>
        </xdr:cNvPr>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157134</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7BA2C7C2-7D52-45F6-ACAA-788E2513E7FB}"/>
            </a:ext>
          </a:extLst>
        </xdr:cNvPr>
        <xdr:cNvSpPr txBox="1"/>
      </xdr:nvSpPr>
      <xdr:spPr>
        <a:xfrm>
          <a:off x="13500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91820</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E4DF9E26-42A9-4517-B027-061830E1097E}"/>
            </a:ext>
          </a:extLst>
        </xdr:cNvPr>
        <xdr:cNvSpPr txBox="1"/>
      </xdr:nvSpPr>
      <xdr:spPr>
        <a:xfrm>
          <a:off x="12611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FC3FF661-F50F-4F6D-A005-C41234AEBD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5C290AA2-8971-40CB-AF39-18802EAA69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36BFD53C-9E06-48BB-93B0-FEDD357015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1C7FDE89-E9F9-45AF-9F93-3FEC85D11CC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A25FA95E-E623-445B-94FE-8DC5F57BB4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99F1224-DB9A-4612-82F2-4D9C918B57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B282EF0A-CFC9-4561-83BA-D60293203FA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BA796744-F381-4F2E-83A0-FD87AB72FBE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37956A78-7095-4DB2-8436-374801204C6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103C906C-CD0F-48E5-966D-1727759D59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41949E93-4321-4896-9F6D-6DC5756045F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DFBA0271-D379-4E92-B2AE-A207A9B56E9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BE8E301B-8409-470E-8608-501428BFB71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8D0C1D30-8D4D-47C5-B9D6-F7A1794934A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57C49FA7-88A1-4301-8923-C90E04FF274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AF9541EE-545C-4E93-801A-A2070298B38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F0D5BB5E-6162-46DE-B9BB-7E1E64B50A5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7F1CD11A-36FB-406E-B37B-861BCA10125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87EA7D28-9B2A-4695-8B79-F93E3B40238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DE403D91-D36C-4EDA-9B4D-246208103EC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BCC1B266-94E3-4CF1-B80B-EACB5367190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450BC52A-1349-4F8E-ABF8-2827FDB4F9D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421F982A-3FFE-4BDE-ACBC-55A21904F2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593" name="直線コネクタ 592">
          <a:extLst>
            <a:ext uri="{FF2B5EF4-FFF2-40B4-BE49-F238E27FC236}">
              <a16:creationId xmlns:a16="http://schemas.microsoft.com/office/drawing/2014/main" id="{8C7A7770-92EF-4EA7-B81E-22C316F571AE}"/>
            </a:ext>
          </a:extLst>
        </xdr:cNvPr>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4D806CB2-5BA8-49FE-9D74-AB25CB23C34E}"/>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5" name="直線コネクタ 594">
          <a:extLst>
            <a:ext uri="{FF2B5EF4-FFF2-40B4-BE49-F238E27FC236}">
              <a16:creationId xmlns:a16="http://schemas.microsoft.com/office/drawing/2014/main" id="{4A4C4C90-D323-4B44-9FE1-F4F85569DC74}"/>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6C77D39B-8AE4-4615-8225-6730ED33CC96}"/>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7" name="直線コネクタ 596">
          <a:extLst>
            <a:ext uri="{FF2B5EF4-FFF2-40B4-BE49-F238E27FC236}">
              <a16:creationId xmlns:a16="http://schemas.microsoft.com/office/drawing/2014/main" id="{E1299401-734A-4FF8-9C77-8F8338CBE2BE}"/>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3EEE04BF-DA25-4C5F-9EF5-CA477C0FF85F}"/>
            </a:ext>
          </a:extLst>
        </xdr:cNvPr>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9" name="フローチャート: 判断 598">
          <a:extLst>
            <a:ext uri="{FF2B5EF4-FFF2-40B4-BE49-F238E27FC236}">
              <a16:creationId xmlns:a16="http://schemas.microsoft.com/office/drawing/2014/main" id="{E7BBCBEF-27BB-4312-A234-EC6A90086D86}"/>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00" name="フローチャート: 判断 599">
          <a:extLst>
            <a:ext uri="{FF2B5EF4-FFF2-40B4-BE49-F238E27FC236}">
              <a16:creationId xmlns:a16="http://schemas.microsoft.com/office/drawing/2014/main" id="{8D169EA9-DD23-4394-B265-23483AB81F17}"/>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601" name="フローチャート: 判断 600">
          <a:extLst>
            <a:ext uri="{FF2B5EF4-FFF2-40B4-BE49-F238E27FC236}">
              <a16:creationId xmlns:a16="http://schemas.microsoft.com/office/drawing/2014/main" id="{2214294A-8C6B-49DE-8C5B-6CF0C71C2FF1}"/>
            </a:ext>
          </a:extLst>
        </xdr:cNvPr>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02" name="フローチャート: 判断 601">
          <a:extLst>
            <a:ext uri="{FF2B5EF4-FFF2-40B4-BE49-F238E27FC236}">
              <a16:creationId xmlns:a16="http://schemas.microsoft.com/office/drawing/2014/main" id="{E4C11D35-A70D-42D9-8994-949D1D18CF89}"/>
            </a:ext>
          </a:extLst>
        </xdr:cNvPr>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603" name="フローチャート: 判断 602">
          <a:extLst>
            <a:ext uri="{FF2B5EF4-FFF2-40B4-BE49-F238E27FC236}">
              <a16:creationId xmlns:a16="http://schemas.microsoft.com/office/drawing/2014/main" id="{65FF7221-B2BA-4DF7-A52B-556D347D58A7}"/>
            </a:ext>
          </a:extLst>
        </xdr:cNvPr>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F278939-71A2-476F-A83B-B7D9B36AF0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7EB48317-AF6A-408C-9AD8-3A549E5D6BF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22EA616-B1E0-4137-8ADD-7FEBB423AB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6DD37F6-6C28-4B47-8724-6C9E0BD350A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CE6DF6D6-C7DB-4B5F-B256-D38E8098800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609" name="楕円 608">
          <a:extLst>
            <a:ext uri="{FF2B5EF4-FFF2-40B4-BE49-F238E27FC236}">
              <a16:creationId xmlns:a16="http://schemas.microsoft.com/office/drawing/2014/main" id="{9A3027F0-8B18-4755-8D24-2684A251CDB5}"/>
            </a:ext>
          </a:extLst>
        </xdr:cNvPr>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3D7E0FA7-B6C9-4D67-9F33-9B7805D035B8}"/>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611" name="楕円 610">
          <a:extLst>
            <a:ext uri="{FF2B5EF4-FFF2-40B4-BE49-F238E27FC236}">
              <a16:creationId xmlns:a16="http://schemas.microsoft.com/office/drawing/2014/main" id="{76C8F4E9-3D74-4529-BE2B-131FD4C184B1}"/>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612" name="直線コネクタ 611">
          <a:extLst>
            <a:ext uri="{FF2B5EF4-FFF2-40B4-BE49-F238E27FC236}">
              <a16:creationId xmlns:a16="http://schemas.microsoft.com/office/drawing/2014/main" id="{0887F24D-F60E-4BDD-A6BC-97BDBAC9216C}"/>
            </a:ext>
          </a:extLst>
        </xdr:cNvPr>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613" name="楕円 612">
          <a:extLst>
            <a:ext uri="{FF2B5EF4-FFF2-40B4-BE49-F238E27FC236}">
              <a16:creationId xmlns:a16="http://schemas.microsoft.com/office/drawing/2014/main" id="{5BA36F88-673C-4AFA-AB49-D0561BB7954C}"/>
            </a:ext>
          </a:extLst>
        </xdr:cNvPr>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22860</xdr:rowOff>
    </xdr:to>
    <xdr:cxnSp macro="">
      <xdr:nvCxnSpPr>
        <xdr:cNvPr id="614" name="直線コネクタ 613">
          <a:extLst>
            <a:ext uri="{FF2B5EF4-FFF2-40B4-BE49-F238E27FC236}">
              <a16:creationId xmlns:a16="http://schemas.microsoft.com/office/drawing/2014/main" id="{7E2728AF-9EA1-43DC-8901-8104D06C2AB4}"/>
            </a:ext>
          </a:extLst>
        </xdr:cNvPr>
        <xdr:cNvCxnSpPr/>
      </xdr:nvCxnSpPr>
      <xdr:spPr>
        <a:xfrm flipV="1">
          <a:off x="20434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615" name="楕円 614">
          <a:extLst>
            <a:ext uri="{FF2B5EF4-FFF2-40B4-BE49-F238E27FC236}">
              <a16:creationId xmlns:a16="http://schemas.microsoft.com/office/drawing/2014/main" id="{253F969E-A750-48A1-8824-E4EF5D2AAB38}"/>
            </a:ext>
          </a:extLst>
        </xdr:cNvPr>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22860</xdr:rowOff>
    </xdr:to>
    <xdr:cxnSp macro="">
      <xdr:nvCxnSpPr>
        <xdr:cNvPr id="616" name="直線コネクタ 615">
          <a:extLst>
            <a:ext uri="{FF2B5EF4-FFF2-40B4-BE49-F238E27FC236}">
              <a16:creationId xmlns:a16="http://schemas.microsoft.com/office/drawing/2014/main" id="{E4D71AB0-BE91-4A8C-8745-6A6DAE6E8771}"/>
            </a:ext>
          </a:extLst>
        </xdr:cNvPr>
        <xdr:cNvCxnSpPr/>
      </xdr:nvCxnSpPr>
      <xdr:spPr>
        <a:xfrm>
          <a:off x="19545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617" name="楕円 616">
          <a:extLst>
            <a:ext uri="{FF2B5EF4-FFF2-40B4-BE49-F238E27FC236}">
              <a16:creationId xmlns:a16="http://schemas.microsoft.com/office/drawing/2014/main" id="{E7ED5F82-725C-40E4-8E06-3CE7F4569018}"/>
            </a:ext>
          </a:extLst>
        </xdr:cNvPr>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22860</xdr:rowOff>
    </xdr:to>
    <xdr:cxnSp macro="">
      <xdr:nvCxnSpPr>
        <xdr:cNvPr id="618" name="直線コネクタ 617">
          <a:extLst>
            <a:ext uri="{FF2B5EF4-FFF2-40B4-BE49-F238E27FC236}">
              <a16:creationId xmlns:a16="http://schemas.microsoft.com/office/drawing/2014/main" id="{6A20954B-D9F1-4C69-A355-D194BF0326F6}"/>
            </a:ext>
          </a:extLst>
        </xdr:cNvPr>
        <xdr:cNvCxnSpPr/>
      </xdr:nvCxnSpPr>
      <xdr:spPr>
        <a:xfrm>
          <a:off x="18656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19" name="n_1aveValue【保健センター・保健所】&#10;一人当たり面積">
          <a:extLst>
            <a:ext uri="{FF2B5EF4-FFF2-40B4-BE49-F238E27FC236}">
              <a16:creationId xmlns:a16="http://schemas.microsoft.com/office/drawing/2014/main" id="{3D136A8B-F0CB-4E52-8C72-52D231DD407F}"/>
            </a:ext>
          </a:extLst>
        </xdr:cNvPr>
        <xdr:cNvSpPr txBox="1"/>
      </xdr:nvSpPr>
      <xdr:spPr>
        <a:xfrm>
          <a:off x="210757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93997</xdr:rowOff>
    </xdr:from>
    <xdr:ext cx="469744" cy="259045"/>
    <xdr:sp macro="" textlink="">
      <xdr:nvSpPr>
        <xdr:cNvPr id="620" name="n_2aveValue【保健センター・保健所】&#10;一人当たり面積">
          <a:extLst>
            <a:ext uri="{FF2B5EF4-FFF2-40B4-BE49-F238E27FC236}">
              <a16:creationId xmlns:a16="http://schemas.microsoft.com/office/drawing/2014/main" id="{95F1D423-C6A7-4EAB-8A18-2B50229027E3}"/>
            </a:ext>
          </a:extLst>
        </xdr:cNvPr>
        <xdr:cNvSpPr txBox="1"/>
      </xdr:nvSpPr>
      <xdr:spPr>
        <a:xfrm>
          <a:off x="20199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21" name="n_3aveValue【保健センター・保健所】&#10;一人当たり面積">
          <a:extLst>
            <a:ext uri="{FF2B5EF4-FFF2-40B4-BE49-F238E27FC236}">
              <a16:creationId xmlns:a16="http://schemas.microsoft.com/office/drawing/2014/main" id="{06699FE4-48FF-42AB-92E7-65F9CD95B649}"/>
            </a:ext>
          </a:extLst>
        </xdr:cNvPr>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622" name="n_4aveValue【保健センター・保健所】&#10;一人当たり面積">
          <a:extLst>
            <a:ext uri="{FF2B5EF4-FFF2-40B4-BE49-F238E27FC236}">
              <a16:creationId xmlns:a16="http://schemas.microsoft.com/office/drawing/2014/main" id="{82148A7C-AFAD-4057-AAC0-65C262C34230}"/>
            </a:ext>
          </a:extLst>
        </xdr:cNvPr>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623" name="n_1mainValue【保健センター・保健所】&#10;一人当たり面積">
          <a:extLst>
            <a:ext uri="{FF2B5EF4-FFF2-40B4-BE49-F238E27FC236}">
              <a16:creationId xmlns:a16="http://schemas.microsoft.com/office/drawing/2014/main" id="{4D4D1CF2-1EAD-49A0-9B29-191D258E50D7}"/>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624" name="n_2mainValue【保健センター・保健所】&#10;一人当たり面積">
          <a:extLst>
            <a:ext uri="{FF2B5EF4-FFF2-40B4-BE49-F238E27FC236}">
              <a16:creationId xmlns:a16="http://schemas.microsoft.com/office/drawing/2014/main" id="{A0EB2ED9-50A9-4EF3-8264-2EFCEA0AB201}"/>
            </a:ext>
          </a:extLst>
        </xdr:cNvPr>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625" name="n_3mainValue【保健センター・保健所】&#10;一人当たり面積">
          <a:extLst>
            <a:ext uri="{FF2B5EF4-FFF2-40B4-BE49-F238E27FC236}">
              <a16:creationId xmlns:a16="http://schemas.microsoft.com/office/drawing/2014/main" id="{7524E64A-AA78-411C-AF9C-2B023FEBF08A}"/>
            </a:ext>
          </a:extLst>
        </xdr:cNvPr>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626" name="n_4mainValue【保健センター・保健所】&#10;一人当たり面積">
          <a:extLst>
            <a:ext uri="{FF2B5EF4-FFF2-40B4-BE49-F238E27FC236}">
              <a16:creationId xmlns:a16="http://schemas.microsoft.com/office/drawing/2014/main" id="{596A937F-3568-4F16-BC2B-C10573684A13}"/>
            </a:ext>
          </a:extLst>
        </xdr:cNvPr>
        <xdr:cNvSpPr txBox="1"/>
      </xdr:nvSpPr>
      <xdr:spPr>
        <a:xfrm>
          <a:off x="18421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CB53EE1E-BECD-4E2C-94D6-9D886C4C93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4A35A13F-1F0C-48C0-8148-001267FBA7F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14B6A5EB-9D9C-42F8-B781-E3F3743B35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9B0247CF-44A8-4350-ACB9-B5B6D591FF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666BEE5A-FDEB-4C70-8593-B434036D2E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1C458D2-F6FA-4E5B-AD32-2752D4A6005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508FF16D-5025-453E-AF6E-16D9F2E0A3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A43FED54-80B8-4DC9-A496-BFF5CEED489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EF469C39-3964-4D87-AD19-13B9EE114B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40AEA163-1EF8-4163-8964-49B86EAFC2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7C426357-1B74-497B-8032-8355B596A5F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F7E1E6F7-6D83-47E0-B11D-0317457488C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B78674D0-E121-4357-8ADD-C68511EB2DF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EFF03B03-60DC-4F64-9B3B-6A37D4C9F10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6E3D888F-E1AA-4358-9980-FFC6BC33F13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FF90229D-EE90-4FFC-A731-6D19A84364D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9B212B7-37DC-4992-A684-E4B71389315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C236D228-2D7C-4FA0-A12E-BFFF8F07DC8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37D713C2-ADF9-4F6F-9DF9-59D857206D4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B26A420F-5B67-4C29-87FB-EF794C96704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a:extLst>
            <a:ext uri="{FF2B5EF4-FFF2-40B4-BE49-F238E27FC236}">
              <a16:creationId xmlns:a16="http://schemas.microsoft.com/office/drawing/2014/main" id="{A2704AA0-4E6B-4F62-AE68-5566D5E833B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106A5F5F-F7E3-4E8A-B8C8-C8F9376D7E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a:extLst>
            <a:ext uri="{FF2B5EF4-FFF2-40B4-BE49-F238E27FC236}">
              <a16:creationId xmlns:a16="http://schemas.microsoft.com/office/drawing/2014/main" id="{985AEF61-BA28-4A1A-8B7F-BBAC12C0801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12FB1F25-6786-4D13-ACEB-1C5B4A396C5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651" name="直線コネクタ 650">
          <a:extLst>
            <a:ext uri="{FF2B5EF4-FFF2-40B4-BE49-F238E27FC236}">
              <a16:creationId xmlns:a16="http://schemas.microsoft.com/office/drawing/2014/main" id="{96FCE5D3-3129-46F7-A12A-6D432C9D99FA}"/>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B9D08D36-60EC-4DA2-9C92-31957C2458CF}"/>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53" name="直線コネクタ 652">
          <a:extLst>
            <a:ext uri="{FF2B5EF4-FFF2-40B4-BE49-F238E27FC236}">
              <a16:creationId xmlns:a16="http://schemas.microsoft.com/office/drawing/2014/main" id="{29021F43-6E64-44F5-8309-5C8202BC7247}"/>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654" name="【消防施設】&#10;有形固定資産減価償却率最大値テキスト">
          <a:extLst>
            <a:ext uri="{FF2B5EF4-FFF2-40B4-BE49-F238E27FC236}">
              <a16:creationId xmlns:a16="http://schemas.microsoft.com/office/drawing/2014/main" id="{D17A9774-FF44-48A9-968E-70BFC9C8C47F}"/>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655" name="直線コネクタ 654">
          <a:extLst>
            <a:ext uri="{FF2B5EF4-FFF2-40B4-BE49-F238E27FC236}">
              <a16:creationId xmlns:a16="http://schemas.microsoft.com/office/drawing/2014/main" id="{7FFAB31F-0053-4F07-B637-237054980C41}"/>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FB00596A-0476-41F4-B7B1-98819D55B158}"/>
            </a:ext>
          </a:extLst>
        </xdr:cNvPr>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57" name="フローチャート: 判断 656">
          <a:extLst>
            <a:ext uri="{FF2B5EF4-FFF2-40B4-BE49-F238E27FC236}">
              <a16:creationId xmlns:a16="http://schemas.microsoft.com/office/drawing/2014/main" id="{59B93BAE-FC0E-445A-B0DE-EFFF86712411}"/>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58" name="フローチャート: 判断 657">
          <a:extLst>
            <a:ext uri="{FF2B5EF4-FFF2-40B4-BE49-F238E27FC236}">
              <a16:creationId xmlns:a16="http://schemas.microsoft.com/office/drawing/2014/main" id="{F627AF72-62A7-4536-9D25-35D5539C15C2}"/>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59" name="フローチャート: 判断 658">
          <a:extLst>
            <a:ext uri="{FF2B5EF4-FFF2-40B4-BE49-F238E27FC236}">
              <a16:creationId xmlns:a16="http://schemas.microsoft.com/office/drawing/2014/main" id="{FBB0A71A-AA03-4F5C-A63D-88BEE5C863A6}"/>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60" name="フローチャート: 判断 659">
          <a:extLst>
            <a:ext uri="{FF2B5EF4-FFF2-40B4-BE49-F238E27FC236}">
              <a16:creationId xmlns:a16="http://schemas.microsoft.com/office/drawing/2014/main" id="{0C44404C-7978-48C6-9573-C8DDCBB28518}"/>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661" name="フローチャート: 判断 660">
          <a:extLst>
            <a:ext uri="{FF2B5EF4-FFF2-40B4-BE49-F238E27FC236}">
              <a16:creationId xmlns:a16="http://schemas.microsoft.com/office/drawing/2014/main" id="{0A1B1CCA-6085-4CE0-88E9-5B2B3F54B98A}"/>
            </a:ext>
          </a:extLst>
        </xdr:cNvPr>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66866CD-F370-4FE8-8F66-64CB979EB7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6C9EAAC-6941-4F07-B941-41D49FE3DA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6BBF747-8157-4B9D-9EDF-5470F77C3A7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DC1684A-6206-4868-A6A7-BF1A74D03CC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F81E4620-A62E-4A4A-B460-21618AC33F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139700</xdr:rowOff>
    </xdr:from>
    <xdr:to>
      <xdr:col>85</xdr:col>
      <xdr:colOff>177800</xdr:colOff>
      <xdr:row>85</xdr:row>
      <xdr:rowOff>69850</xdr:rowOff>
    </xdr:to>
    <xdr:sp macro="" textlink="">
      <xdr:nvSpPr>
        <xdr:cNvPr id="667" name="楕円 666">
          <a:extLst>
            <a:ext uri="{FF2B5EF4-FFF2-40B4-BE49-F238E27FC236}">
              <a16:creationId xmlns:a16="http://schemas.microsoft.com/office/drawing/2014/main" id="{9F3645A1-72E2-41E2-9FC5-EDE5282D734A}"/>
            </a:ext>
          </a:extLst>
        </xdr:cNvPr>
        <xdr:cNvSpPr/>
      </xdr:nvSpPr>
      <xdr:spPr>
        <a:xfrm>
          <a:off x="16268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118127</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0DE20209-0053-4D3D-9D2F-05CE46F1063A}"/>
            </a:ext>
          </a:extLst>
        </xdr:cNvPr>
        <xdr:cNvSpPr txBox="1"/>
      </xdr:nvSpPr>
      <xdr:spPr>
        <a:xfrm>
          <a:off x="16357600"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137795</xdr:rowOff>
    </xdr:from>
    <xdr:to>
      <xdr:col>81</xdr:col>
      <xdr:colOff>101600</xdr:colOff>
      <xdr:row>85</xdr:row>
      <xdr:rowOff>67945</xdr:rowOff>
    </xdr:to>
    <xdr:sp macro="" textlink="">
      <xdr:nvSpPr>
        <xdr:cNvPr id="669" name="楕円 668">
          <a:extLst>
            <a:ext uri="{FF2B5EF4-FFF2-40B4-BE49-F238E27FC236}">
              <a16:creationId xmlns:a16="http://schemas.microsoft.com/office/drawing/2014/main" id="{51384845-08DC-4AA7-8F93-30D3A73C24EE}"/>
            </a:ext>
          </a:extLst>
        </xdr:cNvPr>
        <xdr:cNvSpPr/>
      </xdr:nvSpPr>
      <xdr:spPr>
        <a:xfrm>
          <a:off x="15430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17145</xdr:rowOff>
    </xdr:from>
    <xdr:to>
      <xdr:col>85</xdr:col>
      <xdr:colOff>127000</xdr:colOff>
      <xdr:row>85</xdr:row>
      <xdr:rowOff>19050</xdr:rowOff>
    </xdr:to>
    <xdr:cxnSp macro="">
      <xdr:nvCxnSpPr>
        <xdr:cNvPr id="670" name="直線コネクタ 669">
          <a:extLst>
            <a:ext uri="{FF2B5EF4-FFF2-40B4-BE49-F238E27FC236}">
              <a16:creationId xmlns:a16="http://schemas.microsoft.com/office/drawing/2014/main" id="{03F2352C-1F1C-41F7-B6F4-DAAAD4AA6560}"/>
            </a:ext>
          </a:extLst>
        </xdr:cNvPr>
        <xdr:cNvCxnSpPr/>
      </xdr:nvCxnSpPr>
      <xdr:spPr>
        <a:xfrm>
          <a:off x="15481300" y="145903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671" name="楕円 670">
          <a:extLst>
            <a:ext uri="{FF2B5EF4-FFF2-40B4-BE49-F238E27FC236}">
              <a16:creationId xmlns:a16="http://schemas.microsoft.com/office/drawing/2014/main" id="{6F4538A7-A1C9-449A-8FF7-C73ACC191C7F}"/>
            </a:ext>
          </a:extLst>
        </xdr:cNvPr>
        <xdr:cNvSpPr/>
      </xdr:nvSpPr>
      <xdr:spPr>
        <a:xfrm>
          <a:off x="1454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17145</xdr:rowOff>
    </xdr:to>
    <xdr:cxnSp macro="">
      <xdr:nvCxnSpPr>
        <xdr:cNvPr id="672" name="直線コネクタ 671">
          <a:extLst>
            <a:ext uri="{FF2B5EF4-FFF2-40B4-BE49-F238E27FC236}">
              <a16:creationId xmlns:a16="http://schemas.microsoft.com/office/drawing/2014/main" id="{A32F2DD9-0A17-446C-870F-266CFD18DF58}"/>
            </a:ext>
          </a:extLst>
        </xdr:cNvPr>
        <xdr:cNvCxnSpPr/>
      </xdr:nvCxnSpPr>
      <xdr:spPr>
        <a:xfrm>
          <a:off x="14592300" y="145542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84455</xdr:rowOff>
    </xdr:from>
    <xdr:to>
      <xdr:col>72</xdr:col>
      <xdr:colOff>38100</xdr:colOff>
      <xdr:row>85</xdr:row>
      <xdr:rowOff>14605</xdr:rowOff>
    </xdr:to>
    <xdr:sp macro="" textlink="">
      <xdr:nvSpPr>
        <xdr:cNvPr id="673" name="楕円 672">
          <a:extLst>
            <a:ext uri="{FF2B5EF4-FFF2-40B4-BE49-F238E27FC236}">
              <a16:creationId xmlns:a16="http://schemas.microsoft.com/office/drawing/2014/main" id="{881F5960-5A2B-4324-B38C-00C4E3A9D3B0}"/>
            </a:ext>
          </a:extLst>
        </xdr:cNvPr>
        <xdr:cNvSpPr/>
      </xdr:nvSpPr>
      <xdr:spPr>
        <a:xfrm>
          <a:off x="13652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135255</xdr:rowOff>
    </xdr:from>
    <xdr:to>
      <xdr:col>76</xdr:col>
      <xdr:colOff>114300</xdr:colOff>
      <xdr:row>84</xdr:row>
      <xdr:rowOff>152400</xdr:rowOff>
    </xdr:to>
    <xdr:cxnSp macro="">
      <xdr:nvCxnSpPr>
        <xdr:cNvPr id="674" name="直線コネクタ 673">
          <a:extLst>
            <a:ext uri="{FF2B5EF4-FFF2-40B4-BE49-F238E27FC236}">
              <a16:creationId xmlns:a16="http://schemas.microsoft.com/office/drawing/2014/main" id="{4CEF5D94-3665-4E4E-B7A5-B0DCB8C15E67}"/>
            </a:ext>
          </a:extLst>
        </xdr:cNvPr>
        <xdr:cNvCxnSpPr/>
      </xdr:nvCxnSpPr>
      <xdr:spPr>
        <a:xfrm>
          <a:off x="13703300" y="145370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46355</xdr:rowOff>
    </xdr:from>
    <xdr:to>
      <xdr:col>67</xdr:col>
      <xdr:colOff>101600</xdr:colOff>
      <xdr:row>84</xdr:row>
      <xdr:rowOff>147955</xdr:rowOff>
    </xdr:to>
    <xdr:sp macro="" textlink="">
      <xdr:nvSpPr>
        <xdr:cNvPr id="675" name="楕円 674">
          <a:extLst>
            <a:ext uri="{FF2B5EF4-FFF2-40B4-BE49-F238E27FC236}">
              <a16:creationId xmlns:a16="http://schemas.microsoft.com/office/drawing/2014/main" id="{99412F89-0227-4726-962E-F268D3E2A9DC}"/>
            </a:ext>
          </a:extLst>
        </xdr:cNvPr>
        <xdr:cNvSpPr/>
      </xdr:nvSpPr>
      <xdr:spPr>
        <a:xfrm>
          <a:off x="12763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97155</xdr:rowOff>
    </xdr:from>
    <xdr:to>
      <xdr:col>71</xdr:col>
      <xdr:colOff>177800</xdr:colOff>
      <xdr:row>84</xdr:row>
      <xdr:rowOff>135255</xdr:rowOff>
    </xdr:to>
    <xdr:cxnSp macro="">
      <xdr:nvCxnSpPr>
        <xdr:cNvPr id="676" name="直線コネクタ 675">
          <a:extLst>
            <a:ext uri="{FF2B5EF4-FFF2-40B4-BE49-F238E27FC236}">
              <a16:creationId xmlns:a16="http://schemas.microsoft.com/office/drawing/2014/main" id="{3A15416F-8A9D-4BF9-9C45-0709A219FC10}"/>
            </a:ext>
          </a:extLst>
        </xdr:cNvPr>
        <xdr:cNvCxnSpPr/>
      </xdr:nvCxnSpPr>
      <xdr:spPr>
        <a:xfrm>
          <a:off x="12814300" y="144989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677" name="n_1aveValue【消防施設】&#10;有形固定資産減価償却率">
          <a:extLst>
            <a:ext uri="{FF2B5EF4-FFF2-40B4-BE49-F238E27FC236}">
              <a16:creationId xmlns:a16="http://schemas.microsoft.com/office/drawing/2014/main" id="{8F989393-BE63-4D2A-94A8-764D2F8D1021}"/>
            </a:ext>
          </a:extLst>
        </xdr:cNvPr>
        <xdr:cNvSpPr txBox="1"/>
      </xdr:nvSpPr>
      <xdr:spPr>
        <a:xfrm>
          <a:off x="15266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145432</xdr:rowOff>
    </xdr:from>
    <xdr:ext cx="405111" cy="259045"/>
    <xdr:sp macro="" textlink="">
      <xdr:nvSpPr>
        <xdr:cNvPr id="678" name="n_2aveValue【消防施設】&#10;有形固定資産減価償却率">
          <a:extLst>
            <a:ext uri="{FF2B5EF4-FFF2-40B4-BE49-F238E27FC236}">
              <a16:creationId xmlns:a16="http://schemas.microsoft.com/office/drawing/2014/main" id="{86301B04-4398-496F-AA3B-0F8381CE22D2}"/>
            </a:ext>
          </a:extLst>
        </xdr:cNvPr>
        <xdr:cNvSpPr txBox="1"/>
      </xdr:nvSpPr>
      <xdr:spPr>
        <a:xfrm>
          <a:off x="14389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679" name="n_3aveValue【消防施設】&#10;有形固定資産減価償却率">
          <a:extLst>
            <a:ext uri="{FF2B5EF4-FFF2-40B4-BE49-F238E27FC236}">
              <a16:creationId xmlns:a16="http://schemas.microsoft.com/office/drawing/2014/main" id="{F3695CC6-9859-444B-B2C9-7A687A487201}"/>
            </a:ext>
          </a:extLst>
        </xdr:cNvPr>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680" name="n_4aveValue【消防施設】&#10;有形固定資産減価償却率">
          <a:extLst>
            <a:ext uri="{FF2B5EF4-FFF2-40B4-BE49-F238E27FC236}">
              <a16:creationId xmlns:a16="http://schemas.microsoft.com/office/drawing/2014/main" id="{DEFFE81D-B48E-4801-BC66-2ABA65DAF130}"/>
            </a:ext>
          </a:extLst>
        </xdr:cNvPr>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59072</xdr:rowOff>
    </xdr:from>
    <xdr:ext cx="405111" cy="259045"/>
    <xdr:sp macro="" textlink="">
      <xdr:nvSpPr>
        <xdr:cNvPr id="681" name="n_1mainValue【消防施設】&#10;有形固定資産減価償却率">
          <a:extLst>
            <a:ext uri="{FF2B5EF4-FFF2-40B4-BE49-F238E27FC236}">
              <a16:creationId xmlns:a16="http://schemas.microsoft.com/office/drawing/2014/main" id="{F28B2FF9-9615-4517-9E27-4C26CF9869A6}"/>
            </a:ext>
          </a:extLst>
        </xdr:cNvPr>
        <xdr:cNvSpPr txBox="1"/>
      </xdr:nvSpPr>
      <xdr:spPr>
        <a:xfrm>
          <a:off x="15266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682" name="n_2mainValue【消防施設】&#10;有形固定資産減価償却率">
          <a:extLst>
            <a:ext uri="{FF2B5EF4-FFF2-40B4-BE49-F238E27FC236}">
              <a16:creationId xmlns:a16="http://schemas.microsoft.com/office/drawing/2014/main" id="{A9FA2AE1-395D-40BA-A370-FF9D2B45A8B5}"/>
            </a:ext>
          </a:extLst>
        </xdr:cNvPr>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5732</xdr:rowOff>
    </xdr:from>
    <xdr:ext cx="405111" cy="259045"/>
    <xdr:sp macro="" textlink="">
      <xdr:nvSpPr>
        <xdr:cNvPr id="683" name="n_3mainValue【消防施設】&#10;有形固定資産減価償却率">
          <a:extLst>
            <a:ext uri="{FF2B5EF4-FFF2-40B4-BE49-F238E27FC236}">
              <a16:creationId xmlns:a16="http://schemas.microsoft.com/office/drawing/2014/main" id="{5429FD95-4811-4806-B575-CCBBAF9047DB}"/>
            </a:ext>
          </a:extLst>
        </xdr:cNvPr>
        <xdr:cNvSpPr txBox="1"/>
      </xdr:nvSpPr>
      <xdr:spPr>
        <a:xfrm>
          <a:off x="13500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139082</xdr:rowOff>
    </xdr:from>
    <xdr:ext cx="405111" cy="259045"/>
    <xdr:sp macro="" textlink="">
      <xdr:nvSpPr>
        <xdr:cNvPr id="684" name="n_4mainValue【消防施設】&#10;有形固定資産減価償却率">
          <a:extLst>
            <a:ext uri="{FF2B5EF4-FFF2-40B4-BE49-F238E27FC236}">
              <a16:creationId xmlns:a16="http://schemas.microsoft.com/office/drawing/2014/main" id="{49D8D199-043A-4EC7-AD28-95AD16ED53E5}"/>
            </a:ext>
          </a:extLst>
        </xdr:cNvPr>
        <xdr:cNvSpPr txBox="1"/>
      </xdr:nvSpPr>
      <xdr:spPr>
        <a:xfrm>
          <a:off x="12611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572075DC-BCEF-4105-90C4-2D814AAB11E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E013B492-B45D-4E83-8FCF-BB564F3A79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190FD602-097C-472C-9455-FD1378EABF4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E6404EDC-A2A4-43AD-90B6-3D73EDFDA0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FA565177-BA80-4A30-95AC-71FDA24887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5E4AA5E4-47FF-46DE-B2C4-AF5B1AB4FC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8E506311-C522-4498-BA92-BDC8DDB17C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B59C2D8C-0E13-4A9C-86E3-744CCECF62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2A0DB14B-388B-49E9-8AA2-3D198FC727F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B63988D3-694A-43E3-95C9-07E3884F1CB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7DC01BA3-81F1-4854-B64C-A3956139539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8E4542B0-10AC-441F-9048-558E32E8068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75A5F131-45C0-4A87-8603-BD7AC326E70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966A5F58-90AD-4664-B48D-CDD07BB190D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B12834A5-739D-4C23-9F31-632575B4AAB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4D9A45BE-F3B4-400E-AACA-B3C81FA7421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4C1B9CC0-961D-4C78-883C-EEF53E7A70D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C9DFB472-BE32-4FC0-B27D-B3D9F1055AF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A10553FF-D9C7-447B-8343-CE90B1568F8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26AC02A7-7D03-465F-90C9-160CF38443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F0EF2B4F-3416-4840-BCD4-AB0135B2D5F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706" name="直線コネクタ 705">
          <a:extLst>
            <a:ext uri="{FF2B5EF4-FFF2-40B4-BE49-F238E27FC236}">
              <a16:creationId xmlns:a16="http://schemas.microsoft.com/office/drawing/2014/main" id="{FC1E0303-F2DF-4118-BEC1-D060C790CE9A}"/>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707" name="【消防施設】&#10;一人当たり面積最小値テキスト">
          <a:extLst>
            <a:ext uri="{FF2B5EF4-FFF2-40B4-BE49-F238E27FC236}">
              <a16:creationId xmlns:a16="http://schemas.microsoft.com/office/drawing/2014/main" id="{38C2CB20-7F7D-43C2-9B69-B22ED92C9A55}"/>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708" name="直線コネクタ 707">
          <a:extLst>
            <a:ext uri="{FF2B5EF4-FFF2-40B4-BE49-F238E27FC236}">
              <a16:creationId xmlns:a16="http://schemas.microsoft.com/office/drawing/2014/main" id="{D12F87F6-70F8-4510-964E-1C556AE55BF5}"/>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709" name="【消防施設】&#10;一人当たり面積最大値テキスト">
          <a:extLst>
            <a:ext uri="{FF2B5EF4-FFF2-40B4-BE49-F238E27FC236}">
              <a16:creationId xmlns:a16="http://schemas.microsoft.com/office/drawing/2014/main" id="{2BFFC088-53DD-4C67-85AF-7866CAE3177D}"/>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710" name="直線コネクタ 709">
          <a:extLst>
            <a:ext uri="{FF2B5EF4-FFF2-40B4-BE49-F238E27FC236}">
              <a16:creationId xmlns:a16="http://schemas.microsoft.com/office/drawing/2014/main" id="{B91F260F-7A1B-4C5A-8AFE-3EC5032EB5A4}"/>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711" name="【消防施設】&#10;一人当たり面積平均値テキスト">
          <a:extLst>
            <a:ext uri="{FF2B5EF4-FFF2-40B4-BE49-F238E27FC236}">
              <a16:creationId xmlns:a16="http://schemas.microsoft.com/office/drawing/2014/main" id="{056A4E74-BE71-41A0-9FA0-AA870FC8B829}"/>
            </a:ext>
          </a:extLst>
        </xdr:cNvPr>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12" name="フローチャート: 判断 711">
          <a:extLst>
            <a:ext uri="{FF2B5EF4-FFF2-40B4-BE49-F238E27FC236}">
              <a16:creationId xmlns:a16="http://schemas.microsoft.com/office/drawing/2014/main" id="{F346E6D2-D4D4-4FB3-86E7-BCB21CE1B4E6}"/>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713" name="フローチャート: 判断 712">
          <a:extLst>
            <a:ext uri="{FF2B5EF4-FFF2-40B4-BE49-F238E27FC236}">
              <a16:creationId xmlns:a16="http://schemas.microsoft.com/office/drawing/2014/main" id="{2CD07750-1283-45A1-85BD-E76FFE17C74B}"/>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714" name="フローチャート: 判断 713">
          <a:extLst>
            <a:ext uri="{FF2B5EF4-FFF2-40B4-BE49-F238E27FC236}">
              <a16:creationId xmlns:a16="http://schemas.microsoft.com/office/drawing/2014/main" id="{024734A7-97D7-42F6-9603-715CFE5CE64C}"/>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15" name="フローチャート: 判断 714">
          <a:extLst>
            <a:ext uri="{FF2B5EF4-FFF2-40B4-BE49-F238E27FC236}">
              <a16:creationId xmlns:a16="http://schemas.microsoft.com/office/drawing/2014/main" id="{D850CD57-F21D-432A-974C-F48CFA285146}"/>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716" name="フローチャート: 判断 715">
          <a:extLst>
            <a:ext uri="{FF2B5EF4-FFF2-40B4-BE49-F238E27FC236}">
              <a16:creationId xmlns:a16="http://schemas.microsoft.com/office/drawing/2014/main" id="{F1719171-FBBD-41D3-86A9-C26B6E41C437}"/>
            </a:ext>
          </a:extLst>
        </xdr:cNvPr>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D10912E-86D1-49D6-BA33-FEF624434D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B03BD19-3B52-4D8E-A66B-E29ADC02046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1728DC3-1E72-4960-AD28-FBA15D183B7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BE0E8F2-65D8-4528-AE2B-95E3F3FFFEF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9E70A969-20D4-4E4A-942A-8C65D212A26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122174</xdr:rowOff>
    </xdr:from>
    <xdr:to>
      <xdr:col>116</xdr:col>
      <xdr:colOff>114300</xdr:colOff>
      <xdr:row>85</xdr:row>
      <xdr:rowOff>52324</xdr:rowOff>
    </xdr:to>
    <xdr:sp macro="" textlink="">
      <xdr:nvSpPr>
        <xdr:cNvPr id="722" name="楕円 721">
          <a:extLst>
            <a:ext uri="{FF2B5EF4-FFF2-40B4-BE49-F238E27FC236}">
              <a16:creationId xmlns:a16="http://schemas.microsoft.com/office/drawing/2014/main" id="{3DB4E1D7-387D-4B90-9E7E-96B931EA3C47}"/>
            </a:ext>
          </a:extLst>
        </xdr:cNvPr>
        <xdr:cNvSpPr/>
      </xdr:nvSpPr>
      <xdr:spPr>
        <a:xfrm>
          <a:off x="22110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100601</xdr:rowOff>
    </xdr:from>
    <xdr:ext cx="469744" cy="259045"/>
    <xdr:sp macro="" textlink="">
      <xdr:nvSpPr>
        <xdr:cNvPr id="723" name="【消防施設】&#10;一人当たり面積該当値テキスト">
          <a:extLst>
            <a:ext uri="{FF2B5EF4-FFF2-40B4-BE49-F238E27FC236}">
              <a16:creationId xmlns:a16="http://schemas.microsoft.com/office/drawing/2014/main" id="{3E5ABCDC-FCCF-43CC-BF53-0ECFF91DDF15}"/>
            </a:ext>
          </a:extLst>
        </xdr:cNvPr>
        <xdr:cNvSpPr txBox="1"/>
      </xdr:nvSpPr>
      <xdr:spPr>
        <a:xfrm>
          <a:off x="22199600"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126746</xdr:rowOff>
    </xdr:from>
    <xdr:to>
      <xdr:col>112</xdr:col>
      <xdr:colOff>38100</xdr:colOff>
      <xdr:row>85</xdr:row>
      <xdr:rowOff>56896</xdr:rowOff>
    </xdr:to>
    <xdr:sp macro="" textlink="">
      <xdr:nvSpPr>
        <xdr:cNvPr id="724" name="楕円 723">
          <a:extLst>
            <a:ext uri="{FF2B5EF4-FFF2-40B4-BE49-F238E27FC236}">
              <a16:creationId xmlns:a16="http://schemas.microsoft.com/office/drawing/2014/main" id="{E27577E4-25E7-44A7-9811-B469A7BB6C94}"/>
            </a:ext>
          </a:extLst>
        </xdr:cNvPr>
        <xdr:cNvSpPr/>
      </xdr:nvSpPr>
      <xdr:spPr>
        <a:xfrm>
          <a:off x="21272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xdr:rowOff>
    </xdr:from>
    <xdr:to>
      <xdr:col>116</xdr:col>
      <xdr:colOff>63500</xdr:colOff>
      <xdr:row>85</xdr:row>
      <xdr:rowOff>6096</xdr:rowOff>
    </xdr:to>
    <xdr:cxnSp macro="">
      <xdr:nvCxnSpPr>
        <xdr:cNvPr id="725" name="直線コネクタ 724">
          <a:extLst>
            <a:ext uri="{FF2B5EF4-FFF2-40B4-BE49-F238E27FC236}">
              <a16:creationId xmlns:a16="http://schemas.microsoft.com/office/drawing/2014/main" id="{95AEDBBA-E3D5-41EA-A745-FF7D6F717506}"/>
            </a:ext>
          </a:extLst>
        </xdr:cNvPr>
        <xdr:cNvCxnSpPr/>
      </xdr:nvCxnSpPr>
      <xdr:spPr>
        <a:xfrm flipV="1">
          <a:off x="21323300" y="145747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122174</xdr:rowOff>
    </xdr:from>
    <xdr:to>
      <xdr:col>107</xdr:col>
      <xdr:colOff>101600</xdr:colOff>
      <xdr:row>85</xdr:row>
      <xdr:rowOff>52324</xdr:rowOff>
    </xdr:to>
    <xdr:sp macro="" textlink="">
      <xdr:nvSpPr>
        <xdr:cNvPr id="726" name="楕円 725">
          <a:extLst>
            <a:ext uri="{FF2B5EF4-FFF2-40B4-BE49-F238E27FC236}">
              <a16:creationId xmlns:a16="http://schemas.microsoft.com/office/drawing/2014/main" id="{C4B09D8C-32EF-49DD-B6FB-CF6B493001F8}"/>
            </a:ext>
          </a:extLst>
        </xdr:cNvPr>
        <xdr:cNvSpPr/>
      </xdr:nvSpPr>
      <xdr:spPr>
        <a:xfrm>
          <a:off x="20383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xdr:rowOff>
    </xdr:from>
    <xdr:to>
      <xdr:col>111</xdr:col>
      <xdr:colOff>177800</xdr:colOff>
      <xdr:row>85</xdr:row>
      <xdr:rowOff>6096</xdr:rowOff>
    </xdr:to>
    <xdr:cxnSp macro="">
      <xdr:nvCxnSpPr>
        <xdr:cNvPr id="727" name="直線コネクタ 726">
          <a:extLst>
            <a:ext uri="{FF2B5EF4-FFF2-40B4-BE49-F238E27FC236}">
              <a16:creationId xmlns:a16="http://schemas.microsoft.com/office/drawing/2014/main" id="{3E1133B3-1768-4ADD-97DD-2652A763A8BF}"/>
            </a:ext>
          </a:extLst>
        </xdr:cNvPr>
        <xdr:cNvCxnSpPr/>
      </xdr:nvCxnSpPr>
      <xdr:spPr>
        <a:xfrm>
          <a:off x="20434300" y="1457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28" name="楕円 727">
          <a:extLst>
            <a:ext uri="{FF2B5EF4-FFF2-40B4-BE49-F238E27FC236}">
              <a16:creationId xmlns:a16="http://schemas.microsoft.com/office/drawing/2014/main" id="{771766D9-434A-4D2B-9789-1219A1C2BD77}"/>
            </a:ext>
          </a:extLst>
        </xdr:cNvPr>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xdr:rowOff>
    </xdr:from>
    <xdr:to>
      <xdr:col>107</xdr:col>
      <xdr:colOff>50800</xdr:colOff>
      <xdr:row>85</xdr:row>
      <xdr:rowOff>8382</xdr:rowOff>
    </xdr:to>
    <xdr:cxnSp macro="">
      <xdr:nvCxnSpPr>
        <xdr:cNvPr id="729" name="直線コネクタ 728">
          <a:extLst>
            <a:ext uri="{FF2B5EF4-FFF2-40B4-BE49-F238E27FC236}">
              <a16:creationId xmlns:a16="http://schemas.microsoft.com/office/drawing/2014/main" id="{B460D865-C6EA-44FD-96BF-D2524CDCD914}"/>
            </a:ext>
          </a:extLst>
        </xdr:cNvPr>
        <xdr:cNvCxnSpPr/>
      </xdr:nvCxnSpPr>
      <xdr:spPr>
        <a:xfrm flipV="1">
          <a:off x="19545300" y="145747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30" name="楕円 729">
          <a:extLst>
            <a:ext uri="{FF2B5EF4-FFF2-40B4-BE49-F238E27FC236}">
              <a16:creationId xmlns:a16="http://schemas.microsoft.com/office/drawing/2014/main" id="{4126D024-DE96-4805-87B1-B78D389DA8D5}"/>
            </a:ext>
          </a:extLst>
        </xdr:cNvPr>
        <xdr:cNvSpPr/>
      </xdr:nvSpPr>
      <xdr:spPr>
        <a:xfrm>
          <a:off x="18605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8382</xdr:rowOff>
    </xdr:to>
    <xdr:cxnSp macro="">
      <xdr:nvCxnSpPr>
        <xdr:cNvPr id="731" name="直線コネクタ 730">
          <a:extLst>
            <a:ext uri="{FF2B5EF4-FFF2-40B4-BE49-F238E27FC236}">
              <a16:creationId xmlns:a16="http://schemas.microsoft.com/office/drawing/2014/main" id="{F8433EC5-15BC-46D7-9B5A-679B327B9347}"/>
            </a:ext>
          </a:extLst>
        </xdr:cNvPr>
        <xdr:cNvCxnSpPr/>
      </xdr:nvCxnSpPr>
      <xdr:spPr>
        <a:xfrm>
          <a:off x="18656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732" name="n_1aveValue【消防施設】&#10;一人当たり面積">
          <a:extLst>
            <a:ext uri="{FF2B5EF4-FFF2-40B4-BE49-F238E27FC236}">
              <a16:creationId xmlns:a16="http://schemas.microsoft.com/office/drawing/2014/main" id="{8E2FF5E2-B3C6-4166-A7FE-1799A94B5838}"/>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33" name="n_2aveValue【消防施設】&#10;一人当たり面積">
          <a:extLst>
            <a:ext uri="{FF2B5EF4-FFF2-40B4-BE49-F238E27FC236}">
              <a16:creationId xmlns:a16="http://schemas.microsoft.com/office/drawing/2014/main" id="{89517501-EB92-4AEE-9D30-C68E8A3250FD}"/>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34" name="n_3aveValue【消防施設】&#10;一人当たり面積">
          <a:extLst>
            <a:ext uri="{FF2B5EF4-FFF2-40B4-BE49-F238E27FC236}">
              <a16:creationId xmlns:a16="http://schemas.microsoft.com/office/drawing/2014/main" id="{AEA1CDDC-A6F1-464B-9A9B-645E0478EBC6}"/>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35" name="n_4aveValue【消防施設】&#10;一人当たり面積">
          <a:extLst>
            <a:ext uri="{FF2B5EF4-FFF2-40B4-BE49-F238E27FC236}">
              <a16:creationId xmlns:a16="http://schemas.microsoft.com/office/drawing/2014/main" id="{C7D4FDBD-8613-42E5-B314-7147814235EC}"/>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48023</xdr:rowOff>
    </xdr:from>
    <xdr:ext cx="469744" cy="259045"/>
    <xdr:sp macro="" textlink="">
      <xdr:nvSpPr>
        <xdr:cNvPr id="736" name="n_1mainValue【消防施設】&#10;一人当たり面積">
          <a:extLst>
            <a:ext uri="{FF2B5EF4-FFF2-40B4-BE49-F238E27FC236}">
              <a16:creationId xmlns:a16="http://schemas.microsoft.com/office/drawing/2014/main" id="{27D42631-31CF-4EEB-91D9-678B412AB769}"/>
            </a:ext>
          </a:extLst>
        </xdr:cNvPr>
        <xdr:cNvSpPr txBox="1"/>
      </xdr:nvSpPr>
      <xdr:spPr>
        <a:xfrm>
          <a:off x="210757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43451</xdr:rowOff>
    </xdr:from>
    <xdr:ext cx="469744" cy="259045"/>
    <xdr:sp macro="" textlink="">
      <xdr:nvSpPr>
        <xdr:cNvPr id="737" name="n_2mainValue【消防施設】&#10;一人当たり面積">
          <a:extLst>
            <a:ext uri="{FF2B5EF4-FFF2-40B4-BE49-F238E27FC236}">
              <a16:creationId xmlns:a16="http://schemas.microsoft.com/office/drawing/2014/main" id="{AF07E42D-8A00-4403-AE74-6E11B40E62D4}"/>
            </a:ext>
          </a:extLst>
        </xdr:cNvPr>
        <xdr:cNvSpPr txBox="1"/>
      </xdr:nvSpPr>
      <xdr:spPr>
        <a:xfrm>
          <a:off x="20199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38" name="n_3mainValue【消防施設】&#10;一人当たり面積">
          <a:extLst>
            <a:ext uri="{FF2B5EF4-FFF2-40B4-BE49-F238E27FC236}">
              <a16:creationId xmlns:a16="http://schemas.microsoft.com/office/drawing/2014/main" id="{7F02D609-3867-49E3-BE36-2C284590A17E}"/>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739" name="n_4mainValue【消防施設】&#10;一人当たり面積">
          <a:extLst>
            <a:ext uri="{FF2B5EF4-FFF2-40B4-BE49-F238E27FC236}">
              <a16:creationId xmlns:a16="http://schemas.microsoft.com/office/drawing/2014/main" id="{FFF61681-53CA-4A04-95EF-28797BA20107}"/>
            </a:ext>
          </a:extLst>
        </xdr:cNvPr>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6DDC887E-AE6B-470D-A360-095AE6719BE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9C4DEDF7-59E2-400F-AA10-8CAF6DDFEEE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E97F760C-58DD-4EB2-B661-D3C689B56BC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109D774A-33CF-4C20-90BB-5E36C9EAABF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5A08C160-92F9-4011-9150-1674D104D20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9F68956-DABD-4DB8-9676-55DF83B1FE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C45C5610-E21B-421F-95BA-ADA10CC801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C5960F37-BB3B-4F97-90AB-854B9B319B3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BF53F4C4-A6D8-49AD-BF83-CF0B57D850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8128AF5D-B8F4-4C09-A051-0E2F9F0C39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590B5DEF-FE37-483D-AD1B-8462ACB036C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BD4538CF-56F6-47E0-A555-4F461B5AF76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C9FE6161-016E-48FE-8657-A6C03482088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68A07881-89E1-4DB0-A1FC-065D7AA41B5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62FF1A0C-0124-4FBD-948C-DBFCF713D8E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4DFBCE75-2D28-4F78-9066-B871723C18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DC2233A7-EE53-40E0-90AC-F84FA825D79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6614BA1-8B5C-45FD-9B44-367E084BFF2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5A45F1EB-0F9E-4889-9DAB-46682E69239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3652473B-ED72-48DB-A56E-3F0A2E50A3B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8E9B8792-8D6B-4334-BA73-2492372DB17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97A718D9-9AC9-4F34-B542-EF5387BAB7A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820A1AC9-93C1-46E5-95AB-7EEFF2E4770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2D92CE93-3466-4E29-BC30-09B594FB91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14E8FEF7-8B35-41B6-B0BC-25D14080571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65" name="直線コネクタ 764">
          <a:extLst>
            <a:ext uri="{FF2B5EF4-FFF2-40B4-BE49-F238E27FC236}">
              <a16:creationId xmlns:a16="http://schemas.microsoft.com/office/drawing/2014/main" id="{B1F395EA-3C8B-4F2E-97F4-3002F2F333BA}"/>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6" name="【庁舎】&#10;有形固定資産減価償却率最小値テキスト">
          <a:extLst>
            <a:ext uri="{FF2B5EF4-FFF2-40B4-BE49-F238E27FC236}">
              <a16:creationId xmlns:a16="http://schemas.microsoft.com/office/drawing/2014/main" id="{088575AB-5464-4133-9DB4-F14CC49B573D}"/>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7" name="直線コネクタ 766">
          <a:extLst>
            <a:ext uri="{FF2B5EF4-FFF2-40B4-BE49-F238E27FC236}">
              <a16:creationId xmlns:a16="http://schemas.microsoft.com/office/drawing/2014/main" id="{31DE669F-37F9-4BF0-A549-125BDBD7AF0D}"/>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68" name="【庁舎】&#10;有形固定資産減価償却率最大値テキスト">
          <a:extLst>
            <a:ext uri="{FF2B5EF4-FFF2-40B4-BE49-F238E27FC236}">
              <a16:creationId xmlns:a16="http://schemas.microsoft.com/office/drawing/2014/main" id="{F9F7B398-E693-4BB6-8F31-58F2C4AD4974}"/>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69" name="直線コネクタ 768">
          <a:extLst>
            <a:ext uri="{FF2B5EF4-FFF2-40B4-BE49-F238E27FC236}">
              <a16:creationId xmlns:a16="http://schemas.microsoft.com/office/drawing/2014/main" id="{AA1ED890-BA25-47F9-8702-771BDDC66043}"/>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770" name="【庁舎】&#10;有形固定資産減価償却率平均値テキスト">
          <a:extLst>
            <a:ext uri="{FF2B5EF4-FFF2-40B4-BE49-F238E27FC236}">
              <a16:creationId xmlns:a16="http://schemas.microsoft.com/office/drawing/2014/main" id="{9F1C0D25-8EEA-4D9C-9FE6-7690F6F47BDB}"/>
            </a:ext>
          </a:extLst>
        </xdr:cNvPr>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71" name="フローチャート: 判断 770">
          <a:extLst>
            <a:ext uri="{FF2B5EF4-FFF2-40B4-BE49-F238E27FC236}">
              <a16:creationId xmlns:a16="http://schemas.microsoft.com/office/drawing/2014/main" id="{56A991CC-EBD0-43EC-8344-B7EDDB364CE4}"/>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72" name="フローチャート: 判断 771">
          <a:extLst>
            <a:ext uri="{FF2B5EF4-FFF2-40B4-BE49-F238E27FC236}">
              <a16:creationId xmlns:a16="http://schemas.microsoft.com/office/drawing/2014/main" id="{117C4444-9E3A-4FBA-8FB8-82E31769F803}"/>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73" name="フローチャート: 判断 772">
          <a:extLst>
            <a:ext uri="{FF2B5EF4-FFF2-40B4-BE49-F238E27FC236}">
              <a16:creationId xmlns:a16="http://schemas.microsoft.com/office/drawing/2014/main" id="{4E3797AB-29B7-4347-AD8F-2C042F4A1606}"/>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74" name="フローチャート: 判断 773">
          <a:extLst>
            <a:ext uri="{FF2B5EF4-FFF2-40B4-BE49-F238E27FC236}">
              <a16:creationId xmlns:a16="http://schemas.microsoft.com/office/drawing/2014/main" id="{1A9B6740-36FB-4BBE-937A-4BF94ADF1291}"/>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75" name="フローチャート: 判断 774">
          <a:extLst>
            <a:ext uri="{FF2B5EF4-FFF2-40B4-BE49-F238E27FC236}">
              <a16:creationId xmlns:a16="http://schemas.microsoft.com/office/drawing/2014/main" id="{1BCBB6AD-3FA5-49A9-B093-EC9EDF3BA2B8}"/>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5BC79F02-FCBD-439D-9E80-94E043C5E5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818833F-2AA6-48CA-9AC8-07DB6FE0E82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F2418B2-AA93-4500-97CA-A587AE8A3D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311DE5B-16DB-4317-93A8-2E166093B45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1DEC04C-10F9-4CC1-BDCD-DDE354DD9F7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781" name="楕円 780">
          <a:extLst>
            <a:ext uri="{FF2B5EF4-FFF2-40B4-BE49-F238E27FC236}">
              <a16:creationId xmlns:a16="http://schemas.microsoft.com/office/drawing/2014/main" id="{127D382C-8D08-4518-A6CB-EA6C376E885C}"/>
            </a:ext>
          </a:extLst>
        </xdr:cNvPr>
        <xdr:cNvSpPr/>
      </xdr:nvSpPr>
      <xdr:spPr>
        <a:xfrm>
          <a:off x="162687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113591</xdr:rowOff>
    </xdr:from>
    <xdr:ext cx="405111" cy="259045"/>
    <xdr:sp macro="" textlink="">
      <xdr:nvSpPr>
        <xdr:cNvPr id="782" name="【庁舎】&#10;有形固定資産減価償却率該当値テキスト">
          <a:extLst>
            <a:ext uri="{FF2B5EF4-FFF2-40B4-BE49-F238E27FC236}">
              <a16:creationId xmlns:a16="http://schemas.microsoft.com/office/drawing/2014/main" id="{0662AB09-43D6-4A58-8F60-164B8BB2CB21}"/>
            </a:ext>
          </a:extLst>
        </xdr:cNvPr>
        <xdr:cNvSpPr txBox="1"/>
      </xdr:nvSpPr>
      <xdr:spPr>
        <a:xfrm>
          <a:off x="16357600" y="1760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56424</xdr:rowOff>
    </xdr:from>
    <xdr:to>
      <xdr:col>81</xdr:col>
      <xdr:colOff>101600</xdr:colOff>
      <xdr:row>103</xdr:row>
      <xdr:rowOff>158024</xdr:rowOff>
    </xdr:to>
    <xdr:sp macro="" textlink="">
      <xdr:nvSpPr>
        <xdr:cNvPr id="783" name="楕円 782">
          <a:extLst>
            <a:ext uri="{FF2B5EF4-FFF2-40B4-BE49-F238E27FC236}">
              <a16:creationId xmlns:a16="http://schemas.microsoft.com/office/drawing/2014/main" id="{CEE04D60-4A86-4C26-9C37-A42FB19624E2}"/>
            </a:ext>
          </a:extLst>
        </xdr:cNvPr>
        <xdr:cNvSpPr/>
      </xdr:nvSpPr>
      <xdr:spPr>
        <a:xfrm>
          <a:off x="15430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107224</xdr:rowOff>
    </xdr:from>
    <xdr:to>
      <xdr:col>85</xdr:col>
      <xdr:colOff>127000</xdr:colOff>
      <xdr:row>103</xdr:row>
      <xdr:rowOff>141514</xdr:rowOff>
    </xdr:to>
    <xdr:cxnSp macro="">
      <xdr:nvCxnSpPr>
        <xdr:cNvPr id="784" name="直線コネクタ 783">
          <a:extLst>
            <a:ext uri="{FF2B5EF4-FFF2-40B4-BE49-F238E27FC236}">
              <a16:creationId xmlns:a16="http://schemas.microsoft.com/office/drawing/2014/main" id="{065A2BF9-0492-4022-B4B4-3D032B77E0D8}"/>
            </a:ext>
          </a:extLst>
        </xdr:cNvPr>
        <xdr:cNvCxnSpPr/>
      </xdr:nvCxnSpPr>
      <xdr:spPr>
        <a:xfrm>
          <a:off x="15481300" y="177665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785" name="楕円 784">
          <a:extLst>
            <a:ext uri="{FF2B5EF4-FFF2-40B4-BE49-F238E27FC236}">
              <a16:creationId xmlns:a16="http://schemas.microsoft.com/office/drawing/2014/main" id="{287491BC-CF96-454D-A027-DBECA4A5A6AE}"/>
            </a:ext>
          </a:extLst>
        </xdr:cNvPr>
        <xdr:cNvSpPr/>
      </xdr:nvSpPr>
      <xdr:spPr>
        <a:xfrm>
          <a:off x="14541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74568</xdr:rowOff>
    </xdr:from>
    <xdr:to>
      <xdr:col>81</xdr:col>
      <xdr:colOff>50800</xdr:colOff>
      <xdr:row>103</xdr:row>
      <xdr:rowOff>107224</xdr:rowOff>
    </xdr:to>
    <xdr:cxnSp macro="">
      <xdr:nvCxnSpPr>
        <xdr:cNvPr id="786" name="直線コネクタ 785">
          <a:extLst>
            <a:ext uri="{FF2B5EF4-FFF2-40B4-BE49-F238E27FC236}">
              <a16:creationId xmlns:a16="http://schemas.microsoft.com/office/drawing/2014/main" id="{636C8DE3-F7A5-4308-806E-485106051C15}"/>
            </a:ext>
          </a:extLst>
        </xdr:cNvPr>
        <xdr:cNvCxnSpPr/>
      </xdr:nvCxnSpPr>
      <xdr:spPr>
        <a:xfrm>
          <a:off x="14592300" y="177339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162561</xdr:rowOff>
    </xdr:from>
    <xdr:to>
      <xdr:col>72</xdr:col>
      <xdr:colOff>38100</xdr:colOff>
      <xdr:row>103</xdr:row>
      <xdr:rowOff>92711</xdr:rowOff>
    </xdr:to>
    <xdr:sp macro="" textlink="">
      <xdr:nvSpPr>
        <xdr:cNvPr id="787" name="楕円 786">
          <a:extLst>
            <a:ext uri="{FF2B5EF4-FFF2-40B4-BE49-F238E27FC236}">
              <a16:creationId xmlns:a16="http://schemas.microsoft.com/office/drawing/2014/main" id="{F9682878-67A4-4B5C-A743-CF3C8E5FB912}"/>
            </a:ext>
          </a:extLst>
        </xdr:cNvPr>
        <xdr:cNvSpPr/>
      </xdr:nvSpPr>
      <xdr:spPr>
        <a:xfrm>
          <a:off x="1365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41911</xdr:rowOff>
    </xdr:from>
    <xdr:to>
      <xdr:col>76</xdr:col>
      <xdr:colOff>114300</xdr:colOff>
      <xdr:row>103</xdr:row>
      <xdr:rowOff>74568</xdr:rowOff>
    </xdr:to>
    <xdr:cxnSp macro="">
      <xdr:nvCxnSpPr>
        <xdr:cNvPr id="788" name="直線コネクタ 787">
          <a:extLst>
            <a:ext uri="{FF2B5EF4-FFF2-40B4-BE49-F238E27FC236}">
              <a16:creationId xmlns:a16="http://schemas.microsoft.com/office/drawing/2014/main" id="{FF617E79-838E-476D-8D9D-9A81F5D605A2}"/>
            </a:ext>
          </a:extLst>
        </xdr:cNvPr>
        <xdr:cNvCxnSpPr/>
      </xdr:nvCxnSpPr>
      <xdr:spPr>
        <a:xfrm>
          <a:off x="13703300" y="177012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129902</xdr:rowOff>
    </xdr:from>
    <xdr:to>
      <xdr:col>67</xdr:col>
      <xdr:colOff>101600</xdr:colOff>
      <xdr:row>103</xdr:row>
      <xdr:rowOff>60052</xdr:rowOff>
    </xdr:to>
    <xdr:sp macro="" textlink="">
      <xdr:nvSpPr>
        <xdr:cNvPr id="789" name="楕円 788">
          <a:extLst>
            <a:ext uri="{FF2B5EF4-FFF2-40B4-BE49-F238E27FC236}">
              <a16:creationId xmlns:a16="http://schemas.microsoft.com/office/drawing/2014/main" id="{A744BED5-F0AC-4972-88DA-13A3197C9F26}"/>
            </a:ext>
          </a:extLst>
        </xdr:cNvPr>
        <xdr:cNvSpPr/>
      </xdr:nvSpPr>
      <xdr:spPr>
        <a:xfrm>
          <a:off x="12763500" y="1761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9252</xdr:rowOff>
    </xdr:from>
    <xdr:to>
      <xdr:col>71</xdr:col>
      <xdr:colOff>177800</xdr:colOff>
      <xdr:row>103</xdr:row>
      <xdr:rowOff>41911</xdr:rowOff>
    </xdr:to>
    <xdr:cxnSp macro="">
      <xdr:nvCxnSpPr>
        <xdr:cNvPr id="790" name="直線コネクタ 789">
          <a:extLst>
            <a:ext uri="{FF2B5EF4-FFF2-40B4-BE49-F238E27FC236}">
              <a16:creationId xmlns:a16="http://schemas.microsoft.com/office/drawing/2014/main" id="{21A7BED4-8B29-4CCF-94A4-B19039F7CFF5}"/>
            </a:ext>
          </a:extLst>
        </xdr:cNvPr>
        <xdr:cNvCxnSpPr/>
      </xdr:nvCxnSpPr>
      <xdr:spPr>
        <a:xfrm>
          <a:off x="12814300" y="176686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145885</xdr:rowOff>
    </xdr:from>
    <xdr:ext cx="405111" cy="259045"/>
    <xdr:sp macro="" textlink="">
      <xdr:nvSpPr>
        <xdr:cNvPr id="791" name="n_1aveValue【庁舎】&#10;有形固定資産減価償却率">
          <a:extLst>
            <a:ext uri="{FF2B5EF4-FFF2-40B4-BE49-F238E27FC236}">
              <a16:creationId xmlns:a16="http://schemas.microsoft.com/office/drawing/2014/main" id="{020A6582-7DB3-49CA-A671-E7EF9EF8FA58}"/>
            </a:ext>
          </a:extLst>
        </xdr:cNvPr>
        <xdr:cNvSpPr txBox="1"/>
      </xdr:nvSpPr>
      <xdr:spPr>
        <a:xfrm>
          <a:off x="15266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792" name="n_2aveValue【庁舎】&#10;有形固定資産減価償却率">
          <a:extLst>
            <a:ext uri="{FF2B5EF4-FFF2-40B4-BE49-F238E27FC236}">
              <a16:creationId xmlns:a16="http://schemas.microsoft.com/office/drawing/2014/main" id="{33218926-87CF-4662-A743-1039777BB46D}"/>
            </a:ext>
          </a:extLst>
        </xdr:cNvPr>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793" name="n_3aveValue【庁舎】&#10;有形固定資産減価償却率">
          <a:extLst>
            <a:ext uri="{FF2B5EF4-FFF2-40B4-BE49-F238E27FC236}">
              <a16:creationId xmlns:a16="http://schemas.microsoft.com/office/drawing/2014/main" id="{C70DF1FD-FE21-4F8B-A975-07810CBEECF8}"/>
            </a:ext>
          </a:extLst>
        </xdr:cNvPr>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78939</xdr:rowOff>
    </xdr:from>
    <xdr:ext cx="405111" cy="259045"/>
    <xdr:sp macro="" textlink="">
      <xdr:nvSpPr>
        <xdr:cNvPr id="794" name="n_4aveValue【庁舎】&#10;有形固定資産減価償却率">
          <a:extLst>
            <a:ext uri="{FF2B5EF4-FFF2-40B4-BE49-F238E27FC236}">
              <a16:creationId xmlns:a16="http://schemas.microsoft.com/office/drawing/2014/main" id="{1C6A90D8-85A5-4E84-B0A0-A1CD8CFB603F}"/>
            </a:ext>
          </a:extLst>
        </xdr:cNvPr>
        <xdr:cNvSpPr txBox="1"/>
      </xdr:nvSpPr>
      <xdr:spPr>
        <a:xfrm>
          <a:off x="12611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3101</xdr:rowOff>
    </xdr:from>
    <xdr:ext cx="405111" cy="259045"/>
    <xdr:sp macro="" textlink="">
      <xdr:nvSpPr>
        <xdr:cNvPr id="795" name="n_1mainValue【庁舎】&#10;有形固定資産減価償却率">
          <a:extLst>
            <a:ext uri="{FF2B5EF4-FFF2-40B4-BE49-F238E27FC236}">
              <a16:creationId xmlns:a16="http://schemas.microsoft.com/office/drawing/2014/main" id="{7016A599-9121-4B1A-B09A-066A4FB4C4CC}"/>
            </a:ext>
          </a:extLst>
        </xdr:cNvPr>
        <xdr:cNvSpPr txBox="1"/>
      </xdr:nvSpPr>
      <xdr:spPr>
        <a:xfrm>
          <a:off x="152660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141895</xdr:rowOff>
    </xdr:from>
    <xdr:ext cx="405111" cy="259045"/>
    <xdr:sp macro="" textlink="">
      <xdr:nvSpPr>
        <xdr:cNvPr id="796" name="n_2mainValue【庁舎】&#10;有形固定資産減価償却率">
          <a:extLst>
            <a:ext uri="{FF2B5EF4-FFF2-40B4-BE49-F238E27FC236}">
              <a16:creationId xmlns:a16="http://schemas.microsoft.com/office/drawing/2014/main" id="{19DFAA4C-613B-452D-9940-0469A93E641E}"/>
            </a:ext>
          </a:extLst>
        </xdr:cNvPr>
        <xdr:cNvSpPr txBox="1"/>
      </xdr:nvSpPr>
      <xdr:spPr>
        <a:xfrm>
          <a:off x="14389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109238</xdr:rowOff>
    </xdr:from>
    <xdr:ext cx="405111" cy="259045"/>
    <xdr:sp macro="" textlink="">
      <xdr:nvSpPr>
        <xdr:cNvPr id="797" name="n_3mainValue【庁舎】&#10;有形固定資産減価償却率">
          <a:extLst>
            <a:ext uri="{FF2B5EF4-FFF2-40B4-BE49-F238E27FC236}">
              <a16:creationId xmlns:a16="http://schemas.microsoft.com/office/drawing/2014/main" id="{DB3948EC-89EE-4146-9783-AC5CD8AF5C08}"/>
            </a:ext>
          </a:extLst>
        </xdr:cNvPr>
        <xdr:cNvSpPr txBox="1"/>
      </xdr:nvSpPr>
      <xdr:spPr>
        <a:xfrm>
          <a:off x="13500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76579</xdr:rowOff>
    </xdr:from>
    <xdr:ext cx="405111" cy="259045"/>
    <xdr:sp macro="" textlink="">
      <xdr:nvSpPr>
        <xdr:cNvPr id="798" name="n_4mainValue【庁舎】&#10;有形固定資産減価償却率">
          <a:extLst>
            <a:ext uri="{FF2B5EF4-FFF2-40B4-BE49-F238E27FC236}">
              <a16:creationId xmlns:a16="http://schemas.microsoft.com/office/drawing/2014/main" id="{455B20E7-0B08-406C-8668-E705CD304879}"/>
            </a:ext>
          </a:extLst>
        </xdr:cNvPr>
        <xdr:cNvSpPr txBox="1"/>
      </xdr:nvSpPr>
      <xdr:spPr>
        <a:xfrm>
          <a:off x="12611744" y="1739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8F503D9D-FB94-4023-887B-AF170B5149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44FBB54F-C305-4C6B-BEC2-86F947CE64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B79AB7B8-F7D6-4EA4-8DD3-116FEA90AC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92F0A92E-B991-437D-81F1-A1A1E586E6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415226B0-1ABD-4A99-8707-ECF3AE1412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15FF99F8-3014-4696-8423-A0609A34084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1A1E40AF-7D77-4112-8C05-1D725DFCE1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FA289C2D-ED8D-499E-A24C-E17A03320FA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8A052833-FE54-42E0-900D-C0E6752F9B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348A85CA-79F6-4D59-BB8B-F50A1F71CD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58DD186A-B61E-4A42-ACEF-03A13EE3715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76554373-1482-4109-B856-7B2F0ACF9AE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4A105D79-AF2E-44ED-AD8E-684B2B0A94C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7E397D8C-60AA-4BD9-B32B-B5EAEEA8F55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60F648C7-FA45-474B-99AD-CCCE48A7752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B924DD9D-8DF9-462D-AF75-F6E0FB598B1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C8A31298-638F-44DE-8051-D1A490D76A3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BE60AE76-8CCC-4791-A91A-B73CF3397D9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97E9CCDA-91D3-4B68-AE73-26C56523832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1B4D0C6F-F812-4421-9B72-B7056D9AC9D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B58625A1-7451-4DDF-A30E-A30DB31418A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4710D3A3-4504-4225-BA9B-AD0693A23C8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4932873B-2619-49E1-B16B-89A54D20F70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C3030DB4-BFE4-473E-AD29-0ABABB93EB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9D7C6674-925F-46F5-BD2D-BEB2E824C4F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24" name="直線コネクタ 823">
          <a:extLst>
            <a:ext uri="{FF2B5EF4-FFF2-40B4-BE49-F238E27FC236}">
              <a16:creationId xmlns:a16="http://schemas.microsoft.com/office/drawing/2014/main" id="{ABC11226-F1AE-425C-8DA6-138EFFA96F12}"/>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25" name="【庁舎】&#10;一人当たり面積最小値テキスト">
          <a:extLst>
            <a:ext uri="{FF2B5EF4-FFF2-40B4-BE49-F238E27FC236}">
              <a16:creationId xmlns:a16="http://schemas.microsoft.com/office/drawing/2014/main" id="{91391612-BDF7-44C8-B0CD-80840A35DBE9}"/>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26" name="直線コネクタ 825">
          <a:extLst>
            <a:ext uri="{FF2B5EF4-FFF2-40B4-BE49-F238E27FC236}">
              <a16:creationId xmlns:a16="http://schemas.microsoft.com/office/drawing/2014/main" id="{200CAA99-15DB-443F-AEED-112DCCDCAB92}"/>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27" name="【庁舎】&#10;一人当たり面積最大値テキスト">
          <a:extLst>
            <a:ext uri="{FF2B5EF4-FFF2-40B4-BE49-F238E27FC236}">
              <a16:creationId xmlns:a16="http://schemas.microsoft.com/office/drawing/2014/main" id="{5647C80B-5185-427D-8651-56D9EE54AD7C}"/>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28" name="直線コネクタ 827">
          <a:extLst>
            <a:ext uri="{FF2B5EF4-FFF2-40B4-BE49-F238E27FC236}">
              <a16:creationId xmlns:a16="http://schemas.microsoft.com/office/drawing/2014/main" id="{D5D5B22A-1E89-4CA8-8CBD-F5A0AC157855}"/>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108329</xdr:rowOff>
    </xdr:from>
    <xdr:ext cx="469744" cy="259045"/>
    <xdr:sp macro="" textlink="">
      <xdr:nvSpPr>
        <xdr:cNvPr id="829" name="【庁舎】&#10;一人当たり面積平均値テキスト">
          <a:extLst>
            <a:ext uri="{FF2B5EF4-FFF2-40B4-BE49-F238E27FC236}">
              <a16:creationId xmlns:a16="http://schemas.microsoft.com/office/drawing/2014/main" id="{60459DEA-1F14-4201-A737-E1A47F015CDC}"/>
            </a:ext>
          </a:extLst>
        </xdr:cNvPr>
        <xdr:cNvSpPr txBox="1"/>
      </xdr:nvSpPr>
      <xdr:spPr>
        <a:xfrm>
          <a:off x="22199600" y="18110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30" name="フローチャート: 判断 829">
          <a:extLst>
            <a:ext uri="{FF2B5EF4-FFF2-40B4-BE49-F238E27FC236}">
              <a16:creationId xmlns:a16="http://schemas.microsoft.com/office/drawing/2014/main" id="{41C447CE-07CD-4041-B454-F96815BE0780}"/>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31" name="フローチャート: 判断 830">
          <a:extLst>
            <a:ext uri="{FF2B5EF4-FFF2-40B4-BE49-F238E27FC236}">
              <a16:creationId xmlns:a16="http://schemas.microsoft.com/office/drawing/2014/main" id="{4BBB5285-EBB8-48C4-91F0-75FE1B8C0E09}"/>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32" name="フローチャート: 判断 831">
          <a:extLst>
            <a:ext uri="{FF2B5EF4-FFF2-40B4-BE49-F238E27FC236}">
              <a16:creationId xmlns:a16="http://schemas.microsoft.com/office/drawing/2014/main" id="{A7841B1D-EB6E-4BD8-96EF-0C3D17D1CCEE}"/>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33" name="フローチャート: 判断 832">
          <a:extLst>
            <a:ext uri="{FF2B5EF4-FFF2-40B4-BE49-F238E27FC236}">
              <a16:creationId xmlns:a16="http://schemas.microsoft.com/office/drawing/2014/main" id="{59C768B0-DA58-4A29-91E6-77FF4A1ECD41}"/>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834" name="フローチャート: 判断 833">
          <a:extLst>
            <a:ext uri="{FF2B5EF4-FFF2-40B4-BE49-F238E27FC236}">
              <a16:creationId xmlns:a16="http://schemas.microsoft.com/office/drawing/2014/main" id="{D7080DB4-2923-4334-8DF7-13C0AA1E61D7}"/>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30D08A0-9999-47CD-B724-FF3ED39E89D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53DC109-4516-433A-A2E9-66D11842B1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C2AF62B-6949-422C-A085-F775A3B54F3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5FBDF34-28DB-4C18-AB37-8CA132F262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6589014B-B034-49E2-9330-BF71D85E28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58057</xdr:rowOff>
    </xdr:from>
    <xdr:to>
      <xdr:col>116</xdr:col>
      <xdr:colOff>114300</xdr:colOff>
      <xdr:row>103</xdr:row>
      <xdr:rowOff>159657</xdr:rowOff>
    </xdr:to>
    <xdr:sp macro="" textlink="">
      <xdr:nvSpPr>
        <xdr:cNvPr id="840" name="楕円 839">
          <a:extLst>
            <a:ext uri="{FF2B5EF4-FFF2-40B4-BE49-F238E27FC236}">
              <a16:creationId xmlns:a16="http://schemas.microsoft.com/office/drawing/2014/main" id="{BC6180BA-C900-4959-AE32-72A7FB00D0F8}"/>
            </a:ext>
          </a:extLst>
        </xdr:cNvPr>
        <xdr:cNvSpPr/>
      </xdr:nvSpPr>
      <xdr:spPr>
        <a:xfrm>
          <a:off x="221107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80934</xdr:rowOff>
    </xdr:from>
    <xdr:ext cx="469744" cy="259045"/>
    <xdr:sp macro="" textlink="">
      <xdr:nvSpPr>
        <xdr:cNvPr id="841" name="【庁舎】&#10;一人当たり面積該当値テキスト">
          <a:extLst>
            <a:ext uri="{FF2B5EF4-FFF2-40B4-BE49-F238E27FC236}">
              <a16:creationId xmlns:a16="http://schemas.microsoft.com/office/drawing/2014/main" id="{AEBAFA08-53E4-478A-85FA-6EB2AC3A465B}"/>
            </a:ext>
          </a:extLst>
        </xdr:cNvPr>
        <xdr:cNvSpPr txBox="1"/>
      </xdr:nvSpPr>
      <xdr:spPr>
        <a:xfrm>
          <a:off x="22199600" y="1756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66221</xdr:rowOff>
    </xdr:from>
    <xdr:to>
      <xdr:col>112</xdr:col>
      <xdr:colOff>38100</xdr:colOff>
      <xdr:row>103</xdr:row>
      <xdr:rowOff>167821</xdr:rowOff>
    </xdr:to>
    <xdr:sp macro="" textlink="">
      <xdr:nvSpPr>
        <xdr:cNvPr id="842" name="楕円 841">
          <a:extLst>
            <a:ext uri="{FF2B5EF4-FFF2-40B4-BE49-F238E27FC236}">
              <a16:creationId xmlns:a16="http://schemas.microsoft.com/office/drawing/2014/main" id="{A61522B5-D550-4D8E-879A-EB6743EF22A6}"/>
            </a:ext>
          </a:extLst>
        </xdr:cNvPr>
        <xdr:cNvSpPr/>
      </xdr:nvSpPr>
      <xdr:spPr>
        <a:xfrm>
          <a:off x="2127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108857</xdr:rowOff>
    </xdr:from>
    <xdr:to>
      <xdr:col>116</xdr:col>
      <xdr:colOff>63500</xdr:colOff>
      <xdr:row>103</xdr:row>
      <xdr:rowOff>117021</xdr:rowOff>
    </xdr:to>
    <xdr:cxnSp macro="">
      <xdr:nvCxnSpPr>
        <xdr:cNvPr id="843" name="直線コネクタ 842">
          <a:extLst>
            <a:ext uri="{FF2B5EF4-FFF2-40B4-BE49-F238E27FC236}">
              <a16:creationId xmlns:a16="http://schemas.microsoft.com/office/drawing/2014/main" id="{AE72212F-EEF9-4D8F-8636-157852B39D0E}"/>
            </a:ext>
          </a:extLst>
        </xdr:cNvPr>
        <xdr:cNvCxnSpPr/>
      </xdr:nvCxnSpPr>
      <xdr:spPr>
        <a:xfrm flipV="1">
          <a:off x="21323300" y="1776820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69487</xdr:rowOff>
    </xdr:from>
    <xdr:to>
      <xdr:col>107</xdr:col>
      <xdr:colOff>101600</xdr:colOff>
      <xdr:row>103</xdr:row>
      <xdr:rowOff>171087</xdr:rowOff>
    </xdr:to>
    <xdr:sp macro="" textlink="">
      <xdr:nvSpPr>
        <xdr:cNvPr id="844" name="楕円 843">
          <a:extLst>
            <a:ext uri="{FF2B5EF4-FFF2-40B4-BE49-F238E27FC236}">
              <a16:creationId xmlns:a16="http://schemas.microsoft.com/office/drawing/2014/main" id="{1296DC1A-B7FE-45D9-8450-6BA94B1B6AF0}"/>
            </a:ext>
          </a:extLst>
        </xdr:cNvPr>
        <xdr:cNvSpPr/>
      </xdr:nvSpPr>
      <xdr:spPr>
        <a:xfrm>
          <a:off x="203835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117021</xdr:rowOff>
    </xdr:from>
    <xdr:to>
      <xdr:col>111</xdr:col>
      <xdr:colOff>177800</xdr:colOff>
      <xdr:row>103</xdr:row>
      <xdr:rowOff>120287</xdr:rowOff>
    </xdr:to>
    <xdr:cxnSp macro="">
      <xdr:nvCxnSpPr>
        <xdr:cNvPr id="845" name="直線コネクタ 844">
          <a:extLst>
            <a:ext uri="{FF2B5EF4-FFF2-40B4-BE49-F238E27FC236}">
              <a16:creationId xmlns:a16="http://schemas.microsoft.com/office/drawing/2014/main" id="{95E2D94F-8EFB-4ABA-B4A3-CB321315E94E}"/>
            </a:ext>
          </a:extLst>
        </xdr:cNvPr>
        <xdr:cNvCxnSpPr/>
      </xdr:nvCxnSpPr>
      <xdr:spPr>
        <a:xfrm flipV="1">
          <a:off x="20434300" y="177763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74386</xdr:rowOff>
    </xdr:from>
    <xdr:to>
      <xdr:col>102</xdr:col>
      <xdr:colOff>165100</xdr:colOff>
      <xdr:row>104</xdr:row>
      <xdr:rowOff>4536</xdr:rowOff>
    </xdr:to>
    <xdr:sp macro="" textlink="">
      <xdr:nvSpPr>
        <xdr:cNvPr id="846" name="楕円 845">
          <a:extLst>
            <a:ext uri="{FF2B5EF4-FFF2-40B4-BE49-F238E27FC236}">
              <a16:creationId xmlns:a16="http://schemas.microsoft.com/office/drawing/2014/main" id="{8913C3C9-74B6-420F-8C13-ED32920ABB20}"/>
            </a:ext>
          </a:extLst>
        </xdr:cNvPr>
        <xdr:cNvSpPr/>
      </xdr:nvSpPr>
      <xdr:spPr>
        <a:xfrm>
          <a:off x="19494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120287</xdr:rowOff>
    </xdr:from>
    <xdr:to>
      <xdr:col>107</xdr:col>
      <xdr:colOff>50800</xdr:colOff>
      <xdr:row>103</xdr:row>
      <xdr:rowOff>125186</xdr:rowOff>
    </xdr:to>
    <xdr:cxnSp macro="">
      <xdr:nvCxnSpPr>
        <xdr:cNvPr id="847" name="直線コネクタ 846">
          <a:extLst>
            <a:ext uri="{FF2B5EF4-FFF2-40B4-BE49-F238E27FC236}">
              <a16:creationId xmlns:a16="http://schemas.microsoft.com/office/drawing/2014/main" id="{BBB241AF-283F-4E22-A5D9-92E6EC9DD2D6}"/>
            </a:ext>
          </a:extLst>
        </xdr:cNvPr>
        <xdr:cNvCxnSpPr/>
      </xdr:nvCxnSpPr>
      <xdr:spPr>
        <a:xfrm flipV="1">
          <a:off x="19545300" y="177796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80918</xdr:rowOff>
    </xdr:from>
    <xdr:to>
      <xdr:col>98</xdr:col>
      <xdr:colOff>38100</xdr:colOff>
      <xdr:row>104</xdr:row>
      <xdr:rowOff>11068</xdr:rowOff>
    </xdr:to>
    <xdr:sp macro="" textlink="">
      <xdr:nvSpPr>
        <xdr:cNvPr id="848" name="楕円 847">
          <a:extLst>
            <a:ext uri="{FF2B5EF4-FFF2-40B4-BE49-F238E27FC236}">
              <a16:creationId xmlns:a16="http://schemas.microsoft.com/office/drawing/2014/main" id="{5ABA65D4-CB05-4BE7-9129-969B0D7CE2D4}"/>
            </a:ext>
          </a:extLst>
        </xdr:cNvPr>
        <xdr:cNvSpPr/>
      </xdr:nvSpPr>
      <xdr:spPr>
        <a:xfrm>
          <a:off x="18605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125186</xdr:rowOff>
    </xdr:from>
    <xdr:to>
      <xdr:col>102</xdr:col>
      <xdr:colOff>114300</xdr:colOff>
      <xdr:row>103</xdr:row>
      <xdr:rowOff>131718</xdr:rowOff>
    </xdr:to>
    <xdr:cxnSp macro="">
      <xdr:nvCxnSpPr>
        <xdr:cNvPr id="849" name="直線コネクタ 848">
          <a:extLst>
            <a:ext uri="{FF2B5EF4-FFF2-40B4-BE49-F238E27FC236}">
              <a16:creationId xmlns:a16="http://schemas.microsoft.com/office/drawing/2014/main" id="{CA9399BB-3E0E-4C9B-816E-FE1CC9DBD189}"/>
            </a:ext>
          </a:extLst>
        </xdr:cNvPr>
        <xdr:cNvCxnSpPr/>
      </xdr:nvCxnSpPr>
      <xdr:spPr>
        <a:xfrm flipV="1">
          <a:off x="18656300" y="1778453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50" name="n_1aveValue【庁舎】&#10;一人当たり面積">
          <a:extLst>
            <a:ext uri="{FF2B5EF4-FFF2-40B4-BE49-F238E27FC236}">
              <a16:creationId xmlns:a16="http://schemas.microsoft.com/office/drawing/2014/main" id="{30792FE7-9AFA-4A99-B5F5-1F8A530F8A61}"/>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31585</xdr:rowOff>
    </xdr:from>
    <xdr:ext cx="469744" cy="259045"/>
    <xdr:sp macro="" textlink="">
      <xdr:nvSpPr>
        <xdr:cNvPr id="851" name="n_2aveValue【庁舎】&#10;一人当たり面積">
          <a:extLst>
            <a:ext uri="{FF2B5EF4-FFF2-40B4-BE49-F238E27FC236}">
              <a16:creationId xmlns:a16="http://schemas.microsoft.com/office/drawing/2014/main" id="{17171FFC-4B6D-4AF7-9C5B-4C24C6B7512A}"/>
            </a:ext>
          </a:extLst>
        </xdr:cNvPr>
        <xdr:cNvSpPr txBox="1"/>
      </xdr:nvSpPr>
      <xdr:spPr>
        <a:xfrm>
          <a:off x="20199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852" name="n_3aveValue【庁舎】&#10;一人当たり面積">
          <a:extLst>
            <a:ext uri="{FF2B5EF4-FFF2-40B4-BE49-F238E27FC236}">
              <a16:creationId xmlns:a16="http://schemas.microsoft.com/office/drawing/2014/main" id="{50E3C917-7493-480D-827A-F55E5C086007}"/>
            </a:ext>
          </a:extLst>
        </xdr:cNvPr>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96900</xdr:rowOff>
    </xdr:from>
    <xdr:ext cx="469744" cy="259045"/>
    <xdr:sp macro="" textlink="">
      <xdr:nvSpPr>
        <xdr:cNvPr id="853" name="n_4aveValue【庁舎】&#10;一人当たり面積">
          <a:extLst>
            <a:ext uri="{FF2B5EF4-FFF2-40B4-BE49-F238E27FC236}">
              <a16:creationId xmlns:a16="http://schemas.microsoft.com/office/drawing/2014/main" id="{73308414-4100-46F1-A67B-1288DE9DF6D4}"/>
            </a:ext>
          </a:extLst>
        </xdr:cNvPr>
        <xdr:cNvSpPr txBox="1"/>
      </xdr:nvSpPr>
      <xdr:spPr>
        <a:xfrm>
          <a:off x="184214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12898</xdr:rowOff>
    </xdr:from>
    <xdr:ext cx="469744" cy="259045"/>
    <xdr:sp macro="" textlink="">
      <xdr:nvSpPr>
        <xdr:cNvPr id="854" name="n_1mainValue【庁舎】&#10;一人当たり面積">
          <a:extLst>
            <a:ext uri="{FF2B5EF4-FFF2-40B4-BE49-F238E27FC236}">
              <a16:creationId xmlns:a16="http://schemas.microsoft.com/office/drawing/2014/main" id="{A4AACE68-BEA4-481C-89D8-7C4D77A1205F}"/>
            </a:ext>
          </a:extLst>
        </xdr:cNvPr>
        <xdr:cNvSpPr txBox="1"/>
      </xdr:nvSpPr>
      <xdr:spPr>
        <a:xfrm>
          <a:off x="21075727" y="1750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16164</xdr:rowOff>
    </xdr:from>
    <xdr:ext cx="469744" cy="259045"/>
    <xdr:sp macro="" textlink="">
      <xdr:nvSpPr>
        <xdr:cNvPr id="855" name="n_2mainValue【庁舎】&#10;一人当たり面積">
          <a:extLst>
            <a:ext uri="{FF2B5EF4-FFF2-40B4-BE49-F238E27FC236}">
              <a16:creationId xmlns:a16="http://schemas.microsoft.com/office/drawing/2014/main" id="{1856D8F7-5A2C-4D4C-ADE3-5B0FC55D2CB2}"/>
            </a:ext>
          </a:extLst>
        </xdr:cNvPr>
        <xdr:cNvSpPr txBox="1"/>
      </xdr:nvSpPr>
      <xdr:spPr>
        <a:xfrm>
          <a:off x="2019942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21063</xdr:rowOff>
    </xdr:from>
    <xdr:ext cx="469744" cy="259045"/>
    <xdr:sp macro="" textlink="">
      <xdr:nvSpPr>
        <xdr:cNvPr id="856" name="n_3mainValue【庁舎】&#10;一人当たり面積">
          <a:extLst>
            <a:ext uri="{FF2B5EF4-FFF2-40B4-BE49-F238E27FC236}">
              <a16:creationId xmlns:a16="http://schemas.microsoft.com/office/drawing/2014/main" id="{015EF737-EC30-44B2-A3B4-187965B5CF04}"/>
            </a:ext>
          </a:extLst>
        </xdr:cNvPr>
        <xdr:cNvSpPr txBox="1"/>
      </xdr:nvSpPr>
      <xdr:spPr>
        <a:xfrm>
          <a:off x="19310427" y="1750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27595</xdr:rowOff>
    </xdr:from>
    <xdr:ext cx="469744" cy="259045"/>
    <xdr:sp macro="" textlink="">
      <xdr:nvSpPr>
        <xdr:cNvPr id="857" name="n_4mainValue【庁舎】&#10;一人当たり面積">
          <a:extLst>
            <a:ext uri="{FF2B5EF4-FFF2-40B4-BE49-F238E27FC236}">
              <a16:creationId xmlns:a16="http://schemas.microsoft.com/office/drawing/2014/main" id="{DE9EC8CE-B339-44B9-84DA-1AC3513B3959}"/>
            </a:ext>
          </a:extLst>
        </xdr:cNvPr>
        <xdr:cNvSpPr txBox="1"/>
      </xdr:nvSpPr>
      <xdr:spPr>
        <a:xfrm>
          <a:off x="18421427" y="1751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67A3901C-E1E2-407D-8630-2206176038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32641AA2-2B94-4BA4-8A0D-5B8F9406F31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8C236198-8AAD-427D-AA42-901142C4CE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類似団体と比較して特に有形固定資産減価償却率が高い施設は「体育館・プール」「福祉施設」「消防施設」である。「体育館・プール」は類似団体平均を</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ポイント、「福祉施設」は類似団体平均を</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ポイント、「消防施設」は類似団体平均を</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ポイント上回っているが、計画的に改修や更新を行っており使用上の問題は生じておらず適切に管理している。今後も引き続き適切に維持管理する。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8185" y="419100"/>
          <a:ext cx="12583795"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107315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10120" y="406400"/>
          <a:ext cx="3894455"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88265</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035520" y="431165"/>
          <a:ext cx="3850005"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56515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060920" y="457200"/>
          <a:ext cx="3794760"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dr:col>83</xdr:col>
      <xdr:colOff>6350</xdr:colOff>
      <xdr:row>2</xdr:row>
      <xdr:rowOff>63500</xdr:rowOff>
    </xdr:from>
    <xdr:to>
      <xdr:col>95</xdr:col>
      <xdr:colOff>152400</xdr:colOff>
      <xdr:row>5</xdr:row>
      <xdr:rowOff>107315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240885" y="406400"/>
          <a:ext cx="263779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88265</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266285" y="431165"/>
          <a:ext cx="259334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56515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291685" y="457200"/>
          <a:ext cx="2536190" cy="45656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19785" y="1206500"/>
          <a:ext cx="9562465"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44880" y="1237615"/>
          <a:ext cx="138366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37465</xdr:rowOff>
    </xdr:from>
    <xdr:to>
      <xdr:col>16</xdr:col>
      <xdr:colOff>203200</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66950" y="1237615"/>
          <a:ext cx="1258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15,964
15,307
13.86
7,567,387
7,157,107
332,927
4,944,408
3,597,469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87115" y="1237615"/>
          <a:ext cx="151066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56515</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97780" y="1256665"/>
          <a:ext cx="2012950" cy="1016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56515</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10730" y="1256665"/>
          <a:ext cx="1258570" cy="1016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56515</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432800" y="1256665"/>
          <a:ext cx="629285" cy="1016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158115</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97780" y="2094865"/>
          <a:ext cx="20129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190500</xdr:colOff>
      <xdr:row>15</xdr:row>
      <xdr:rowOff>158115</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174230" y="2094865"/>
          <a:ext cx="3398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621645" y="1206500"/>
          <a:ext cx="142176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151765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854690" y="1270000"/>
          <a:ext cx="125857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164465</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854690" y="15360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151765</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854690" y="1866265"/>
          <a:ext cx="125857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158115</xdr:rowOff>
    </xdr:from>
    <xdr:to>
      <xdr:col>52</xdr:col>
      <xdr:colOff>69850</xdr:colOff>
      <xdr:row>7</xdr:row>
      <xdr:rowOff>158115</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697845" y="1358265"/>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126365</xdr:rowOff>
    </xdr:from>
    <xdr:to>
      <xdr:col>51</xdr:col>
      <xdr:colOff>190500</xdr:colOff>
      <xdr:row>11</xdr:row>
      <xdr:rowOff>94615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780395"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126365</xdr:rowOff>
    </xdr:from>
    <xdr:to>
      <xdr:col>52</xdr:col>
      <xdr:colOff>69850</xdr:colOff>
      <xdr:row>10</xdr:row>
      <xdr:rowOff>126365</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697845" y="1840865"/>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21590</xdr:rowOff>
    </xdr:from>
    <xdr:to>
      <xdr:col>51</xdr:col>
      <xdr:colOff>190500</xdr:colOff>
      <xdr:row>12</xdr:row>
      <xdr:rowOff>161290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780395" y="20789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164465</xdr:rowOff>
    </xdr:from>
    <xdr:to>
      <xdr:col>52</xdr:col>
      <xdr:colOff>69850</xdr:colOff>
      <xdr:row>12</xdr:row>
      <xdr:rowOff>164465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697845" y="2221865"/>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107315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732770" y="130746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732770" y="15748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94615</xdr:rowOff>
    </xdr:from>
    <xdr:ext cx="8811260" cy="25781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56285" y="3009265"/>
          <a:ext cx="88112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6285"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88265</xdr:rowOff>
    </xdr:from>
    <xdr:ext cx="5758815" cy="25590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6285" y="3517265"/>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56285"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84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56285" y="4025900"/>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164465</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285" y="4279265"/>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285"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56285" y="5016500"/>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69365" cy="30543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61490" y="5378450"/>
          <a:ext cx="1269365"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5100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47695" y="5352415"/>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126365</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852160" y="5269865"/>
          <a:ext cx="1510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56515</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852160" y="5461000"/>
          <a:ext cx="1510665"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126365</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487920" y="5269865"/>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56515</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487920" y="5461000"/>
          <a:ext cx="125857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126365</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935085" y="5269865"/>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56515</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935085" y="5461000"/>
          <a:ext cx="125857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56285" y="5778500"/>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979160" y="5778500"/>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979160" y="5778500"/>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94615</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04255" y="6095365"/>
          <a:ext cx="5727065"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本年度の町税全体では、町民税の所得割、法人税割、固定資産税の増収により昨年度と比べて約175百万円の増収となった。</a:t>
          </a:r>
        </a:p>
        <a:p>
          <a:r>
            <a:rPr lang="ja-JP" altLang="en-US"/>
            <a:t>　また、財政力指数は1.12と昨年度と比べて0.01の増となり増加傾向にあるが、引き続き行政改革による歳出の見直しや町税の徴収事務の強化等の自主財源の確保に努める。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56285" y="819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81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8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130810</xdr:rowOff>
    </xdr:from>
    <xdr:to>
      <xdr:col>27</xdr:col>
      <xdr:colOff>184150</xdr:colOff>
      <xdr:row>45</xdr:row>
      <xdr:rowOff>130810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56285" y="78460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160020</xdr:rowOff>
    </xdr:from>
    <xdr:ext cx="762000" cy="25781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3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128905</xdr:rowOff>
    </xdr:from>
    <xdr:to>
      <xdr:col>27</xdr:col>
      <xdr:colOff>184150</xdr:colOff>
      <xdr:row>43</xdr:row>
      <xdr:rowOff>128905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56285" y="75012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158115</xdr:rowOff>
    </xdr:from>
    <xdr:ext cx="762000" cy="25527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0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127000</xdr:rowOff>
    </xdr:from>
    <xdr:to>
      <xdr:col>27</xdr:col>
      <xdr:colOff>184150</xdr:colOff>
      <xdr:row>41</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56285" y="71564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527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48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125730</xdr:rowOff>
    </xdr:from>
    <xdr:to>
      <xdr:col>27</xdr:col>
      <xdr:colOff>184150</xdr:colOff>
      <xdr:row>39</xdr:row>
      <xdr:rowOff>125730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56285" y="68122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527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123825</xdr:rowOff>
    </xdr:from>
    <xdr:to>
      <xdr:col>27</xdr:col>
      <xdr:colOff>184150</xdr:colOff>
      <xdr:row>37</xdr:row>
      <xdr:rowOff>123825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56285" y="64674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153035</xdr:rowOff>
    </xdr:from>
    <xdr:ext cx="762000" cy="2584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56285" y="61233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151130</xdr:rowOff>
    </xdr:from>
    <xdr:ext cx="762000" cy="2584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56285" y="577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149225</xdr:rowOff>
    </xdr:from>
    <xdr:ext cx="762000" cy="2584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56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56285" y="5778500"/>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88265</xdr:rowOff>
    </xdr:from>
    <xdr:to>
      <xdr:col>23</xdr:col>
      <xdr:colOff>133350</xdr:colOff>
      <xdr:row>45</xdr:row>
      <xdr:rowOff>80010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09185" y="626046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52070</xdr:rowOff>
    </xdr:from>
    <xdr:ext cx="762000" cy="25590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4996180" y="77673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80010</xdr:rowOff>
    </xdr:from>
    <xdr:to>
      <xdr:col>24</xdr:col>
      <xdr:colOff>12700</xdr:colOff>
      <xdr:row>45</xdr:row>
      <xdr:rowOff>80010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20285" y="77952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3175</xdr:rowOff>
    </xdr:from>
    <xdr:ext cx="762000" cy="259080"/>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4996180" y="6003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88265</xdr:rowOff>
    </xdr:from>
    <xdr:to>
      <xdr:col>24</xdr:col>
      <xdr:colOff>12700</xdr:colOff>
      <xdr:row>36</xdr:row>
      <xdr:rowOff>88265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20285" y="62604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88265</xdr:rowOff>
    </xdr:from>
    <xdr:to>
      <xdr:col>23</xdr:col>
      <xdr:colOff>133350</xdr:colOff>
      <xdr:row>36</xdr:row>
      <xdr:rowOff>105410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078605" y="6260465"/>
          <a:ext cx="8305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83820</xdr:rowOff>
    </xdr:from>
    <xdr:ext cx="762000" cy="2584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4996180" y="72847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112395</xdr:rowOff>
    </xdr:from>
    <xdr:to>
      <xdr:col>23</xdr:col>
      <xdr:colOff>184150</xdr:colOff>
      <xdr:row>43</xdr:row>
      <xdr:rowOff>42545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858385"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105410</xdr:rowOff>
    </xdr:from>
    <xdr:to>
      <xdr:col>19</xdr:col>
      <xdr:colOff>133350</xdr:colOff>
      <xdr:row>36</xdr:row>
      <xdr:rowOff>139700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197225" y="6277610"/>
          <a:ext cx="8813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128905</xdr:rowOff>
    </xdr:from>
    <xdr:to>
      <xdr:col>19</xdr:col>
      <xdr:colOff>184150</xdr:colOff>
      <xdr:row>43</xdr:row>
      <xdr:rowOff>59055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27805" y="732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44450</xdr:rowOff>
    </xdr:from>
    <xdr:ext cx="7366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01415" y="7416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36</xdr:row>
      <xdr:rowOff>139700</xdr:rowOff>
    </xdr:from>
    <xdr:to>
      <xdr:col>15</xdr:col>
      <xdr:colOff>82550</xdr:colOff>
      <xdr:row>36</xdr:row>
      <xdr:rowOff>157480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15845" y="6311900"/>
          <a:ext cx="8813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128905</xdr:rowOff>
    </xdr:from>
    <xdr:to>
      <xdr:col>15</xdr:col>
      <xdr:colOff>133350</xdr:colOff>
      <xdr:row>43</xdr:row>
      <xdr:rowOff>59055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46425" y="732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44450</xdr:rowOff>
    </xdr:from>
    <xdr:ext cx="758825" cy="25908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20035" y="74168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36</xdr:row>
      <xdr:rowOff>157480</xdr:rowOff>
    </xdr:from>
    <xdr:to>
      <xdr:col>11</xdr:col>
      <xdr:colOff>31750</xdr:colOff>
      <xdr:row>37</xdr:row>
      <xdr:rowOff>20320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36370" y="6329680"/>
          <a:ext cx="87947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146685</xdr:rowOff>
    </xdr:from>
    <xdr:to>
      <xdr:col>11</xdr:col>
      <xdr:colOff>82550</xdr:colOff>
      <xdr:row>43</xdr:row>
      <xdr:rowOff>76835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66950" y="734758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60960</xdr:rowOff>
    </xdr:from>
    <xdr:ext cx="758825" cy="25781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38655" y="7433310"/>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128905</xdr:rowOff>
    </xdr:from>
    <xdr:to>
      <xdr:col>7</xdr:col>
      <xdr:colOff>31750</xdr:colOff>
      <xdr:row>43</xdr:row>
      <xdr:rowOff>59055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85570" y="732980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44450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57275" y="741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130175</xdr:rowOff>
    </xdr:from>
    <xdr:ext cx="762000" cy="25781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695190" y="818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130175</xdr:rowOff>
    </xdr:from>
    <xdr:ext cx="762000" cy="25781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64610" y="818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130175</xdr:rowOff>
    </xdr:from>
    <xdr:ext cx="758825" cy="25781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983230" y="818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130175</xdr:rowOff>
    </xdr:from>
    <xdr:ext cx="758825" cy="25781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01850" y="818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130175</xdr:rowOff>
    </xdr:from>
    <xdr:ext cx="758825" cy="25781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22375" y="818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36</xdr:row>
      <xdr:rowOff>37465</xdr:rowOff>
    </xdr:from>
    <xdr:to>
      <xdr:col>23</xdr:col>
      <xdr:colOff>184150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858385" y="620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130175</xdr:rowOff>
    </xdr:from>
    <xdr:ext cx="762000" cy="257810"/>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4996180" y="61309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36</xdr:row>
      <xdr:rowOff>54610</xdr:rowOff>
    </xdr:from>
    <xdr:to>
      <xdr:col>19</xdr:col>
      <xdr:colOff>184150</xdr:colOff>
      <xdr:row>36</xdr:row>
      <xdr:rowOff>156845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27805" y="62268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164465</xdr:rowOff>
    </xdr:from>
    <xdr:ext cx="7366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01415" y="5993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36</xdr:row>
      <xdr:rowOff>88900</xdr:rowOff>
    </xdr:from>
    <xdr:to>
      <xdr:col>15</xdr:col>
      <xdr:colOff>133350</xdr:colOff>
      <xdr:row>37</xdr:row>
      <xdr:rowOff>19050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46425"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29845</xdr:rowOff>
    </xdr:from>
    <xdr:ext cx="758825" cy="25527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20035" y="603059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36</xdr:row>
      <xdr:rowOff>106680</xdr:rowOff>
    </xdr:from>
    <xdr:to>
      <xdr:col>11</xdr:col>
      <xdr:colOff>82550</xdr:colOff>
      <xdr:row>37</xdr:row>
      <xdr:rowOff>36830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66950" y="627888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47625</xdr:rowOff>
    </xdr:from>
    <xdr:ext cx="758825"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38655" y="60483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36</xdr:row>
      <xdr:rowOff>140970</xdr:rowOff>
    </xdr:from>
    <xdr:to>
      <xdr:col>7</xdr:col>
      <xdr:colOff>31750</xdr:colOff>
      <xdr:row>37</xdr:row>
      <xdr:rowOff>71120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85570" y="631317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81915</xdr:rowOff>
    </xdr:from>
    <xdr:ext cx="762000" cy="25908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57275" y="6082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56515</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6285" y="8826500"/>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5735" cy="30734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78305" y="9188450"/>
          <a:ext cx="143573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1000" cy="356235"/>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30880" y="9163050"/>
          <a:ext cx="165100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164465</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852160" y="9079865"/>
          <a:ext cx="151066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94615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852160" y="9271000"/>
          <a:ext cx="1510665"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164465</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487920" y="90798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94615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487920" y="9271000"/>
          <a:ext cx="125857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164465</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8935085" y="90798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94615</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8935085" y="9271000"/>
          <a:ext cx="125857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158115</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56285" y="9587865"/>
          <a:ext cx="5034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158115</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5979160" y="9587865"/>
          <a:ext cx="597725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158115</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5979160" y="9587865"/>
          <a:ext cx="37757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107315</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04255" y="9906000"/>
          <a:ext cx="572706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収支比率については、昨年度と比べて3.2%改善し84.5%となった。その主な要因としては、分母である町税収入の増によるものと、こども園整備工事や新市街地整備事業を行ったが、大型事業の終了（小学校体育館改修、消防指令装置更新など）に伴う普通建設事業費の減によるものである。</a:t>
          </a:r>
        </a:p>
        <a:p>
          <a:r>
            <a:rPr lang="ja-JP" altLang="en-US"/>
            <a:t>　今後、公債費については令和２年度から据置きとなっていた償還が始まるため、約40百万円の増となることや会計年度任用職員制度に係る人件費により経常費用の増額が見込まれることから、引き続き財政状況の健全化の維持に努める。</a:t>
          </a:r>
        </a:p>
      </xdr:txBody>
    </xdr:sp>
    <xdr:clientData/>
  </xdr:twoCellAnchor>
  <xdr:oneCellAnchor>
    <xdr:from>
      <xdr:col>3</xdr:col>
      <xdr:colOff>95250</xdr:colOff>
      <xdr:row>54</xdr:row>
      <xdr:rowOff>139700</xdr:rowOff>
    </xdr:from>
    <xdr:ext cx="295275"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18185" y="939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56285" y="1200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56285" y="115189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60325</xdr:rowOff>
    </xdr:from>
    <xdr:ext cx="762000" cy="25781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0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56285" y="11036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92075</xdr:rowOff>
    </xdr:from>
    <xdr:ext cx="762000" cy="25781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34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94615</xdr:rowOff>
    </xdr:from>
    <xdr:to>
      <xdr:col>27</xdr:col>
      <xdr:colOff>184150</xdr:colOff>
      <xdr:row>61</xdr:row>
      <xdr:rowOff>94615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56285" y="105530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527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08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126365</xdr:rowOff>
    </xdr:from>
    <xdr:to>
      <xdr:col>27</xdr:col>
      <xdr:colOff>184150</xdr:colOff>
      <xdr:row>58</xdr:row>
      <xdr:rowOff>126365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56285" y="100704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527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158115</xdr:rowOff>
    </xdr:from>
    <xdr:to>
      <xdr:col>27</xdr:col>
      <xdr:colOff>184150</xdr:colOff>
      <xdr:row>55</xdr:row>
      <xdr:rowOff>158115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56285" y="95878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84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158115</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56285" y="9587865"/>
          <a:ext cx="5034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164465</xdr:rowOff>
    </xdr:from>
    <xdr:to>
      <xdr:col>23</xdr:col>
      <xdr:colOff>133350</xdr:colOff>
      <xdr:row>65</xdr:row>
      <xdr:rowOff>127635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09185" y="10280015"/>
          <a:ext cx="0" cy="991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100330</xdr:rowOff>
    </xdr:from>
    <xdr:ext cx="762000" cy="25654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996180" y="112445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127635</xdr:rowOff>
    </xdr:from>
    <xdr:to>
      <xdr:col>24</xdr:col>
      <xdr:colOff>12700</xdr:colOff>
      <xdr:row>65</xdr:row>
      <xdr:rowOff>127635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20285" y="1127188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82550</xdr:rowOff>
    </xdr:from>
    <xdr:ext cx="762000" cy="2584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996180" y="10026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164465</xdr:rowOff>
    </xdr:from>
    <xdr:to>
      <xdr:col>24</xdr:col>
      <xdr:colOff>12700</xdr:colOff>
      <xdr:row>59</xdr:row>
      <xdr:rowOff>164465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20285" y="102800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140335</xdr:rowOff>
    </xdr:from>
    <xdr:to>
      <xdr:col>23</xdr:col>
      <xdr:colOff>133350</xdr:colOff>
      <xdr:row>63</xdr:row>
      <xdr:rowOff>123190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078605" y="10770235"/>
          <a:ext cx="83058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49530</xdr:rowOff>
    </xdr:from>
    <xdr:ext cx="762000" cy="2584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996180" y="108508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78105</xdr:rowOff>
    </xdr:from>
    <xdr:to>
      <xdr:col>23</xdr:col>
      <xdr:colOff>184150</xdr:colOff>
      <xdr:row>64</xdr:row>
      <xdr:rowOff>8255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858385"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123190</xdr:rowOff>
    </xdr:from>
    <xdr:to>
      <xdr:col>19</xdr:col>
      <xdr:colOff>133350</xdr:colOff>
      <xdr:row>64</xdr:row>
      <xdr:rowOff>48895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197225" y="10924540"/>
          <a:ext cx="88138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72390</xdr:rowOff>
    </xdr:from>
    <xdr:to>
      <xdr:col>19</xdr:col>
      <xdr:colOff>184150</xdr:colOff>
      <xdr:row>64</xdr:row>
      <xdr:rowOff>2540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27805"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13335</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01415" y="10643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48895</xdr:rowOff>
    </xdr:from>
    <xdr:to>
      <xdr:col>15</xdr:col>
      <xdr:colOff>82550</xdr:colOff>
      <xdr:row>64</xdr:row>
      <xdr:rowOff>102235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15845" y="11021695"/>
          <a:ext cx="8813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53340</xdr:rowOff>
    </xdr:from>
    <xdr:to>
      <xdr:col>15</xdr:col>
      <xdr:colOff>133350</xdr:colOff>
      <xdr:row>63</xdr:row>
      <xdr:rowOff>155575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46425" y="108546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164465</xdr:rowOff>
    </xdr:from>
    <xdr:ext cx="758825"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20035" y="106229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57785</xdr:rowOff>
    </xdr:from>
    <xdr:to>
      <xdr:col>11</xdr:col>
      <xdr:colOff>31750</xdr:colOff>
      <xdr:row>64</xdr:row>
      <xdr:rowOff>102235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36370" y="11030585"/>
          <a:ext cx="87947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10160</xdr:rowOff>
    </xdr:from>
    <xdr:to>
      <xdr:col>11</xdr:col>
      <xdr:colOff>82550</xdr:colOff>
      <xdr:row>63</xdr:row>
      <xdr:rowOff>111760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66950" y="1081151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121920</xdr:rowOff>
    </xdr:from>
    <xdr:ext cx="758825" cy="25590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38655" y="105803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94615</xdr:rowOff>
    </xdr:from>
    <xdr:to>
      <xdr:col>7</xdr:col>
      <xdr:colOff>31750</xdr:colOff>
      <xdr:row>63</xdr:row>
      <xdr:rowOff>24765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85570" y="1072451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34925</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57275" y="10493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164465</xdr:rowOff>
    </xdr:from>
    <xdr:ext cx="762000" cy="25908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695190" y="11994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164465</xdr:rowOff>
    </xdr:from>
    <xdr:ext cx="762000" cy="25908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64610" y="11994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164465</xdr:rowOff>
    </xdr:from>
    <xdr:ext cx="758825" cy="25908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983230" y="119945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164465</xdr:rowOff>
    </xdr:from>
    <xdr:ext cx="758825" cy="25908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01850" y="119945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164465</xdr:rowOff>
    </xdr:from>
    <xdr:ext cx="758825"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22375" y="119945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62</xdr:row>
      <xdr:rowOff>89535</xdr:rowOff>
    </xdr:from>
    <xdr:to>
      <xdr:col>23</xdr:col>
      <xdr:colOff>184150</xdr:colOff>
      <xdr:row>63</xdr:row>
      <xdr:rowOff>19685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858385" y="10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106045</xdr:rowOff>
    </xdr:from>
    <xdr:ext cx="762000" cy="25908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996180" y="10564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72390</xdr:rowOff>
    </xdr:from>
    <xdr:to>
      <xdr:col>19</xdr:col>
      <xdr:colOff>184150</xdr:colOff>
      <xdr:row>64</xdr:row>
      <xdr:rowOff>2540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27805" y="108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158750</xdr:rowOff>
    </xdr:from>
    <xdr:ext cx="736600" cy="25527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01415" y="1096010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164465</xdr:rowOff>
    </xdr:from>
    <xdr:to>
      <xdr:col>15</xdr:col>
      <xdr:colOff>133350</xdr:colOff>
      <xdr:row>64</xdr:row>
      <xdr:rowOff>99695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46425" y="10965815"/>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83820</xdr:rowOff>
    </xdr:from>
    <xdr:ext cx="758825"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20035" y="1105662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50800</xdr:rowOff>
    </xdr:from>
    <xdr:to>
      <xdr:col>11</xdr:col>
      <xdr:colOff>82550</xdr:colOff>
      <xdr:row>64</xdr:row>
      <xdr:rowOff>152400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66950" y="1102360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137795</xdr:rowOff>
    </xdr:from>
    <xdr:ext cx="758825"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38655" y="111105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7620</xdr:rowOff>
    </xdr:from>
    <xdr:to>
      <xdr:col>7</xdr:col>
      <xdr:colOff>31750</xdr:colOff>
      <xdr:row>64</xdr:row>
      <xdr:rowOff>109220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85570" y="1098042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93345</xdr:rowOff>
    </xdr:from>
    <xdr:ext cx="762000" cy="25781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57275" y="110661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94615</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6285" y="12636500"/>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5640" cy="30861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98195" y="12998450"/>
          <a:ext cx="32156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1000" cy="358140"/>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12895" y="1297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[195,818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852160" y="12890500"/>
          <a:ext cx="15106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852160" y="13080365"/>
          <a:ext cx="151066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487920" y="1289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487920" y="130803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935085" y="1289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50165</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935085" y="130803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143,808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6285" y="13397865"/>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979160" y="13397865"/>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203200</xdr:colOff>
      <xdr:row>79</xdr:row>
      <xdr:rowOff>107315</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979160" y="13397865"/>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04255" y="13716000"/>
          <a:ext cx="57270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本年度は、類似団体内平均値を25,416円上回っており、その傾向は変わらず継続している。その主な要因としては、町単独で設置している常備消防や町立で運営しているこども園に係る人件費や賃金がある。</a:t>
          </a:r>
        </a:p>
        <a:p>
          <a:r>
            <a:rPr lang="ja-JP" altLang="en-US"/>
            <a:t>　また、会計年度任用職員に係る人件費の増が見込まれることから、今後、常備消防の広域化やこども園の統合等の取組を計画的に進め、コストの削減を図る。</a:t>
          </a:r>
        </a:p>
      </xdr:txBody>
    </xdr:sp>
    <xdr:clientData/>
  </xdr:twoCellAnchor>
  <xdr:oneCellAnchor>
    <xdr:from>
      <xdr:col>3</xdr:col>
      <xdr:colOff>95250</xdr:colOff>
      <xdr:row>77</xdr:row>
      <xdr:rowOff>6350</xdr:rowOff>
    </xdr:from>
    <xdr:ext cx="346710" cy="22288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18185" y="132080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56285" y="158108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149860</xdr:rowOff>
    </xdr:from>
    <xdr:to>
      <xdr:col>27</xdr:col>
      <xdr:colOff>184150</xdr:colOff>
      <xdr:row>89</xdr:row>
      <xdr:rowOff>149860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56285" y="154089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654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90170</xdr:rowOff>
    </xdr:from>
    <xdr:to>
      <xdr:col>27</xdr:col>
      <xdr:colOff>184150</xdr:colOff>
      <xdr:row>87</xdr:row>
      <xdr:rowOff>90170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56285" y="1500632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119380</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56285" y="14605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60325</xdr:rowOff>
    </xdr:from>
    <xdr:ext cx="762000" cy="25781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56285" y="14203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1270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83820</xdr:rowOff>
    </xdr:from>
    <xdr:to>
      <xdr:col>27</xdr:col>
      <xdr:colOff>184150</xdr:colOff>
      <xdr:row>80</xdr:row>
      <xdr:rowOff>83820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56285" y="1379982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56285" y="133978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53975</xdr:rowOff>
    </xdr:from>
    <xdr:ext cx="762000" cy="25590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56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56285" y="13397865"/>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35560</xdr:rowOff>
    </xdr:from>
    <xdr:to>
      <xdr:col>23</xdr:col>
      <xdr:colOff>133350</xdr:colOff>
      <xdr:row>88</xdr:row>
      <xdr:rowOff>69850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09185" y="13923010"/>
          <a:ext cx="0" cy="1234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42545</xdr:rowOff>
    </xdr:from>
    <xdr:ext cx="762000" cy="25654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996180" y="15130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268,796</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69850</xdr:rowOff>
    </xdr:from>
    <xdr:to>
      <xdr:col>24</xdr:col>
      <xdr:colOff>12700</xdr:colOff>
      <xdr:row>88</xdr:row>
      <xdr:rowOff>69850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20285" y="151574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122555</xdr:rowOff>
    </xdr:from>
    <xdr:ext cx="762000" cy="25527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996180" y="136671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115,315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35560</xdr:rowOff>
    </xdr:from>
    <xdr:to>
      <xdr:col>24</xdr:col>
      <xdr:colOff>12700</xdr:colOff>
      <xdr:row>81</xdr:row>
      <xdr:rowOff>35560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20285" y="1392301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122555</xdr:rowOff>
    </xdr:from>
    <xdr:to>
      <xdr:col>23</xdr:col>
      <xdr:colOff>133350</xdr:colOff>
      <xdr:row>84</xdr:row>
      <xdr:rowOff>164465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078605" y="14524355"/>
          <a:ext cx="8305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102235</xdr:rowOff>
    </xdr:from>
    <xdr:ext cx="762000" cy="2584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996180" y="14161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85090</xdr:rowOff>
    </xdr:from>
    <xdr:to>
      <xdr:col>23</xdr:col>
      <xdr:colOff>184150</xdr:colOff>
      <xdr:row>84</xdr:row>
      <xdr:rowOff>15875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858385" y="14315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109855</xdr:rowOff>
    </xdr:from>
    <xdr:to>
      <xdr:col>19</xdr:col>
      <xdr:colOff>133350</xdr:colOff>
      <xdr:row>84</xdr:row>
      <xdr:rowOff>122555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197225" y="14511655"/>
          <a:ext cx="8813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33655</xdr:rowOff>
    </xdr:from>
    <xdr:to>
      <xdr:col>19</xdr:col>
      <xdr:colOff>184150</xdr:colOff>
      <xdr:row>83</xdr:row>
      <xdr:rowOff>135255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27805"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145415</xdr:rowOff>
    </xdr:from>
    <xdr:ext cx="736600" cy="25654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01415" y="140328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109855</xdr:rowOff>
    </xdr:from>
    <xdr:to>
      <xdr:col>15</xdr:col>
      <xdr:colOff>82550</xdr:colOff>
      <xdr:row>84</xdr:row>
      <xdr:rowOff>115570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15845" y="14511655"/>
          <a:ext cx="8813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22860</xdr:rowOff>
    </xdr:from>
    <xdr:to>
      <xdr:col>15</xdr:col>
      <xdr:colOff>133350</xdr:colOff>
      <xdr:row>83</xdr:row>
      <xdr:rowOff>124460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46425" y="1425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135255</xdr:rowOff>
    </xdr:from>
    <xdr:ext cx="758825" cy="25654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20035" y="1402270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81280</xdr:rowOff>
    </xdr:from>
    <xdr:to>
      <xdr:col>11</xdr:col>
      <xdr:colOff>31750</xdr:colOff>
      <xdr:row>84</xdr:row>
      <xdr:rowOff>115570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36370" y="14483080"/>
          <a:ext cx="87947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12700</xdr:rowOff>
    </xdr:from>
    <xdr:to>
      <xdr:col>11</xdr:col>
      <xdr:colOff>82550</xdr:colOff>
      <xdr:row>83</xdr:row>
      <xdr:rowOff>114300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66950" y="142430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123825</xdr:rowOff>
    </xdr:from>
    <xdr:ext cx="758825" cy="25527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38655" y="1401127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97790</xdr:rowOff>
    </xdr:from>
    <xdr:to>
      <xdr:col>7</xdr:col>
      <xdr:colOff>31750</xdr:colOff>
      <xdr:row>83</xdr:row>
      <xdr:rowOff>27305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85570" y="14156690"/>
          <a:ext cx="996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37465</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57275" y="1392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150,543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695190" y="1580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64610" y="1580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8825"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983230" y="15808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58825"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01850" y="15808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58825"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22375" y="15808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118110</xdr:rowOff>
    </xdr:from>
    <xdr:to>
      <xdr:col>23</xdr:col>
      <xdr:colOff>184150</xdr:colOff>
      <xdr:row>85</xdr:row>
      <xdr:rowOff>48895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858385" y="145199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90170</xdr:rowOff>
    </xdr:from>
    <xdr:ext cx="762000" cy="25527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996180" y="144919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195,818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71755</xdr:rowOff>
    </xdr:from>
    <xdr:to>
      <xdr:col>19</xdr:col>
      <xdr:colOff>184150</xdr:colOff>
      <xdr:row>85</xdr:row>
      <xdr:rowOff>1905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27805"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158115</xdr:rowOff>
    </xdr:from>
    <xdr:ext cx="736600" cy="25527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01415" y="1455991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190,077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58420</xdr:rowOff>
    </xdr:from>
    <xdr:to>
      <xdr:col>15</xdr:col>
      <xdr:colOff>133350</xdr:colOff>
      <xdr:row>84</xdr:row>
      <xdr:rowOff>160020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46425"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145415</xdr:rowOff>
    </xdr:from>
    <xdr:ext cx="758825" cy="25654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20035" y="1454721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188,399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64770</xdr:rowOff>
    </xdr:from>
    <xdr:to>
      <xdr:col>11</xdr:col>
      <xdr:colOff>82550</xdr:colOff>
      <xdr:row>84</xdr:row>
      <xdr:rowOff>164465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66950" y="14466570"/>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150495</xdr:rowOff>
    </xdr:from>
    <xdr:ext cx="758825" cy="2584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38655" y="1455229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189,093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30480</xdr:rowOff>
    </xdr:from>
    <xdr:to>
      <xdr:col>7</xdr:col>
      <xdr:colOff>31750</xdr:colOff>
      <xdr:row>84</xdr:row>
      <xdr:rowOff>132080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85570" y="1443228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116205</xdr:rowOff>
    </xdr:from>
    <xdr:ext cx="762000" cy="2584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57275" y="14518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184,837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94615</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710795" y="12636500"/>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0365" cy="30861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527405" y="12998450"/>
          <a:ext cx="165036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140"/>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292705" y="12973050"/>
          <a:ext cx="164782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08575" y="12890500"/>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08575" y="13080365"/>
          <a:ext cx="15087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444335" y="1289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444335" y="130803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0891500" y="12890500"/>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0891500" y="130803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710795" y="13397865"/>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33670" y="13397865"/>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107315</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7933670" y="13397865"/>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060670" y="13716000"/>
          <a:ext cx="57251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類似団体内平均値を3.2上回っており、全国的に高い水準となっている状況が続いている。「第６次行政改革大綱」に基づき、給与水準や定員管理の適正化に努める。</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710795" y="158108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58825"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956415" y="15669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710795" y="154660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58825" cy="25527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956415" y="1532445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710795" y="1512189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58825" cy="25527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956415" y="1497965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710795" y="147770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60960</xdr:rowOff>
    </xdr:from>
    <xdr:ext cx="758825" cy="25781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956415" y="14634210"/>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710795" y="144329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59690</xdr:rowOff>
    </xdr:from>
    <xdr:ext cx="758825" cy="25781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956415" y="14290040"/>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710795" y="140881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57785</xdr:rowOff>
    </xdr:from>
    <xdr:ext cx="758825" cy="25781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1956415" y="1394523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710795" y="137426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55880</xdr:rowOff>
    </xdr:from>
    <xdr:ext cx="758825" cy="25527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1956415" y="1360043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710795" y="133978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53975</xdr:rowOff>
    </xdr:from>
    <xdr:ext cx="758825" cy="25590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1956415" y="132556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710795" y="13397865"/>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27305</xdr:rowOff>
    </xdr:from>
    <xdr:to>
      <xdr:col>81</xdr:col>
      <xdr:colOff>44450</xdr:colOff>
      <xdr:row>90</xdr:row>
      <xdr:rowOff>122555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6863695" y="13914755"/>
          <a:ext cx="0" cy="16383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93980</xdr:rowOff>
    </xdr:from>
    <xdr:ext cx="762000" cy="25781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6952595" y="15524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122555</xdr:rowOff>
    </xdr:from>
    <xdr:to>
      <xdr:col>81</xdr:col>
      <xdr:colOff>133350</xdr:colOff>
      <xdr:row>90</xdr:row>
      <xdr:rowOff>122555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776700" y="155530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114300</xdr:rowOff>
    </xdr:from>
    <xdr:ext cx="762000" cy="25908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6952595"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27305</xdr:rowOff>
    </xdr:from>
    <xdr:to>
      <xdr:col>81</xdr:col>
      <xdr:colOff>133350</xdr:colOff>
      <xdr:row>81</xdr:row>
      <xdr:rowOff>27305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776700" y="139147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52705</xdr:rowOff>
    </xdr:from>
    <xdr:to>
      <xdr:col>81</xdr:col>
      <xdr:colOff>44450</xdr:colOff>
      <xdr:row>90</xdr:row>
      <xdr:rowOff>1270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033115" y="15311755"/>
          <a:ext cx="83058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101600</xdr:rowOff>
    </xdr:from>
    <xdr:ext cx="762000" cy="259080"/>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6952595" y="14674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84455</xdr:rowOff>
    </xdr:from>
    <xdr:to>
      <xdr:col>81</xdr:col>
      <xdr:colOff>95250</xdr:colOff>
      <xdr:row>87</xdr:row>
      <xdr:rowOff>15240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814800" y="14829155"/>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52705</xdr:rowOff>
    </xdr:from>
    <xdr:to>
      <xdr:col>77</xdr:col>
      <xdr:colOff>44450</xdr:colOff>
      <xdr:row>89</xdr:row>
      <xdr:rowOff>69850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153640" y="15311755"/>
          <a:ext cx="8794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84455</xdr:rowOff>
    </xdr:from>
    <xdr:to>
      <xdr:col>77</xdr:col>
      <xdr:colOff>95250</xdr:colOff>
      <xdr:row>87</xdr:row>
      <xdr:rowOff>15240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984220" y="14829155"/>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24765</xdr:rowOff>
    </xdr:from>
    <xdr:ext cx="736600" cy="25781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655925" y="145980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69850</xdr:rowOff>
    </xdr:from>
    <xdr:to>
      <xdr:col>72</xdr:col>
      <xdr:colOff>203200</xdr:colOff>
      <xdr:row>89</xdr:row>
      <xdr:rowOff>69850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272260" y="1532890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102235</xdr:rowOff>
    </xdr:from>
    <xdr:to>
      <xdr:col>73</xdr:col>
      <xdr:colOff>44450</xdr:colOff>
      <xdr:row>87</xdr:row>
      <xdr:rowOff>32385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102840" y="1484693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42545</xdr:rowOff>
    </xdr:from>
    <xdr:ext cx="758825" cy="25654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774545" y="1461579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69850</xdr:rowOff>
    </xdr:from>
    <xdr:to>
      <xdr:col>68</xdr:col>
      <xdr:colOff>152400</xdr:colOff>
      <xdr:row>89</xdr:row>
      <xdr:rowOff>86995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390880" y="15328900"/>
          <a:ext cx="881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67945</xdr:rowOff>
    </xdr:from>
    <xdr:to>
      <xdr:col>68</xdr:col>
      <xdr:colOff>203200</xdr:colOff>
      <xdr:row>86</xdr:row>
      <xdr:rowOff>164465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221460" y="1481264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8255</xdr:rowOff>
    </xdr:from>
    <xdr:ext cx="762000" cy="25654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895070" y="145815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137160</xdr:rowOff>
    </xdr:from>
    <xdr:to>
      <xdr:col>64</xdr:col>
      <xdr:colOff>152400</xdr:colOff>
      <xdr:row>87</xdr:row>
      <xdr:rowOff>67310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340080" y="1488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77470</xdr:rowOff>
    </xdr:from>
    <xdr:ext cx="758825" cy="25654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013690" y="1465072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649700" y="1580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819120" y="1580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34925</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39645" y="1580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058265" y="1580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58825"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76885" y="15808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89</xdr:row>
      <xdr:rowOff>122555</xdr:rowOff>
    </xdr:from>
    <xdr:to>
      <xdr:col>81</xdr:col>
      <xdr:colOff>95250</xdr:colOff>
      <xdr:row>90</xdr:row>
      <xdr:rowOff>52705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814800" y="1538160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17780</xdr:rowOff>
    </xdr:from>
    <xdr:ext cx="762000" cy="25590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6952595" y="152768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89</xdr:row>
      <xdr:rowOff>1270</xdr:rowOff>
    </xdr:from>
    <xdr:to>
      <xdr:col>77</xdr:col>
      <xdr:colOff>95250</xdr:colOff>
      <xdr:row>89</xdr:row>
      <xdr:rowOff>103505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984220" y="15260320"/>
          <a:ext cx="996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87630</xdr:rowOff>
    </xdr:from>
    <xdr:ext cx="736600" cy="25654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655925" y="153466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89</xdr:row>
      <xdr:rowOff>18415</xdr:rowOff>
    </xdr:from>
    <xdr:to>
      <xdr:col>73</xdr:col>
      <xdr:colOff>44450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102840" y="15277465"/>
          <a:ext cx="9969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104775</xdr:rowOff>
    </xdr:from>
    <xdr:ext cx="758825"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774545" y="153638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89</xdr:row>
      <xdr:rowOff>18415</xdr:rowOff>
    </xdr:from>
    <xdr:to>
      <xdr:col>68</xdr:col>
      <xdr:colOff>203200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221460" y="15277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104775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895070" y="1536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35560</xdr:rowOff>
    </xdr:from>
    <xdr:to>
      <xdr:col>64</xdr:col>
      <xdr:colOff>152400</xdr:colOff>
      <xdr:row>89</xdr:row>
      <xdr:rowOff>137795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340080" y="152946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122555</xdr:rowOff>
    </xdr:from>
    <xdr:ext cx="758825" cy="25527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013690" y="1538160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56515</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710795" y="8826500"/>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59965" cy="30734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226415" y="9188450"/>
          <a:ext cx="225996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623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593695" y="9163050"/>
          <a:ext cx="1647825"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[13.78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164465</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08575" y="9079865"/>
          <a:ext cx="15087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94615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08575" y="9271000"/>
          <a:ext cx="15087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164465</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444335" y="90798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94615</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444335" y="9271000"/>
          <a:ext cx="125857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164465</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0891500" y="90798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94615</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0891500" y="9271000"/>
          <a:ext cx="125857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158115</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710795" y="9587865"/>
          <a:ext cx="5034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158115</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33670" y="9587865"/>
          <a:ext cx="597725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158115</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33670" y="9587865"/>
          <a:ext cx="377571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107315</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060670" y="9906000"/>
          <a:ext cx="572516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常備消防の単独設置や教育施策の充実により、類似団体内平均値を上回っている状況が続いている。</a:t>
          </a:r>
        </a:p>
        <a:p>
          <a:r>
            <a:rPr lang="ja-JP" altLang="en-US"/>
            <a:t>　職員人件費が歳出の大きな割合を占めていることから、事務事業の見直しによる効率化や民間委託の推進等により適切な定員管理に努める。</a:t>
          </a:r>
        </a:p>
      </xdr:txBody>
    </xdr:sp>
    <xdr:clientData/>
  </xdr:twoCellAnchor>
  <xdr:oneCellAnchor>
    <xdr:from>
      <xdr:col>61</xdr:col>
      <xdr:colOff>6350</xdr:colOff>
      <xdr:row>54</xdr:row>
      <xdr:rowOff>139700</xdr:rowOff>
    </xdr:from>
    <xdr:ext cx="346710"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672695" y="93980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710795" y="1200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58825" cy="25527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956415" y="118592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164465</xdr:rowOff>
    </xdr:from>
    <xdr:to>
      <xdr:col>85</xdr:col>
      <xdr:colOff>95250</xdr:colOff>
      <xdr:row>67</xdr:row>
      <xdr:rowOff>164465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710795" y="116516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26670</xdr:rowOff>
    </xdr:from>
    <xdr:ext cx="758825" cy="25781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956415" y="11513820"/>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164465</xdr:rowOff>
    </xdr:from>
    <xdr:to>
      <xdr:col>85</xdr:col>
      <xdr:colOff>95250</xdr:colOff>
      <xdr:row>65</xdr:row>
      <xdr:rowOff>164465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710795" y="113087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24765</xdr:rowOff>
    </xdr:from>
    <xdr:ext cx="758825" cy="25781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956415" y="1116901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164465</xdr:rowOff>
    </xdr:from>
    <xdr:to>
      <xdr:col>85</xdr:col>
      <xdr:colOff>95250</xdr:colOff>
      <xdr:row>63</xdr:row>
      <xdr:rowOff>164465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710795" y="1096581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22860</xdr:rowOff>
    </xdr:from>
    <xdr:ext cx="758825" cy="25781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956415" y="10824210"/>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163830</xdr:rowOff>
    </xdr:from>
    <xdr:to>
      <xdr:col>85</xdr:col>
      <xdr:colOff>95250</xdr:colOff>
      <xdr:row>61</xdr:row>
      <xdr:rowOff>163830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710795" y="106222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21590</xdr:rowOff>
    </xdr:from>
    <xdr:ext cx="758825"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956415" y="104800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161925</xdr:rowOff>
    </xdr:from>
    <xdr:to>
      <xdr:col>85</xdr:col>
      <xdr:colOff>95250</xdr:colOff>
      <xdr:row>59</xdr:row>
      <xdr:rowOff>161925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710795" y="102774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19685</xdr:rowOff>
    </xdr:from>
    <xdr:ext cx="758825" cy="25590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1956415" y="1013523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160020</xdr:rowOff>
    </xdr:from>
    <xdr:to>
      <xdr:col>85</xdr:col>
      <xdr:colOff>95250</xdr:colOff>
      <xdr:row>57</xdr:row>
      <xdr:rowOff>160020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710795" y="99326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58825" cy="25590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1956415" y="979043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158115</xdr:rowOff>
    </xdr:from>
    <xdr:to>
      <xdr:col>85</xdr:col>
      <xdr:colOff>95250</xdr:colOff>
      <xdr:row>55</xdr:row>
      <xdr:rowOff>158115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710795" y="95878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8825" cy="2584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1956415" y="944626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158115</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710795" y="9587865"/>
          <a:ext cx="5034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164465</xdr:rowOff>
    </xdr:from>
    <xdr:to>
      <xdr:col>81</xdr:col>
      <xdr:colOff>44450</xdr:colOff>
      <xdr:row>67</xdr:row>
      <xdr:rowOff>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863695" y="1010856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144145</xdr:rowOff>
    </xdr:from>
    <xdr:ext cx="762000" cy="25654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6952595" y="114598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0</xdr:rowOff>
    </xdr:from>
    <xdr:to>
      <xdr:col>81</xdr:col>
      <xdr:colOff>133350</xdr:colOff>
      <xdr:row>67</xdr:row>
      <xdr:rowOff>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776700" y="114871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80010</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6952595"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7.02</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164465</xdr:rowOff>
    </xdr:from>
    <xdr:to>
      <xdr:col>81</xdr:col>
      <xdr:colOff>133350</xdr:colOff>
      <xdr:row>58</xdr:row>
      <xdr:rowOff>164465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776700" y="1010856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109220</xdr:rowOff>
    </xdr:from>
    <xdr:to>
      <xdr:col>81</xdr:col>
      <xdr:colOff>44450</xdr:colOff>
      <xdr:row>65</xdr:row>
      <xdr:rowOff>129540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033115" y="11253470"/>
          <a:ext cx="8305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72390</xdr:rowOff>
    </xdr:from>
    <xdr:ext cx="762000" cy="259080"/>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6952595" y="10359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55880</xdr:rowOff>
    </xdr:from>
    <xdr:to>
      <xdr:col>81</xdr:col>
      <xdr:colOff>95250</xdr:colOff>
      <xdr:row>61</xdr:row>
      <xdr:rowOff>157480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814800" y="1051433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55245</xdr:rowOff>
    </xdr:from>
    <xdr:to>
      <xdr:col>77</xdr:col>
      <xdr:colOff>44450</xdr:colOff>
      <xdr:row>65</xdr:row>
      <xdr:rowOff>109220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153640" y="11199495"/>
          <a:ext cx="87947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984220" y="1049083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144145</xdr:rowOff>
    </xdr:from>
    <xdr:ext cx="736600" cy="25654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655925" y="102596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65</xdr:row>
      <xdr:rowOff>55245</xdr:rowOff>
    </xdr:from>
    <xdr:to>
      <xdr:col>72</xdr:col>
      <xdr:colOff>203200</xdr:colOff>
      <xdr:row>65</xdr:row>
      <xdr:rowOff>109220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272260" y="11199495"/>
          <a:ext cx="8813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11430</xdr:rowOff>
    </xdr:from>
    <xdr:to>
      <xdr:col>73</xdr:col>
      <xdr:colOff>44450</xdr:colOff>
      <xdr:row>61</xdr:row>
      <xdr:rowOff>113030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102840" y="1046988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122555</xdr:rowOff>
    </xdr:from>
    <xdr:ext cx="758825" cy="25527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774545" y="1023810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65</xdr:row>
      <xdr:rowOff>82550</xdr:rowOff>
    </xdr:from>
    <xdr:to>
      <xdr:col>68</xdr:col>
      <xdr:colOff>152400</xdr:colOff>
      <xdr:row>65</xdr:row>
      <xdr:rowOff>109220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390880" y="11226800"/>
          <a:ext cx="8813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164465</xdr:rowOff>
    </xdr:from>
    <xdr:to>
      <xdr:col>68</xdr:col>
      <xdr:colOff>203200</xdr:colOff>
      <xdr:row>61</xdr:row>
      <xdr:rowOff>95250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221460" y="1045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105410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89507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100330</xdr:rowOff>
    </xdr:from>
    <xdr:to>
      <xdr:col>64</xdr:col>
      <xdr:colOff>152400</xdr:colOff>
      <xdr:row>61</xdr:row>
      <xdr:rowOff>30480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34008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40640</xdr:rowOff>
    </xdr:from>
    <xdr:ext cx="758825" cy="25654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013690" y="1015619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164465</xdr:rowOff>
    </xdr:from>
    <xdr:ext cx="762000" cy="25908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649700" y="11994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164465</xdr:rowOff>
    </xdr:from>
    <xdr:ext cx="762000" cy="25908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819120" y="11994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164465</xdr:rowOff>
    </xdr:from>
    <xdr:ext cx="762000" cy="25908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39645" y="11994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164465</xdr:rowOff>
    </xdr:from>
    <xdr:ext cx="7620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58265" y="11994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164465</xdr:rowOff>
    </xdr:from>
    <xdr:ext cx="758825"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76885" y="119945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79375</xdr:rowOff>
    </xdr:from>
    <xdr:to>
      <xdr:col>81</xdr:col>
      <xdr:colOff>95250</xdr:colOff>
      <xdr:row>66</xdr:row>
      <xdr:rowOff>9525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814800" y="1122362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50800</xdr:rowOff>
    </xdr:from>
    <xdr:ext cx="762000" cy="2584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6952595" y="11195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57785</xdr:rowOff>
    </xdr:from>
    <xdr:to>
      <xdr:col>77</xdr:col>
      <xdr:colOff>95250</xdr:colOff>
      <xdr:row>65</xdr:row>
      <xdr:rowOff>159385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984220" y="112020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144780</xdr:rowOff>
    </xdr:from>
    <xdr:ext cx="736600" cy="25654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655925" y="112890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65</xdr:row>
      <xdr:rowOff>4445</xdr:rowOff>
    </xdr:from>
    <xdr:to>
      <xdr:col>73</xdr:col>
      <xdr:colOff>44450</xdr:colOff>
      <xdr:row>65</xdr:row>
      <xdr:rowOff>106045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102840" y="1114869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90805</xdr:rowOff>
    </xdr:from>
    <xdr:ext cx="758825" cy="25527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774545" y="1123505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65</xdr:row>
      <xdr:rowOff>57785</xdr:rowOff>
    </xdr:from>
    <xdr:to>
      <xdr:col>68</xdr:col>
      <xdr:colOff>203200</xdr:colOff>
      <xdr:row>65</xdr:row>
      <xdr:rowOff>159385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221460" y="112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144780</xdr:rowOff>
    </xdr:from>
    <xdr:ext cx="762000" cy="25654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895070" y="112890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65</xdr:row>
      <xdr:rowOff>32385</xdr:rowOff>
    </xdr:from>
    <xdr:to>
      <xdr:col>64</xdr:col>
      <xdr:colOff>152400</xdr:colOff>
      <xdr:row>65</xdr:row>
      <xdr:rowOff>133985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340080" y="111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118110</xdr:rowOff>
    </xdr:from>
    <xdr:ext cx="758825" cy="2584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013690" y="1126236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18415</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710795" y="5016500"/>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2740" cy="30543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551535" y="5378450"/>
          <a:ext cx="16027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782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268575" y="5352415"/>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1.5%]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126365</xdr:rowOff>
    </xdr:from>
    <xdr:to>
      <xdr:col>93</xdr:col>
      <xdr:colOff>6350</xdr:colOff>
      <xdr:row>32</xdr:row>
      <xdr:rowOff>37465</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08575" y="5269865"/>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56515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08575" y="5461000"/>
          <a:ext cx="15087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126365</xdr:rowOff>
    </xdr:from>
    <xdr:to>
      <xdr:col>99</xdr:col>
      <xdr:colOff>146050</xdr:colOff>
      <xdr:row>32</xdr:row>
      <xdr:rowOff>37465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444335" y="5269865"/>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56515</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444335" y="5461000"/>
          <a:ext cx="125857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126365</xdr:rowOff>
    </xdr:from>
    <xdr:to>
      <xdr:col>106</xdr:col>
      <xdr:colOff>139700</xdr:colOff>
      <xdr:row>32</xdr:row>
      <xdr:rowOff>37465</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0891500" y="5269865"/>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56515</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0891500" y="5461000"/>
          <a:ext cx="125857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710795" y="5778500"/>
          <a:ext cx="5034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33670" y="5778500"/>
          <a:ext cx="597725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33670" y="5778500"/>
          <a:ext cx="3775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94615</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060670" y="6095365"/>
          <a:ext cx="5725160"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類似団体内平均値と比べると非常に低い値を維持している。</a:t>
          </a:r>
        </a:p>
        <a:p>
          <a:r>
            <a:rPr lang="ja-JP" altLang="en-US"/>
            <a:t>　今後も引き続き緊急性の度合いや住民ニーズを的確に把握し、適切な地方債の発行に努める。</a:t>
          </a:r>
        </a:p>
      </xdr:txBody>
    </xdr:sp>
    <xdr:clientData/>
  </xdr:twoCellAnchor>
  <xdr:oneCellAnchor>
    <xdr:from>
      <xdr:col>61</xdr:col>
      <xdr:colOff>6350</xdr:colOff>
      <xdr:row>32</xdr:row>
      <xdr:rowOff>101600</xdr:rowOff>
    </xdr:from>
    <xdr:ext cx="295275"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672695" y="5588000"/>
          <a:ext cx="2952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710795" y="8191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161925</xdr:rowOff>
    </xdr:from>
    <xdr:ext cx="758825" cy="25781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956415" y="80486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73660</xdr:rowOff>
    </xdr:from>
    <xdr:to>
      <xdr:col>85</xdr:col>
      <xdr:colOff>95250</xdr:colOff>
      <xdr:row>45</xdr:row>
      <xdr:rowOff>73660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710795" y="77889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58825"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956415" y="76473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710795" y="73869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58825" cy="25654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956415" y="724471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126365</xdr:rowOff>
    </xdr:from>
    <xdr:to>
      <xdr:col>85</xdr:col>
      <xdr:colOff>95250</xdr:colOff>
      <xdr:row>40</xdr:row>
      <xdr:rowOff>126365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710795" y="69843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58825" cy="25527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1956415" y="68427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710795" y="6583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96520</xdr:rowOff>
    </xdr:from>
    <xdr:ext cx="758825" cy="25781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1956415" y="6440170"/>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710795" y="6180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710795" y="577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710795" y="5778500"/>
          <a:ext cx="5034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118110</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863695" y="6461760"/>
          <a:ext cx="0" cy="1295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13970</xdr:rowOff>
    </xdr:from>
    <xdr:ext cx="762000" cy="25908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6952595"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776700" y="77571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33655</xdr:rowOff>
    </xdr:from>
    <xdr:ext cx="762000" cy="2584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6952595" y="6205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118110</xdr:rowOff>
    </xdr:from>
    <xdr:to>
      <xdr:col>81</xdr:col>
      <xdr:colOff>133350</xdr:colOff>
      <xdr:row>37</xdr:row>
      <xdr:rowOff>118110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776700" y="64617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118110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033115" y="6454140"/>
          <a:ext cx="8305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10795</xdr:rowOff>
    </xdr:from>
    <xdr:ext cx="762000" cy="2584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6952595" y="72116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42</xdr:row>
      <xdr:rowOff>38100</xdr:rowOff>
    </xdr:from>
    <xdr:to>
      <xdr:col>81</xdr:col>
      <xdr:colOff>95250</xdr:colOff>
      <xdr:row>42</xdr:row>
      <xdr:rowOff>139700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814800" y="72390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110490</xdr:rowOff>
    </xdr:from>
    <xdr:to>
      <xdr:col>77</xdr:col>
      <xdr:colOff>44450</xdr:colOff>
      <xdr:row>37</xdr:row>
      <xdr:rowOff>158115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153640" y="6454140"/>
          <a:ext cx="87947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46990</xdr:rowOff>
    </xdr:from>
    <xdr:to>
      <xdr:col>77</xdr:col>
      <xdr:colOff>95250</xdr:colOff>
      <xdr:row>42</xdr:row>
      <xdr:rowOff>148590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984220" y="724789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133350</xdr:rowOff>
    </xdr:from>
    <xdr:ext cx="736600" cy="25654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655925" y="733425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158115</xdr:rowOff>
    </xdr:from>
    <xdr:to>
      <xdr:col>72</xdr:col>
      <xdr:colOff>203200</xdr:colOff>
      <xdr:row>38</xdr:row>
      <xdr:rowOff>75565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272260" y="6501765"/>
          <a:ext cx="88138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46990</xdr:rowOff>
    </xdr:from>
    <xdr:to>
      <xdr:col>73</xdr:col>
      <xdr:colOff>44450</xdr:colOff>
      <xdr:row>42</xdr:row>
      <xdr:rowOff>148590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102840" y="724789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133350</xdr:rowOff>
    </xdr:from>
    <xdr:ext cx="758825" cy="25654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774545" y="733425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75565</xdr:rowOff>
    </xdr:from>
    <xdr:to>
      <xdr:col>68</xdr:col>
      <xdr:colOff>152400</xdr:colOff>
      <xdr:row>38</xdr:row>
      <xdr:rowOff>156210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390880" y="6590665"/>
          <a:ext cx="88138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62230</xdr:rowOff>
    </xdr:from>
    <xdr:to>
      <xdr:col>68</xdr:col>
      <xdr:colOff>203200</xdr:colOff>
      <xdr:row>42</xdr:row>
      <xdr:rowOff>163830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221460" y="7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148590</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895070" y="7349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14605</xdr:rowOff>
    </xdr:from>
    <xdr:to>
      <xdr:col>64</xdr:col>
      <xdr:colOff>152400</xdr:colOff>
      <xdr:row>42</xdr:row>
      <xdr:rowOff>115570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340080" y="7215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100965</xdr:rowOff>
    </xdr:from>
    <xdr:ext cx="758825" cy="25654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013690" y="730186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130175</xdr:rowOff>
    </xdr:from>
    <xdr:ext cx="762000" cy="25781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649700" y="818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130175</xdr:rowOff>
    </xdr:from>
    <xdr:ext cx="762000" cy="25781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819120" y="818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130175</xdr:rowOff>
    </xdr:from>
    <xdr:ext cx="762000" cy="25781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39645" y="818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130175</xdr:rowOff>
    </xdr:from>
    <xdr:ext cx="762000" cy="25781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58265" y="818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130175</xdr:rowOff>
    </xdr:from>
    <xdr:ext cx="758825" cy="25781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76885" y="818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67945</xdr:rowOff>
    </xdr:from>
    <xdr:to>
      <xdr:col>81</xdr:col>
      <xdr:colOff>95250</xdr:colOff>
      <xdr:row>37</xdr:row>
      <xdr:rowOff>164465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814800" y="6411595"/>
          <a:ext cx="9969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160020</xdr:rowOff>
    </xdr:from>
    <xdr:ext cx="762000" cy="25781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6952595" y="6332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59055</xdr:rowOff>
    </xdr:from>
    <xdr:to>
      <xdr:col>77</xdr:col>
      <xdr:colOff>95250</xdr:colOff>
      <xdr:row>37</xdr:row>
      <xdr:rowOff>160655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984220" y="640270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0</xdr:rowOff>
    </xdr:from>
    <xdr:ext cx="7366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655925" y="6172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107315</xdr:rowOff>
    </xdr:from>
    <xdr:to>
      <xdr:col>73</xdr:col>
      <xdr:colOff>44450</xdr:colOff>
      <xdr:row>38</xdr:row>
      <xdr:rowOff>37465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102840" y="645096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48260</xdr:rowOff>
    </xdr:from>
    <xdr:ext cx="758825"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774545" y="6220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38</xdr:row>
      <xdr:rowOff>24130</xdr:rowOff>
    </xdr:from>
    <xdr:to>
      <xdr:col>68</xdr:col>
      <xdr:colOff>203200</xdr:colOff>
      <xdr:row>38</xdr:row>
      <xdr:rowOff>125730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22146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136525</xdr:rowOff>
    </xdr:from>
    <xdr:ext cx="762000" cy="2584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895070" y="6308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104775</xdr:rowOff>
    </xdr:from>
    <xdr:to>
      <xdr:col>64</xdr:col>
      <xdr:colOff>152400</xdr:colOff>
      <xdr:row>39</xdr:row>
      <xdr:rowOff>34925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34008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45720</xdr:rowOff>
    </xdr:from>
    <xdr:ext cx="758825"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013690" y="63893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151765</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710795" y="1206500"/>
          <a:ext cx="5034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8910" cy="30797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634720" y="1567815"/>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58140"/>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185390" y="154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88265</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808575" y="1459865"/>
          <a:ext cx="15087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107315</xdr:rowOff>
    </xdr:from>
    <xdr:to>
      <xdr:col>93</xdr:col>
      <xdr:colOff>6350</xdr:colOff>
      <xdr:row>11</xdr:row>
      <xdr:rowOff>18415</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808575" y="1650365"/>
          <a:ext cx="1508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88265</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444335" y="14598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107315</xdr:rowOff>
    </xdr:from>
    <xdr:to>
      <xdr:col>99</xdr:col>
      <xdr:colOff>146050</xdr:colOff>
      <xdr:row>11</xdr:row>
      <xdr:rowOff>18415</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444335" y="1650365"/>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88265</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0891500" y="1459865"/>
          <a:ext cx="125857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107315</xdr:rowOff>
    </xdr:from>
    <xdr:to>
      <xdr:col>106</xdr:col>
      <xdr:colOff>139700</xdr:colOff>
      <xdr:row>11</xdr:row>
      <xdr:rowOff>18415</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0891500" y="1650365"/>
          <a:ext cx="12585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94615</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710795" y="1968500"/>
          <a:ext cx="503428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94615</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33670" y="1968500"/>
          <a:ext cx="597725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164465</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33670" y="1968500"/>
          <a:ext cx="377571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56515</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060670" y="2285365"/>
          <a:ext cx="5725160" cy="2032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現時点において、一般会計が将来支払っていかなければならない負債等が財政を圧迫する可能性は非常に低い。</a:t>
          </a:r>
        </a:p>
        <a:p>
          <a:r>
            <a:rPr lang="ja-JP" altLang="en-US"/>
            <a:t>　今後も事務事業の効果や優先順位を精査するとともに、地方債の計画的な発行等により財政の健全化に努める。</a:t>
          </a:r>
        </a:p>
      </xdr:txBody>
    </xdr:sp>
    <xdr:clientData/>
  </xdr:twoCellAnchor>
  <xdr:oneCellAnchor>
    <xdr:from>
      <xdr:col>61</xdr:col>
      <xdr:colOff>6350</xdr:colOff>
      <xdr:row>10</xdr:row>
      <xdr:rowOff>63500</xdr:rowOff>
    </xdr:from>
    <xdr:ext cx="295275" cy="22161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672695" y="1778000"/>
          <a:ext cx="2952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94615</xdr:rowOff>
    </xdr:from>
    <xdr:to>
      <xdr:col>85</xdr:col>
      <xdr:colOff>95250</xdr:colOff>
      <xdr:row>25</xdr:row>
      <xdr:rowOff>94615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710795" y="43808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123825</xdr:rowOff>
    </xdr:from>
    <xdr:ext cx="758825" cy="25527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1956415" y="423862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92710</xdr:rowOff>
    </xdr:from>
    <xdr:to>
      <xdr:col>85</xdr:col>
      <xdr:colOff>95250</xdr:colOff>
      <xdr:row>23</xdr:row>
      <xdr:rowOff>92710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710795" y="40360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58825" cy="25527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1956415" y="389445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90805</xdr:rowOff>
    </xdr:from>
    <xdr:to>
      <xdr:col>85</xdr:col>
      <xdr:colOff>95250</xdr:colOff>
      <xdr:row>21</xdr:row>
      <xdr:rowOff>90805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710795" y="36912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58825" cy="25590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1956415" y="354965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88900</xdr:rowOff>
    </xdr:from>
    <xdr:to>
      <xdr:col>85</xdr:col>
      <xdr:colOff>95250</xdr:colOff>
      <xdr:row>19</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710795" y="33464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118110</xdr:rowOff>
    </xdr:from>
    <xdr:ext cx="758825"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1956415" y="320421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87630</xdr:rowOff>
    </xdr:from>
    <xdr:to>
      <xdr:col>85</xdr:col>
      <xdr:colOff>95250</xdr:colOff>
      <xdr:row>17</xdr:row>
      <xdr:rowOff>87630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710795" y="30022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116840</xdr:rowOff>
    </xdr:from>
    <xdr:ext cx="758825" cy="2584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1956415" y="286004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710795" y="265811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58825" cy="2584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1956415" y="251587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83820</xdr:rowOff>
    </xdr:from>
    <xdr:to>
      <xdr:col>85</xdr:col>
      <xdr:colOff>95250</xdr:colOff>
      <xdr:row>13</xdr:row>
      <xdr:rowOff>83820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710795" y="231267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58825"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1956415" y="21710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710795" y="1968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94615</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710795" y="1968500"/>
          <a:ext cx="503428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83820</xdr:rowOff>
    </xdr:from>
    <xdr:to>
      <xdr:col>81</xdr:col>
      <xdr:colOff>44450</xdr:colOff>
      <xdr:row>22</xdr:row>
      <xdr:rowOff>86995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863695" y="2312670"/>
          <a:ext cx="0" cy="15462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58420</xdr:rowOff>
    </xdr:from>
    <xdr:ext cx="762000" cy="25781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6952595" y="38303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134.5</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86995</xdr:rowOff>
    </xdr:from>
    <xdr:to>
      <xdr:col>81</xdr:col>
      <xdr:colOff>133350</xdr:colOff>
      <xdr:row>22</xdr:row>
      <xdr:rowOff>86995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776700" y="38588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164465</xdr:rowOff>
    </xdr:from>
    <xdr:ext cx="762000" cy="259080"/>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6952595" y="2050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83820</xdr:rowOff>
    </xdr:from>
    <xdr:to>
      <xdr:col>81</xdr:col>
      <xdr:colOff>133350</xdr:colOff>
      <xdr:row>13</xdr:row>
      <xdr:rowOff>83820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776700" y="231267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69850</xdr:rowOff>
    </xdr:from>
    <xdr:ext cx="762000" cy="259080"/>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6952595" y="2641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98425</xdr:rowOff>
    </xdr:from>
    <xdr:to>
      <xdr:col>81</xdr:col>
      <xdr:colOff>95250</xdr:colOff>
      <xdr:row>16</xdr:row>
      <xdr:rowOff>27940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814800" y="2670175"/>
          <a:ext cx="996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133350</xdr:rowOff>
    </xdr:from>
    <xdr:to>
      <xdr:col>77</xdr:col>
      <xdr:colOff>95250</xdr:colOff>
      <xdr:row>16</xdr:row>
      <xdr:rowOff>63500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984220" y="27051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73025</xdr:rowOff>
    </xdr:from>
    <xdr:ext cx="7366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655925" y="2473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158750</xdr:rowOff>
    </xdr:from>
    <xdr:to>
      <xdr:col>73</xdr:col>
      <xdr:colOff>44450</xdr:colOff>
      <xdr:row>16</xdr:row>
      <xdr:rowOff>88900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102840" y="273050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99695</xdr:rowOff>
    </xdr:from>
    <xdr:ext cx="758825" cy="25654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774545" y="249999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34925</xdr:rowOff>
    </xdr:from>
    <xdr:to>
      <xdr:col>68</xdr:col>
      <xdr:colOff>203200</xdr:colOff>
      <xdr:row>16</xdr:row>
      <xdr:rowOff>136525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22146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146685</xdr:rowOff>
    </xdr:from>
    <xdr:ext cx="762000" cy="25654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895070" y="25469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34925</xdr:rowOff>
    </xdr:from>
    <xdr:to>
      <xdr:col>64</xdr:col>
      <xdr:colOff>152400</xdr:colOff>
      <xdr:row>16</xdr:row>
      <xdr:rowOff>136525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34008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146685</xdr:rowOff>
    </xdr:from>
    <xdr:ext cx="758825" cy="25654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013690" y="254698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92075</xdr:rowOff>
    </xdr:from>
    <xdr:ext cx="762000" cy="25781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649700"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92075</xdr:rowOff>
    </xdr:from>
    <xdr:ext cx="762000" cy="25781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819120"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92075</xdr:rowOff>
    </xdr:from>
    <xdr:ext cx="762000" cy="25781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39645"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92075</xdr:rowOff>
    </xdr:from>
    <xdr:ext cx="762000" cy="25781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58265"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92075</xdr:rowOff>
    </xdr:from>
    <xdr:ext cx="758825" cy="25781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76885" y="437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126365</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6365"/>
          <a:ext cx="1270000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18415</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89865"/>
          <a:ext cx="393065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37465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dr:col>81</xdr:col>
      <xdr:colOff>117475</xdr:colOff>
      <xdr:row>1</xdr:row>
      <xdr:rowOff>18415</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89865"/>
          <a:ext cx="266065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37465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151765</xdr:rowOff>
    </xdr:from>
    <xdr:to>
      <xdr:col>52</xdr:col>
      <xdr:colOff>12700</xdr:colOff>
      <xdr:row>19</xdr:row>
      <xdr:rowOff>24765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3365"/>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15,964
15,307
13.86
7,567,387
7,157,107
332,927
4,944,408
3,597,469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164465</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164465</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164465</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5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24765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7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24765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7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151765</xdr:rowOff>
    </xdr:from>
    <xdr:to>
      <xdr:col>60</xdr:col>
      <xdr:colOff>0</xdr:colOff>
      <xdr:row>15</xdr:row>
      <xdr:rowOff>94615</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3365"/>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126365</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50165</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126365</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3765"/>
          <a:ext cx="127000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107315</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164465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3315"/>
          <a:ext cx="0" cy="14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27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31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56515</xdr:rowOff>
    </xdr:from>
    <xdr:ext cx="8292465" cy="2584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3999865"/>
          <a:ext cx="82924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151765</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2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151765</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2365"/>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151765</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2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126365</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69865"/>
          <a:ext cx="46228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126365</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69865"/>
          <a:ext cx="533400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126365</xdr:rowOff>
    </xdr:from>
    <xdr:to>
      <xdr:col>47</xdr:col>
      <xdr:colOff>187325</xdr:colOff>
      <xdr:row>32</xdr:row>
      <xdr:rowOff>37465</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6986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平成27年度以降、横ばいとなっており、類似団体内平均値と比べると9.6%上回っている。</a:t>
          </a:r>
        </a:p>
        <a:p>
          <a:r>
            <a:rPr lang="ja-JP" altLang="en-US"/>
            <a:t>　その主な要因としては、常備消防やこども園を直営で行っているためであり、今後も会計年度任用職員制度により人件費の増が見込まれることから、「第６次行政改革大綱」に基づき、定員管理の適正化に努める。</a:t>
          </a:r>
        </a:p>
      </xdr:txBody>
    </xdr:sp>
    <xdr:clientData/>
  </xdr:twoCellAnchor>
  <xdr:oneCellAnchor>
    <xdr:from>
      <xdr:col>3</xdr:col>
      <xdr:colOff>123825</xdr:colOff>
      <xdr:row>29</xdr:row>
      <xdr:rowOff>107315</xdr:rowOff>
    </xdr:from>
    <xdr:ext cx="29527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79365"/>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3175</xdr:rowOff>
    </xdr:from>
    <xdr:ext cx="50482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262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107315</xdr:rowOff>
    </xdr:from>
    <xdr:to>
      <xdr:col>26</xdr:col>
      <xdr:colOff>184150</xdr:colOff>
      <xdr:row>39</xdr:row>
      <xdr:rowOff>107315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3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82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825" cy="25590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60325</xdr:rowOff>
    </xdr:from>
    <xdr:ext cx="504825" cy="2584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8962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164465</xdr:rowOff>
    </xdr:from>
    <xdr:to>
      <xdr:col>26</xdr:col>
      <xdr:colOff>184150</xdr:colOff>
      <xdr:row>32</xdr:row>
      <xdr:rowOff>164465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0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22225</xdr:rowOff>
    </xdr:from>
    <xdr:ext cx="504825" cy="2584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862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126365</xdr:rowOff>
    </xdr:from>
    <xdr:to>
      <xdr:col>26</xdr:col>
      <xdr:colOff>184150</xdr:colOff>
      <xdr:row>30</xdr:row>
      <xdr:rowOff>126365</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69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27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126365</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69865"/>
          <a:ext cx="46228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19685</xdr:rowOff>
    </xdr:from>
    <xdr:to>
      <xdr:col>24</xdr:col>
      <xdr:colOff>25400</xdr:colOff>
      <xdr:row>40</xdr:row>
      <xdr:rowOff>88265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8985"/>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60325</xdr:rowOff>
    </xdr:from>
    <xdr:ext cx="762000" cy="2584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88265</xdr:rowOff>
    </xdr:from>
    <xdr:to>
      <xdr:col>24</xdr:col>
      <xdr:colOff>114300</xdr:colOff>
      <xdr:row>40</xdr:row>
      <xdr:rowOff>88265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106045</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9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19685</xdr:rowOff>
    </xdr:from>
    <xdr:to>
      <xdr:col>24</xdr:col>
      <xdr:colOff>114300</xdr:colOff>
      <xdr:row>34</xdr:row>
      <xdr:rowOff>19685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88265</xdr:rowOff>
    </xdr:from>
    <xdr:to>
      <xdr:col>24</xdr:col>
      <xdr:colOff>25400</xdr:colOff>
      <xdr:row>41</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4626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8890</xdr:rowOff>
    </xdr:from>
    <xdr:ext cx="762000" cy="25590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964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163195</xdr:rowOff>
    </xdr:from>
    <xdr:to>
      <xdr:col>24</xdr:col>
      <xdr:colOff>76200</xdr:colOff>
      <xdr:row>36</xdr:row>
      <xdr:rowOff>93345</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16510</xdr:rowOff>
    </xdr:from>
    <xdr:to>
      <xdr:col>19</xdr:col>
      <xdr:colOff>187325</xdr:colOff>
      <xdr:row>41</xdr:row>
      <xdr:rowOff>53975</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0459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163195</xdr:rowOff>
    </xdr:from>
    <xdr:to>
      <xdr:col>20</xdr:col>
      <xdr:colOff>38100</xdr:colOff>
      <xdr:row>36</xdr:row>
      <xdr:rowOff>93345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104140</xdr:rowOff>
    </xdr:from>
    <xdr:ext cx="73342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4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41</xdr:row>
      <xdr:rowOff>53975</xdr:rowOff>
    </xdr:from>
    <xdr:to>
      <xdr:col>15</xdr:col>
      <xdr:colOff>98425</xdr:colOff>
      <xdr:row>41</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70834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95885</xdr:rowOff>
    </xdr:from>
    <xdr:ext cx="762000" cy="2584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141605</xdr:rowOff>
    </xdr:from>
    <xdr:to>
      <xdr:col>11</xdr:col>
      <xdr:colOff>9525</xdr:colOff>
      <xdr:row>41</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99960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140335</xdr:rowOff>
    </xdr:from>
    <xdr:to>
      <xdr:col>11</xdr:col>
      <xdr:colOff>60325</xdr:colOff>
      <xdr:row>36</xdr:row>
      <xdr:rowOff>70485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81280</xdr:rowOff>
    </xdr:from>
    <xdr:ext cx="75882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73025</xdr:rowOff>
    </xdr:from>
    <xdr:ext cx="75882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40</xdr:row>
      <xdr:rowOff>37465</xdr:rowOff>
    </xdr:from>
    <xdr:to>
      <xdr:col>24</xdr:col>
      <xdr:colOff>76200</xdr:colOff>
      <xdr:row>40</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9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117475</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04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137160</xdr:rowOff>
    </xdr:from>
    <xdr:to>
      <xdr:col>20</xdr:col>
      <xdr:colOff>38100</xdr:colOff>
      <xdr:row>41</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52070</xdr:rowOff>
    </xdr:from>
    <xdr:ext cx="733425" cy="25590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8152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41</xdr:row>
      <xdr:rowOff>3175</xdr:rowOff>
    </xdr:from>
    <xdr:to>
      <xdr:col>15</xdr:col>
      <xdr:colOff>149225</xdr:colOff>
      <xdr:row>41</xdr:row>
      <xdr:rowOff>104775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0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89535</xdr:rowOff>
    </xdr:from>
    <xdr:ext cx="762000" cy="25527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189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41</xdr:row>
      <xdr:rowOff>26035</xdr:rowOff>
    </xdr:from>
    <xdr:to>
      <xdr:col>11</xdr:col>
      <xdr:colOff>60325</xdr:colOff>
      <xdr:row>41</xdr:row>
      <xdr:rowOff>127635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113030</xdr:rowOff>
    </xdr:from>
    <xdr:ext cx="75882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424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90805</xdr:rowOff>
    </xdr:from>
    <xdr:to>
      <xdr:col>6</xdr:col>
      <xdr:colOff>171450</xdr:colOff>
      <xdr:row>41</xdr:row>
      <xdr:rowOff>20955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6350</xdr:rowOff>
    </xdr:from>
    <xdr:ext cx="758825" cy="25590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3580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151765</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3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151765</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3365"/>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151765</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3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126365</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0865"/>
          <a:ext cx="46228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126365</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0865"/>
          <a:ext cx="533400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126365</xdr:rowOff>
    </xdr:from>
    <xdr:to>
      <xdr:col>106</xdr:col>
      <xdr:colOff>69850</xdr:colOff>
      <xdr:row>12</xdr:row>
      <xdr:rowOff>37465</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086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平成27年度以降、横ばいとなっているが、今後会計年度任用職員制度により物件費の減が見込まれる他、建設から大幅に年数が経過した施設等の維持管理関係経費が増加すると考えられる。</a:t>
          </a:r>
        </a:p>
      </xdr:txBody>
    </xdr:sp>
    <xdr:clientData/>
  </xdr:twoCellAnchor>
  <xdr:oneCellAnchor>
    <xdr:from>
      <xdr:col>62</xdr:col>
      <xdr:colOff>6350</xdr:colOff>
      <xdr:row>9</xdr:row>
      <xdr:rowOff>107315</xdr:rowOff>
    </xdr:from>
    <xdr:ext cx="29527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0365"/>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3175</xdr:rowOff>
    </xdr:from>
    <xdr:ext cx="50482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362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107315</xdr:rowOff>
    </xdr:from>
    <xdr:to>
      <xdr:col>85</xdr:col>
      <xdr:colOff>66675</xdr:colOff>
      <xdr:row>19</xdr:row>
      <xdr:rowOff>107315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4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82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825" cy="25590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60325</xdr:rowOff>
    </xdr:from>
    <xdr:ext cx="504825" cy="2584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062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164465</xdr:rowOff>
    </xdr:from>
    <xdr:to>
      <xdr:col>85</xdr:col>
      <xdr:colOff>66675</xdr:colOff>
      <xdr:row>12</xdr:row>
      <xdr:rowOff>164465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1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22225</xdr:rowOff>
    </xdr:from>
    <xdr:ext cx="50482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7962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126365</xdr:rowOff>
    </xdr:from>
    <xdr:to>
      <xdr:col>85</xdr:col>
      <xdr:colOff>66675</xdr:colOff>
      <xdr:row>10</xdr:row>
      <xdr:rowOff>126365</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0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27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126365</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0865"/>
          <a:ext cx="46228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160655</xdr:rowOff>
    </xdr:from>
    <xdr:to>
      <xdr:col>82</xdr:col>
      <xdr:colOff>107950</xdr:colOff>
      <xdr:row>21</xdr:row>
      <xdr:rowOff>635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8950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144780</xdr:rowOff>
    </xdr:from>
    <xdr:ext cx="762000" cy="25590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737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635</xdr:rowOff>
    </xdr:from>
    <xdr:to>
      <xdr:col>82</xdr:col>
      <xdr:colOff>196850</xdr:colOff>
      <xdr:row>21</xdr:row>
      <xdr:rowOff>635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01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76200</xdr:rowOff>
    </xdr:from>
    <xdr:ext cx="762000" cy="25590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336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160655</xdr:rowOff>
    </xdr:from>
    <xdr:to>
      <xdr:col>82</xdr:col>
      <xdr:colOff>196850</xdr:colOff>
      <xdr:row>13</xdr:row>
      <xdr:rowOff>160655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8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164465</xdr:rowOff>
    </xdr:from>
    <xdr:to>
      <xdr:col>82</xdr:col>
      <xdr:colOff>107950</xdr:colOff>
      <xdr:row>19</xdr:row>
      <xdr:rowOff>61595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5056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107315</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79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90805</xdr:rowOff>
    </xdr:from>
    <xdr:to>
      <xdr:col>82</xdr:col>
      <xdr:colOff>158750</xdr:colOff>
      <xdr:row>17</xdr:row>
      <xdr:rowOff>20955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61595</xdr:rowOff>
    </xdr:from>
    <xdr:to>
      <xdr:col>78</xdr:col>
      <xdr:colOff>69850</xdr:colOff>
      <xdr:row>20</xdr:row>
      <xdr:rowOff>4445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1914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38735</xdr:rowOff>
    </xdr:from>
    <xdr:ext cx="73660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10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115570</xdr:rowOff>
    </xdr:from>
    <xdr:to>
      <xdr:col>73</xdr:col>
      <xdr:colOff>180975</xdr:colOff>
      <xdr:row>20</xdr:row>
      <xdr:rowOff>4445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7312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83185</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23495</xdr:rowOff>
    </xdr:from>
    <xdr:ext cx="762000" cy="2584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95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69850</xdr:rowOff>
    </xdr:from>
    <xdr:to>
      <xdr:col>69</xdr:col>
      <xdr:colOff>92075</xdr:colOff>
      <xdr:row>19</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27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52705</xdr:rowOff>
    </xdr:from>
    <xdr:to>
      <xdr:col>69</xdr:col>
      <xdr:colOff>142875</xdr:colOff>
      <xdr:row>16</xdr:row>
      <xdr:rowOff>154940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9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164465</xdr:rowOff>
    </xdr:from>
    <xdr:ext cx="75882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647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37465</xdr:rowOff>
    </xdr:from>
    <xdr:to>
      <xdr:col>65</xdr:col>
      <xdr:colOff>53975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149225</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86360</xdr:rowOff>
    </xdr:from>
    <xdr:ext cx="762000" cy="25590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72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11430</xdr:rowOff>
    </xdr:from>
    <xdr:to>
      <xdr:col>78</xdr:col>
      <xdr:colOff>120650</xdr:colOff>
      <xdr:row>19</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97790</xdr:rowOff>
    </xdr:from>
    <xdr:ext cx="736600" cy="25527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553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125095</xdr:rowOff>
    </xdr:from>
    <xdr:to>
      <xdr:col>74</xdr:col>
      <xdr:colOff>31750</xdr:colOff>
      <xdr:row>20</xdr:row>
      <xdr:rowOff>55245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40640</xdr:rowOff>
    </xdr:from>
    <xdr:ext cx="762000" cy="25590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69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64770</xdr:rowOff>
    </xdr:from>
    <xdr:to>
      <xdr:col>69</xdr:col>
      <xdr:colOff>142875</xdr:colOff>
      <xdr:row>19</xdr:row>
      <xdr:rowOff>164465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223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150495</xdr:rowOff>
    </xdr:from>
    <xdr:ext cx="758825"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080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18415</xdr:rowOff>
    </xdr:from>
    <xdr:to>
      <xdr:col>65</xdr:col>
      <xdr:colOff>53975</xdr:colOff>
      <xdr:row>19</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75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104775</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62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151765</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1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151765</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1365"/>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151765</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1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126365</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8865"/>
          <a:ext cx="46228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126365</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8865"/>
          <a:ext cx="533400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126365</xdr:rowOff>
    </xdr:from>
    <xdr:to>
      <xdr:col>47</xdr:col>
      <xdr:colOff>187325</xdr:colOff>
      <xdr:row>52</xdr:row>
      <xdr:rowOff>37465</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886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類似団体内平均値を上回っている要因として、医療・障害者福祉・教育などの普通交付税不交付団体としてこれまで実施してきた町独自施策を継続していることがある。</a:t>
          </a:r>
        </a:p>
        <a:p>
          <a:r>
            <a:rPr lang="ja-JP" altLang="en-US"/>
            <a:t>　「第６次行政改革大綱」に基づき、住民負担軽減施策の見直しなど、扶助費の抑制に努める。</a:t>
          </a:r>
        </a:p>
      </xdr:txBody>
    </xdr:sp>
    <xdr:clientData/>
  </xdr:twoCellAnchor>
  <xdr:oneCellAnchor>
    <xdr:from>
      <xdr:col>3</xdr:col>
      <xdr:colOff>123825</xdr:colOff>
      <xdr:row>49</xdr:row>
      <xdr:rowOff>107315</xdr:rowOff>
    </xdr:from>
    <xdr:ext cx="295275"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8365"/>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3175</xdr:rowOff>
    </xdr:from>
    <xdr:ext cx="504825"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162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107315</xdr:rowOff>
    </xdr:from>
    <xdr:to>
      <xdr:col>26</xdr:col>
      <xdr:colOff>184150</xdr:colOff>
      <xdr:row>59</xdr:row>
      <xdr:rowOff>107315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2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82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825" cy="25590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60325</xdr:rowOff>
    </xdr:from>
    <xdr:ext cx="50482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862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164465</xdr:rowOff>
    </xdr:from>
    <xdr:to>
      <xdr:col>26</xdr:col>
      <xdr:colOff>184150</xdr:colOff>
      <xdr:row>52</xdr:row>
      <xdr:rowOff>164465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79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22225</xdr:rowOff>
    </xdr:from>
    <xdr:ext cx="504825" cy="2584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762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126365</xdr:rowOff>
    </xdr:from>
    <xdr:to>
      <xdr:col>26</xdr:col>
      <xdr:colOff>184150</xdr:colOff>
      <xdr:row>50</xdr:row>
      <xdr:rowOff>126365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8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27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126365</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8865"/>
          <a:ext cx="46228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50165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90050"/>
          <a:ext cx="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22225</xdr:rowOff>
    </xdr:from>
    <xdr:ext cx="762000" cy="2584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50165</xdr:rowOff>
    </xdr:from>
    <xdr:to>
      <xdr:col>24</xdr:col>
      <xdr:colOff>114300</xdr:colOff>
      <xdr:row>61</xdr:row>
      <xdr:rowOff>50165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117475</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3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9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164465</xdr:rowOff>
    </xdr:from>
    <xdr:to>
      <xdr:col>24</xdr:col>
      <xdr:colOff>25400</xdr:colOff>
      <xdr:row>59</xdr:row>
      <xdr:rowOff>164465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800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53975</xdr:rowOff>
    </xdr:from>
    <xdr:ext cx="762000" cy="25590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5517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37465</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59</xdr:row>
      <xdr:rowOff>164465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013950"/>
          <a:ext cx="889000" cy="266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18415</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130175</xdr:rowOff>
    </xdr:from>
    <xdr:ext cx="733425" cy="2584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5992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12700</xdr:rowOff>
    </xdr:from>
    <xdr:to>
      <xdr:col>15</xdr:col>
      <xdr:colOff>98425</xdr:colOff>
      <xdr:row>58</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9568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111760</xdr:rowOff>
    </xdr:from>
    <xdr:ext cx="762000" cy="25590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15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12700</xdr:rowOff>
    </xdr:from>
    <xdr:to>
      <xdr:col>11</xdr:col>
      <xdr:colOff>9525</xdr:colOff>
      <xdr:row>59</xdr:row>
      <xdr:rowOff>50165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95680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73025</xdr:rowOff>
    </xdr:from>
    <xdr:ext cx="75882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27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94615</xdr:rowOff>
    </xdr:from>
    <xdr:to>
      <xdr:col>6</xdr:col>
      <xdr:colOff>171450</xdr:colOff>
      <xdr:row>57</xdr:row>
      <xdr:rowOff>24765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34925</xdr:rowOff>
    </xdr:from>
    <xdr:ext cx="75882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646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114300</xdr:rowOff>
    </xdr:from>
    <xdr:to>
      <xdr:col>24</xdr:col>
      <xdr:colOff>76200</xdr:colOff>
      <xdr:row>60</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86360</xdr:rowOff>
    </xdr:from>
    <xdr:ext cx="762000" cy="25590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01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29210</xdr:rowOff>
    </xdr:from>
    <xdr:ext cx="733425" cy="25527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16210"/>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18415</xdr:rowOff>
    </xdr:from>
    <xdr:to>
      <xdr:col>15</xdr:col>
      <xdr:colOff>149225</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62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104775</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48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48260</xdr:rowOff>
    </xdr:from>
    <xdr:ext cx="75882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992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86360</xdr:rowOff>
    </xdr:from>
    <xdr:ext cx="758825" cy="25590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019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151765</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1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151765</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1365"/>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151765</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1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126365</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8865"/>
          <a:ext cx="46228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126365</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8865"/>
          <a:ext cx="533400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126365</xdr:rowOff>
    </xdr:from>
    <xdr:to>
      <xdr:col>106</xdr:col>
      <xdr:colOff>69850</xdr:colOff>
      <xdr:row>52</xdr:row>
      <xdr:rowOff>37465</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886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普通建設事業費の減（小学校体育館改修・消防指令装置更新の完了）等により類似団体内平均値より低い水準となっているが、人件費や物件費など類似団体内平均値を上回っているものがあることから、今後も経常収支比率の上昇を抑えるよう、事務事業の見直しや町税等の徴収事務の強化、特定財源の積極的な確保等に努める。</a:t>
          </a:r>
        </a:p>
      </xdr:txBody>
    </xdr:sp>
    <xdr:clientData/>
  </xdr:twoCellAnchor>
  <xdr:oneCellAnchor>
    <xdr:from>
      <xdr:col>62</xdr:col>
      <xdr:colOff>6350</xdr:colOff>
      <xdr:row>49</xdr:row>
      <xdr:rowOff>107315</xdr:rowOff>
    </xdr:from>
    <xdr:ext cx="29527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8365"/>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57785</xdr:rowOff>
    </xdr:from>
    <xdr:ext cx="504825" cy="2584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23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73660</xdr:rowOff>
    </xdr:from>
    <xdr:ext cx="50482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8921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60960</xdr:rowOff>
    </xdr:from>
    <xdr:to>
      <xdr:col>85</xdr:col>
      <xdr:colOff>66675</xdr:colOff>
      <xdr:row>58</xdr:row>
      <xdr:rowOff>60960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06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90170</xdr:rowOff>
    </xdr:from>
    <xdr:ext cx="504825" cy="25527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282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106680</xdr:rowOff>
    </xdr:from>
    <xdr:ext cx="50482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43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93980</xdr:rowOff>
    </xdr:from>
    <xdr:to>
      <xdr:col>85</xdr:col>
      <xdr:colOff>66675</xdr:colOff>
      <xdr:row>54</xdr:row>
      <xdr:rowOff>93980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28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123190</xdr:rowOff>
    </xdr:from>
    <xdr:ext cx="504825" cy="25527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04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482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126365</xdr:rowOff>
    </xdr:from>
    <xdr:to>
      <xdr:col>85</xdr:col>
      <xdr:colOff>66675</xdr:colOff>
      <xdr:row>50</xdr:row>
      <xdr:rowOff>126365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8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27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126365</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8865"/>
          <a:ext cx="46228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78105</xdr:rowOff>
    </xdr:from>
    <xdr:to>
      <xdr:col>82</xdr:col>
      <xdr:colOff>107950</xdr:colOff>
      <xdr:row>61</xdr:row>
      <xdr:rowOff>123825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505"/>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95885</xdr:rowOff>
    </xdr:from>
    <xdr:ext cx="762000" cy="2584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4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123825</xdr:rowOff>
    </xdr:from>
    <xdr:to>
      <xdr:col>82</xdr:col>
      <xdr:colOff>196850</xdr:colOff>
      <xdr:row>61</xdr:row>
      <xdr:rowOff>123825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163830</xdr:rowOff>
    </xdr:from>
    <xdr:ext cx="762000" cy="2584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78105</xdr:rowOff>
    </xdr:from>
    <xdr:to>
      <xdr:col>82</xdr:col>
      <xdr:colOff>196850</xdr:colOff>
      <xdr:row>52</xdr:row>
      <xdr:rowOff>78105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99695</xdr:rowOff>
    </xdr:from>
    <xdr:to>
      <xdr:col>82</xdr:col>
      <xdr:colOff>107950</xdr:colOff>
      <xdr:row>52</xdr:row>
      <xdr:rowOff>121285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01509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126365</xdr:rowOff>
    </xdr:from>
    <xdr:ext cx="76200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561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154940</xdr:rowOff>
    </xdr:from>
    <xdr:to>
      <xdr:col>82</xdr:col>
      <xdr:colOff>158750</xdr:colOff>
      <xdr:row>56</xdr:row>
      <xdr:rowOff>84455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4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99695</xdr:rowOff>
    </xdr:from>
    <xdr:to>
      <xdr:col>78</xdr:col>
      <xdr:colOff>69850</xdr:colOff>
      <xdr:row>53</xdr:row>
      <xdr:rowOff>48260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0150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37465</xdr:rowOff>
    </xdr:from>
    <xdr:to>
      <xdr:col>78</xdr:col>
      <xdr:colOff>120650</xdr:colOff>
      <xdr:row>56</xdr:row>
      <xdr:rowOff>139700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123825</xdr:rowOff>
    </xdr:from>
    <xdr:ext cx="736600" cy="25527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2502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53</xdr:row>
      <xdr:rowOff>48260</xdr:rowOff>
    </xdr:from>
    <xdr:to>
      <xdr:col>73</xdr:col>
      <xdr:colOff>180975</xdr:colOff>
      <xdr:row>54</xdr:row>
      <xdr:rowOff>126365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135110"/>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59055</xdr:rowOff>
    </xdr:from>
    <xdr:to>
      <xdr:col>74</xdr:col>
      <xdr:colOff>31750</xdr:colOff>
      <xdr:row>56</xdr:row>
      <xdr:rowOff>160655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146050</xdr:rowOff>
    </xdr:from>
    <xdr:ext cx="762000" cy="25590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72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135255</xdr:rowOff>
    </xdr:from>
    <xdr:to>
      <xdr:col>69</xdr:col>
      <xdr:colOff>92075</xdr:colOff>
      <xdr:row>54</xdr:row>
      <xdr:rowOff>126365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222105"/>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92075</xdr:rowOff>
    </xdr:from>
    <xdr:to>
      <xdr:col>69</xdr:col>
      <xdr:colOff>142875</xdr:colOff>
      <xdr:row>57</xdr:row>
      <xdr:rowOff>22225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7620</xdr:rowOff>
    </xdr:from>
    <xdr:ext cx="758825" cy="25590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027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52</xdr:row>
      <xdr:rowOff>69850</xdr:rowOff>
    </xdr:from>
    <xdr:to>
      <xdr:col>82</xdr:col>
      <xdr:colOff>158750</xdr:colOff>
      <xdr:row>53</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89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149860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52</xdr:row>
      <xdr:rowOff>48895</xdr:rowOff>
    </xdr:from>
    <xdr:to>
      <xdr:col>78</xdr:col>
      <xdr:colOff>120650</xdr:colOff>
      <xdr:row>52</xdr:row>
      <xdr:rowOff>149860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89642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160020</xdr:rowOff>
    </xdr:from>
    <xdr:ext cx="7366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732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52</xdr:row>
      <xdr:rowOff>164465</xdr:rowOff>
    </xdr:from>
    <xdr:to>
      <xdr:col>74</xdr:col>
      <xdr:colOff>31750</xdr:colOff>
      <xdr:row>53</xdr:row>
      <xdr:rowOff>99060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7986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109220</xdr:rowOff>
    </xdr:from>
    <xdr:ext cx="762000" cy="25590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531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16510</xdr:rowOff>
    </xdr:from>
    <xdr:ext cx="75882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03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83820</xdr:rowOff>
    </xdr:from>
    <xdr:to>
      <xdr:col>65</xdr:col>
      <xdr:colOff>53975</xdr:colOff>
      <xdr:row>54</xdr:row>
      <xdr:rowOff>14605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1706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24130</xdr:rowOff>
    </xdr:from>
    <xdr:ext cx="762000" cy="2584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8939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151765</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2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151765</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2365"/>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151765</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2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126365</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69865"/>
          <a:ext cx="46228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126365</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69865"/>
          <a:ext cx="533400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126365</xdr:rowOff>
    </xdr:from>
    <xdr:to>
      <xdr:col>106</xdr:col>
      <xdr:colOff>69850</xdr:colOff>
      <xdr:row>32</xdr:row>
      <xdr:rowOff>37465</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6986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継続的に類似団体内平均値よりも低い水準にあるが、経費負担のあり方や費用対効果を考え、既に目的が達成したものや時代の変化等に伴って効果が期待できなくなったものについて期限を定めてその効果を十分検証するなど、補助費等の適切な抑制に努める。</a:t>
          </a:r>
        </a:p>
      </xdr:txBody>
    </xdr:sp>
    <xdr:clientData/>
  </xdr:twoCellAnchor>
  <xdr:oneCellAnchor>
    <xdr:from>
      <xdr:col>62</xdr:col>
      <xdr:colOff>6350</xdr:colOff>
      <xdr:row>29</xdr:row>
      <xdr:rowOff>107315</xdr:rowOff>
    </xdr:from>
    <xdr:ext cx="29527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79365"/>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126365</xdr:rowOff>
    </xdr:from>
    <xdr:to>
      <xdr:col>85</xdr:col>
      <xdr:colOff>66675</xdr:colOff>
      <xdr:row>38</xdr:row>
      <xdr:rowOff>126365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14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27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126365</xdr:rowOff>
    </xdr:from>
    <xdr:to>
      <xdr:col>85</xdr:col>
      <xdr:colOff>66675</xdr:colOff>
      <xdr:row>30</xdr:row>
      <xdr:rowOff>126365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69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126365</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69865"/>
          <a:ext cx="46228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107950</xdr:rowOff>
    </xdr:from>
    <xdr:to>
      <xdr:col>82</xdr:col>
      <xdr:colOff>107950</xdr:colOff>
      <xdr:row>40</xdr:row>
      <xdr:rowOff>16510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3725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160020</xdr:rowOff>
    </xdr:from>
    <xdr:ext cx="762000" cy="2584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46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16510</xdr:rowOff>
    </xdr:from>
    <xdr:to>
      <xdr:col>82</xdr:col>
      <xdr:colOff>196850</xdr:colOff>
      <xdr:row>40</xdr:row>
      <xdr:rowOff>16510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7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22860</xdr:rowOff>
    </xdr:from>
    <xdr:ext cx="762000" cy="2584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0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107950</xdr:rowOff>
    </xdr:from>
    <xdr:to>
      <xdr:col>82</xdr:col>
      <xdr:colOff>196850</xdr:colOff>
      <xdr:row>34</xdr:row>
      <xdr:rowOff>107950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3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164465</xdr:rowOff>
    </xdr:from>
    <xdr:to>
      <xdr:col>82</xdr:col>
      <xdr:colOff>107950</xdr:colOff>
      <xdr:row>36</xdr:row>
      <xdr:rowOff>16510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16521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144145</xdr:rowOff>
    </xdr:from>
    <xdr:ext cx="762000" cy="25590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34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0</xdr:rowOff>
    </xdr:from>
    <xdr:to>
      <xdr:col>82</xdr:col>
      <xdr:colOff>158750</xdr:colOff>
      <xdr:row>37</xdr:row>
      <xdr:rowOff>102235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36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xdr:rowOff>
    </xdr:from>
    <xdr:to>
      <xdr:col>78</xdr:col>
      <xdr:colOff>69850</xdr:colOff>
      <xdr:row>36</xdr:row>
      <xdr:rowOff>20955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887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59055</xdr:rowOff>
    </xdr:from>
    <xdr:ext cx="736600" cy="2584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02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156845</xdr:rowOff>
    </xdr:from>
    <xdr:to>
      <xdr:col>73</xdr:col>
      <xdr:colOff>180975</xdr:colOff>
      <xdr:row>36</xdr:row>
      <xdr:rowOff>20955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5759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54610</xdr:rowOff>
    </xdr:from>
    <xdr:ext cx="762000" cy="25590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98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156845</xdr:rowOff>
    </xdr:from>
    <xdr:to>
      <xdr:col>69</xdr:col>
      <xdr:colOff>92075</xdr:colOff>
      <xdr:row>35</xdr:row>
      <xdr:rowOff>164465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575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125730</xdr:rowOff>
    </xdr:from>
    <xdr:to>
      <xdr:col>69</xdr:col>
      <xdr:colOff>142875</xdr:colOff>
      <xdr:row>37</xdr:row>
      <xdr:rowOff>55880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41275</xdr:rowOff>
    </xdr:from>
    <xdr:ext cx="758825" cy="25590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849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162560</xdr:rowOff>
    </xdr:from>
    <xdr:to>
      <xdr:col>65</xdr:col>
      <xdr:colOff>53975</xdr:colOff>
      <xdr:row>37</xdr:row>
      <xdr:rowOff>92710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78105</xdr:rowOff>
    </xdr:from>
    <xdr:ext cx="762000" cy="25590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7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118745</xdr:rowOff>
    </xdr:from>
    <xdr:to>
      <xdr:col>82</xdr:col>
      <xdr:colOff>158750</xdr:colOff>
      <xdr:row>36</xdr:row>
      <xdr:rowOff>49530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19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135890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65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137795</xdr:rowOff>
    </xdr:from>
    <xdr:to>
      <xdr:col>78</xdr:col>
      <xdr:colOff>120650</xdr:colOff>
      <xdr:row>36</xdr:row>
      <xdr:rowOff>67945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78105</xdr:rowOff>
    </xdr:from>
    <xdr:ext cx="736600" cy="25590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0740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141605</xdr:rowOff>
    </xdr:from>
    <xdr:to>
      <xdr:col>74</xdr:col>
      <xdr:colOff>31750</xdr:colOff>
      <xdr:row>36</xdr:row>
      <xdr:rowOff>71755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82550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105410</xdr:rowOff>
    </xdr:from>
    <xdr:to>
      <xdr:col>69</xdr:col>
      <xdr:colOff>142875</xdr:colOff>
      <xdr:row>36</xdr:row>
      <xdr:rowOff>35560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46355</xdr:rowOff>
    </xdr:from>
    <xdr:ext cx="75882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7565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114935</xdr:rowOff>
    </xdr:from>
    <xdr:to>
      <xdr:col>65</xdr:col>
      <xdr:colOff>53975</xdr:colOff>
      <xdr:row>36</xdr:row>
      <xdr:rowOff>45085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54610</xdr:rowOff>
    </xdr:from>
    <xdr:ext cx="762000" cy="25590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3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151765</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0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151765</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0365"/>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151765</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0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126365</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7865"/>
          <a:ext cx="46228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126365</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7865"/>
          <a:ext cx="533400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126365</xdr:rowOff>
    </xdr:from>
    <xdr:to>
      <xdr:col>47</xdr:col>
      <xdr:colOff>187325</xdr:colOff>
      <xdr:row>72</xdr:row>
      <xdr:rowOff>37465</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786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大規模事業の増加に伴う借入が増加している一方、過去の借入れに係る償還が終了している時期にあり大きな増減はないが、今後予定している施設整備や新市街地整備等を踏まえ、財源の確保とともに適切な地方債の発行に努める。</a:t>
          </a:r>
        </a:p>
      </xdr:txBody>
    </xdr:sp>
    <xdr:clientData/>
  </xdr:twoCellAnchor>
  <xdr:oneCellAnchor>
    <xdr:from>
      <xdr:col>3</xdr:col>
      <xdr:colOff>123825</xdr:colOff>
      <xdr:row>69</xdr:row>
      <xdr:rowOff>107315</xdr:rowOff>
    </xdr:from>
    <xdr:ext cx="29527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7365"/>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3175</xdr:rowOff>
    </xdr:from>
    <xdr:ext cx="50482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062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107315</xdr:rowOff>
    </xdr:from>
    <xdr:to>
      <xdr:col>26</xdr:col>
      <xdr:colOff>184150</xdr:colOff>
      <xdr:row>79</xdr:row>
      <xdr:rowOff>107315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1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82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825" cy="25590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60325</xdr:rowOff>
    </xdr:from>
    <xdr:ext cx="504825" cy="2584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762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164465</xdr:rowOff>
    </xdr:from>
    <xdr:to>
      <xdr:col>26</xdr:col>
      <xdr:colOff>184150</xdr:colOff>
      <xdr:row>72</xdr:row>
      <xdr:rowOff>164465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8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22225</xdr:rowOff>
    </xdr:from>
    <xdr:ext cx="504825" cy="2584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662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126365</xdr:rowOff>
    </xdr:from>
    <xdr:to>
      <xdr:col>26</xdr:col>
      <xdr:colOff>184150</xdr:colOff>
      <xdr:row>70</xdr:row>
      <xdr:rowOff>126365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7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4825" cy="25527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126365</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7865"/>
          <a:ext cx="46228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160655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4280"/>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133350</xdr:rowOff>
    </xdr:from>
    <xdr:ext cx="762000" cy="25590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40208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160655</xdr:rowOff>
    </xdr:from>
    <xdr:to>
      <xdr:col>24</xdr:col>
      <xdr:colOff>114300</xdr:colOff>
      <xdr:row>81</xdr:row>
      <xdr:rowOff>160655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4048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52705</xdr:rowOff>
    </xdr:from>
    <xdr:ext cx="762000" cy="25590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71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138430</xdr:rowOff>
    </xdr:from>
    <xdr:to>
      <xdr:col>24</xdr:col>
      <xdr:colOff>25400</xdr:colOff>
      <xdr:row>74</xdr:row>
      <xdr:rowOff>27305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65428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97790</xdr:rowOff>
    </xdr:from>
    <xdr:ext cx="762000" cy="255270"/>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9944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125095</xdr:rowOff>
    </xdr:from>
    <xdr:to>
      <xdr:col>24</xdr:col>
      <xdr:colOff>76200</xdr:colOff>
      <xdr:row>78</xdr:row>
      <xdr:rowOff>55245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27305</xdr:rowOff>
    </xdr:from>
    <xdr:to>
      <xdr:col>19</xdr:col>
      <xdr:colOff>187325</xdr:colOff>
      <xdr:row>74</xdr:row>
      <xdr:rowOff>43180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146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125095</xdr:rowOff>
    </xdr:from>
    <xdr:to>
      <xdr:col>20</xdr:col>
      <xdr:colOff>38100</xdr:colOff>
      <xdr:row>78</xdr:row>
      <xdr:rowOff>55245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40640</xdr:rowOff>
    </xdr:from>
    <xdr:ext cx="733425" cy="25590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1374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43180</xdr:rowOff>
    </xdr:from>
    <xdr:to>
      <xdr:col>15</xdr:col>
      <xdr:colOff>98425</xdr:colOff>
      <xdr:row>74</xdr:row>
      <xdr:rowOff>73025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7304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117475</xdr:rowOff>
    </xdr:from>
    <xdr:to>
      <xdr:col>15</xdr:col>
      <xdr:colOff>149225</xdr:colOff>
      <xdr:row>78</xdr:row>
      <xdr:rowOff>48260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19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33020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73025</xdr:rowOff>
    </xdr:from>
    <xdr:to>
      <xdr:col>11</xdr:col>
      <xdr:colOff>9525</xdr:colOff>
      <xdr:row>75</xdr:row>
      <xdr:rowOff>635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6032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110490</xdr:rowOff>
    </xdr:from>
    <xdr:to>
      <xdr:col>11</xdr:col>
      <xdr:colOff>60325</xdr:colOff>
      <xdr:row>78</xdr:row>
      <xdr:rowOff>40640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24765</xdr:rowOff>
    </xdr:from>
    <xdr:ext cx="758825" cy="2584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978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41910</xdr:rowOff>
    </xdr:from>
    <xdr:to>
      <xdr:col>6</xdr:col>
      <xdr:colOff>171450</xdr:colOff>
      <xdr:row>77</xdr:row>
      <xdr:rowOff>143510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127635</xdr:rowOff>
    </xdr:from>
    <xdr:ext cx="758825" cy="2584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928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73</xdr:row>
      <xdr:rowOff>87630</xdr:rowOff>
    </xdr:from>
    <xdr:to>
      <xdr:col>24</xdr:col>
      <xdr:colOff>76200</xdr:colOff>
      <xdr:row>74</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164465</xdr:rowOff>
    </xdr:from>
    <xdr:ext cx="762000" cy="259080"/>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0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73</xdr:row>
      <xdr:rowOff>148590</xdr:rowOff>
    </xdr:from>
    <xdr:to>
      <xdr:col>20</xdr:col>
      <xdr:colOff>38100</xdr:colOff>
      <xdr:row>74</xdr:row>
      <xdr:rowOff>78740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88265</xdr:rowOff>
    </xdr:from>
    <xdr:ext cx="733425" cy="25527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32665"/>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163195</xdr:rowOff>
    </xdr:from>
    <xdr:to>
      <xdr:col>15</xdr:col>
      <xdr:colOff>149225</xdr:colOff>
      <xdr:row>74</xdr:row>
      <xdr:rowOff>93345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104140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44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22225</xdr:rowOff>
    </xdr:from>
    <xdr:to>
      <xdr:col>11</xdr:col>
      <xdr:colOff>60325</xdr:colOff>
      <xdr:row>74</xdr:row>
      <xdr:rowOff>123825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134620</xdr:rowOff>
    </xdr:from>
    <xdr:ext cx="758825" cy="25590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790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61595</xdr:rowOff>
    </xdr:from>
    <xdr:ext cx="758825" cy="2584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7744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151765</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0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151765</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0365"/>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151765</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03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126365</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7865"/>
          <a:ext cx="46228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126365</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7865"/>
          <a:ext cx="5334000" cy="2286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126365</xdr:rowOff>
    </xdr:from>
    <xdr:to>
      <xdr:col>106</xdr:col>
      <xdr:colOff>69850</xdr:colOff>
      <xdr:row>72</xdr:row>
      <xdr:rowOff>37465</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7865"/>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人件費や物件費など類似団体内平均値を大きく上回っているものがあり、公債費以外全体としても類似団体内平均値を6.2%上回っている。</a:t>
          </a:r>
        </a:p>
        <a:p>
          <a:r>
            <a:rPr lang="ja-JP" altLang="en-US"/>
            <a:t>　人件費については、「第６次行政改革大綱」に基づき定員管理の適正化に努め、物件費等についても経費の削減に努める。</a:t>
          </a:r>
        </a:p>
      </xdr:txBody>
    </xdr:sp>
    <xdr:clientData/>
  </xdr:twoCellAnchor>
  <xdr:oneCellAnchor>
    <xdr:from>
      <xdr:col>62</xdr:col>
      <xdr:colOff>6350</xdr:colOff>
      <xdr:row>69</xdr:row>
      <xdr:rowOff>107315</xdr:rowOff>
    </xdr:from>
    <xdr:ext cx="295275" cy="22542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7365"/>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126365</xdr:rowOff>
    </xdr:from>
    <xdr:to>
      <xdr:col>85</xdr:col>
      <xdr:colOff>66675</xdr:colOff>
      <xdr:row>78</xdr:row>
      <xdr:rowOff>126365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994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27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126365</xdr:rowOff>
    </xdr:from>
    <xdr:to>
      <xdr:col>85</xdr:col>
      <xdr:colOff>66675</xdr:colOff>
      <xdr:row>70</xdr:row>
      <xdr:rowOff>126365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786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27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504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126365</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7865"/>
          <a:ext cx="46228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101600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73025</xdr:rowOff>
    </xdr:from>
    <xdr:ext cx="762000" cy="25908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1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101600</xdr:rowOff>
    </xdr:from>
    <xdr:to>
      <xdr:col>82</xdr:col>
      <xdr:colOff>196850</xdr:colOff>
      <xdr:row>79</xdr:row>
      <xdr:rowOff>101600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4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30480</xdr:rowOff>
    </xdr:from>
    <xdr:ext cx="762000" cy="25527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16510</xdr:rowOff>
    </xdr:from>
    <xdr:to>
      <xdr:col>82</xdr:col>
      <xdr:colOff>107950</xdr:colOff>
      <xdr:row>78</xdr:row>
      <xdr:rowOff>126365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8961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42545</xdr:rowOff>
    </xdr:from>
    <xdr:ext cx="762000" cy="25590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129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25400</xdr:rowOff>
    </xdr:from>
    <xdr:to>
      <xdr:col>82</xdr:col>
      <xdr:colOff>158750</xdr:colOff>
      <xdr:row>76</xdr:row>
      <xdr:rowOff>127000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126365</xdr:rowOff>
    </xdr:from>
    <xdr:to>
      <xdr:col>78</xdr:col>
      <xdr:colOff>69850</xdr:colOff>
      <xdr:row>79</xdr:row>
      <xdr:rowOff>37465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9946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20955</xdr:rowOff>
    </xdr:from>
    <xdr:to>
      <xdr:col>78</xdr:col>
      <xdr:colOff>120650</xdr:colOff>
      <xdr:row>76</xdr:row>
      <xdr:rowOff>122555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133350</xdr:rowOff>
    </xdr:from>
    <xdr:ext cx="736600" cy="25590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2065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37465</xdr:rowOff>
    </xdr:from>
    <xdr:to>
      <xdr:col>73</xdr:col>
      <xdr:colOff>180975</xdr:colOff>
      <xdr:row>79</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5820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118745</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06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140335</xdr:rowOff>
    </xdr:from>
    <xdr:to>
      <xdr:col>69</xdr:col>
      <xdr:colOff>92075</xdr:colOff>
      <xdr:row>79</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1343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141605</xdr:rowOff>
    </xdr:from>
    <xdr:to>
      <xdr:col>69</xdr:col>
      <xdr:colOff>142875</xdr:colOff>
      <xdr:row>76</xdr:row>
      <xdr:rowOff>71755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82550</xdr:rowOff>
    </xdr:from>
    <xdr:ext cx="75882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698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101600</xdr:rowOff>
    </xdr:from>
    <xdr:to>
      <xdr:col>65</xdr:col>
      <xdr:colOff>53975</xdr:colOff>
      <xdr:row>76</xdr:row>
      <xdr:rowOff>31750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41910</xdr:rowOff>
    </xdr:from>
    <xdr:ext cx="762000" cy="25590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29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137795</xdr:rowOff>
    </xdr:from>
    <xdr:to>
      <xdr:col>82</xdr:col>
      <xdr:colOff>158750</xdr:colOff>
      <xdr:row>78</xdr:row>
      <xdr:rowOff>67945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109855</xdr:rowOff>
    </xdr:from>
    <xdr:ext cx="762000" cy="25590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11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161925</xdr:rowOff>
    </xdr:from>
    <xdr:ext cx="736600" cy="2584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350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158115</xdr:rowOff>
    </xdr:from>
    <xdr:to>
      <xdr:col>74</xdr:col>
      <xdr:colOff>31750</xdr:colOff>
      <xdr:row>79</xdr:row>
      <xdr:rowOff>88265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73025</xdr:rowOff>
    </xdr:from>
    <xdr:ext cx="7620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1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18415</xdr:rowOff>
    </xdr:from>
    <xdr:to>
      <xdr:col>69</xdr:col>
      <xdr:colOff>142875</xdr:colOff>
      <xdr:row>79</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562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104775</xdr:rowOff>
    </xdr:from>
    <xdr:ext cx="758825"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649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89535</xdr:rowOff>
    </xdr:from>
    <xdr:to>
      <xdr:col>65</xdr:col>
      <xdr:colOff>53975</xdr:colOff>
      <xdr:row>79</xdr:row>
      <xdr:rowOff>19685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6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4445</xdr:rowOff>
    </xdr:from>
    <xdr:ext cx="7620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48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88265</xdr:rowOff>
    </xdr:from>
    <xdr:to>
      <xdr:col>40</xdr:col>
      <xdr:colOff>280035</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265"/>
          <a:ext cx="1218247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96975" y="0"/>
          <a:ext cx="2984500"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905865" y="12700"/>
          <a:ext cx="2959100" cy="3549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91856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京都府久御山町</a:t>
          </a:r>
        </a:p>
      </xdr:txBody>
    </xdr:sp>
    <xdr:clientData/>
  </xdr:twoCellAnchor>
  <xdr:twoCellAnchor>
    <xdr:from>
      <xdr:col>39</xdr:col>
      <xdr:colOff>1066165</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73205" y="0"/>
          <a:ext cx="2026285"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99875" y="12700"/>
          <a:ext cx="1980565" cy="3549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72527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27940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17090" y="12000865"/>
          <a:ext cx="4157980" cy="25463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148590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77160" y="12039600"/>
          <a:ext cx="124333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67280" y="121285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6507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95470" y="12077700"/>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148590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620260" y="12039600"/>
          <a:ext cx="124333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2540</xdr:rowOff>
    </xdr:from>
    <xdr:to>
      <xdr:col>33</xdr:col>
      <xdr:colOff>114300</xdr:colOff>
      <xdr:row>7</xdr:row>
      <xdr:rowOff>85090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17090" y="1078865"/>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2540</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8865"/>
          <a:ext cx="1306830" cy="114363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116840</xdr:rowOff>
    </xdr:from>
    <xdr:to>
      <xdr:col>9</xdr:col>
      <xdr:colOff>12700</xdr:colOff>
      <xdr:row>8</xdr:row>
      <xdr:rowOff>27940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9580" y="1193165"/>
          <a:ext cx="124333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123190</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9580" y="1460500"/>
          <a:ext cx="124333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9580" y="17653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304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123190</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8765" y="1713865"/>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123190</xdr:rowOff>
    </xdr:from>
    <xdr:to>
      <xdr:col>1</xdr:col>
      <xdr:colOff>177800</xdr:colOff>
      <xdr:row>9</xdr:row>
      <xdr:rowOff>123190</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3040" y="171386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876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304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129540</xdr:rowOff>
    </xdr:from>
    <xdr:to>
      <xdr:col>1</xdr:col>
      <xdr:colOff>142875</xdr:colOff>
      <xdr:row>7</xdr:row>
      <xdr:rowOff>59690</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7965" y="1205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53340</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7965" y="14725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59690</xdr:rowOff>
    </xdr:from>
    <xdr:to>
      <xdr:col>33</xdr:col>
      <xdr:colOff>114300</xdr:colOff>
      <xdr:row>22</xdr:row>
      <xdr:rowOff>116840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17090" y="1650365"/>
          <a:ext cx="415798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8305" cy="27241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45920" y="1269365"/>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116840</xdr:rowOff>
    </xdr:from>
    <xdr:to>
      <xdr:col>33</xdr:col>
      <xdr:colOff>114300</xdr:colOff>
      <xdr:row>22</xdr:row>
      <xdr:rowOff>116840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17090" y="39363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8825" cy="25654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57630" y="379476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2540</xdr:rowOff>
    </xdr:from>
    <xdr:to>
      <xdr:col>33</xdr:col>
      <xdr:colOff>114300</xdr:colOff>
      <xdr:row>21</xdr:row>
      <xdr:rowOff>2540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17090" y="36506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58825" cy="25527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57630" y="350901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59690</xdr:rowOff>
    </xdr:from>
    <xdr:to>
      <xdr:col>33</xdr:col>
      <xdr:colOff>114300</xdr:colOff>
      <xdr:row>19</xdr:row>
      <xdr:rowOff>59690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17090" y="33648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88900</xdr:rowOff>
    </xdr:from>
    <xdr:ext cx="758825" cy="25527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57630" y="322262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116840</xdr:rowOff>
    </xdr:from>
    <xdr:to>
      <xdr:col>33</xdr:col>
      <xdr:colOff>114300</xdr:colOff>
      <xdr:row>17</xdr:row>
      <xdr:rowOff>116840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17090" y="30791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58825" cy="25654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57630" y="293751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2540</xdr:rowOff>
    </xdr:from>
    <xdr:to>
      <xdr:col>33</xdr:col>
      <xdr:colOff>114300</xdr:colOff>
      <xdr:row>16</xdr:row>
      <xdr:rowOff>2540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17090" y="27933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58825" cy="25527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57630" y="26517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17090" y="25082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58825" cy="25527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57630" y="236601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17090" y="22225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58825" cy="25590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57630" y="20802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17090" y="1936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58825" cy="25590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57630" y="17945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59690</xdr:rowOff>
    </xdr:from>
    <xdr:to>
      <xdr:col>33</xdr:col>
      <xdr:colOff>114300</xdr:colOff>
      <xdr:row>9</xdr:row>
      <xdr:rowOff>59690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17090" y="16503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88900</xdr:rowOff>
    </xdr:from>
    <xdr:ext cx="758825" cy="25590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57630" y="150812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59690</xdr:rowOff>
    </xdr:from>
    <xdr:to>
      <xdr:col>33</xdr:col>
      <xdr:colOff>114300</xdr:colOff>
      <xdr:row>22</xdr:row>
      <xdr:rowOff>116840</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17090" y="1650365"/>
          <a:ext cx="415798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1905</xdr:rowOff>
    </xdr:from>
    <xdr:to>
      <xdr:col>29</xdr:col>
      <xdr:colOff>127000</xdr:colOff>
      <xdr:row>20</xdr:row>
      <xdr:rowOff>4445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541010" y="2106930"/>
          <a:ext cx="0" cy="13741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148590</xdr:rowOff>
    </xdr:from>
    <xdr:ext cx="758825" cy="2584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626100" y="34537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71,863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4445</xdr:rowOff>
    </xdr:from>
    <xdr:to>
      <xdr:col>30</xdr:col>
      <xdr:colOff>25400</xdr:colOff>
      <xdr:row>20</xdr:row>
      <xdr:rowOff>4445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52110" y="348107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88265</xdr:rowOff>
    </xdr:from>
    <xdr:ext cx="758825" cy="25590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626100" y="18503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168,097</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1905</xdr:rowOff>
    </xdr:from>
    <xdr:to>
      <xdr:col>30</xdr:col>
      <xdr:colOff>25400</xdr:colOff>
      <xdr:row>12</xdr:row>
      <xdr:rowOff>1905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452110" y="210693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49530</xdr:rowOff>
    </xdr:from>
    <xdr:to>
      <xdr:col>29</xdr:col>
      <xdr:colOff>127000</xdr:colOff>
      <xdr:row>15</xdr:row>
      <xdr:rowOff>54610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4904740" y="2668905"/>
          <a:ext cx="63627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164465</xdr:rowOff>
    </xdr:from>
    <xdr:ext cx="758825" cy="259080"/>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626100" y="295529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22860</xdr:rowOff>
    </xdr:from>
    <xdr:to>
      <xdr:col>29</xdr:col>
      <xdr:colOff>177800</xdr:colOff>
      <xdr:row>17</xdr:row>
      <xdr:rowOff>124460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490210" y="298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44450</xdr:rowOff>
    </xdr:from>
    <xdr:to>
      <xdr:col>26</xdr:col>
      <xdr:colOff>50800</xdr:colOff>
      <xdr:row>15</xdr:row>
      <xdr:rowOff>54610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4221480" y="2663825"/>
          <a:ext cx="68326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31115</xdr:rowOff>
    </xdr:from>
    <xdr:to>
      <xdr:col>26</xdr:col>
      <xdr:colOff>101600</xdr:colOff>
      <xdr:row>17</xdr:row>
      <xdr:rowOff>132715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853940" y="2993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116840</xdr:rowOff>
    </xdr:from>
    <xdr:ext cx="733425" cy="2584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531360" y="307911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44450</xdr:rowOff>
    </xdr:from>
    <xdr:to>
      <xdr:col>22</xdr:col>
      <xdr:colOff>114300</xdr:colOff>
      <xdr:row>15</xdr:row>
      <xdr:rowOff>44450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a:off x="3538220" y="2663825"/>
          <a:ext cx="68326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26035</xdr:rowOff>
    </xdr:from>
    <xdr:to>
      <xdr:col>22</xdr:col>
      <xdr:colOff>165100</xdr:colOff>
      <xdr:row>17</xdr:row>
      <xdr:rowOff>127635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170680" y="298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113030</xdr:rowOff>
    </xdr:from>
    <xdr:ext cx="758825"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848100" y="30753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44450</xdr:rowOff>
    </xdr:from>
    <xdr:to>
      <xdr:col>18</xdr:col>
      <xdr:colOff>177800</xdr:colOff>
      <xdr:row>15</xdr:row>
      <xdr:rowOff>68580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851150" y="2663825"/>
          <a:ext cx="68707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94615</xdr:rowOff>
    </xdr:from>
    <xdr:to>
      <xdr:col>19</xdr:col>
      <xdr:colOff>38100</xdr:colOff>
      <xdr:row>18</xdr:row>
      <xdr:rowOff>24765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487420" y="3056890"/>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10160</xdr:rowOff>
    </xdr:from>
    <xdr:ext cx="758825"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164840" y="31438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133350</xdr:rowOff>
    </xdr:from>
    <xdr:to>
      <xdr:col>15</xdr:col>
      <xdr:colOff>101600</xdr:colOff>
      <xdr:row>18</xdr:row>
      <xdr:rowOff>63500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00350" y="3095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48260</xdr:rowOff>
    </xdr:from>
    <xdr:ext cx="758825"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477770" y="31819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139700</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36702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139700</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73075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139700</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04749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139700</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36042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139700</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677160" y="395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170180</xdr:rowOff>
    </xdr:from>
    <xdr:to>
      <xdr:col>29</xdr:col>
      <xdr:colOff>177800</xdr:colOff>
      <xdr:row>15</xdr:row>
      <xdr:rowOff>100330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490210" y="261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15240</xdr:rowOff>
    </xdr:from>
    <xdr:ext cx="758825"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626100" y="24631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128,777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3810</xdr:rowOff>
    </xdr:from>
    <xdr:to>
      <xdr:col>26</xdr:col>
      <xdr:colOff>101600</xdr:colOff>
      <xdr:row>15</xdr:row>
      <xdr:rowOff>105410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853940" y="2623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116205</xdr:rowOff>
    </xdr:from>
    <xdr:ext cx="733425"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531360" y="23926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128,355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165100</xdr:rowOff>
    </xdr:from>
    <xdr:to>
      <xdr:col>22</xdr:col>
      <xdr:colOff>165100</xdr:colOff>
      <xdr:row>15</xdr:row>
      <xdr:rowOff>94615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170680" y="26130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105410</xdr:rowOff>
    </xdr:from>
    <xdr:ext cx="758825"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848100" y="238188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129,121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165100</xdr:rowOff>
    </xdr:from>
    <xdr:to>
      <xdr:col>19</xdr:col>
      <xdr:colOff>38100</xdr:colOff>
      <xdr:row>15</xdr:row>
      <xdr:rowOff>94615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487420" y="2613025"/>
          <a:ext cx="9779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105410</xdr:rowOff>
    </xdr:from>
    <xdr:ext cx="758825"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164840" y="238188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129,123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17780</xdr:rowOff>
    </xdr:from>
    <xdr:to>
      <xdr:col>15</xdr:col>
      <xdr:colOff>101600</xdr:colOff>
      <xdr:row>15</xdr:row>
      <xdr:rowOff>118745</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00350" y="26371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129540</xdr:rowOff>
    </xdr:from>
    <xdr:ext cx="758825" cy="259080"/>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477770" y="24060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127,439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94615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17090" y="5080000"/>
          <a:ext cx="4157980" cy="2533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5080000"/>
          <a:ext cx="130683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126365</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9580" y="5193665"/>
          <a:ext cx="124333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49580" y="54610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49580" y="57658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177800</xdr:colOff>
      <xdr:row>30</xdr:row>
      <xdr:rowOff>18415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3040" y="525716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7876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304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7876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304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2796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2796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17090" y="5650865"/>
          <a:ext cx="415798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305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45920" y="5270500"/>
          <a:ext cx="408305"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17090" y="79375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17090" y="74803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58825" cy="25527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57630" y="7338695"/>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17090" y="70231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58825" cy="25590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57630" y="68808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17090" y="65659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58825" cy="25527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57630" y="64236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17090" y="610870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58825" cy="25527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57630" y="59664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17090" y="56508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825" cy="25590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57630" y="550989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17090" y="5650865"/>
          <a:ext cx="415798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266065</xdr:rowOff>
    </xdr:from>
    <xdr:to>
      <xdr:col>29</xdr:col>
      <xdr:colOff>127000</xdr:colOff>
      <xdr:row>38</xdr:row>
      <xdr:rowOff>106045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541010" y="6190615"/>
          <a:ext cx="0" cy="13830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116205</xdr:rowOff>
    </xdr:from>
    <xdr:ext cx="758825" cy="25717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626100" y="7583805"/>
          <a:ext cx="758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-4,115</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106045</xdr:rowOff>
    </xdr:from>
    <xdr:to>
      <xdr:col>30</xdr:col>
      <xdr:colOff>25400</xdr:colOff>
      <xdr:row>38</xdr:row>
      <xdr:rowOff>106045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452110" y="757364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10795</xdr:rowOff>
    </xdr:from>
    <xdr:ext cx="758825" cy="2584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626100" y="593534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56,382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266065</xdr:rowOff>
    </xdr:from>
    <xdr:to>
      <xdr:col>30</xdr:col>
      <xdr:colOff>25400</xdr:colOff>
      <xdr:row>33</xdr:row>
      <xdr:rowOff>266065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452110" y="619061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106045</xdr:rowOff>
    </xdr:from>
    <xdr:to>
      <xdr:col>29</xdr:col>
      <xdr:colOff>127000</xdr:colOff>
      <xdr:row>38</xdr:row>
      <xdr:rowOff>120650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4904740" y="7573645"/>
          <a:ext cx="63627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140970</xdr:rowOff>
    </xdr:from>
    <xdr:ext cx="758825" cy="25908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626100" y="675132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297180</xdr:rowOff>
    </xdr:from>
    <xdr:to>
      <xdr:col>29</xdr:col>
      <xdr:colOff>177800</xdr:colOff>
      <xdr:row>36</xdr:row>
      <xdr:rowOff>55245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49021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103505</xdr:rowOff>
    </xdr:from>
    <xdr:to>
      <xdr:col>26</xdr:col>
      <xdr:colOff>50800</xdr:colOff>
      <xdr:row>38</xdr:row>
      <xdr:rowOff>120650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4221480" y="7571105"/>
          <a:ext cx="68326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269240</xdr:rowOff>
    </xdr:from>
    <xdr:to>
      <xdr:col>26</xdr:col>
      <xdr:colOff>101600</xdr:colOff>
      <xdr:row>36</xdr:row>
      <xdr:rowOff>27305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85394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37465</xdr:rowOff>
    </xdr:from>
    <xdr:ext cx="733425" cy="25971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531360" y="6647815"/>
          <a:ext cx="7334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38</xdr:row>
      <xdr:rowOff>103505</xdr:rowOff>
    </xdr:from>
    <xdr:to>
      <xdr:col>22</xdr:col>
      <xdr:colOff>114300</xdr:colOff>
      <xdr:row>38</xdr:row>
      <xdr:rowOff>119380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3538220" y="7571105"/>
          <a:ext cx="68326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266065</xdr:rowOff>
    </xdr:from>
    <xdr:to>
      <xdr:col>22</xdr:col>
      <xdr:colOff>165100</xdr:colOff>
      <xdr:row>36</xdr:row>
      <xdr:rowOff>24765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17068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34925</xdr:rowOff>
    </xdr:from>
    <xdr:ext cx="758825" cy="25971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848100" y="6645275"/>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635</xdr:rowOff>
    </xdr:from>
    <xdr:to>
      <xdr:col>18</xdr:col>
      <xdr:colOff>177800</xdr:colOff>
      <xdr:row>38</xdr:row>
      <xdr:rowOff>119380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a:off x="2851150" y="7468235"/>
          <a:ext cx="687070" cy="1187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274320</xdr:rowOff>
    </xdr:from>
    <xdr:to>
      <xdr:col>19</xdr:col>
      <xdr:colOff>38100</xdr:colOff>
      <xdr:row>36</xdr:row>
      <xdr:rowOff>33020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487420" y="6884670"/>
          <a:ext cx="9779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43180</xdr:rowOff>
    </xdr:from>
    <xdr:ext cx="758825" cy="25400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164840" y="6653530"/>
          <a:ext cx="7588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10160</xdr:rowOff>
    </xdr:from>
    <xdr:to>
      <xdr:col>15</xdr:col>
      <xdr:colOff>101600</xdr:colOff>
      <xdr:row>36</xdr:row>
      <xdr:rowOff>111760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00350" y="69634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122555</xdr:rowOff>
    </xdr:from>
    <xdr:ext cx="758825" cy="25590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477770" y="673290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20,376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36702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730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04749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36042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67716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38</xdr:row>
      <xdr:rowOff>55245</xdr:rowOff>
    </xdr:from>
    <xdr:to>
      <xdr:col>29</xdr:col>
      <xdr:colOff>177800</xdr:colOff>
      <xdr:row>38</xdr:row>
      <xdr:rowOff>157480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490210" y="75228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307975</xdr:rowOff>
    </xdr:from>
    <xdr:ext cx="758825" cy="25336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626100" y="7432675"/>
          <a:ext cx="7588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-4,115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38</xdr:row>
      <xdr:rowOff>69850</xdr:rowOff>
    </xdr:from>
    <xdr:to>
      <xdr:col>26</xdr:col>
      <xdr:colOff>101600</xdr:colOff>
      <xdr:row>38</xdr:row>
      <xdr:rowOff>164465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853940" y="7537450"/>
          <a:ext cx="101600" cy="9461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156210</xdr:rowOff>
    </xdr:from>
    <xdr:ext cx="733425" cy="25590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531360" y="762381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-4,714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38</xdr:row>
      <xdr:rowOff>52705</xdr:rowOff>
    </xdr:from>
    <xdr:to>
      <xdr:col>22</xdr:col>
      <xdr:colOff>165100</xdr:colOff>
      <xdr:row>38</xdr:row>
      <xdr:rowOff>153670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170680" y="75203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139065</xdr:rowOff>
    </xdr:from>
    <xdr:ext cx="758825"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848100" y="760666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38</xdr:row>
      <xdr:rowOff>69215</xdr:rowOff>
    </xdr:from>
    <xdr:to>
      <xdr:col>19</xdr:col>
      <xdr:colOff>38100</xdr:colOff>
      <xdr:row>38</xdr:row>
      <xdr:rowOff>164465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487420" y="7536815"/>
          <a:ext cx="9779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155575</xdr:rowOff>
    </xdr:from>
    <xdr:ext cx="758825" cy="25654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164840" y="762317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293370</xdr:rowOff>
    </xdr:from>
    <xdr:to>
      <xdr:col>15</xdr:col>
      <xdr:colOff>101600</xdr:colOff>
      <xdr:row>38</xdr:row>
      <xdr:rowOff>52070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00350" y="741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36195</xdr:rowOff>
    </xdr:from>
    <xdr:ext cx="758825" cy="25781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477770" y="750379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5052"/>
          <a:ext cx="4171034"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570" y="127000"/>
          <a:ext cx="124447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669000" y="189865"/>
          <a:ext cx="384810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688050" y="215900"/>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713450" y="241300"/>
          <a:ext cx="3746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dr:col>85</xdr:col>
      <xdr:colOff>63500</xdr:colOff>
      <xdr:row>1</xdr:row>
      <xdr:rowOff>18415</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932150" y="189865"/>
          <a:ext cx="260731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957550" y="215900"/>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982950" y="241300"/>
          <a:ext cx="25057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94615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6760" y="889000"/>
          <a:ext cx="989457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73760" y="92075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80590" y="92075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15,964
15,307
13.86
7,567,387
7,157,107
332,927
4,944,408
3,597,469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87420" y="92075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164465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80940" y="939800"/>
          <a:ext cx="199009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164465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71030" y="939800"/>
          <a:ext cx="124333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77860" y="951865"/>
          <a:ext cx="62357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80940" y="1714500"/>
          <a:ext cx="19900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034530" y="1714500"/>
          <a:ext cx="3733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853420" y="889000"/>
          <a:ext cx="14935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109960" y="951865"/>
          <a:ext cx="14300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109960" y="1218565"/>
          <a:ext cx="14300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109960" y="1549400"/>
          <a:ext cx="143002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935970" y="1066165"/>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158115</xdr:rowOff>
    </xdr:from>
    <xdr:to>
      <xdr:col>59</xdr:col>
      <xdr:colOff>73025</xdr:colOff>
      <xdr:row>6</xdr:row>
      <xdr:rowOff>88265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89945" y="10153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89945" y="1282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151765</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03249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955020" y="152336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03249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955020" y="190436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707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88265</xdr:rowOff>
    </xdr:from>
    <xdr:ext cx="6046470" cy="25590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7070" y="3174365"/>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27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707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56515</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676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56515</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7376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88265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7376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56515</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6690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88265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6690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56515</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870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88265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870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676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88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12470" y="4635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676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28320" cy="25654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6695" y="6969760"/>
          <a:ext cx="5283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6760" y="6785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127635</xdr:rowOff>
    </xdr:from>
    <xdr:ext cx="528320" cy="25781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6695" y="664273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6760" y="6458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28320" cy="25654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6695" y="6316345"/>
          <a:ext cx="5283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130810</xdr:rowOff>
    </xdr:from>
    <xdr:to>
      <xdr:col>28</xdr:col>
      <xdr:colOff>114300</xdr:colOff>
      <xdr:row>35</xdr:row>
      <xdr:rowOff>130810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6760" y="6131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160020</xdr:rowOff>
    </xdr:from>
    <xdr:ext cx="528320" cy="25781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6695" y="5989320"/>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6760" y="5805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5080</xdr:rowOff>
    </xdr:from>
    <xdr:ext cx="59563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2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163830</xdr:rowOff>
    </xdr:from>
    <xdr:to>
      <xdr:col>28</xdr:col>
      <xdr:colOff>114300</xdr:colOff>
      <xdr:row>31</xdr:row>
      <xdr:rowOff>163830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6760" y="54787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21590</xdr:rowOff>
    </xdr:from>
    <xdr:ext cx="59563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65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6760" y="5152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37465</xdr:rowOff>
    </xdr:from>
    <xdr:ext cx="59563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09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4676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53975</xdr:rowOff>
    </xdr:from>
    <xdr:ext cx="595630" cy="25590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4676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133985</xdr:rowOff>
    </xdr:from>
    <xdr:to>
      <xdr:col>24</xdr:col>
      <xdr:colOff>62865</xdr:colOff>
      <xdr:row>38</xdr:row>
      <xdr:rowOff>34925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542155" y="5106035"/>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38100</xdr:rowOff>
    </xdr:from>
    <xdr:ext cx="531495"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594860" y="6553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54,406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34925</xdr:rowOff>
    </xdr:from>
    <xdr:to>
      <xdr:col>24</xdr:col>
      <xdr:colOff>152400</xdr:colOff>
      <xdr:row>38</xdr:row>
      <xdr:rowOff>34925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58970" y="65500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80645</xdr:rowOff>
    </xdr:from>
    <xdr:ext cx="595630"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594860" y="48812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142,851</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133985</xdr:rowOff>
    </xdr:from>
    <xdr:to>
      <xdr:col>24</xdr:col>
      <xdr:colOff>152400</xdr:colOff>
      <xdr:row>29</xdr:row>
      <xdr:rowOff>133985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458970" y="51060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93980</xdr:rowOff>
    </xdr:from>
    <xdr:to>
      <xdr:col>24</xdr:col>
      <xdr:colOff>63500</xdr:colOff>
      <xdr:row>32</xdr:row>
      <xdr:rowOff>95885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24910" y="5580380"/>
          <a:ext cx="8191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10795</xdr:rowOff>
    </xdr:from>
    <xdr:ext cx="531495" cy="2584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594860" y="6011545"/>
          <a:ext cx="531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32385</xdr:rowOff>
    </xdr:from>
    <xdr:to>
      <xdr:col>24</xdr:col>
      <xdr:colOff>114300</xdr:colOff>
      <xdr:row>35</xdr:row>
      <xdr:rowOff>133985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493260" y="60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93980</xdr:rowOff>
    </xdr:from>
    <xdr:to>
      <xdr:col>19</xdr:col>
      <xdr:colOff>177800</xdr:colOff>
      <xdr:row>32</xdr:row>
      <xdr:rowOff>133350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851150" y="5580380"/>
          <a:ext cx="87376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49530</xdr:rowOff>
    </xdr:from>
    <xdr:to>
      <xdr:col>20</xdr:col>
      <xdr:colOff>38100</xdr:colOff>
      <xdr:row>35</xdr:row>
      <xdr:rowOff>151130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674110" y="60502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142240</xdr:rowOff>
    </xdr:from>
    <xdr:ext cx="53149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61385" y="6142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121920</xdr:rowOff>
    </xdr:from>
    <xdr:to>
      <xdr:col>15</xdr:col>
      <xdr:colOff>50800</xdr:colOff>
      <xdr:row>32</xdr:row>
      <xdr:rowOff>133350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981200" y="5608320"/>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0035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152400</xdr:rowOff>
    </xdr:from>
    <xdr:ext cx="531495" cy="2584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591435" y="6153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121920</xdr:rowOff>
    </xdr:from>
    <xdr:to>
      <xdr:col>10</xdr:col>
      <xdr:colOff>114300</xdr:colOff>
      <xdr:row>32</xdr:row>
      <xdr:rowOff>146050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11250" y="5608320"/>
          <a:ext cx="869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83185</xdr:rowOff>
    </xdr:from>
    <xdr:to>
      <xdr:col>10</xdr:col>
      <xdr:colOff>165100</xdr:colOff>
      <xdr:row>36</xdr:row>
      <xdr:rowOff>13970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30400" y="608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4445</xdr:rowOff>
    </xdr:from>
    <xdr:ext cx="53149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7675" y="6176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125095</xdr:rowOff>
    </xdr:from>
    <xdr:to>
      <xdr:col>6</xdr:col>
      <xdr:colOff>38100</xdr:colOff>
      <xdr:row>36</xdr:row>
      <xdr:rowOff>55245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60450" y="61258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46990</xdr:rowOff>
    </xdr:from>
    <xdr:ext cx="53149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47725" y="6219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3573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58825"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53822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8825"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66446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58825"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79451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58825"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2456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45720</xdr:rowOff>
    </xdr:from>
    <xdr:to>
      <xdr:col>24</xdr:col>
      <xdr:colOff>114300</xdr:colOff>
      <xdr:row>32</xdr:row>
      <xdr:rowOff>147320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493260" y="5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68580</xdr:rowOff>
    </xdr:from>
    <xdr:ext cx="59563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594860" y="53835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113,644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43815</xdr:rowOff>
    </xdr:from>
    <xdr:to>
      <xdr:col>20</xdr:col>
      <xdr:colOff>38100</xdr:colOff>
      <xdr:row>32</xdr:row>
      <xdr:rowOff>145415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674110" y="55302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161290</xdr:rowOff>
    </xdr:from>
    <xdr:ext cx="598805" cy="25781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29000" y="53047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82550</xdr:rowOff>
    </xdr:from>
    <xdr:to>
      <xdr:col>15</xdr:col>
      <xdr:colOff>101600</xdr:colOff>
      <xdr:row>33</xdr:row>
      <xdr:rowOff>12700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00350"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31</xdr:row>
      <xdr:rowOff>29210</xdr:rowOff>
    </xdr:from>
    <xdr:ext cx="598805" cy="25527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559050" y="53441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70485</xdr:rowOff>
    </xdr:from>
    <xdr:to>
      <xdr:col>10</xdr:col>
      <xdr:colOff>165100</xdr:colOff>
      <xdr:row>33</xdr:row>
      <xdr:rowOff>635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30400" y="55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31</xdr:row>
      <xdr:rowOff>17780</xdr:rowOff>
    </xdr:from>
    <xdr:ext cx="598805" cy="25590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685290" y="53327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112,088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94615</xdr:rowOff>
    </xdr:from>
    <xdr:to>
      <xdr:col>6</xdr:col>
      <xdr:colOff>38100</xdr:colOff>
      <xdr:row>33</xdr:row>
      <xdr:rowOff>24765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60450" y="55810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31</xdr:row>
      <xdr:rowOff>41910</xdr:rowOff>
    </xdr:from>
    <xdr:ext cx="598805" cy="25654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15340" y="53568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56515</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4676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56515</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7376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88265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7376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56515</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86690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88265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86690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56515</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870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88265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9870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4676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88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12470" y="8064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676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28320" cy="25654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6695" y="10398760"/>
          <a:ext cx="5283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6760" y="10214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127635</xdr:rowOff>
    </xdr:from>
    <xdr:ext cx="528320" cy="25781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6695" y="1007173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6760" y="9887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28320" cy="25654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26695" y="9745345"/>
          <a:ext cx="5283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130810</xdr:rowOff>
    </xdr:from>
    <xdr:to>
      <xdr:col>28</xdr:col>
      <xdr:colOff>114300</xdr:colOff>
      <xdr:row>55</xdr:row>
      <xdr:rowOff>130810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6760" y="9560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160020</xdr:rowOff>
    </xdr:from>
    <xdr:ext cx="595630" cy="25781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41832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6760" y="9234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5080</xdr:rowOff>
    </xdr:from>
    <xdr:ext cx="595630"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1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163830</xdr:rowOff>
    </xdr:from>
    <xdr:to>
      <xdr:col>28</xdr:col>
      <xdr:colOff>114300</xdr:colOff>
      <xdr:row>51</xdr:row>
      <xdr:rowOff>163830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6760" y="89077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55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46760" y="8581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5630"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8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4676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53975</xdr:rowOff>
    </xdr:from>
    <xdr:ext cx="595630" cy="25590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4676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147320</xdr:rowOff>
    </xdr:from>
    <xdr:to>
      <xdr:col>24</xdr:col>
      <xdr:colOff>62865</xdr:colOff>
      <xdr:row>60</xdr:row>
      <xdr:rowOff>1270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542155" y="8719820"/>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5080</xdr:rowOff>
    </xdr:from>
    <xdr:ext cx="531495" cy="25908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594860" y="10292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55,446</a:t>
          </a:r>
          <a:endParaRPr kumimoji="1" lang="ja-JP" altLang="en-US" sz="1000" b="1">
            <a:latin typeface="ＭＳ Ｐゴシック"/>
            <a:ea typeface="ＭＳ Ｐゴシック"/>
          </a:endParaRPr>
        </a:p>
      </xdr:txBody>
    </xdr:sp>
    <xdr:clientData/>
  </xdr:oneCellAnchor>
  <xdr:twoCellAnchor>
    <xdr:from>
      <xdr:col>23</xdr:col>
      <xdr:colOff>165100</xdr:colOff>
      <xdr:row>60</xdr:row>
      <xdr:rowOff>1270</xdr:rowOff>
    </xdr:from>
    <xdr:to>
      <xdr:col>24</xdr:col>
      <xdr:colOff>152400</xdr:colOff>
      <xdr:row>60</xdr:row>
      <xdr:rowOff>1270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458970" y="102882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93345</xdr:rowOff>
    </xdr:from>
    <xdr:ext cx="595630" cy="25781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594860" y="849439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151,551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147320</xdr:rowOff>
    </xdr:from>
    <xdr:to>
      <xdr:col>24</xdr:col>
      <xdr:colOff>152400</xdr:colOff>
      <xdr:row>50</xdr:row>
      <xdr:rowOff>147320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458970" y="87198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159385</xdr:rowOff>
    </xdr:from>
    <xdr:to>
      <xdr:col>24</xdr:col>
      <xdr:colOff>63500</xdr:colOff>
      <xdr:row>57</xdr:row>
      <xdr:rowOff>61595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24910" y="9760585"/>
          <a:ext cx="8191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102870</xdr:rowOff>
    </xdr:from>
    <xdr:ext cx="531495"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594860" y="970407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123825</xdr:rowOff>
    </xdr:from>
    <xdr:to>
      <xdr:col>24</xdr:col>
      <xdr:colOff>114300</xdr:colOff>
      <xdr:row>57</xdr:row>
      <xdr:rowOff>53975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49326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61595</xdr:rowOff>
    </xdr:from>
    <xdr:to>
      <xdr:col>19</xdr:col>
      <xdr:colOff>177800</xdr:colOff>
      <xdr:row>57</xdr:row>
      <xdr:rowOff>79375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851150" y="9834245"/>
          <a:ext cx="8737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40640</xdr:rowOff>
    </xdr:from>
    <xdr:to>
      <xdr:col>20</xdr:col>
      <xdr:colOff>38100</xdr:colOff>
      <xdr:row>57</xdr:row>
      <xdr:rowOff>141605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674110" y="981329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133350</xdr:rowOff>
    </xdr:from>
    <xdr:ext cx="531495" cy="25654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61385" y="99060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36195</xdr:rowOff>
    </xdr:from>
    <xdr:to>
      <xdr:col>15</xdr:col>
      <xdr:colOff>50800</xdr:colOff>
      <xdr:row>57</xdr:row>
      <xdr:rowOff>79375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981200" y="9808845"/>
          <a:ext cx="8699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89535</xdr:rowOff>
    </xdr:from>
    <xdr:to>
      <xdr:col>15</xdr:col>
      <xdr:colOff>101600</xdr:colOff>
      <xdr:row>58</xdr:row>
      <xdr:rowOff>19685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0035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11430</xdr:rowOff>
    </xdr:from>
    <xdr:ext cx="531495"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591435" y="99555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36195</xdr:rowOff>
    </xdr:from>
    <xdr:to>
      <xdr:col>10</xdr:col>
      <xdr:colOff>114300</xdr:colOff>
      <xdr:row>57</xdr:row>
      <xdr:rowOff>65405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11250" y="9808845"/>
          <a:ext cx="8699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55880</xdr:rowOff>
    </xdr:from>
    <xdr:to>
      <xdr:col>10</xdr:col>
      <xdr:colOff>165100</xdr:colOff>
      <xdr:row>57</xdr:row>
      <xdr:rowOff>157480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30400" y="982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148590</xdr:rowOff>
    </xdr:from>
    <xdr:ext cx="531495" cy="2584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7675" y="992124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140335</xdr:rowOff>
    </xdr:from>
    <xdr:to>
      <xdr:col>6</xdr:col>
      <xdr:colOff>38100</xdr:colOff>
      <xdr:row>58</xdr:row>
      <xdr:rowOff>70485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60450" y="99129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61595</xdr:rowOff>
    </xdr:from>
    <xdr:ext cx="531495" cy="25781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47725" y="1000569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3573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58825"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822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8825"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6446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58825"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9451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58825"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2456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109220</xdr:rowOff>
    </xdr:from>
    <xdr:to>
      <xdr:col>24</xdr:col>
      <xdr:colOff>114300</xdr:colOff>
      <xdr:row>57</xdr:row>
      <xdr:rowOff>38735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49326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132080</xdr:rowOff>
    </xdr:from>
    <xdr:ext cx="531495" cy="25654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594860" y="956183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87,748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11430</xdr:rowOff>
    </xdr:from>
    <xdr:to>
      <xdr:col>20</xdr:col>
      <xdr:colOff>38100</xdr:colOff>
      <xdr:row>57</xdr:row>
      <xdr:rowOff>113030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674110" y="97840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128905</xdr:rowOff>
    </xdr:from>
    <xdr:ext cx="531495" cy="25781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61385" y="955865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27940</xdr:rowOff>
    </xdr:from>
    <xdr:to>
      <xdr:col>15</xdr:col>
      <xdr:colOff>101600</xdr:colOff>
      <xdr:row>57</xdr:row>
      <xdr:rowOff>129540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0035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146685</xdr:rowOff>
    </xdr:from>
    <xdr:ext cx="531495" cy="25654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591435" y="957643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157480</xdr:rowOff>
    </xdr:from>
    <xdr:to>
      <xdr:col>10</xdr:col>
      <xdr:colOff>165100</xdr:colOff>
      <xdr:row>57</xdr:row>
      <xdr:rowOff>87630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304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104140</xdr:rowOff>
    </xdr:from>
    <xdr:ext cx="53149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7675" y="9533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14605</xdr:rowOff>
    </xdr:from>
    <xdr:to>
      <xdr:col>6</xdr:col>
      <xdr:colOff>38100</xdr:colOff>
      <xdr:row>57</xdr:row>
      <xdr:rowOff>115570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60450" y="9787255"/>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132715</xdr:rowOff>
    </xdr:from>
    <xdr:ext cx="531495" cy="25654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47725" y="956246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56515</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46760" y="10857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56515</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7376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88265</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7376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56515</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86690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88265</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86690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56515</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29870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88265</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29870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46760" y="11683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88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12470" y="11493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46760" y="1397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24765</xdr:rowOff>
    </xdr:from>
    <xdr:to>
      <xdr:col>28</xdr:col>
      <xdr:colOff>114300</xdr:colOff>
      <xdr:row>78</xdr:row>
      <xdr:rowOff>24765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6760" y="133978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53975</xdr:rowOff>
    </xdr:from>
    <xdr:ext cx="248920" cy="25590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05460" y="13255625"/>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6760" y="1282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164465</xdr:rowOff>
    </xdr:from>
    <xdr:ext cx="528320"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6695" y="12680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6760" y="12255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28320" cy="25654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6695" y="12113260"/>
          <a:ext cx="5283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46760" y="11683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53975</xdr:rowOff>
    </xdr:from>
    <xdr:ext cx="528320" cy="25590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26695" y="1154112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46760" y="11683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156210</xdr:rowOff>
    </xdr:from>
    <xdr:to>
      <xdr:col>24</xdr:col>
      <xdr:colOff>62865</xdr:colOff>
      <xdr:row>77</xdr:row>
      <xdr:rowOff>133350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542155" y="12157710"/>
          <a:ext cx="127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137160</xdr:rowOff>
    </xdr:from>
    <xdr:ext cx="466725"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594860" y="13338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458970" y="13335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102870</xdr:rowOff>
    </xdr:from>
    <xdr:ext cx="531495"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594860" y="11932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21,709</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156210</xdr:rowOff>
    </xdr:from>
    <xdr:to>
      <xdr:col>24</xdr:col>
      <xdr:colOff>152400</xdr:colOff>
      <xdr:row>70</xdr:row>
      <xdr:rowOff>156210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458970" y="121577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64135</xdr:rowOff>
    </xdr:from>
    <xdr:to>
      <xdr:col>24</xdr:col>
      <xdr:colOff>63500</xdr:colOff>
      <xdr:row>76</xdr:row>
      <xdr:rowOff>79375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24910" y="13094335"/>
          <a:ext cx="8191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152400</xdr:rowOff>
    </xdr:from>
    <xdr:ext cx="466725" cy="2584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594860" y="12839700"/>
          <a:ext cx="466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129540</xdr:rowOff>
    </xdr:from>
    <xdr:to>
      <xdr:col>24</xdr:col>
      <xdr:colOff>114300</xdr:colOff>
      <xdr:row>76</xdr:row>
      <xdr:rowOff>59690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493260" y="12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64135</xdr:rowOff>
    </xdr:from>
    <xdr:to>
      <xdr:col>19</xdr:col>
      <xdr:colOff>177800</xdr:colOff>
      <xdr:row>76</xdr:row>
      <xdr:rowOff>69215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851150" y="13094335"/>
          <a:ext cx="8737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96520</xdr:rowOff>
    </xdr:from>
    <xdr:to>
      <xdr:col>20</xdr:col>
      <xdr:colOff>38100</xdr:colOff>
      <xdr:row>76</xdr:row>
      <xdr:rowOff>26670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674110" y="129552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43815</xdr:rowOff>
    </xdr:from>
    <xdr:ext cx="469900" cy="256540"/>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493770" y="127311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69215</xdr:rowOff>
    </xdr:from>
    <xdr:to>
      <xdr:col>15</xdr:col>
      <xdr:colOff>50800</xdr:colOff>
      <xdr:row>76</xdr:row>
      <xdr:rowOff>164465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981200" y="13099415"/>
          <a:ext cx="86995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3175</xdr:rowOff>
    </xdr:from>
    <xdr:to>
      <xdr:col>15</xdr:col>
      <xdr:colOff>101600</xdr:colOff>
      <xdr:row>75</xdr:row>
      <xdr:rowOff>104775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00350" y="1286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73</xdr:row>
      <xdr:rowOff>121920</xdr:rowOff>
    </xdr:from>
    <xdr:ext cx="469900" cy="25590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20010" y="1263777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164465</xdr:rowOff>
    </xdr:from>
    <xdr:to>
      <xdr:col>10</xdr:col>
      <xdr:colOff>114300</xdr:colOff>
      <xdr:row>77</xdr:row>
      <xdr:rowOff>3810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11250" y="13194665"/>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53975</xdr:rowOff>
    </xdr:from>
    <xdr:to>
      <xdr:col>10</xdr:col>
      <xdr:colOff>165100</xdr:colOff>
      <xdr:row>75</xdr:row>
      <xdr:rowOff>156210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30400" y="12912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635</xdr:rowOff>
    </xdr:from>
    <xdr:ext cx="4699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0060" y="12687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50800</xdr:rowOff>
    </xdr:from>
    <xdr:to>
      <xdr:col>6</xdr:col>
      <xdr:colOff>38100</xdr:colOff>
      <xdr:row>76</xdr:row>
      <xdr:rowOff>152400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60450" y="130810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164465</xdr:rowOff>
    </xdr:from>
    <xdr:ext cx="4699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80110" y="12851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3573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5882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822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8825"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66446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58825"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9451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58825"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2456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27940</xdr:rowOff>
    </xdr:from>
    <xdr:to>
      <xdr:col>24</xdr:col>
      <xdr:colOff>114300</xdr:colOff>
      <xdr:row>76</xdr:row>
      <xdr:rowOff>129540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493260" y="130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6985</xdr:rowOff>
    </xdr:from>
    <xdr:ext cx="466725" cy="256540"/>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594860" y="13037185"/>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13335</xdr:rowOff>
    </xdr:from>
    <xdr:to>
      <xdr:col>20</xdr:col>
      <xdr:colOff>38100</xdr:colOff>
      <xdr:row>76</xdr:row>
      <xdr:rowOff>114935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674110" y="1304353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105410</xdr:rowOff>
    </xdr:from>
    <xdr:ext cx="4699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493770" y="1313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17780</xdr:rowOff>
    </xdr:from>
    <xdr:to>
      <xdr:col>15</xdr:col>
      <xdr:colOff>101600</xdr:colOff>
      <xdr:row>76</xdr:row>
      <xdr:rowOff>119380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0035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111125</xdr:rowOff>
    </xdr:from>
    <xdr:ext cx="469900" cy="25654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20010" y="131413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114300</xdr:rowOff>
    </xdr:from>
    <xdr:to>
      <xdr:col>10</xdr:col>
      <xdr:colOff>165100</xdr:colOff>
      <xdr:row>77</xdr:row>
      <xdr:rowOff>44450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304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34925</xdr:rowOff>
    </xdr:from>
    <xdr:ext cx="46990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0060" y="13236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124460</xdr:rowOff>
    </xdr:from>
    <xdr:to>
      <xdr:col>6</xdr:col>
      <xdr:colOff>38100</xdr:colOff>
      <xdr:row>77</xdr:row>
      <xdr:rowOff>54610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60450" y="1315466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46355</xdr:rowOff>
    </xdr:from>
    <xdr:ext cx="46990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80110" y="1324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56515</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46760" y="14286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56515</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7376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88265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7376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56515</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86690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88265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86690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56515</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8704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88265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8704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46760" y="15112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88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12470" y="14922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8320" cy="25590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26695" y="172567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46760" y="16941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28320" cy="25590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26695" y="167995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6760" y="164846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28320" cy="25590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6695" y="163423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6760" y="16027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28320" cy="25590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26695" y="158851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6760" y="155702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164465</xdr:rowOff>
    </xdr:from>
    <xdr:ext cx="59563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423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6760" y="15112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53975</xdr:rowOff>
    </xdr:from>
    <xdr:ext cx="595630" cy="25590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46760" y="15112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87630</xdr:rowOff>
    </xdr:from>
    <xdr:to>
      <xdr:col>24</xdr:col>
      <xdr:colOff>62865</xdr:colOff>
      <xdr:row>99</xdr:row>
      <xdr:rowOff>26670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542155" y="1551813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30480</xdr:rowOff>
    </xdr:from>
    <xdr:ext cx="531495" cy="25590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594860" y="17004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37,445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26670</xdr:rowOff>
    </xdr:from>
    <xdr:to>
      <xdr:col>24</xdr:col>
      <xdr:colOff>152400</xdr:colOff>
      <xdr:row>99</xdr:row>
      <xdr:rowOff>26670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458970" y="170002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34290</xdr:rowOff>
    </xdr:from>
    <xdr:ext cx="595630" cy="2584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594860" y="1529334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102,275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87630</xdr:rowOff>
    </xdr:from>
    <xdr:to>
      <xdr:col>24</xdr:col>
      <xdr:colOff>152400</xdr:colOff>
      <xdr:row>90</xdr:row>
      <xdr:rowOff>87630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458970" y="155181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8890</xdr:rowOff>
    </xdr:from>
    <xdr:to>
      <xdr:col>24</xdr:col>
      <xdr:colOff>63500</xdr:colOff>
      <xdr:row>96</xdr:row>
      <xdr:rowOff>55880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24910" y="16468090"/>
          <a:ext cx="8191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133985</xdr:rowOff>
    </xdr:from>
    <xdr:ext cx="531495" cy="25590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594860" y="16250285"/>
          <a:ext cx="531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111125</xdr:rowOff>
    </xdr:from>
    <xdr:to>
      <xdr:col>24</xdr:col>
      <xdr:colOff>114300</xdr:colOff>
      <xdr:row>96</xdr:row>
      <xdr:rowOff>41275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493260" y="163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13970</xdr:rowOff>
    </xdr:from>
    <xdr:to>
      <xdr:col>19</xdr:col>
      <xdr:colOff>177800</xdr:colOff>
      <xdr:row>96</xdr:row>
      <xdr:rowOff>55880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851150" y="16473170"/>
          <a:ext cx="87376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170815</xdr:rowOff>
    </xdr:from>
    <xdr:to>
      <xdr:col>20</xdr:col>
      <xdr:colOff>38100</xdr:colOff>
      <xdr:row>96</xdr:row>
      <xdr:rowOff>100965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674110" y="164585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117475</xdr:rowOff>
    </xdr:from>
    <xdr:ext cx="531495"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61385" y="162337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13970</xdr:rowOff>
    </xdr:from>
    <xdr:to>
      <xdr:col>15</xdr:col>
      <xdr:colOff>50800</xdr:colOff>
      <xdr:row>96</xdr:row>
      <xdr:rowOff>24765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981200" y="16473170"/>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160020</xdr:rowOff>
    </xdr:from>
    <xdr:to>
      <xdr:col>15</xdr:col>
      <xdr:colOff>101600</xdr:colOff>
      <xdr:row>96</xdr:row>
      <xdr:rowOff>90170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0035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81280</xdr:rowOff>
    </xdr:from>
    <xdr:ext cx="53149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591435" y="16540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24765</xdr:rowOff>
    </xdr:from>
    <xdr:to>
      <xdr:col>10</xdr:col>
      <xdr:colOff>114300</xdr:colOff>
      <xdr:row>96</xdr:row>
      <xdr:rowOff>104140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11250" y="16483965"/>
          <a:ext cx="86995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153670</xdr:rowOff>
    </xdr:from>
    <xdr:to>
      <xdr:col>10</xdr:col>
      <xdr:colOff>165100</xdr:colOff>
      <xdr:row>96</xdr:row>
      <xdr:rowOff>83820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304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74930</xdr:rowOff>
    </xdr:from>
    <xdr:ext cx="531495" cy="25590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7675" y="16534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63500</xdr:rowOff>
    </xdr:from>
    <xdr:to>
      <xdr:col>6</xdr:col>
      <xdr:colOff>38100</xdr:colOff>
      <xdr:row>96</xdr:row>
      <xdr:rowOff>164465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60450" y="1652270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155575</xdr:rowOff>
    </xdr:from>
    <xdr:ext cx="531495" cy="25590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47725" y="166147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58825"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822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825"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6446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882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9451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58825"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2456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129540</xdr:rowOff>
    </xdr:from>
    <xdr:to>
      <xdr:col>24</xdr:col>
      <xdr:colOff>114300</xdr:colOff>
      <xdr:row>96</xdr:row>
      <xdr:rowOff>59690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49326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107950</xdr:rowOff>
    </xdr:from>
    <xdr:ext cx="531495" cy="25908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594860" y="16395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5080</xdr:rowOff>
    </xdr:from>
    <xdr:to>
      <xdr:col>20</xdr:col>
      <xdr:colOff>38100</xdr:colOff>
      <xdr:row>96</xdr:row>
      <xdr:rowOff>106680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674110" y="164642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97790</xdr:rowOff>
    </xdr:from>
    <xdr:ext cx="531495" cy="25590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61385" y="165569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134620</xdr:rowOff>
    </xdr:from>
    <xdr:to>
      <xdr:col>15</xdr:col>
      <xdr:colOff>101600</xdr:colOff>
      <xdr:row>96</xdr:row>
      <xdr:rowOff>64770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00350" y="164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81280</xdr:rowOff>
    </xdr:from>
    <xdr:ext cx="53149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591435" y="161975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145415</xdr:rowOff>
    </xdr:from>
    <xdr:to>
      <xdr:col>10</xdr:col>
      <xdr:colOff>165100</xdr:colOff>
      <xdr:row>96</xdr:row>
      <xdr:rowOff>75565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30400" y="164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92075</xdr:rowOff>
    </xdr:from>
    <xdr:ext cx="53149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7675" y="16208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53340</xdr:rowOff>
    </xdr:from>
    <xdr:to>
      <xdr:col>6</xdr:col>
      <xdr:colOff>38100</xdr:colOff>
      <xdr:row>96</xdr:row>
      <xdr:rowOff>154940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60450" y="165125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171450</xdr:rowOff>
    </xdr:from>
    <xdr:ext cx="531495"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47725" y="162877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56515</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474460" y="3999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56515</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59765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88265</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59765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56515</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59460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88265</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59460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56515</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147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88265</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147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474460" y="4825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88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436360" y="4635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474460" y="7112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474460" y="6654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164465</xdr:rowOff>
    </xdr:from>
    <xdr:ext cx="248920" cy="25908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229350" y="65081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24765</xdr:rowOff>
    </xdr:from>
    <xdr:to>
      <xdr:col>59</xdr:col>
      <xdr:colOff>50800</xdr:colOff>
      <xdr:row>36</xdr:row>
      <xdr:rowOff>24765</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474460" y="61969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53975</xdr:rowOff>
    </xdr:from>
    <xdr:ext cx="595630" cy="25590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890260" y="60547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474460" y="5740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5630" cy="25654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890260" y="55981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74460" y="52832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164465</xdr:rowOff>
    </xdr:from>
    <xdr:ext cx="595630"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890260" y="5136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74460" y="4825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53975</xdr:rowOff>
    </xdr:from>
    <xdr:ext cx="595630" cy="25590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890260" y="4683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474460" y="4825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8890</xdr:rowOff>
    </xdr:from>
    <xdr:to>
      <xdr:col>54</xdr:col>
      <xdr:colOff>186690</xdr:colOff>
      <xdr:row>37</xdr:row>
      <xdr:rowOff>119380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267950" y="532384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123190</xdr:rowOff>
    </xdr:from>
    <xdr:ext cx="531495" cy="255270"/>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318750" y="646684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41,835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119380</xdr:rowOff>
    </xdr:from>
    <xdr:to>
      <xdr:col>55</xdr:col>
      <xdr:colOff>88900</xdr:colOff>
      <xdr:row>37</xdr:row>
      <xdr:rowOff>119380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182860" y="6463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126365</xdr:rowOff>
    </xdr:from>
    <xdr:ext cx="595630" cy="257810"/>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318750" y="509841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291,117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8890</xdr:rowOff>
    </xdr:from>
    <xdr:to>
      <xdr:col>55</xdr:col>
      <xdr:colOff>88900</xdr:colOff>
      <xdr:row>31</xdr:row>
      <xdr:rowOff>8890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182860" y="53238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56515</xdr:rowOff>
    </xdr:from>
    <xdr:to>
      <xdr:col>55</xdr:col>
      <xdr:colOff>0</xdr:colOff>
      <xdr:row>37</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448800" y="6400165"/>
          <a:ext cx="8191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46990</xdr:rowOff>
    </xdr:from>
    <xdr:ext cx="531495" cy="259080"/>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318750" y="604774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23495</xdr:rowOff>
    </xdr:from>
    <xdr:to>
      <xdr:col>55</xdr:col>
      <xdr:colOff>50800</xdr:colOff>
      <xdr:row>36</xdr:row>
      <xdr:rowOff>125095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220960" y="61956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71120</xdr:rowOff>
    </xdr:from>
    <xdr:to>
      <xdr:col>50</xdr:col>
      <xdr:colOff>114300</xdr:colOff>
      <xdr:row>37</xdr:row>
      <xdr:rowOff>82550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578850" y="6414770"/>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158115</xdr:rowOff>
    </xdr:from>
    <xdr:to>
      <xdr:col>50</xdr:col>
      <xdr:colOff>165100</xdr:colOff>
      <xdr:row>36</xdr:row>
      <xdr:rowOff>88265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39800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104775</xdr:rowOff>
    </xdr:from>
    <xdr:ext cx="531495" cy="25908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185275" y="59340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71120</xdr:rowOff>
    </xdr:from>
    <xdr:to>
      <xdr:col>45</xdr:col>
      <xdr:colOff>177800</xdr:colOff>
      <xdr:row>37</xdr:row>
      <xdr:rowOff>114935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705090" y="6414770"/>
          <a:ext cx="87376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67945</xdr:rowOff>
    </xdr:from>
    <xdr:to>
      <xdr:col>46</xdr:col>
      <xdr:colOff>38100</xdr:colOff>
      <xdr:row>36</xdr:row>
      <xdr:rowOff>164465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528050" y="6240145"/>
          <a:ext cx="9779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14605</xdr:rowOff>
    </xdr:from>
    <xdr:ext cx="531495"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315325" y="60153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113030</xdr:rowOff>
    </xdr:from>
    <xdr:to>
      <xdr:col>41</xdr:col>
      <xdr:colOff>50800</xdr:colOff>
      <xdr:row>37</xdr:row>
      <xdr:rowOff>114935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835140" y="645668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79375</xdr:rowOff>
    </xdr:from>
    <xdr:to>
      <xdr:col>41</xdr:col>
      <xdr:colOff>101600</xdr:colOff>
      <xdr:row>37</xdr:row>
      <xdr:rowOff>9525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65429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25400</xdr:rowOff>
    </xdr:from>
    <xdr:ext cx="531495" cy="25781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445375" y="60261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100965</xdr:rowOff>
    </xdr:from>
    <xdr:to>
      <xdr:col>36</xdr:col>
      <xdr:colOff>165100</xdr:colOff>
      <xdr:row>37</xdr:row>
      <xdr:rowOff>31115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78434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47625</xdr:rowOff>
    </xdr:from>
    <xdr:ext cx="531495"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571615" y="60483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0812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58825"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26211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5882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39216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8825"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184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58825"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4845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6350</xdr:rowOff>
    </xdr:from>
    <xdr:to>
      <xdr:col>55</xdr:col>
      <xdr:colOff>50800</xdr:colOff>
      <xdr:row>37</xdr:row>
      <xdr:rowOff>107315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220960" y="635000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92075</xdr:rowOff>
    </xdr:from>
    <xdr:ext cx="531495" cy="257810"/>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318750" y="626427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32385</xdr:rowOff>
    </xdr:from>
    <xdr:to>
      <xdr:col>50</xdr:col>
      <xdr:colOff>165100</xdr:colOff>
      <xdr:row>37</xdr:row>
      <xdr:rowOff>133985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3980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124460</xdr:rowOff>
    </xdr:from>
    <xdr:ext cx="531495" cy="25527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185275" y="64681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20320</xdr:rowOff>
    </xdr:from>
    <xdr:to>
      <xdr:col>46</xdr:col>
      <xdr:colOff>38100</xdr:colOff>
      <xdr:row>37</xdr:row>
      <xdr:rowOff>122555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528050" y="6363970"/>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113665</xdr:rowOff>
    </xdr:from>
    <xdr:ext cx="531495" cy="2584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315325" y="64573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64135</xdr:rowOff>
    </xdr:from>
    <xdr:to>
      <xdr:col>41</xdr:col>
      <xdr:colOff>101600</xdr:colOff>
      <xdr:row>37</xdr:row>
      <xdr:rowOff>164465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654290" y="64077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157480</xdr:rowOff>
    </xdr:from>
    <xdr:ext cx="531495" cy="25527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445375" y="65011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61595</xdr:rowOff>
    </xdr:from>
    <xdr:to>
      <xdr:col>36</xdr:col>
      <xdr:colOff>165100</xdr:colOff>
      <xdr:row>37</xdr:row>
      <xdr:rowOff>163195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78434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154940</xdr:rowOff>
    </xdr:from>
    <xdr:ext cx="531495" cy="25590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571615" y="64985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56515</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474460" y="7428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56515</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59765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88265</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59765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56515</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59460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88265</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59460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56515</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7147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88265</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147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474460" y="8254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88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436360" y="8064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474460" y="10541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474460" y="10160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73025</xdr:rowOff>
    </xdr:from>
    <xdr:ext cx="248920" cy="2590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229350" y="10017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474460" y="977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34925</xdr:rowOff>
    </xdr:from>
    <xdr:ext cx="595630" cy="25908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890260" y="9636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474460" y="939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164465</xdr:rowOff>
    </xdr:from>
    <xdr:ext cx="595630" cy="25908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890260" y="92513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474460" y="901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130175</xdr:rowOff>
    </xdr:from>
    <xdr:ext cx="595630" cy="25781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890260" y="8874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74460" y="863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92075</xdr:rowOff>
    </xdr:from>
    <xdr:ext cx="595630" cy="25781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890260" y="849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74460" y="8254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53975</xdr:rowOff>
    </xdr:from>
    <xdr:ext cx="595630" cy="25590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890260" y="8112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474460" y="8254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49</xdr:row>
      <xdr:rowOff>127000</xdr:rowOff>
    </xdr:from>
    <xdr:to>
      <xdr:col>54</xdr:col>
      <xdr:colOff>186690</xdr:colOff>
      <xdr:row>58</xdr:row>
      <xdr:rowOff>106045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267950" y="8528050"/>
          <a:ext cx="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110490</xdr:rowOff>
    </xdr:from>
    <xdr:ext cx="531495" cy="256540"/>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318750" y="10054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28,619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106045</xdr:rowOff>
    </xdr:from>
    <xdr:to>
      <xdr:col>55</xdr:col>
      <xdr:colOff>88900</xdr:colOff>
      <xdr:row>58</xdr:row>
      <xdr:rowOff>106045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182860" y="100501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73660</xdr:rowOff>
    </xdr:from>
    <xdr:ext cx="595630" cy="259080"/>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318750" y="8303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428,089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127000</xdr:rowOff>
    </xdr:from>
    <xdr:to>
      <xdr:col>55</xdr:col>
      <xdr:colOff>88900</xdr:colOff>
      <xdr:row>49</xdr:row>
      <xdr:rowOff>127000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182860" y="85280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68580</xdr:rowOff>
    </xdr:from>
    <xdr:to>
      <xdr:col>55</xdr:col>
      <xdr:colOff>0</xdr:colOff>
      <xdr:row>58</xdr:row>
      <xdr:rowOff>90805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448800" y="10012680"/>
          <a:ext cx="8191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42545</xdr:rowOff>
    </xdr:from>
    <xdr:ext cx="531495" cy="256540"/>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318750" y="9643745"/>
          <a:ext cx="5314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19050</xdr:rowOff>
    </xdr:from>
    <xdr:to>
      <xdr:col>55</xdr:col>
      <xdr:colOff>50800</xdr:colOff>
      <xdr:row>57</xdr:row>
      <xdr:rowOff>121285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220960" y="979170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86995</xdr:rowOff>
    </xdr:from>
    <xdr:to>
      <xdr:col>50</xdr:col>
      <xdr:colOff>114300</xdr:colOff>
      <xdr:row>58</xdr:row>
      <xdr:rowOff>68580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578850" y="9859645"/>
          <a:ext cx="86995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139700</xdr:rowOff>
    </xdr:from>
    <xdr:to>
      <xdr:col>50</xdr:col>
      <xdr:colOff>165100</xdr:colOff>
      <xdr:row>57</xdr:row>
      <xdr:rowOff>69850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398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86995</xdr:rowOff>
    </xdr:from>
    <xdr:ext cx="531495" cy="25590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185275" y="9516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86995</xdr:rowOff>
    </xdr:from>
    <xdr:to>
      <xdr:col>45</xdr:col>
      <xdr:colOff>177800</xdr:colOff>
      <xdr:row>58</xdr:row>
      <xdr:rowOff>80645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705090" y="9859645"/>
          <a:ext cx="87376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130810</xdr:rowOff>
    </xdr:from>
    <xdr:to>
      <xdr:col>46</xdr:col>
      <xdr:colOff>38100</xdr:colOff>
      <xdr:row>57</xdr:row>
      <xdr:rowOff>60960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528050" y="97320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78105</xdr:rowOff>
    </xdr:from>
    <xdr:ext cx="531495" cy="25654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315325" y="950785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80645</xdr:rowOff>
    </xdr:from>
    <xdr:to>
      <xdr:col>41</xdr:col>
      <xdr:colOff>50800</xdr:colOff>
      <xdr:row>58</xdr:row>
      <xdr:rowOff>155575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835140" y="10024745"/>
          <a:ext cx="86995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69215</xdr:rowOff>
    </xdr:from>
    <xdr:to>
      <xdr:col>41</xdr:col>
      <xdr:colOff>101600</xdr:colOff>
      <xdr:row>56</xdr:row>
      <xdr:rowOff>164465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654290" y="96704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15875</xdr:rowOff>
    </xdr:from>
    <xdr:ext cx="59880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412990" y="94456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41275</xdr:rowOff>
    </xdr:from>
    <xdr:to>
      <xdr:col>36</xdr:col>
      <xdr:colOff>165100</xdr:colOff>
      <xdr:row>57</xdr:row>
      <xdr:rowOff>142240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784340" y="98139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158750</xdr:rowOff>
    </xdr:from>
    <xdr:ext cx="531495" cy="25527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571615" y="95885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0812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58825"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26211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5882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39216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8825"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184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58825"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4845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40640</xdr:rowOff>
    </xdr:from>
    <xdr:to>
      <xdr:col>55</xdr:col>
      <xdr:colOff>50800</xdr:colOff>
      <xdr:row>58</xdr:row>
      <xdr:rowOff>141605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220960" y="998474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126365</xdr:rowOff>
    </xdr:from>
    <xdr:ext cx="531495" cy="257810"/>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318750" y="989901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17780</xdr:rowOff>
    </xdr:from>
    <xdr:to>
      <xdr:col>50</xdr:col>
      <xdr:colOff>165100</xdr:colOff>
      <xdr:row>58</xdr:row>
      <xdr:rowOff>118745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3980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110490</xdr:rowOff>
    </xdr:from>
    <xdr:ext cx="531495" cy="25654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185275" y="10054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35560</xdr:rowOff>
    </xdr:from>
    <xdr:to>
      <xdr:col>46</xdr:col>
      <xdr:colOff>38100</xdr:colOff>
      <xdr:row>57</xdr:row>
      <xdr:rowOff>137795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528050" y="9808210"/>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128270</xdr:rowOff>
    </xdr:from>
    <xdr:ext cx="531495" cy="25781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315325" y="990092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29845</xdr:rowOff>
    </xdr:from>
    <xdr:to>
      <xdr:col>41</xdr:col>
      <xdr:colOff>101600</xdr:colOff>
      <xdr:row>58</xdr:row>
      <xdr:rowOff>130810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654290" y="99739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122555</xdr:rowOff>
    </xdr:from>
    <xdr:ext cx="531495" cy="25527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445375" y="1006665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104775</xdr:rowOff>
    </xdr:from>
    <xdr:to>
      <xdr:col>36</xdr:col>
      <xdr:colOff>165100</xdr:colOff>
      <xdr:row>59</xdr:row>
      <xdr:rowOff>34925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78434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25400</xdr:rowOff>
    </xdr:from>
    <xdr:ext cx="531495" cy="25781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571615" y="101409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56515</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474460" y="10857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56515</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59765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88265</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59765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56515</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59460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88265</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59460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56515</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147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88265</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147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474460" y="11683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88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436360" y="11493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474460" y="13970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474460" y="1358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73025</xdr:rowOff>
    </xdr:from>
    <xdr:ext cx="248920"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229350" y="13446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474460" y="1320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34925</xdr:rowOff>
    </xdr:from>
    <xdr:ext cx="595630" cy="25908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890260" y="1306512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474460" y="1282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164465</xdr:rowOff>
    </xdr:from>
    <xdr:ext cx="595630"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890260" y="126803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474460" y="1244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130175</xdr:rowOff>
    </xdr:from>
    <xdr:ext cx="595630" cy="25781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890260" y="1230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474460" y="1206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92075</xdr:rowOff>
    </xdr:from>
    <xdr:ext cx="595630" cy="25781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890260" y="1192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74460" y="11683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53975</xdr:rowOff>
    </xdr:from>
    <xdr:ext cx="595630" cy="25590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890260" y="11541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474460" y="11683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164465</xdr:rowOff>
    </xdr:from>
    <xdr:to>
      <xdr:col>54</xdr:col>
      <xdr:colOff>186690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267950" y="1216596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6380" cy="259080"/>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318750" y="13592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182860" y="13589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114300</xdr:rowOff>
    </xdr:from>
    <xdr:ext cx="595630" cy="259080"/>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318750" y="11944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372,642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164465</xdr:rowOff>
    </xdr:from>
    <xdr:to>
      <xdr:col>55</xdr:col>
      <xdr:colOff>88900</xdr:colOff>
      <xdr:row>70</xdr:row>
      <xdr:rowOff>164465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182860" y="121659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160655</xdr:rowOff>
    </xdr:from>
    <xdr:to>
      <xdr:col>55</xdr:col>
      <xdr:colOff>0</xdr:colOff>
      <xdr:row>79</xdr:row>
      <xdr:rowOff>1270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448800" y="13533755"/>
          <a:ext cx="8191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65405</xdr:rowOff>
    </xdr:from>
    <xdr:ext cx="531495" cy="255270"/>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318750" y="13267055"/>
          <a:ext cx="5314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42545</xdr:rowOff>
    </xdr:from>
    <xdr:to>
      <xdr:col>55</xdr:col>
      <xdr:colOff>50800</xdr:colOff>
      <xdr:row>78</xdr:row>
      <xdr:rowOff>144145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220960" y="1341564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134620</xdr:rowOff>
    </xdr:from>
    <xdr:to>
      <xdr:col>50</xdr:col>
      <xdr:colOff>114300</xdr:colOff>
      <xdr:row>78</xdr:row>
      <xdr:rowOff>160655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578850" y="13336270"/>
          <a:ext cx="86995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161925</xdr:rowOff>
    </xdr:from>
    <xdr:to>
      <xdr:col>50</xdr:col>
      <xdr:colOff>165100</xdr:colOff>
      <xdr:row>78</xdr:row>
      <xdr:rowOff>92075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3980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109220</xdr:rowOff>
    </xdr:from>
    <xdr:ext cx="531495" cy="256540"/>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185275" y="131394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134620</xdr:rowOff>
    </xdr:from>
    <xdr:to>
      <xdr:col>45</xdr:col>
      <xdr:colOff>177800</xdr:colOff>
      <xdr:row>78</xdr:row>
      <xdr:rowOff>163830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705090" y="13336270"/>
          <a:ext cx="87376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144780</xdr:rowOff>
    </xdr:from>
    <xdr:to>
      <xdr:col>46</xdr:col>
      <xdr:colOff>38100</xdr:colOff>
      <xdr:row>78</xdr:row>
      <xdr:rowOff>74930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528050" y="133464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66040</xdr:rowOff>
    </xdr:from>
    <xdr:ext cx="531495" cy="25654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315325" y="1343914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163830</xdr:rowOff>
    </xdr:from>
    <xdr:to>
      <xdr:col>41</xdr:col>
      <xdr:colOff>50800</xdr:colOff>
      <xdr:row>79</xdr:row>
      <xdr:rowOff>22860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835140" y="13536930"/>
          <a:ext cx="8699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104140</xdr:rowOff>
    </xdr:from>
    <xdr:to>
      <xdr:col>41</xdr:col>
      <xdr:colOff>101600</xdr:colOff>
      <xdr:row>78</xdr:row>
      <xdr:rowOff>34290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65429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50165</xdr:rowOff>
    </xdr:from>
    <xdr:ext cx="531495" cy="2584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445375" y="130803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14605</xdr:rowOff>
    </xdr:from>
    <xdr:to>
      <xdr:col>36</xdr:col>
      <xdr:colOff>165100</xdr:colOff>
      <xdr:row>78</xdr:row>
      <xdr:rowOff>115570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784340" y="13387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132715</xdr:rowOff>
    </xdr:from>
    <xdr:ext cx="531495" cy="25654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571615" y="1316291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0812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58825"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26211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5882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39216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8825"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184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5882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4845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122555</xdr:rowOff>
    </xdr:from>
    <xdr:to>
      <xdr:col>55</xdr:col>
      <xdr:colOff>50800</xdr:colOff>
      <xdr:row>79</xdr:row>
      <xdr:rowOff>52705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220960" y="134956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36830</xdr:rowOff>
    </xdr:from>
    <xdr:ext cx="531495" cy="259080"/>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318750" y="13409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110490</xdr:rowOff>
    </xdr:from>
    <xdr:to>
      <xdr:col>50</xdr:col>
      <xdr:colOff>165100</xdr:colOff>
      <xdr:row>79</xdr:row>
      <xdr:rowOff>40640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3980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31750</xdr:rowOff>
    </xdr:from>
    <xdr:ext cx="531495" cy="25527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185275" y="135763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83185</xdr:rowOff>
    </xdr:from>
    <xdr:to>
      <xdr:col>46</xdr:col>
      <xdr:colOff>38100</xdr:colOff>
      <xdr:row>78</xdr:row>
      <xdr:rowOff>13970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528050" y="1328483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30480</xdr:rowOff>
    </xdr:from>
    <xdr:ext cx="531495" cy="25527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315325" y="1306068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113665</xdr:rowOff>
    </xdr:from>
    <xdr:to>
      <xdr:col>41</xdr:col>
      <xdr:colOff>101600</xdr:colOff>
      <xdr:row>79</xdr:row>
      <xdr:rowOff>43815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65429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34925</xdr:rowOff>
    </xdr:from>
    <xdr:ext cx="531495"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445375" y="135794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144145</xdr:rowOff>
    </xdr:from>
    <xdr:to>
      <xdr:col>36</xdr:col>
      <xdr:colOff>165100</xdr:colOff>
      <xdr:row>79</xdr:row>
      <xdr:rowOff>73660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784340" y="135172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65405</xdr:rowOff>
    </xdr:from>
    <xdr:ext cx="469900" cy="25527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604000" y="136099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56515</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474460" y="14286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56515</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59765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88265</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59765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56515</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59460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88265</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59460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56515</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71474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88265</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71474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474460" y="15112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88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436360" y="14922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474460" y="1701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920" cy="25908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22935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474460" y="1663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8320"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5439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8320" cy="25590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54395" y="161137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474460" y="1587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8320"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54395" y="1573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74460" y="15494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92075</xdr:rowOff>
    </xdr:from>
    <xdr:ext cx="595630" cy="25717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890260" y="1535112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74460" y="15112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53975</xdr:rowOff>
    </xdr:from>
    <xdr:ext cx="595630" cy="25590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890260" y="14970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474460" y="15112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90</xdr:row>
      <xdr:rowOff>15240</xdr:rowOff>
    </xdr:from>
    <xdr:to>
      <xdr:col>54</xdr:col>
      <xdr:colOff>186690</xdr:colOff>
      <xdr:row>98</xdr:row>
      <xdr:rowOff>102870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267950" y="1544574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106680</xdr:rowOff>
    </xdr:from>
    <xdr:ext cx="466725" cy="259080"/>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318750" y="169087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102870</xdr:rowOff>
    </xdr:from>
    <xdr:to>
      <xdr:col>55</xdr:col>
      <xdr:colOff>88900</xdr:colOff>
      <xdr:row>98</xdr:row>
      <xdr:rowOff>102870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182860" y="169049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133350</xdr:rowOff>
    </xdr:from>
    <xdr:ext cx="595630" cy="25590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318750" y="1522095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123,778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15240</xdr:rowOff>
    </xdr:from>
    <xdr:to>
      <xdr:col>55</xdr:col>
      <xdr:colOff>88900</xdr:colOff>
      <xdr:row>90</xdr:row>
      <xdr:rowOff>15240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182860" y="154457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78740</xdr:rowOff>
    </xdr:from>
    <xdr:to>
      <xdr:col>55</xdr:col>
      <xdr:colOff>0</xdr:colOff>
      <xdr:row>98</xdr:row>
      <xdr:rowOff>16510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448800" y="16709390"/>
          <a:ext cx="81915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24130</xdr:rowOff>
    </xdr:from>
    <xdr:ext cx="531495" cy="259080"/>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318750" y="1631188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1270</xdr:rowOff>
    </xdr:from>
    <xdr:to>
      <xdr:col>55</xdr:col>
      <xdr:colOff>50800</xdr:colOff>
      <xdr:row>96</xdr:row>
      <xdr:rowOff>102870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220960" y="164604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78740</xdr:rowOff>
    </xdr:from>
    <xdr:to>
      <xdr:col>50</xdr:col>
      <xdr:colOff>114300</xdr:colOff>
      <xdr:row>98</xdr:row>
      <xdr:rowOff>59055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578850" y="16709390"/>
          <a:ext cx="86995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52705</xdr:rowOff>
    </xdr:from>
    <xdr:to>
      <xdr:col>50</xdr:col>
      <xdr:colOff>165100</xdr:colOff>
      <xdr:row>96</xdr:row>
      <xdr:rowOff>154940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3980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170815</xdr:rowOff>
    </xdr:from>
    <xdr:ext cx="531495" cy="2584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185275" y="162871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163830</xdr:rowOff>
    </xdr:from>
    <xdr:to>
      <xdr:col>45</xdr:col>
      <xdr:colOff>177800</xdr:colOff>
      <xdr:row>98</xdr:row>
      <xdr:rowOff>59055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705090" y="16794480"/>
          <a:ext cx="87376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34290</xdr:rowOff>
    </xdr:from>
    <xdr:to>
      <xdr:col>46</xdr:col>
      <xdr:colOff>38100</xdr:colOff>
      <xdr:row>96</xdr:row>
      <xdr:rowOff>135890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528050" y="164934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152400</xdr:rowOff>
    </xdr:from>
    <xdr:ext cx="53149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315325" y="16268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163830</xdr:rowOff>
    </xdr:from>
    <xdr:to>
      <xdr:col>41</xdr:col>
      <xdr:colOff>50800</xdr:colOff>
      <xdr:row>98</xdr:row>
      <xdr:rowOff>86360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835140" y="16794480"/>
          <a:ext cx="86995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137160</xdr:rowOff>
    </xdr:from>
    <xdr:to>
      <xdr:col>41</xdr:col>
      <xdr:colOff>101600</xdr:colOff>
      <xdr:row>97</xdr:row>
      <xdr:rowOff>67310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65429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83820</xdr:rowOff>
    </xdr:from>
    <xdr:ext cx="53149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445375" y="16371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148590</xdr:rowOff>
    </xdr:from>
    <xdr:to>
      <xdr:col>36</xdr:col>
      <xdr:colOff>165100</xdr:colOff>
      <xdr:row>97</xdr:row>
      <xdr:rowOff>78740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784340" y="1660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95250</xdr:rowOff>
    </xdr:from>
    <xdr:ext cx="53149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571615" y="16383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882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26211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58825"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39216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825"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184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882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64845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137160</xdr:rowOff>
    </xdr:from>
    <xdr:to>
      <xdr:col>55</xdr:col>
      <xdr:colOff>50800</xdr:colOff>
      <xdr:row>98</xdr:row>
      <xdr:rowOff>67310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220960" y="167678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52070</xdr:rowOff>
    </xdr:from>
    <xdr:ext cx="531495" cy="25590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318750" y="166827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27940</xdr:rowOff>
    </xdr:from>
    <xdr:to>
      <xdr:col>50</xdr:col>
      <xdr:colOff>165100</xdr:colOff>
      <xdr:row>97</xdr:row>
      <xdr:rowOff>129540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3980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120650</xdr:rowOff>
    </xdr:from>
    <xdr:ext cx="531495" cy="25590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185275" y="167513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24,299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8255</xdr:rowOff>
    </xdr:from>
    <xdr:to>
      <xdr:col>46</xdr:col>
      <xdr:colOff>38100</xdr:colOff>
      <xdr:row>98</xdr:row>
      <xdr:rowOff>109855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528050" y="168103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100965</xdr:rowOff>
    </xdr:from>
    <xdr:ext cx="531495" cy="25590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315325" y="16903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113030</xdr:rowOff>
    </xdr:from>
    <xdr:to>
      <xdr:col>41</xdr:col>
      <xdr:colOff>101600</xdr:colOff>
      <xdr:row>98</xdr:row>
      <xdr:rowOff>43180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65429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34290</xdr:rowOff>
    </xdr:from>
    <xdr:ext cx="53149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445375" y="16836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34925</xdr:rowOff>
    </xdr:from>
    <xdr:to>
      <xdr:col>36</xdr:col>
      <xdr:colOff>165100</xdr:colOff>
      <xdr:row>98</xdr:row>
      <xdr:rowOff>136525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78434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127635</xdr:rowOff>
    </xdr:from>
    <xdr:ext cx="53149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571615" y="169297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56515</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19835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56515</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3215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88265</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3215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56515</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31849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88265</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31849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56515</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43863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88265</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43863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19835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88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60250" y="4635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19835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198350" y="673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73025</xdr:rowOff>
    </xdr:from>
    <xdr:ext cx="248920"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53240" y="6588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198350" y="63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28320" cy="25908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678285" y="6207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198350" y="596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164465</xdr:rowOff>
    </xdr:from>
    <xdr:ext cx="528320"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678285" y="5822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198350" y="558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130175</xdr:rowOff>
    </xdr:from>
    <xdr:ext cx="528320" cy="25781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678285" y="5445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198350" y="520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92075</xdr:rowOff>
    </xdr:from>
    <xdr:ext cx="528320" cy="25781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678285" y="5064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28</xdr:row>
      <xdr:rowOff>24765</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19835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53975</xdr:rowOff>
    </xdr:from>
    <xdr:ext cx="595630" cy="25590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614150" y="4683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19835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102870</xdr:rowOff>
    </xdr:from>
    <xdr:to>
      <xdr:col>85</xdr:col>
      <xdr:colOff>126365</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993745" y="524637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6380" cy="259080"/>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046450" y="6734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906750" y="6731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49530</xdr:rowOff>
    </xdr:from>
    <xdr:ext cx="531495" cy="2584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046450" y="50215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77,919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102870</xdr:rowOff>
    </xdr:from>
    <xdr:to>
      <xdr:col>86</xdr:col>
      <xdr:colOff>25400</xdr:colOff>
      <xdr:row>30</xdr:row>
      <xdr:rowOff>102870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906750" y="52463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172690" y="673100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16510</xdr:rowOff>
    </xdr:from>
    <xdr:ext cx="466725" cy="2584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046450" y="6360160"/>
          <a:ext cx="466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164465</xdr:rowOff>
    </xdr:from>
    <xdr:to>
      <xdr:col>85</xdr:col>
      <xdr:colOff>177800</xdr:colOff>
      <xdr:row>38</xdr:row>
      <xdr:rowOff>95250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944850" y="6508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302740" y="6731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19685</xdr:rowOff>
    </xdr:from>
    <xdr:to>
      <xdr:col>81</xdr:col>
      <xdr:colOff>101600</xdr:colOff>
      <xdr:row>38</xdr:row>
      <xdr:rowOff>121920</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121890" y="6534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138430</xdr:rowOff>
    </xdr:from>
    <xdr:ext cx="469900" cy="259080"/>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941550" y="631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432790" y="6731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149225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251940" y="6563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164465</xdr:rowOff>
    </xdr:from>
    <xdr:ext cx="469900" cy="259080"/>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071600" y="6336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559030" y="6731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381990" y="65405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144145</xdr:rowOff>
    </xdr:from>
    <xdr:ext cx="469900" cy="25654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201650" y="63163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103505</xdr:rowOff>
    </xdr:from>
    <xdr:to>
      <xdr:col>67</xdr:col>
      <xdr:colOff>101600</xdr:colOff>
      <xdr:row>39</xdr:row>
      <xdr:rowOff>33655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50823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49530</xdr:rowOff>
    </xdr:from>
    <xdr:ext cx="469900" cy="2584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327890" y="6393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8089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882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986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58825"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11605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5882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2461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882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37234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94485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6380" cy="259080"/>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046450" y="65951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164465</xdr:rowOff>
    </xdr:from>
    <xdr:to>
      <xdr:col>81</xdr:col>
      <xdr:colOff>101600</xdr:colOff>
      <xdr:row>39</xdr:row>
      <xdr:rowOff>94615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12189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6380" cy="25590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05204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164465</xdr:rowOff>
    </xdr:from>
    <xdr:to>
      <xdr:col>76</xdr:col>
      <xdr:colOff>165100</xdr:colOff>
      <xdr:row>39</xdr:row>
      <xdr:rowOff>94615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25194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6380" cy="25590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18209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164465</xdr:rowOff>
    </xdr:from>
    <xdr:to>
      <xdr:col>72</xdr:col>
      <xdr:colOff>38100</xdr:colOff>
      <xdr:row>39</xdr:row>
      <xdr:rowOff>94615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381990" y="6679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6380" cy="25590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30833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164465</xdr:rowOff>
    </xdr:from>
    <xdr:to>
      <xdr:col>67</xdr:col>
      <xdr:colOff>101600</xdr:colOff>
      <xdr:row>39</xdr:row>
      <xdr:rowOff>94615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50823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6380" cy="25590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3838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56515</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19835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56515</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3215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88265</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3215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56515</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31849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88265</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31849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56515</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43863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88265</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43863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19835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88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60250" y="8064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19835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198350" y="939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164465</xdr:rowOff>
    </xdr:from>
    <xdr:ext cx="248920" cy="25908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1953240" y="92513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48</xdr:row>
      <xdr:rowOff>24765</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19835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53975</xdr:rowOff>
    </xdr:from>
    <xdr:ext cx="248920" cy="25590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53240" y="8112125"/>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19835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9937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6380" cy="259080"/>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04645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906750" y="9398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6380" cy="259080"/>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046450" y="9097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906750" y="9398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172690" y="939800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6380" cy="259080"/>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046450" y="9325610"/>
          <a:ext cx="246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88265</xdr:rowOff>
    </xdr:from>
    <xdr:to>
      <xdr:col>85</xdr:col>
      <xdr:colOff>177800</xdr:colOff>
      <xdr:row>55</xdr:row>
      <xdr:rowOff>18415</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94485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302740" y="9398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88265</xdr:rowOff>
    </xdr:from>
    <xdr:to>
      <xdr:col>81</xdr:col>
      <xdr:colOff>101600</xdr:colOff>
      <xdr:row>55</xdr:row>
      <xdr:rowOff>18415</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12189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0520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432790" y="9398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88265</xdr:rowOff>
    </xdr:from>
    <xdr:to>
      <xdr:col>76</xdr:col>
      <xdr:colOff>165100</xdr:colOff>
      <xdr:row>55</xdr:row>
      <xdr:rowOff>18415</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25194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18209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559030" y="9398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88265</xdr:rowOff>
    </xdr:from>
    <xdr:to>
      <xdr:col>72</xdr:col>
      <xdr:colOff>38100</xdr:colOff>
      <xdr:row>55</xdr:row>
      <xdr:rowOff>18415</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381990" y="93465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30833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88265</xdr:rowOff>
    </xdr:from>
    <xdr:to>
      <xdr:col>67</xdr:col>
      <xdr:colOff>101600</xdr:colOff>
      <xdr:row>55</xdr:row>
      <xdr:rowOff>18415</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50823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43838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8089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8825"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986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58825"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11605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5882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2461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8825"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37234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88265</xdr:rowOff>
    </xdr:from>
    <xdr:to>
      <xdr:col>85</xdr:col>
      <xdr:colOff>177800</xdr:colOff>
      <xdr:row>55</xdr:row>
      <xdr:rowOff>18415</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94485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123825</xdr:rowOff>
    </xdr:from>
    <xdr:ext cx="246380" cy="255270"/>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046450" y="9210675"/>
          <a:ext cx="246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88265</xdr:rowOff>
    </xdr:from>
    <xdr:to>
      <xdr:col>81</xdr:col>
      <xdr:colOff>101600</xdr:colOff>
      <xdr:row>55</xdr:row>
      <xdr:rowOff>18415</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12189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638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052040" y="91217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88265</xdr:rowOff>
    </xdr:from>
    <xdr:to>
      <xdr:col>76</xdr:col>
      <xdr:colOff>165100</xdr:colOff>
      <xdr:row>55</xdr:row>
      <xdr:rowOff>18415</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25194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34925</xdr:rowOff>
    </xdr:from>
    <xdr:ext cx="24638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182090" y="91217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88265</xdr:rowOff>
    </xdr:from>
    <xdr:to>
      <xdr:col>72</xdr:col>
      <xdr:colOff>38100</xdr:colOff>
      <xdr:row>55</xdr:row>
      <xdr:rowOff>18415</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381990" y="9346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638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308330" y="91217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88265</xdr:rowOff>
    </xdr:from>
    <xdr:to>
      <xdr:col>67</xdr:col>
      <xdr:colOff>101600</xdr:colOff>
      <xdr:row>55</xdr:row>
      <xdr:rowOff>18415</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50823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638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38380" y="91217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56515</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198350" y="10857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56515</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3215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88265</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3215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56515</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31849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88265</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31849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56515</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43863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88265</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43863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198350" y="11683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88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60250" y="11493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198350" y="1397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8920" cy="25654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53240" y="13827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198350" y="1358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73025</xdr:rowOff>
    </xdr:from>
    <xdr:ext cx="528320"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678285" y="13446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198350" y="1320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28320" cy="259080"/>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678285" y="13065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198350" y="1282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164465</xdr:rowOff>
    </xdr:from>
    <xdr:ext cx="528320"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678285" y="12680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198350" y="1244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130175</xdr:rowOff>
    </xdr:from>
    <xdr:ext cx="595630" cy="25781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614150" y="1230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98350" y="1206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92075</xdr:rowOff>
    </xdr:from>
    <xdr:ext cx="595630" cy="25781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614150" y="1192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177800</xdr:colOff>
      <xdr:row>68</xdr:row>
      <xdr:rowOff>24765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198350" y="11683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53975</xdr:rowOff>
    </xdr:from>
    <xdr:ext cx="595630" cy="25590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614150" y="11541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198350" y="11683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140970</xdr:rowOff>
    </xdr:from>
    <xdr:to>
      <xdr:col>85</xdr:col>
      <xdr:colOff>126365</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993745" y="12313920"/>
          <a:ext cx="127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140970</xdr:rowOff>
    </xdr:from>
    <xdr:ext cx="531495" cy="259080"/>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046450" y="13685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906750" y="136823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87630</xdr:rowOff>
    </xdr:from>
    <xdr:ext cx="595630" cy="256540"/>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046450" y="1208913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130,340</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140970</xdr:rowOff>
    </xdr:from>
    <xdr:to>
      <xdr:col>86</xdr:col>
      <xdr:colOff>25400</xdr:colOff>
      <xdr:row>71</xdr:row>
      <xdr:rowOff>140970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906750" y="123139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119380</xdr:rowOff>
    </xdr:from>
    <xdr:to>
      <xdr:col>85</xdr:col>
      <xdr:colOff>127000</xdr:colOff>
      <xdr:row>79</xdr:row>
      <xdr:rowOff>137795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172690" y="13663930"/>
          <a:ext cx="8229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36830</xdr:rowOff>
    </xdr:from>
    <xdr:ext cx="531495" cy="259080"/>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046450" y="1306703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14605</xdr:rowOff>
    </xdr:from>
    <xdr:to>
      <xdr:col>85</xdr:col>
      <xdr:colOff>177800</xdr:colOff>
      <xdr:row>77</xdr:row>
      <xdr:rowOff>115570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944850" y="132162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115570</xdr:rowOff>
    </xdr:from>
    <xdr:to>
      <xdr:col>81</xdr:col>
      <xdr:colOff>50800</xdr:colOff>
      <xdr:row>79</xdr:row>
      <xdr:rowOff>119380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302740" y="13660120"/>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11430</xdr:rowOff>
    </xdr:from>
    <xdr:to>
      <xdr:col>81</xdr:col>
      <xdr:colOff>101600</xdr:colOff>
      <xdr:row>77</xdr:row>
      <xdr:rowOff>113030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12189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128905</xdr:rowOff>
    </xdr:from>
    <xdr:ext cx="531495" cy="25781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912975" y="1298765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104775</xdr:rowOff>
    </xdr:from>
    <xdr:to>
      <xdr:col>76</xdr:col>
      <xdr:colOff>114300</xdr:colOff>
      <xdr:row>79</xdr:row>
      <xdr:rowOff>115570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432790" y="13649325"/>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22225</xdr:rowOff>
    </xdr:from>
    <xdr:to>
      <xdr:col>76</xdr:col>
      <xdr:colOff>165100</xdr:colOff>
      <xdr:row>77</xdr:row>
      <xdr:rowOff>123825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25194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140335</xdr:rowOff>
    </xdr:from>
    <xdr:ext cx="53149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039215" y="129990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57785</xdr:rowOff>
    </xdr:from>
    <xdr:to>
      <xdr:col>71</xdr:col>
      <xdr:colOff>177800</xdr:colOff>
      <xdr:row>79</xdr:row>
      <xdr:rowOff>104775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559030" y="13602335"/>
          <a:ext cx="8737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22860</xdr:rowOff>
    </xdr:from>
    <xdr:to>
      <xdr:col>72</xdr:col>
      <xdr:colOff>38100</xdr:colOff>
      <xdr:row>77</xdr:row>
      <xdr:rowOff>124460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381990" y="132245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140970</xdr:rowOff>
    </xdr:from>
    <xdr:ext cx="53149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169265" y="12999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61595</xdr:rowOff>
    </xdr:from>
    <xdr:to>
      <xdr:col>67</xdr:col>
      <xdr:colOff>101600</xdr:colOff>
      <xdr:row>77</xdr:row>
      <xdr:rowOff>163195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50823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8890</xdr:rowOff>
    </xdr:from>
    <xdr:ext cx="531495" cy="25654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299315" y="130390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8089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8825"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986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58825"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11605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5882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2461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8825"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37234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79</xdr:row>
      <xdr:rowOff>86995</xdr:rowOff>
    </xdr:from>
    <xdr:to>
      <xdr:col>85</xdr:col>
      <xdr:colOff>177800</xdr:colOff>
      <xdr:row>80</xdr:row>
      <xdr:rowOff>16510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944850" y="136315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1270</xdr:rowOff>
    </xdr:from>
    <xdr:ext cx="531495" cy="259080"/>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046450" y="135458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69215</xdr:rowOff>
    </xdr:from>
    <xdr:to>
      <xdr:col>81</xdr:col>
      <xdr:colOff>101600</xdr:colOff>
      <xdr:row>79</xdr:row>
      <xdr:rowOff>164465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121890" y="13613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161290</xdr:rowOff>
    </xdr:from>
    <xdr:ext cx="531495" cy="25781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912975" y="1370584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64770</xdr:rowOff>
    </xdr:from>
    <xdr:to>
      <xdr:col>76</xdr:col>
      <xdr:colOff>165100</xdr:colOff>
      <xdr:row>79</xdr:row>
      <xdr:rowOff>164465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251940" y="136093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157480</xdr:rowOff>
    </xdr:from>
    <xdr:ext cx="531495" cy="25527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039215" y="1370203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53340</xdr:rowOff>
    </xdr:from>
    <xdr:to>
      <xdr:col>72</xdr:col>
      <xdr:colOff>38100</xdr:colOff>
      <xdr:row>79</xdr:row>
      <xdr:rowOff>155575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381990" y="13597890"/>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146685</xdr:rowOff>
    </xdr:from>
    <xdr:ext cx="531495" cy="25654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169265" y="1369123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7620</xdr:rowOff>
    </xdr:from>
    <xdr:to>
      <xdr:col>67</xdr:col>
      <xdr:colOff>101600</xdr:colOff>
      <xdr:row>79</xdr:row>
      <xdr:rowOff>109220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50823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100330</xdr:rowOff>
    </xdr:from>
    <xdr:ext cx="531495" cy="25654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299315" y="1364488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56515</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198350" y="14286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56515</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32154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88265</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32154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56515</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31849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88265</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31849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56515</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43863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88265</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43863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198350" y="15112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88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60250" y="14922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198350" y="17072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920" cy="259080"/>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5324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198350" y="16745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8320" cy="25590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678285" y="1660334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198350" y="164198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8320"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678285" y="16276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198350" y="16092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8320" cy="25590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678285" y="1595120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198350" y="157664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28320"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678285" y="15624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198350" y="15439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37465</xdr:rowOff>
    </xdr:from>
    <xdr:ext cx="528320" cy="2584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678285" y="152965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177800</xdr:colOff>
      <xdr:row>88</xdr:row>
      <xdr:rowOff>24765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198350" y="15112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53975</xdr:rowOff>
    </xdr:from>
    <xdr:ext cx="528320" cy="25590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678285" y="1497012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198350" y="15112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164465</xdr:rowOff>
    </xdr:from>
    <xdr:to>
      <xdr:col>85</xdr:col>
      <xdr:colOff>126365</xdr:colOff>
      <xdr:row>99</xdr:row>
      <xdr:rowOff>46990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993745" y="15423515"/>
          <a:ext cx="127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50800</xdr:rowOff>
    </xdr:from>
    <xdr:ext cx="466725" cy="259080"/>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046450" y="17024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46990</xdr:rowOff>
    </xdr:from>
    <xdr:to>
      <xdr:col>86</xdr:col>
      <xdr:colOff>25400</xdr:colOff>
      <xdr:row>99</xdr:row>
      <xdr:rowOff>46990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906750" y="170205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117475</xdr:rowOff>
    </xdr:from>
    <xdr:ext cx="531495" cy="257810"/>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046450" y="1520507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50,279</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164465</xdr:rowOff>
    </xdr:from>
    <xdr:to>
      <xdr:col>86</xdr:col>
      <xdr:colOff>25400</xdr:colOff>
      <xdr:row>89</xdr:row>
      <xdr:rowOff>164465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906750" y="15423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4445</xdr:rowOff>
    </xdr:from>
    <xdr:to>
      <xdr:col>85</xdr:col>
      <xdr:colOff>127000</xdr:colOff>
      <xdr:row>97</xdr:row>
      <xdr:rowOff>87630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172690" y="16463645"/>
          <a:ext cx="82296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41275</xdr:rowOff>
    </xdr:from>
    <xdr:ext cx="531495" cy="25590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046450" y="16500475"/>
          <a:ext cx="531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63500</xdr:rowOff>
    </xdr:from>
    <xdr:to>
      <xdr:col>85</xdr:col>
      <xdr:colOff>177800</xdr:colOff>
      <xdr:row>96</xdr:row>
      <xdr:rowOff>164465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944850" y="16522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38735</xdr:rowOff>
    </xdr:from>
    <xdr:to>
      <xdr:col>81</xdr:col>
      <xdr:colOff>50800</xdr:colOff>
      <xdr:row>97</xdr:row>
      <xdr:rowOff>87630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302740" y="16669385"/>
          <a:ext cx="8699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85090</xdr:rowOff>
    </xdr:from>
    <xdr:to>
      <xdr:col>81</xdr:col>
      <xdr:colOff>101600</xdr:colOff>
      <xdr:row>96</xdr:row>
      <xdr:rowOff>15240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12189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31750</xdr:rowOff>
    </xdr:from>
    <xdr:ext cx="531495" cy="25590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912975" y="161480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143510</xdr:rowOff>
    </xdr:from>
    <xdr:to>
      <xdr:col>76</xdr:col>
      <xdr:colOff>114300</xdr:colOff>
      <xdr:row>97</xdr:row>
      <xdr:rowOff>38735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432790" y="16602710"/>
          <a:ext cx="8699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24130</xdr:rowOff>
    </xdr:from>
    <xdr:to>
      <xdr:col>76</xdr:col>
      <xdr:colOff>165100</xdr:colOff>
      <xdr:row>95</xdr:row>
      <xdr:rowOff>125730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25194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142240</xdr:rowOff>
    </xdr:from>
    <xdr:ext cx="53149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039215" y="16087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143510</xdr:rowOff>
    </xdr:from>
    <xdr:to>
      <xdr:col>71</xdr:col>
      <xdr:colOff>177800</xdr:colOff>
      <xdr:row>97</xdr:row>
      <xdr:rowOff>38100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559030" y="16602710"/>
          <a:ext cx="87376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157480</xdr:rowOff>
    </xdr:from>
    <xdr:to>
      <xdr:col>72</xdr:col>
      <xdr:colOff>38100</xdr:colOff>
      <xdr:row>92</xdr:row>
      <xdr:rowOff>87630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381990" y="1575943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90</xdr:row>
      <xdr:rowOff>104140</xdr:rowOff>
    </xdr:from>
    <xdr:ext cx="531495"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169265" y="155346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72390</xdr:rowOff>
    </xdr:from>
    <xdr:to>
      <xdr:col>67</xdr:col>
      <xdr:colOff>101600</xdr:colOff>
      <xdr:row>96</xdr:row>
      <xdr:rowOff>2540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508230" y="163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19050</xdr:rowOff>
    </xdr:from>
    <xdr:ext cx="531495" cy="25590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299315" y="161353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82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986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882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11605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5882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2461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82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37234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125095</xdr:rowOff>
    </xdr:from>
    <xdr:to>
      <xdr:col>85</xdr:col>
      <xdr:colOff>177800</xdr:colOff>
      <xdr:row>96</xdr:row>
      <xdr:rowOff>55245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94485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147955</xdr:rowOff>
    </xdr:from>
    <xdr:ext cx="531495" cy="2584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046450" y="162642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36830</xdr:rowOff>
    </xdr:from>
    <xdr:to>
      <xdr:col>81</xdr:col>
      <xdr:colOff>101600</xdr:colOff>
      <xdr:row>97</xdr:row>
      <xdr:rowOff>138430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12189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129540</xdr:rowOff>
    </xdr:from>
    <xdr:ext cx="53149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912975" y="16760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159385</xdr:rowOff>
    </xdr:from>
    <xdr:to>
      <xdr:col>76</xdr:col>
      <xdr:colOff>165100</xdr:colOff>
      <xdr:row>97</xdr:row>
      <xdr:rowOff>89535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25194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80645</xdr:rowOff>
    </xdr:from>
    <xdr:ext cx="53149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039215" y="167112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92710</xdr:rowOff>
    </xdr:from>
    <xdr:to>
      <xdr:col>72</xdr:col>
      <xdr:colOff>38100</xdr:colOff>
      <xdr:row>97</xdr:row>
      <xdr:rowOff>22860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381990" y="165519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13970</xdr:rowOff>
    </xdr:from>
    <xdr:ext cx="531495"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169265" y="16644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158750</xdr:rowOff>
    </xdr:from>
    <xdr:to>
      <xdr:col>67</xdr:col>
      <xdr:colOff>101600</xdr:colOff>
      <xdr:row>97</xdr:row>
      <xdr:rowOff>88900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50823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80010</xdr:rowOff>
    </xdr:from>
    <xdr:ext cx="53149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299315" y="16710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56515</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792224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56515</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0492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88265</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0492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56515</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04238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88265</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04238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56515</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16252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88265</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16252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92224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88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87950" y="4635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792224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7922240" y="673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73025</xdr:rowOff>
    </xdr:from>
    <xdr:ext cx="248920"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680940" y="6588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7922240" y="63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67360"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466310" y="6207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7922240" y="596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164465</xdr:rowOff>
    </xdr:from>
    <xdr:ext cx="528320"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402175" y="5822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7922240" y="558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130175</xdr:rowOff>
    </xdr:from>
    <xdr:ext cx="528320" cy="25781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402175" y="5445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7922240" y="520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92075</xdr:rowOff>
    </xdr:from>
    <xdr:ext cx="528320" cy="25781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402175" y="5064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792224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53975</xdr:rowOff>
    </xdr:from>
    <xdr:ext cx="528320" cy="25590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402175" y="468312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792224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69850</xdr:rowOff>
    </xdr:from>
    <xdr:to>
      <xdr:col>116</xdr:col>
      <xdr:colOff>62865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717635" y="5213350"/>
          <a:ext cx="127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6380" cy="259080"/>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1770340" y="6734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634450" y="6731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16510</xdr:rowOff>
    </xdr:from>
    <xdr:ext cx="531495" cy="2584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1770340" y="4988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19,914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69850</xdr:rowOff>
    </xdr:from>
    <xdr:to>
      <xdr:col>116</xdr:col>
      <xdr:colOff>152400</xdr:colOff>
      <xdr:row>30</xdr:row>
      <xdr:rowOff>69850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634450" y="52133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121285</xdr:rowOff>
    </xdr:from>
    <xdr:to>
      <xdr:col>116</xdr:col>
      <xdr:colOff>63500</xdr:colOff>
      <xdr:row>34</xdr:row>
      <xdr:rowOff>130175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900390" y="5950585"/>
          <a:ext cx="8191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97790</xdr:rowOff>
    </xdr:from>
    <xdr:ext cx="466725" cy="255270"/>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1770340" y="6441440"/>
          <a:ext cx="4667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118745</xdr:rowOff>
    </xdr:from>
    <xdr:to>
      <xdr:col>116</xdr:col>
      <xdr:colOff>114300</xdr:colOff>
      <xdr:row>38</xdr:row>
      <xdr:rowOff>49530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668740" y="6462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121285</xdr:rowOff>
    </xdr:from>
    <xdr:to>
      <xdr:col>111</xdr:col>
      <xdr:colOff>177800</xdr:colOff>
      <xdr:row>34</xdr:row>
      <xdr:rowOff>156845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026630" y="5950585"/>
          <a:ext cx="87376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104775</xdr:rowOff>
    </xdr:from>
    <xdr:to>
      <xdr:col>112</xdr:col>
      <xdr:colOff>38100</xdr:colOff>
      <xdr:row>38</xdr:row>
      <xdr:rowOff>34925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849590" y="64484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26035</xdr:rowOff>
    </xdr:from>
    <xdr:ext cx="469900" cy="257810"/>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669250" y="65411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156845</xdr:rowOff>
    </xdr:from>
    <xdr:to>
      <xdr:col>107</xdr:col>
      <xdr:colOff>50800</xdr:colOff>
      <xdr:row>39</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156680" y="5986145"/>
          <a:ext cx="869950" cy="721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121285</xdr:rowOff>
    </xdr:from>
    <xdr:to>
      <xdr:col>107</xdr:col>
      <xdr:colOff>101600</xdr:colOff>
      <xdr:row>38</xdr:row>
      <xdr:rowOff>50800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975830" y="6464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42545</xdr:rowOff>
    </xdr:from>
    <xdr:ext cx="469900" cy="25654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795490" y="65576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xdr:rowOff>
    </xdr:from>
    <xdr:to>
      <xdr:col>102</xdr:col>
      <xdr:colOff>114300</xdr:colOff>
      <xdr:row>39</xdr:row>
      <xdr:rowOff>21590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6730" y="6690995"/>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129540</xdr:rowOff>
    </xdr:from>
    <xdr:to>
      <xdr:col>102</xdr:col>
      <xdr:colOff>165100</xdr:colOff>
      <xdr:row>38</xdr:row>
      <xdr:rowOff>59690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10588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76835</xdr:rowOff>
    </xdr:from>
    <xdr:ext cx="469900" cy="25654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925540" y="62490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6985</xdr:rowOff>
    </xdr:from>
    <xdr:to>
      <xdr:col>98</xdr:col>
      <xdr:colOff>38100</xdr:colOff>
      <xdr:row>38</xdr:row>
      <xdr:rowOff>107950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235930" y="652208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124460</xdr:rowOff>
    </xdr:from>
    <xdr:ext cx="469900" cy="25527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055590" y="629666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532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5882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7137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882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83994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58825"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96999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58825"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10004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80010</xdr:rowOff>
    </xdr:from>
    <xdr:to>
      <xdr:col>116</xdr:col>
      <xdr:colOff>114300</xdr:colOff>
      <xdr:row>35</xdr:row>
      <xdr:rowOff>10160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66874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102870</xdr:rowOff>
    </xdr:from>
    <xdr:ext cx="531495" cy="259080"/>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1770340" y="5760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69850</xdr:rowOff>
    </xdr:from>
    <xdr:to>
      <xdr:col>112</xdr:col>
      <xdr:colOff>38100</xdr:colOff>
      <xdr:row>35</xdr:row>
      <xdr:rowOff>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849590" y="58991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33</xdr:row>
      <xdr:rowOff>16510</xdr:rowOff>
    </xdr:from>
    <xdr:ext cx="531495" cy="2584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636865" y="567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105410</xdr:rowOff>
    </xdr:from>
    <xdr:to>
      <xdr:col>107</xdr:col>
      <xdr:colOff>101600</xdr:colOff>
      <xdr:row>35</xdr:row>
      <xdr:rowOff>35560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97583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52705</xdr:rowOff>
    </xdr:from>
    <xdr:ext cx="469900" cy="25590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795490" y="57105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142240</xdr:rowOff>
    </xdr:from>
    <xdr:to>
      <xdr:col>102</xdr:col>
      <xdr:colOff>165100</xdr:colOff>
      <xdr:row>39</xdr:row>
      <xdr:rowOff>72390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10588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64135</xdr:rowOff>
    </xdr:from>
    <xdr:ext cx="375285" cy="25527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971260" y="6750685"/>
          <a:ext cx="375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125095</xdr:rowOff>
    </xdr:from>
    <xdr:to>
      <xdr:col>98</xdr:col>
      <xdr:colOff>38100</xdr:colOff>
      <xdr:row>39</xdr:row>
      <xdr:rowOff>55245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235930" y="664019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46990</xdr:rowOff>
    </xdr:from>
    <xdr:ext cx="375285"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101310" y="673354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56515</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792224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56515</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0492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88265</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0492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56515</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04238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88265</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04238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56515</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16252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88265</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16252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792224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88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887950" y="8064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792224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7922240" y="10214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127635</xdr:rowOff>
    </xdr:from>
    <xdr:ext cx="248920" cy="257810"/>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80940" y="1007173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7922240" y="9887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67360" cy="25654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466310" y="97453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130810</xdr:rowOff>
    </xdr:from>
    <xdr:to>
      <xdr:col>120</xdr:col>
      <xdr:colOff>114300</xdr:colOff>
      <xdr:row>55</xdr:row>
      <xdr:rowOff>130810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7922240" y="9560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160020</xdr:rowOff>
    </xdr:from>
    <xdr:ext cx="467360" cy="25781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466310" y="94183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7922240" y="9234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5080</xdr:rowOff>
    </xdr:from>
    <xdr:ext cx="467360"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466310" y="9091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163830</xdr:rowOff>
    </xdr:from>
    <xdr:to>
      <xdr:col>120</xdr:col>
      <xdr:colOff>114300</xdr:colOff>
      <xdr:row>51</xdr:row>
      <xdr:rowOff>163830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7922240" y="89077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21590</xdr:rowOff>
    </xdr:from>
    <xdr:ext cx="528320"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402175" y="8765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7922240" y="8581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37465</xdr:rowOff>
    </xdr:from>
    <xdr:ext cx="528320"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402175" y="84385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792224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53975</xdr:rowOff>
    </xdr:from>
    <xdr:ext cx="528320" cy="25590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402175" y="811212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792224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110490</xdr:rowOff>
    </xdr:from>
    <xdr:to>
      <xdr:col>116</xdr:col>
      <xdr:colOff>62865</xdr:colOff>
      <xdr:row>59</xdr:row>
      <xdr:rowOff>99060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717635" y="8682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6380" cy="259080"/>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1770340" y="102184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634450" y="102146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56515</xdr:rowOff>
    </xdr:from>
    <xdr:ext cx="531495" cy="255270"/>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1770340" y="845756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110490</xdr:rowOff>
    </xdr:from>
    <xdr:to>
      <xdr:col>116</xdr:col>
      <xdr:colOff>152400</xdr:colOff>
      <xdr:row>50</xdr:row>
      <xdr:rowOff>110490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634450" y="86829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56515</xdr:rowOff>
    </xdr:from>
    <xdr:to>
      <xdr:col>116</xdr:col>
      <xdr:colOff>63500</xdr:colOff>
      <xdr:row>56</xdr:row>
      <xdr:rowOff>57785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900390" y="9657715"/>
          <a:ext cx="8191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113665</xdr:rowOff>
    </xdr:from>
    <xdr:ext cx="466725" cy="2584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1770340" y="9886315"/>
          <a:ext cx="466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135255</xdr:rowOff>
    </xdr:from>
    <xdr:to>
      <xdr:col>116</xdr:col>
      <xdr:colOff>114300</xdr:colOff>
      <xdr:row>58</xdr:row>
      <xdr:rowOff>65405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668740" y="990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55245</xdr:rowOff>
    </xdr:from>
    <xdr:to>
      <xdr:col>111</xdr:col>
      <xdr:colOff>177800</xdr:colOff>
      <xdr:row>56</xdr:row>
      <xdr:rowOff>56515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026630" y="9656445"/>
          <a:ext cx="8737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41275</xdr:rowOff>
    </xdr:from>
    <xdr:to>
      <xdr:col>112</xdr:col>
      <xdr:colOff>38100</xdr:colOff>
      <xdr:row>57</xdr:row>
      <xdr:rowOff>142240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849590" y="981392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133985</xdr:rowOff>
    </xdr:from>
    <xdr:ext cx="469900" cy="25654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669250" y="99066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55245</xdr:rowOff>
    </xdr:from>
    <xdr:to>
      <xdr:col>107</xdr:col>
      <xdr:colOff>50800</xdr:colOff>
      <xdr:row>56</xdr:row>
      <xdr:rowOff>59055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156680" y="9656445"/>
          <a:ext cx="869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114935</xdr:rowOff>
    </xdr:from>
    <xdr:to>
      <xdr:col>107</xdr:col>
      <xdr:colOff>101600</xdr:colOff>
      <xdr:row>58</xdr:row>
      <xdr:rowOff>45085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97583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35560</xdr:rowOff>
    </xdr:from>
    <xdr:ext cx="4699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795490" y="9979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41910</xdr:rowOff>
    </xdr:from>
    <xdr:to>
      <xdr:col>102</xdr:col>
      <xdr:colOff>114300</xdr:colOff>
      <xdr:row>56</xdr:row>
      <xdr:rowOff>59055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6730" y="9643110"/>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53340</xdr:rowOff>
    </xdr:from>
    <xdr:to>
      <xdr:col>102</xdr:col>
      <xdr:colOff>165100</xdr:colOff>
      <xdr:row>57</xdr:row>
      <xdr:rowOff>155575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105880" y="98259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146685</xdr:rowOff>
    </xdr:from>
    <xdr:ext cx="469900" cy="25654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925540" y="99193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164465</xdr:rowOff>
    </xdr:from>
    <xdr:to>
      <xdr:col>98</xdr:col>
      <xdr:colOff>38100</xdr:colOff>
      <xdr:row>57</xdr:row>
      <xdr:rowOff>98425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235930" y="976566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88900</xdr:rowOff>
    </xdr:from>
    <xdr:ext cx="469900" cy="25527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55590" y="98615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532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58825"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7137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882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83994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5882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96999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58825"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10004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7620</xdr:rowOff>
    </xdr:from>
    <xdr:to>
      <xdr:col>116</xdr:col>
      <xdr:colOff>114300</xdr:colOff>
      <xdr:row>56</xdr:row>
      <xdr:rowOff>109220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66874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30480</xdr:rowOff>
    </xdr:from>
    <xdr:ext cx="466725" cy="255270"/>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1770340" y="946023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6350</xdr:rowOff>
    </xdr:from>
    <xdr:to>
      <xdr:col>112</xdr:col>
      <xdr:colOff>38100</xdr:colOff>
      <xdr:row>56</xdr:row>
      <xdr:rowOff>107315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849590" y="9607550"/>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54</xdr:row>
      <xdr:rowOff>123825</xdr:rowOff>
    </xdr:from>
    <xdr:ext cx="469900" cy="25527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669250" y="93821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4445</xdr:rowOff>
    </xdr:from>
    <xdr:to>
      <xdr:col>107</xdr:col>
      <xdr:colOff>101600</xdr:colOff>
      <xdr:row>56</xdr:row>
      <xdr:rowOff>106045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97583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54</xdr:row>
      <xdr:rowOff>122555</xdr:rowOff>
    </xdr:from>
    <xdr:ext cx="469900" cy="25527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795490" y="93808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8890</xdr:rowOff>
    </xdr:from>
    <xdr:to>
      <xdr:col>102</xdr:col>
      <xdr:colOff>165100</xdr:colOff>
      <xdr:row>56</xdr:row>
      <xdr:rowOff>110490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10588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54</xdr:row>
      <xdr:rowOff>126365</xdr:rowOff>
    </xdr:from>
    <xdr:ext cx="469900" cy="25781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925540" y="93846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161925</xdr:rowOff>
    </xdr:from>
    <xdr:to>
      <xdr:col>98</xdr:col>
      <xdr:colOff>38100</xdr:colOff>
      <xdr:row>56</xdr:row>
      <xdr:rowOff>92075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235930" y="95916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109220</xdr:rowOff>
    </xdr:from>
    <xdr:ext cx="469900" cy="25654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55590" y="9367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56515</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7922240" y="10857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56515</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0492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88265</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0492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56515</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04238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88265</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04238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56515</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16252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88265</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16252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7922240" y="11683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88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887950" y="11493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7922240" y="1397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920" cy="25654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80940" y="13827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7922240" y="1358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73025</xdr:rowOff>
    </xdr:from>
    <xdr:ext cx="528320"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402175" y="13446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7922240" y="1320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28320"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402175" y="13065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7922240" y="1282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164465</xdr:rowOff>
    </xdr:from>
    <xdr:ext cx="528320"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402175" y="12680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7922240" y="1244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130175</xdr:rowOff>
    </xdr:from>
    <xdr:ext cx="528320" cy="25781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402175" y="12303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7922240" y="1206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92075</xdr:rowOff>
    </xdr:from>
    <xdr:ext cx="595630" cy="25781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341850" y="11922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7922240" y="11683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53975</xdr:rowOff>
    </xdr:from>
    <xdr:ext cx="595630" cy="25590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341850" y="11541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7922240" y="11683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118745</xdr:rowOff>
    </xdr:from>
    <xdr:to>
      <xdr:col>116</xdr:col>
      <xdr:colOff>62865</xdr:colOff>
      <xdr:row>78</xdr:row>
      <xdr:rowOff>129540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717635" y="12120245"/>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133985</xdr:rowOff>
    </xdr:from>
    <xdr:ext cx="531495" cy="256540"/>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1770340" y="1350708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24,509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129540</xdr:rowOff>
    </xdr:from>
    <xdr:to>
      <xdr:col>116</xdr:col>
      <xdr:colOff>152400</xdr:colOff>
      <xdr:row>78</xdr:row>
      <xdr:rowOff>129540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634450" y="135026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66675</xdr:rowOff>
    </xdr:from>
    <xdr:ext cx="531495" cy="256540"/>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1770340" y="1189672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97,050</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118745</xdr:rowOff>
    </xdr:from>
    <xdr:to>
      <xdr:col>116</xdr:col>
      <xdr:colOff>152400</xdr:colOff>
      <xdr:row>70</xdr:row>
      <xdr:rowOff>118745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634450" y="121202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74930</xdr:rowOff>
    </xdr:from>
    <xdr:to>
      <xdr:col>116</xdr:col>
      <xdr:colOff>63500</xdr:colOff>
      <xdr:row>77</xdr:row>
      <xdr:rowOff>113030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900390" y="13276580"/>
          <a:ext cx="8191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15240</xdr:rowOff>
    </xdr:from>
    <xdr:ext cx="531495" cy="259080"/>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1770340" y="1270254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163195</xdr:rowOff>
    </xdr:from>
    <xdr:to>
      <xdr:col>116</xdr:col>
      <xdr:colOff>114300</xdr:colOff>
      <xdr:row>75</xdr:row>
      <xdr:rowOff>93345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668740" y="128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92075</xdr:rowOff>
    </xdr:from>
    <xdr:to>
      <xdr:col>111</xdr:col>
      <xdr:colOff>177800</xdr:colOff>
      <xdr:row>77</xdr:row>
      <xdr:rowOff>113030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026630" y="13293725"/>
          <a:ext cx="87376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146685</xdr:rowOff>
    </xdr:from>
    <xdr:to>
      <xdr:col>112</xdr:col>
      <xdr:colOff>38100</xdr:colOff>
      <xdr:row>75</xdr:row>
      <xdr:rowOff>76835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849590" y="128339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92710</xdr:rowOff>
    </xdr:from>
    <xdr:ext cx="531495" cy="25781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636865" y="12608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68580</xdr:rowOff>
    </xdr:from>
    <xdr:to>
      <xdr:col>107</xdr:col>
      <xdr:colOff>50800</xdr:colOff>
      <xdr:row>77</xdr:row>
      <xdr:rowOff>92075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156680" y="13098780"/>
          <a:ext cx="86995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143510</xdr:rowOff>
    </xdr:from>
    <xdr:to>
      <xdr:col>107</xdr:col>
      <xdr:colOff>101600</xdr:colOff>
      <xdr:row>75</xdr:row>
      <xdr:rowOff>73025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97583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89535</xdr:rowOff>
    </xdr:from>
    <xdr:ext cx="531495" cy="25527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766915" y="1260538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3175</xdr:rowOff>
    </xdr:from>
    <xdr:to>
      <xdr:col>102</xdr:col>
      <xdr:colOff>114300</xdr:colOff>
      <xdr:row>76</xdr:row>
      <xdr:rowOff>68580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6730" y="13033375"/>
          <a:ext cx="8699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99695</xdr:rowOff>
    </xdr:from>
    <xdr:to>
      <xdr:col>102</xdr:col>
      <xdr:colOff>165100</xdr:colOff>
      <xdr:row>75</xdr:row>
      <xdr:rowOff>29845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105880"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46355</xdr:rowOff>
    </xdr:from>
    <xdr:ext cx="53149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893155" y="125622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117475</xdr:rowOff>
    </xdr:from>
    <xdr:to>
      <xdr:col>98</xdr:col>
      <xdr:colOff>38100</xdr:colOff>
      <xdr:row>75</xdr:row>
      <xdr:rowOff>48260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235930" y="1280477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64770</xdr:rowOff>
    </xdr:from>
    <xdr:ext cx="531495" cy="25527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23205" y="125806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58,453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532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58825"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7137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5882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83994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5882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96999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5882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10004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23495</xdr:rowOff>
    </xdr:from>
    <xdr:to>
      <xdr:col>116</xdr:col>
      <xdr:colOff>114300</xdr:colOff>
      <xdr:row>77</xdr:row>
      <xdr:rowOff>125095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66874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1905</xdr:rowOff>
    </xdr:from>
    <xdr:ext cx="531495" cy="259080"/>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1770340" y="132035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36,400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61595</xdr:rowOff>
    </xdr:from>
    <xdr:to>
      <xdr:col>112</xdr:col>
      <xdr:colOff>38100</xdr:colOff>
      <xdr:row>77</xdr:row>
      <xdr:rowOff>163195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849590" y="132632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155575</xdr:rowOff>
    </xdr:from>
    <xdr:ext cx="531495" cy="25527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636865" y="1335722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34,384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41910</xdr:rowOff>
    </xdr:from>
    <xdr:to>
      <xdr:col>107</xdr:col>
      <xdr:colOff>101600</xdr:colOff>
      <xdr:row>77</xdr:row>
      <xdr:rowOff>143510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97583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134620</xdr:rowOff>
    </xdr:from>
    <xdr:ext cx="531495" cy="25654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766915" y="1333627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17780</xdr:rowOff>
    </xdr:from>
    <xdr:to>
      <xdr:col>102</xdr:col>
      <xdr:colOff>165100</xdr:colOff>
      <xdr:row>76</xdr:row>
      <xdr:rowOff>118745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10588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110490</xdr:rowOff>
    </xdr:from>
    <xdr:ext cx="531495" cy="25654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893155" y="131406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45,729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123825</xdr:rowOff>
    </xdr:from>
    <xdr:to>
      <xdr:col>98</xdr:col>
      <xdr:colOff>38100</xdr:colOff>
      <xdr:row>76</xdr:row>
      <xdr:rowOff>53975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235930" y="129825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45720</xdr:rowOff>
    </xdr:from>
    <xdr:ext cx="531495"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23205" y="13075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56515</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922240" y="14286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56515</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04924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88265</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04924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56515</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04238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88265</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04238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56515</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16252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88265</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16252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7922240" y="15112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88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887950" y="14922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792224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792224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590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680940" y="161137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7922240" y="15112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53975</xdr:rowOff>
    </xdr:from>
    <xdr:ext cx="248920" cy="25590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680940" y="14970125"/>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7922240" y="15112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71763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6380" cy="259080"/>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17703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634450" y="16256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6380" cy="259080"/>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1770340" y="15955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634450" y="16256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900390" y="162560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6380" cy="259080"/>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1770340" y="16183610"/>
          <a:ext cx="246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6687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026630" y="16256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849590" y="16205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77593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156680" y="16256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97583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90598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6730" y="16256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10588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03603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235930" y="162052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16227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532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5882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7137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82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83994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5882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96999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5882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10004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6687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6380" cy="259080"/>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1770340" y="160693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849590" y="16205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77593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97583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90598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10588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03603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235930" y="162052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16227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については、常備消防やこども園を直営していることにより類似団体内平均値を大きく上回っている。また、会計年度任用職員に係る人件費の増が見込まれることや、公債費については、低い水準となっているが、令和２年度から据置きとなっていた償還が本格化することにより40百万円の増が見込まれる。</a:t>
          </a:r>
        </a:p>
        <a:p>
          <a:r>
            <a:rPr lang="ja-JP" altLang="en-US"/>
            <a:t>　「第６次行政改革大綱」に基づき、歳入確保の推進、定員管理の適正化や事務事業の整理合理化等を進め、適正な財政運営に努める。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570" y="127000"/>
          <a:ext cx="124447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669000" y="189865"/>
          <a:ext cx="384810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688050" y="215900"/>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713450" y="241300"/>
          <a:ext cx="37465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dr:col>85</xdr:col>
      <xdr:colOff>63500</xdr:colOff>
      <xdr:row>1</xdr:row>
      <xdr:rowOff>18415</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932150" y="189865"/>
          <a:ext cx="2607310" cy="5594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957550" y="215900"/>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982950" y="241300"/>
          <a:ext cx="25057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94615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6760" y="889000"/>
          <a:ext cx="989457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73760" y="92075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80590" y="92075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15,964
15,307
13.86
7,567,387
7,157,107
332,927
4,944,408
3,597,469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87420" y="92075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164465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80940" y="939800"/>
          <a:ext cx="199009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164465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71030" y="939800"/>
          <a:ext cx="124333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77860" y="951865"/>
          <a:ext cx="62357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80940" y="1714500"/>
          <a:ext cx="19900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034530" y="1714500"/>
          <a:ext cx="37338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853420" y="889000"/>
          <a:ext cx="14935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109960" y="951865"/>
          <a:ext cx="14300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109960" y="1218565"/>
          <a:ext cx="14300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109960" y="1549400"/>
          <a:ext cx="143002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935970" y="1066165"/>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158115</xdr:rowOff>
    </xdr:from>
    <xdr:to>
      <xdr:col>59</xdr:col>
      <xdr:colOff>73025</xdr:colOff>
      <xdr:row>6</xdr:row>
      <xdr:rowOff>88265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89945" y="10153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89945" y="1282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151765</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03249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955020" y="152336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03249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955020" y="190436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707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88265</xdr:rowOff>
    </xdr:from>
    <xdr:ext cx="6046470" cy="25590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7070" y="3174365"/>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27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707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56515</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676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56515</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7376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88265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7376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56515</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6690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88265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6690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56515</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870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88265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870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676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88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12470" y="4635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676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7360" cy="25654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0830" y="6969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6760" y="673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73025</xdr:rowOff>
    </xdr:from>
    <xdr:ext cx="46736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0830" y="6588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6760" y="63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34925</xdr:rowOff>
    </xdr:from>
    <xdr:ext cx="46736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0830" y="6207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6760" y="596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164465</xdr:rowOff>
    </xdr:from>
    <xdr:ext cx="467360" cy="25908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0830" y="58223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6760" y="558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130175</xdr:rowOff>
    </xdr:from>
    <xdr:ext cx="467360" cy="25781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0830" y="5445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6760" y="520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92075</xdr:rowOff>
    </xdr:from>
    <xdr:ext cx="467360" cy="25781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0830" y="5064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676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53975</xdr:rowOff>
    </xdr:from>
    <xdr:ext cx="467360" cy="25590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0830" y="46831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676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54610</xdr:rowOff>
    </xdr:from>
    <xdr:to>
      <xdr:col>24</xdr:col>
      <xdr:colOff>62865</xdr:colOff>
      <xdr:row>39</xdr:row>
      <xdr:rowOff>30480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42155" y="519811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34290</xdr:rowOff>
    </xdr:from>
    <xdr:ext cx="466725"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94860" y="67208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30480</xdr:rowOff>
    </xdr:from>
    <xdr:to>
      <xdr:col>24</xdr:col>
      <xdr:colOff>152400</xdr:colOff>
      <xdr:row>39</xdr:row>
      <xdr:rowOff>30480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58970" y="6717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1270</xdr:rowOff>
    </xdr:from>
    <xdr:ext cx="466725"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94860" y="49733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8,022</a:t>
          </a:r>
          <a:endParaRPr kumimoji="1" lang="ja-JP" altLang="en-US" sz="1000" b="1">
            <a:latin typeface="ＭＳ Ｐゴシック"/>
          </a:endParaRPr>
        </a:p>
      </xdr:txBody>
    </xdr:sp>
    <xdr:clientData/>
  </xdr:oneCellAnchor>
  <xdr:twoCellAnchor>
    <xdr:from>
      <xdr:col>23</xdr:col>
      <xdr:colOff>165100</xdr:colOff>
      <xdr:row>30</xdr:row>
      <xdr:rowOff>54610</xdr:rowOff>
    </xdr:from>
    <xdr:to>
      <xdr:col>24</xdr:col>
      <xdr:colOff>152400</xdr:colOff>
      <xdr:row>30</xdr:row>
      <xdr:rowOff>54610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58970" y="51981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96520</xdr:rowOff>
    </xdr:from>
    <xdr:to>
      <xdr:col>24</xdr:col>
      <xdr:colOff>63500</xdr:colOff>
      <xdr:row>31</xdr:row>
      <xdr:rowOff>106045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24910" y="5411470"/>
          <a:ext cx="8191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154940</xdr:rowOff>
    </xdr:from>
    <xdr:ext cx="466725" cy="25590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94860" y="5984240"/>
          <a:ext cx="46672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4445</xdr:rowOff>
    </xdr:from>
    <xdr:to>
      <xdr:col>24</xdr:col>
      <xdr:colOff>114300</xdr:colOff>
      <xdr:row>35</xdr:row>
      <xdr:rowOff>106045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9326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106045</xdr:rowOff>
    </xdr:from>
    <xdr:to>
      <xdr:col>19</xdr:col>
      <xdr:colOff>177800</xdr:colOff>
      <xdr:row>31</xdr:row>
      <xdr:rowOff>158750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851150" y="5420995"/>
          <a:ext cx="87376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148590</xdr:rowOff>
    </xdr:from>
    <xdr:to>
      <xdr:col>20</xdr:col>
      <xdr:colOff>38100</xdr:colOff>
      <xdr:row>35</xdr:row>
      <xdr:rowOff>78740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74110" y="59778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69850</xdr:rowOff>
    </xdr:from>
    <xdr:ext cx="46990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93770" y="6070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87630</xdr:rowOff>
    </xdr:from>
    <xdr:to>
      <xdr:col>15</xdr:col>
      <xdr:colOff>50800</xdr:colOff>
      <xdr:row>31</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1981200" y="5402580"/>
          <a:ext cx="8699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164465</xdr:rowOff>
    </xdr:from>
    <xdr:to>
      <xdr:col>15</xdr:col>
      <xdr:colOff>101600</xdr:colOff>
      <xdr:row>35</xdr:row>
      <xdr:rowOff>94615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00350" y="59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86360</xdr:rowOff>
    </xdr:from>
    <xdr:ext cx="469900" cy="25590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20010" y="60871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30</xdr:row>
      <xdr:rowOff>73025</xdr:rowOff>
    </xdr:from>
    <xdr:to>
      <xdr:col>10</xdr:col>
      <xdr:colOff>114300</xdr:colOff>
      <xdr:row>31</xdr:row>
      <xdr:rowOff>87630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11250" y="5216525"/>
          <a:ext cx="86995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30480</xdr:rowOff>
    </xdr:from>
    <xdr:to>
      <xdr:col>10</xdr:col>
      <xdr:colOff>165100</xdr:colOff>
      <xdr:row>35</xdr:row>
      <xdr:rowOff>132080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304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122555</xdr:rowOff>
    </xdr:from>
    <xdr:ext cx="469900" cy="25527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0060" y="612330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81915</xdr:rowOff>
    </xdr:from>
    <xdr:to>
      <xdr:col>6</xdr:col>
      <xdr:colOff>38100</xdr:colOff>
      <xdr:row>35</xdr:row>
      <xdr:rowOff>12065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60450" y="591121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2540</xdr:rowOff>
    </xdr:from>
    <xdr:ext cx="4699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80110" y="600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573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58825"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3822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8825"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6446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58825"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9451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58825"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2456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31</xdr:row>
      <xdr:rowOff>46355</xdr:rowOff>
    </xdr:from>
    <xdr:to>
      <xdr:col>24</xdr:col>
      <xdr:colOff>114300</xdr:colOff>
      <xdr:row>31</xdr:row>
      <xdr:rowOff>147955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9326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69215</xdr:rowOff>
    </xdr:from>
    <xdr:ext cx="466725"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94860" y="52127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55245</xdr:rowOff>
    </xdr:from>
    <xdr:to>
      <xdr:col>20</xdr:col>
      <xdr:colOff>38100</xdr:colOff>
      <xdr:row>31</xdr:row>
      <xdr:rowOff>157480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74110" y="537019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1905</xdr:rowOff>
    </xdr:from>
    <xdr:ext cx="46990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93770" y="5145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107950</xdr:rowOff>
    </xdr:from>
    <xdr:to>
      <xdr:col>15</xdr:col>
      <xdr:colOff>101600</xdr:colOff>
      <xdr:row>32</xdr:row>
      <xdr:rowOff>38100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00350" y="54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54610</xdr:rowOff>
    </xdr:from>
    <xdr:ext cx="469900" cy="25654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20010" y="51981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36195</xdr:rowOff>
    </xdr:from>
    <xdr:to>
      <xdr:col>10</xdr:col>
      <xdr:colOff>165100</xdr:colOff>
      <xdr:row>31</xdr:row>
      <xdr:rowOff>138430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30400" y="5351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29</xdr:row>
      <xdr:rowOff>154940</xdr:rowOff>
    </xdr:from>
    <xdr:ext cx="469900" cy="25590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0060" y="512699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30</xdr:row>
      <xdr:rowOff>22225</xdr:rowOff>
    </xdr:from>
    <xdr:to>
      <xdr:col>6</xdr:col>
      <xdr:colOff>38100</xdr:colOff>
      <xdr:row>30</xdr:row>
      <xdr:rowOff>123825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60450" y="5165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28</xdr:row>
      <xdr:rowOff>140335</xdr:rowOff>
    </xdr:from>
    <xdr:ext cx="46990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80110" y="494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56515</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676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56515</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7376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88265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7376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56515</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6690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88265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6690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56515</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870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88265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870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676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88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12470" y="8064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676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46760" y="10083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164465</xdr:rowOff>
    </xdr:from>
    <xdr:ext cx="24892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05460" y="99371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24765</xdr:rowOff>
    </xdr:from>
    <xdr:to>
      <xdr:col>28</xdr:col>
      <xdr:colOff>114300</xdr:colOff>
      <xdr:row>56</xdr:row>
      <xdr:rowOff>24765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46760" y="96259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53975</xdr:rowOff>
    </xdr:from>
    <xdr:ext cx="595630" cy="25590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37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46760" y="9169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654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46760" y="87122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164465</xdr:rowOff>
    </xdr:from>
    <xdr:ext cx="59563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5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4676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53975</xdr:rowOff>
    </xdr:from>
    <xdr:ext cx="595630" cy="25590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4676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140970</xdr:rowOff>
    </xdr:from>
    <xdr:to>
      <xdr:col>24</xdr:col>
      <xdr:colOff>62865</xdr:colOff>
      <xdr:row>57</xdr:row>
      <xdr:rowOff>84455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542155" y="8713470"/>
          <a:ext cx="1270" cy="1143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88265</xdr:rowOff>
    </xdr:from>
    <xdr:ext cx="531495" cy="25590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594860" y="9860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49,463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84455</xdr:rowOff>
    </xdr:from>
    <xdr:to>
      <xdr:col>24</xdr:col>
      <xdr:colOff>152400</xdr:colOff>
      <xdr:row>57</xdr:row>
      <xdr:rowOff>84455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458970" y="98571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87630</xdr:rowOff>
    </xdr:from>
    <xdr:ext cx="595630" cy="256540"/>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594860" y="848868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299,606</a:t>
          </a:r>
          <a:endParaRPr kumimoji="1" lang="ja-JP" altLang="en-US" sz="1000" b="1">
            <a:latin typeface="ＭＳ Ｐゴシック"/>
          </a:endParaRPr>
        </a:p>
      </xdr:txBody>
    </xdr:sp>
    <xdr:clientData/>
  </xdr:oneCellAnchor>
  <xdr:twoCellAnchor>
    <xdr:from>
      <xdr:col>23</xdr:col>
      <xdr:colOff>165100</xdr:colOff>
      <xdr:row>50</xdr:row>
      <xdr:rowOff>140970</xdr:rowOff>
    </xdr:from>
    <xdr:to>
      <xdr:col>24</xdr:col>
      <xdr:colOff>152400</xdr:colOff>
      <xdr:row>50</xdr:row>
      <xdr:rowOff>140970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458970" y="87134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75565</xdr:rowOff>
    </xdr:from>
    <xdr:to>
      <xdr:col>24</xdr:col>
      <xdr:colOff>63500</xdr:colOff>
      <xdr:row>56</xdr:row>
      <xdr:rowOff>95885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24910" y="9676765"/>
          <a:ext cx="8191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34925</xdr:rowOff>
    </xdr:from>
    <xdr:ext cx="531495"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594860" y="946467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12065</xdr:rowOff>
    </xdr:from>
    <xdr:to>
      <xdr:col>24</xdr:col>
      <xdr:colOff>114300</xdr:colOff>
      <xdr:row>56</xdr:row>
      <xdr:rowOff>113665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49326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95885</xdr:rowOff>
    </xdr:from>
    <xdr:to>
      <xdr:col>19</xdr:col>
      <xdr:colOff>177800</xdr:colOff>
      <xdr:row>56</xdr:row>
      <xdr:rowOff>138430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851150" y="9697085"/>
          <a:ext cx="87376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135255</xdr:rowOff>
    </xdr:from>
    <xdr:to>
      <xdr:col>20</xdr:col>
      <xdr:colOff>38100</xdr:colOff>
      <xdr:row>56</xdr:row>
      <xdr:rowOff>65405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674110" y="95650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81915</xdr:rowOff>
    </xdr:from>
    <xdr:ext cx="598805"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29000" y="9340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119380</xdr:rowOff>
    </xdr:from>
    <xdr:to>
      <xdr:col>15</xdr:col>
      <xdr:colOff>50800</xdr:colOff>
      <xdr:row>56</xdr:row>
      <xdr:rowOff>138430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1981200" y="9720580"/>
          <a:ext cx="8699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9525</xdr:rowOff>
    </xdr:from>
    <xdr:to>
      <xdr:col>15</xdr:col>
      <xdr:colOff>101600</xdr:colOff>
      <xdr:row>56</xdr:row>
      <xdr:rowOff>111125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0035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127000</xdr:rowOff>
    </xdr:from>
    <xdr:ext cx="531495" cy="25781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591435" y="93853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119380</xdr:rowOff>
    </xdr:from>
    <xdr:to>
      <xdr:col>10</xdr:col>
      <xdr:colOff>114300</xdr:colOff>
      <xdr:row>56</xdr:row>
      <xdr:rowOff>133350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11250" y="9720580"/>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111125</xdr:rowOff>
    </xdr:from>
    <xdr:to>
      <xdr:col>10</xdr:col>
      <xdr:colOff>165100</xdr:colOff>
      <xdr:row>56</xdr:row>
      <xdr:rowOff>41275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30400" y="954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57150</xdr:rowOff>
    </xdr:from>
    <xdr:ext cx="598805" cy="25781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685290" y="93154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71755</xdr:rowOff>
    </xdr:from>
    <xdr:to>
      <xdr:col>6</xdr:col>
      <xdr:colOff>38100</xdr:colOff>
      <xdr:row>57</xdr:row>
      <xdr:rowOff>1905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60450" y="96729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18415</xdr:rowOff>
    </xdr:from>
    <xdr:ext cx="531495" cy="25590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47725" y="94481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3573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5882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53822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8825"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66446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5882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9451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58825"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2456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56</xdr:row>
      <xdr:rowOff>24130</xdr:rowOff>
    </xdr:from>
    <xdr:to>
      <xdr:col>24</xdr:col>
      <xdr:colOff>114300</xdr:colOff>
      <xdr:row>56</xdr:row>
      <xdr:rowOff>125730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493260" y="962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2540</xdr:rowOff>
    </xdr:from>
    <xdr:ext cx="531495" cy="259080"/>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594860" y="96037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89,047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45720</xdr:rowOff>
    </xdr:from>
    <xdr:to>
      <xdr:col>20</xdr:col>
      <xdr:colOff>38100</xdr:colOff>
      <xdr:row>56</xdr:row>
      <xdr:rowOff>147320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674110" y="96469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138430</xdr:rowOff>
    </xdr:from>
    <xdr:ext cx="53149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61385" y="9739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84,465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87630</xdr:rowOff>
    </xdr:from>
    <xdr:to>
      <xdr:col>15</xdr:col>
      <xdr:colOff>101600</xdr:colOff>
      <xdr:row>57</xdr:row>
      <xdr:rowOff>17780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0035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8890</xdr:rowOff>
    </xdr:from>
    <xdr:ext cx="531495" cy="25654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591435" y="978154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69215</xdr:rowOff>
    </xdr:from>
    <xdr:to>
      <xdr:col>10</xdr:col>
      <xdr:colOff>165100</xdr:colOff>
      <xdr:row>56</xdr:row>
      <xdr:rowOff>164465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30400" y="9670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161290</xdr:rowOff>
    </xdr:from>
    <xdr:ext cx="531495" cy="25781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7675" y="97624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82550</xdr:rowOff>
    </xdr:from>
    <xdr:to>
      <xdr:col>6</xdr:col>
      <xdr:colOff>38100</xdr:colOff>
      <xdr:row>57</xdr:row>
      <xdr:rowOff>12700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60450" y="968375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3175</xdr:rowOff>
    </xdr:from>
    <xdr:ext cx="53149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47725" y="97758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56515</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46760" y="10857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56515</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7376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88265</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7376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56515</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86690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88265</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86690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56515</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870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88265</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870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46760" y="11683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88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12470" y="11493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46760" y="1397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28320" cy="256540"/>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26695" y="13827760"/>
          <a:ext cx="5283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46760" y="13643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127635</xdr:rowOff>
    </xdr:from>
    <xdr:ext cx="595630" cy="25781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50073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46760" y="13316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5630" cy="25654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174345"/>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130810</xdr:rowOff>
    </xdr:from>
    <xdr:to>
      <xdr:col>28</xdr:col>
      <xdr:colOff>114300</xdr:colOff>
      <xdr:row>75</xdr:row>
      <xdr:rowOff>130810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46760" y="12989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160020</xdr:rowOff>
    </xdr:from>
    <xdr:ext cx="595630" cy="25781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84732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46760" y="12663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5080</xdr:rowOff>
    </xdr:from>
    <xdr:ext cx="59563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52093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163830</xdr:rowOff>
    </xdr:from>
    <xdr:to>
      <xdr:col>28</xdr:col>
      <xdr:colOff>114300</xdr:colOff>
      <xdr:row>71</xdr:row>
      <xdr:rowOff>163830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46760" y="123367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21590</xdr:rowOff>
    </xdr:from>
    <xdr:ext cx="59563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945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46760" y="12010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37465</xdr:rowOff>
    </xdr:from>
    <xdr:ext cx="595630" cy="25908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867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46760" y="11683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53975</xdr:rowOff>
    </xdr:from>
    <xdr:ext cx="595630" cy="25590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46760" y="11683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52705</xdr:rowOff>
    </xdr:from>
    <xdr:to>
      <xdr:col>24</xdr:col>
      <xdr:colOff>62865</xdr:colOff>
      <xdr:row>79</xdr:row>
      <xdr:rowOff>52705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542155" y="12054205"/>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56515</xdr:rowOff>
    </xdr:from>
    <xdr:ext cx="595630" cy="25527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594860" y="13601065"/>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102,780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52705</xdr:rowOff>
    </xdr:from>
    <xdr:to>
      <xdr:col>24</xdr:col>
      <xdr:colOff>152400</xdr:colOff>
      <xdr:row>79</xdr:row>
      <xdr:rowOff>52705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458970" y="135972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164465</xdr:rowOff>
    </xdr:from>
    <xdr:ext cx="595630" cy="25908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594860" y="1182306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197,330</a:t>
          </a:r>
          <a:endParaRPr kumimoji="1" lang="ja-JP" altLang="en-US" sz="1000" b="1">
            <a:latin typeface="ＭＳ Ｐゴシック"/>
          </a:endParaRPr>
        </a:p>
      </xdr:txBody>
    </xdr:sp>
    <xdr:clientData/>
  </xdr:oneCellAnchor>
  <xdr:twoCellAnchor>
    <xdr:from>
      <xdr:col>23</xdr:col>
      <xdr:colOff>165100</xdr:colOff>
      <xdr:row>70</xdr:row>
      <xdr:rowOff>52705</xdr:rowOff>
    </xdr:from>
    <xdr:to>
      <xdr:col>24</xdr:col>
      <xdr:colOff>152400</xdr:colOff>
      <xdr:row>70</xdr:row>
      <xdr:rowOff>52705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458970" y="120542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118745</xdr:rowOff>
    </xdr:from>
    <xdr:to>
      <xdr:col>24</xdr:col>
      <xdr:colOff>63500</xdr:colOff>
      <xdr:row>76</xdr:row>
      <xdr:rowOff>50800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24910" y="12977495"/>
          <a:ext cx="81915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69215</xdr:rowOff>
    </xdr:from>
    <xdr:ext cx="595630"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594860" y="12756515"/>
          <a:ext cx="595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46355</xdr:rowOff>
    </xdr:from>
    <xdr:to>
      <xdr:col>24</xdr:col>
      <xdr:colOff>114300</xdr:colOff>
      <xdr:row>75</xdr:row>
      <xdr:rowOff>147955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49326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15875</xdr:rowOff>
    </xdr:from>
    <xdr:to>
      <xdr:col>19</xdr:col>
      <xdr:colOff>177800</xdr:colOff>
      <xdr:row>76</xdr:row>
      <xdr:rowOff>50800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851150" y="12360275"/>
          <a:ext cx="873760" cy="720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162560</xdr:rowOff>
    </xdr:from>
    <xdr:to>
      <xdr:col>20</xdr:col>
      <xdr:colOff>38100</xdr:colOff>
      <xdr:row>76</xdr:row>
      <xdr:rowOff>92710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674110" y="130213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109855</xdr:rowOff>
    </xdr:from>
    <xdr:ext cx="598805" cy="256540"/>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29000" y="127971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72</xdr:row>
      <xdr:rowOff>15875</xdr:rowOff>
    </xdr:from>
    <xdr:to>
      <xdr:col>15</xdr:col>
      <xdr:colOff>50800</xdr:colOff>
      <xdr:row>75</xdr:row>
      <xdr:rowOff>123825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981200" y="12360275"/>
          <a:ext cx="869950" cy="622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161290</xdr:rowOff>
    </xdr:from>
    <xdr:to>
      <xdr:col>15</xdr:col>
      <xdr:colOff>101600</xdr:colOff>
      <xdr:row>76</xdr:row>
      <xdr:rowOff>91440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0035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82550</xdr:rowOff>
    </xdr:from>
    <xdr:ext cx="598805" cy="2584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559050" y="13112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123825</xdr:rowOff>
    </xdr:from>
    <xdr:to>
      <xdr:col>10</xdr:col>
      <xdr:colOff>114300</xdr:colOff>
      <xdr:row>76</xdr:row>
      <xdr:rowOff>128270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11250" y="12982575"/>
          <a:ext cx="86995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99060</xdr:rowOff>
    </xdr:from>
    <xdr:to>
      <xdr:col>10</xdr:col>
      <xdr:colOff>165100</xdr:colOff>
      <xdr:row>76</xdr:row>
      <xdr:rowOff>29210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30400" y="1295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19685</xdr:rowOff>
    </xdr:from>
    <xdr:ext cx="598805" cy="25590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685290" y="130498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10160</xdr:rowOff>
    </xdr:from>
    <xdr:to>
      <xdr:col>6</xdr:col>
      <xdr:colOff>38100</xdr:colOff>
      <xdr:row>76</xdr:row>
      <xdr:rowOff>111760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60450" y="130403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127635</xdr:rowOff>
    </xdr:from>
    <xdr:ext cx="598805" cy="25781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15340" y="128149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133,811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3573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58825"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3822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8825"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66446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58825"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9451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58825"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2456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68580</xdr:rowOff>
    </xdr:from>
    <xdr:to>
      <xdr:col>24</xdr:col>
      <xdr:colOff>114300</xdr:colOff>
      <xdr:row>75</xdr:row>
      <xdr:rowOff>164465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493260" y="129273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46990</xdr:rowOff>
    </xdr:from>
    <xdr:ext cx="595630"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594860" y="129057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140,754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0</xdr:rowOff>
    </xdr:from>
    <xdr:to>
      <xdr:col>20</xdr:col>
      <xdr:colOff>38100</xdr:colOff>
      <xdr:row>76</xdr:row>
      <xdr:rowOff>102235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674110" y="13030200"/>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92710</xdr:rowOff>
    </xdr:from>
    <xdr:ext cx="598805" cy="25781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29000" y="1312291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136525</xdr:rowOff>
    </xdr:from>
    <xdr:to>
      <xdr:col>15</xdr:col>
      <xdr:colOff>101600</xdr:colOff>
      <xdr:row>72</xdr:row>
      <xdr:rowOff>66675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00350" y="123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70</xdr:row>
      <xdr:rowOff>82550</xdr:rowOff>
    </xdr:from>
    <xdr:ext cx="598805"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559050" y="120840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73025</xdr:rowOff>
    </xdr:from>
    <xdr:to>
      <xdr:col>10</xdr:col>
      <xdr:colOff>165100</xdr:colOff>
      <xdr:row>76</xdr:row>
      <xdr:rowOff>3175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30400" y="129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19685</xdr:rowOff>
    </xdr:from>
    <xdr:ext cx="598805" cy="25590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685290" y="1270698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78105</xdr:rowOff>
    </xdr:from>
    <xdr:to>
      <xdr:col>6</xdr:col>
      <xdr:colOff>38100</xdr:colOff>
      <xdr:row>77</xdr:row>
      <xdr:rowOff>8255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60450" y="131083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164465</xdr:rowOff>
    </xdr:from>
    <xdr:ext cx="59880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15340" y="13194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56515</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46760" y="14286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56515</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7376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88265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7376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56515</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86690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88265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86690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56515</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8704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88265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98704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46760" y="15112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88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12470" y="14922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590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05460" y="172567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46760" y="17072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28320" cy="25908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26695" y="169303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46760" y="16745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28320" cy="25590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26695" y="1660334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46760" y="164198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28320"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26695" y="16276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46760" y="16092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28320" cy="25590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26695" y="1595120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46760" y="157664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46760" y="15439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37465</xdr:rowOff>
    </xdr:from>
    <xdr:ext cx="595630"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296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46760" y="15112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53975</xdr:rowOff>
    </xdr:from>
    <xdr:ext cx="595630" cy="25590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4970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46760" y="15112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82550</xdr:rowOff>
    </xdr:from>
    <xdr:to>
      <xdr:col>24</xdr:col>
      <xdr:colOff>62865</xdr:colOff>
      <xdr:row>99</xdr:row>
      <xdr:rowOff>140335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542155" y="15513050"/>
          <a:ext cx="1270" cy="1600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144145</xdr:rowOff>
    </xdr:from>
    <xdr:ext cx="531495" cy="25590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594860" y="171176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17,462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140335</xdr:rowOff>
    </xdr:from>
    <xdr:to>
      <xdr:col>24</xdr:col>
      <xdr:colOff>152400</xdr:colOff>
      <xdr:row>99</xdr:row>
      <xdr:rowOff>140335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458970" y="171138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29210</xdr:rowOff>
    </xdr:from>
    <xdr:ext cx="595630" cy="255270"/>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594860" y="152882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115,485</a:t>
          </a:r>
          <a:endParaRPr kumimoji="1" lang="ja-JP" altLang="en-US" sz="1000" b="1">
            <a:latin typeface="ＭＳ Ｐゴシック"/>
          </a:endParaRPr>
        </a:p>
      </xdr:txBody>
    </xdr:sp>
    <xdr:clientData/>
  </xdr:oneCellAnchor>
  <xdr:twoCellAnchor>
    <xdr:from>
      <xdr:col>23</xdr:col>
      <xdr:colOff>165100</xdr:colOff>
      <xdr:row>90</xdr:row>
      <xdr:rowOff>82550</xdr:rowOff>
    </xdr:from>
    <xdr:to>
      <xdr:col>24</xdr:col>
      <xdr:colOff>152400</xdr:colOff>
      <xdr:row>90</xdr:row>
      <xdr:rowOff>82550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458970" y="155130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103505</xdr:rowOff>
    </xdr:from>
    <xdr:to>
      <xdr:col>24</xdr:col>
      <xdr:colOff>63500</xdr:colOff>
      <xdr:row>98</xdr:row>
      <xdr:rowOff>126365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24910" y="16905605"/>
          <a:ext cx="8191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33020</xdr:rowOff>
    </xdr:from>
    <xdr:ext cx="531495" cy="259080"/>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594860" y="1649222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10160</xdr:rowOff>
    </xdr:from>
    <xdr:to>
      <xdr:col>24</xdr:col>
      <xdr:colOff>114300</xdr:colOff>
      <xdr:row>97</xdr:row>
      <xdr:rowOff>111760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49326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72390</xdr:rowOff>
    </xdr:from>
    <xdr:to>
      <xdr:col>19</xdr:col>
      <xdr:colOff>177800</xdr:colOff>
      <xdr:row>98</xdr:row>
      <xdr:rowOff>103505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851150" y="16874490"/>
          <a:ext cx="8737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38735</xdr:rowOff>
    </xdr:from>
    <xdr:to>
      <xdr:col>20</xdr:col>
      <xdr:colOff>38100</xdr:colOff>
      <xdr:row>97</xdr:row>
      <xdr:rowOff>140335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674110" y="166693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156845</xdr:rowOff>
    </xdr:from>
    <xdr:ext cx="531495" cy="25590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61385" y="16444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72390</xdr:rowOff>
    </xdr:from>
    <xdr:to>
      <xdr:col>15</xdr:col>
      <xdr:colOff>50800</xdr:colOff>
      <xdr:row>98</xdr:row>
      <xdr:rowOff>84455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981200" y="16874490"/>
          <a:ext cx="869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10160</xdr:rowOff>
    </xdr:from>
    <xdr:to>
      <xdr:col>15</xdr:col>
      <xdr:colOff>101600</xdr:colOff>
      <xdr:row>97</xdr:row>
      <xdr:rowOff>111760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0035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128270</xdr:rowOff>
    </xdr:from>
    <xdr:ext cx="53149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591435" y="16416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84455</xdr:rowOff>
    </xdr:from>
    <xdr:to>
      <xdr:col>10</xdr:col>
      <xdr:colOff>114300</xdr:colOff>
      <xdr:row>98</xdr:row>
      <xdr:rowOff>121920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11250" y="16886555"/>
          <a:ext cx="8699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161290</xdr:rowOff>
    </xdr:from>
    <xdr:to>
      <xdr:col>10</xdr:col>
      <xdr:colOff>165100</xdr:colOff>
      <xdr:row>97</xdr:row>
      <xdr:rowOff>91440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304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107950</xdr:rowOff>
    </xdr:from>
    <xdr:ext cx="531495"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7675" y="16395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60450" y="1659128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78105</xdr:rowOff>
    </xdr:from>
    <xdr:ext cx="531495" cy="25590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47725" y="163658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58825"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822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82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6446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5882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9451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5882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2456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75565</xdr:rowOff>
    </xdr:from>
    <xdr:to>
      <xdr:col>24</xdr:col>
      <xdr:colOff>114300</xdr:colOff>
      <xdr:row>99</xdr:row>
      <xdr:rowOff>6350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49326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53975</xdr:rowOff>
    </xdr:from>
    <xdr:ext cx="531495" cy="25590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594860" y="168560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52705</xdr:rowOff>
    </xdr:from>
    <xdr:to>
      <xdr:col>20</xdr:col>
      <xdr:colOff>38100</xdr:colOff>
      <xdr:row>98</xdr:row>
      <xdr:rowOff>154940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674110" y="1685480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145415</xdr:rowOff>
    </xdr:from>
    <xdr:ext cx="531495" cy="25590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61385" y="169475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21590</xdr:rowOff>
    </xdr:from>
    <xdr:to>
      <xdr:col>15</xdr:col>
      <xdr:colOff>101600</xdr:colOff>
      <xdr:row>98</xdr:row>
      <xdr:rowOff>123190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0035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114300</xdr:rowOff>
    </xdr:from>
    <xdr:ext cx="531495"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591435" y="169164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33655</xdr:rowOff>
    </xdr:from>
    <xdr:to>
      <xdr:col>10</xdr:col>
      <xdr:colOff>165100</xdr:colOff>
      <xdr:row>98</xdr:row>
      <xdr:rowOff>135255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30400" y="168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126365</xdr:rowOff>
    </xdr:from>
    <xdr:ext cx="531495"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7675" y="169284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71120</xdr:rowOff>
    </xdr:from>
    <xdr:to>
      <xdr:col>6</xdr:col>
      <xdr:colOff>38100</xdr:colOff>
      <xdr:row>99</xdr:row>
      <xdr:rowOff>1270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60450" y="168732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163830</xdr:rowOff>
    </xdr:from>
    <xdr:ext cx="531495"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47725" y="169659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56515</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474460" y="3999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56515</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59765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88265</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59765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56515</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59460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88265</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59460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56515</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7147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88265</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7147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474460" y="4825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88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436360" y="4635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74460" y="7112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74460" y="66548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164465</xdr:rowOff>
    </xdr:from>
    <xdr:ext cx="248920" cy="259080"/>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229350" y="65081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24765</xdr:rowOff>
    </xdr:from>
    <xdr:to>
      <xdr:col>59</xdr:col>
      <xdr:colOff>50800</xdr:colOff>
      <xdr:row>36</xdr:row>
      <xdr:rowOff>24765</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474460" y="61969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53975</xdr:rowOff>
    </xdr:from>
    <xdr:ext cx="467360" cy="25590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14720" y="60547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474460" y="57404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7360" cy="25654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14720" y="5598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474460" y="52832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164465</xdr:rowOff>
    </xdr:from>
    <xdr:ext cx="467360" cy="25908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14720" y="5136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474460" y="4825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53975</xdr:rowOff>
    </xdr:from>
    <xdr:ext cx="467360" cy="25590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14720" y="46831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474460" y="4825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73660</xdr:rowOff>
    </xdr:from>
    <xdr:to>
      <xdr:col>54</xdr:col>
      <xdr:colOff>186690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267950" y="538861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6380" cy="256540"/>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318750" y="66586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182860" y="6654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20320</xdr:rowOff>
    </xdr:from>
    <xdr:ext cx="466725" cy="25590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318750" y="51638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2,768</a:t>
          </a:r>
          <a:endParaRPr kumimoji="1" lang="ja-JP" altLang="en-US" sz="1000" b="1">
            <a:latin typeface="ＭＳ Ｐゴシック"/>
          </a:endParaRPr>
        </a:p>
      </xdr:txBody>
    </xdr:sp>
    <xdr:clientData/>
  </xdr:oneCellAnchor>
  <xdr:twoCellAnchor>
    <xdr:from>
      <xdr:col>54</xdr:col>
      <xdr:colOff>101600</xdr:colOff>
      <xdr:row>31</xdr:row>
      <xdr:rowOff>73660</xdr:rowOff>
    </xdr:from>
    <xdr:to>
      <xdr:col>55</xdr:col>
      <xdr:colOff>88900</xdr:colOff>
      <xdr:row>31</xdr:row>
      <xdr:rowOff>73660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182860" y="53886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36830</xdr:rowOff>
    </xdr:from>
    <xdr:to>
      <xdr:col>55</xdr:col>
      <xdr:colOff>0</xdr:colOff>
      <xdr:row>38</xdr:row>
      <xdr:rowOff>36830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448800" y="655193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114300</xdr:rowOff>
    </xdr:from>
    <xdr:ext cx="375285" cy="259080"/>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318750" y="6286500"/>
          <a:ext cx="375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90805</xdr:rowOff>
    </xdr:from>
    <xdr:to>
      <xdr:col>55</xdr:col>
      <xdr:colOff>50800</xdr:colOff>
      <xdr:row>38</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220960" y="64344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36830</xdr:rowOff>
    </xdr:from>
    <xdr:to>
      <xdr:col>50</xdr:col>
      <xdr:colOff>114300</xdr:colOff>
      <xdr:row>38</xdr:row>
      <xdr:rowOff>38100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578850" y="6551930"/>
          <a:ext cx="869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78105</xdr:rowOff>
    </xdr:from>
    <xdr:to>
      <xdr:col>50</xdr:col>
      <xdr:colOff>165100</xdr:colOff>
      <xdr:row>38</xdr:row>
      <xdr:rowOff>8255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398000" y="642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24130</xdr:rowOff>
    </xdr:from>
    <xdr:ext cx="375285" cy="25781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263380" y="6196330"/>
          <a:ext cx="375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38100</xdr:rowOff>
    </xdr:from>
    <xdr:to>
      <xdr:col>45</xdr:col>
      <xdr:colOff>177800</xdr:colOff>
      <xdr:row>38</xdr:row>
      <xdr:rowOff>38735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705090" y="6553200"/>
          <a:ext cx="8737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49530</xdr:rowOff>
    </xdr:from>
    <xdr:to>
      <xdr:col>46</xdr:col>
      <xdr:colOff>38100</xdr:colOff>
      <xdr:row>37</xdr:row>
      <xdr:rowOff>151130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528050" y="63931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164465</xdr:rowOff>
    </xdr:from>
    <xdr:ext cx="375285"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393430" y="616521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156845</xdr:rowOff>
    </xdr:from>
    <xdr:to>
      <xdr:col>41</xdr:col>
      <xdr:colOff>50800</xdr:colOff>
      <xdr:row>38</xdr:row>
      <xdr:rowOff>38735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835140" y="6500495"/>
          <a:ext cx="8699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52070</xdr:rowOff>
    </xdr:from>
    <xdr:to>
      <xdr:col>41</xdr:col>
      <xdr:colOff>101600</xdr:colOff>
      <xdr:row>37</xdr:row>
      <xdr:rowOff>153035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65429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164465</xdr:rowOff>
    </xdr:from>
    <xdr:ext cx="375285"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519670" y="616521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33020</xdr:rowOff>
    </xdr:from>
    <xdr:to>
      <xdr:col>36</xdr:col>
      <xdr:colOff>165100</xdr:colOff>
      <xdr:row>36</xdr:row>
      <xdr:rowOff>134620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78434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150495</xdr:rowOff>
    </xdr:from>
    <xdr:ext cx="375285" cy="2584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649720" y="5979795"/>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0812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58825"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26211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58825"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39216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8825"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5184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58825"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64845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157480</xdr:rowOff>
    </xdr:from>
    <xdr:to>
      <xdr:col>55</xdr:col>
      <xdr:colOff>50800</xdr:colOff>
      <xdr:row>38</xdr:row>
      <xdr:rowOff>87630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220960" y="650113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72390</xdr:rowOff>
    </xdr:from>
    <xdr:ext cx="375285" cy="259080"/>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318750" y="641604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157480</xdr:rowOff>
    </xdr:from>
    <xdr:to>
      <xdr:col>50</xdr:col>
      <xdr:colOff>165100</xdr:colOff>
      <xdr:row>38</xdr:row>
      <xdr:rowOff>87630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3980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79375</xdr:rowOff>
    </xdr:from>
    <xdr:ext cx="375285" cy="2584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263380" y="6594475"/>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158750</xdr:rowOff>
    </xdr:from>
    <xdr:to>
      <xdr:col>46</xdr:col>
      <xdr:colOff>38100</xdr:colOff>
      <xdr:row>38</xdr:row>
      <xdr:rowOff>88900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528050" y="65024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80645</xdr:rowOff>
    </xdr:from>
    <xdr:ext cx="375285" cy="259080"/>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393430" y="659574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159385</xdr:rowOff>
    </xdr:from>
    <xdr:to>
      <xdr:col>41</xdr:col>
      <xdr:colOff>101600</xdr:colOff>
      <xdr:row>38</xdr:row>
      <xdr:rowOff>89535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65429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81280</xdr:rowOff>
    </xdr:from>
    <xdr:ext cx="375285"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19670" y="659638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105410</xdr:rowOff>
    </xdr:from>
    <xdr:to>
      <xdr:col>36</xdr:col>
      <xdr:colOff>165100</xdr:colOff>
      <xdr:row>38</xdr:row>
      <xdr:rowOff>35560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78434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26670</xdr:rowOff>
    </xdr:from>
    <xdr:ext cx="375285" cy="25781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649720" y="6541770"/>
          <a:ext cx="375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56515</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474460" y="7428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56515</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9765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88265</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59765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56515</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9460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88265</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59460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56515</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7147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88265</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7147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474460" y="8254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88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436360" y="8064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74460" y="10541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74460" y="10160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73025</xdr:rowOff>
    </xdr:from>
    <xdr:ext cx="248920" cy="25908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229350" y="10017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474460" y="977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8320" cy="259080"/>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54395" y="9636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474460" y="939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164465</xdr:rowOff>
    </xdr:from>
    <xdr:ext cx="52832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54395" y="9251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474460" y="901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130175</xdr:rowOff>
    </xdr:from>
    <xdr:ext cx="528320" cy="25781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54395" y="8874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474460" y="863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92075</xdr:rowOff>
    </xdr:from>
    <xdr:ext cx="528320" cy="25781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54395" y="8493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474460" y="8254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53975</xdr:rowOff>
    </xdr:from>
    <xdr:ext cx="595630" cy="25590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890260" y="8112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474460" y="8254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50</xdr:row>
      <xdr:rowOff>64135</xdr:rowOff>
    </xdr:from>
    <xdr:to>
      <xdr:col>54</xdr:col>
      <xdr:colOff>186690</xdr:colOff>
      <xdr:row>58</xdr:row>
      <xdr:rowOff>52705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267950" y="863663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56515</xdr:rowOff>
    </xdr:from>
    <xdr:ext cx="466725" cy="255270"/>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318750" y="1000061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52705</xdr:rowOff>
    </xdr:from>
    <xdr:to>
      <xdr:col>55</xdr:col>
      <xdr:colOff>88900</xdr:colOff>
      <xdr:row>58</xdr:row>
      <xdr:rowOff>52705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182860" y="99968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10795</xdr:rowOff>
    </xdr:from>
    <xdr:ext cx="531495" cy="2584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318750" y="84118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79,958</a:t>
          </a:r>
          <a:endParaRPr kumimoji="1" lang="ja-JP" altLang="en-US" sz="1000" b="1">
            <a:latin typeface="ＭＳ Ｐゴシック"/>
          </a:endParaRPr>
        </a:p>
      </xdr:txBody>
    </xdr:sp>
    <xdr:clientData/>
  </xdr:oneCellAnchor>
  <xdr:twoCellAnchor>
    <xdr:from>
      <xdr:col>54</xdr:col>
      <xdr:colOff>101600</xdr:colOff>
      <xdr:row>50</xdr:row>
      <xdr:rowOff>64135</xdr:rowOff>
    </xdr:from>
    <xdr:to>
      <xdr:col>55</xdr:col>
      <xdr:colOff>88900</xdr:colOff>
      <xdr:row>50</xdr:row>
      <xdr:rowOff>64135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182860" y="86366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64135</xdr:rowOff>
    </xdr:from>
    <xdr:to>
      <xdr:col>55</xdr:col>
      <xdr:colOff>0</xdr:colOff>
      <xdr:row>57</xdr:row>
      <xdr:rowOff>149225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448800" y="9836785"/>
          <a:ext cx="81915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88900</xdr:rowOff>
    </xdr:from>
    <xdr:ext cx="531495" cy="255270"/>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318750" y="9347200"/>
          <a:ext cx="5314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66675</xdr:rowOff>
    </xdr:from>
    <xdr:to>
      <xdr:col>55</xdr:col>
      <xdr:colOff>50800</xdr:colOff>
      <xdr:row>55</xdr:row>
      <xdr:rowOff>164465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220960" y="94964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149225</xdr:rowOff>
    </xdr:from>
    <xdr:to>
      <xdr:col>50</xdr:col>
      <xdr:colOff>114300</xdr:colOff>
      <xdr:row>58</xdr:row>
      <xdr:rowOff>9525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578850" y="9921875"/>
          <a:ext cx="8699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22860</xdr:rowOff>
    </xdr:from>
    <xdr:to>
      <xdr:col>50</xdr:col>
      <xdr:colOff>165100</xdr:colOff>
      <xdr:row>55</xdr:row>
      <xdr:rowOff>124460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3980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140970</xdr:rowOff>
    </xdr:from>
    <xdr:ext cx="53149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185275" y="92278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9525</xdr:rowOff>
    </xdr:from>
    <xdr:to>
      <xdr:col>45</xdr:col>
      <xdr:colOff>177800</xdr:colOff>
      <xdr:row>58</xdr:row>
      <xdr:rowOff>66040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705090" y="9953625"/>
          <a:ext cx="87376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8255</xdr:rowOff>
    </xdr:from>
    <xdr:to>
      <xdr:col>46</xdr:col>
      <xdr:colOff>38100</xdr:colOff>
      <xdr:row>55</xdr:row>
      <xdr:rowOff>109855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528050" y="94380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125730</xdr:rowOff>
    </xdr:from>
    <xdr:ext cx="531495" cy="25781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315325" y="92125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48895</xdr:rowOff>
    </xdr:from>
    <xdr:to>
      <xdr:col>41</xdr:col>
      <xdr:colOff>50800</xdr:colOff>
      <xdr:row>58</xdr:row>
      <xdr:rowOff>66040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835140" y="9992995"/>
          <a:ext cx="8699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140970</xdr:rowOff>
    </xdr:from>
    <xdr:to>
      <xdr:col>41</xdr:col>
      <xdr:colOff>101600</xdr:colOff>
      <xdr:row>55</xdr:row>
      <xdr:rowOff>71120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654290" y="939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87630</xdr:rowOff>
    </xdr:from>
    <xdr:ext cx="531495" cy="25654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445375" y="917448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146050</xdr:rowOff>
    </xdr:from>
    <xdr:to>
      <xdr:col>36</xdr:col>
      <xdr:colOff>165100</xdr:colOff>
      <xdr:row>56</xdr:row>
      <xdr:rowOff>76200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78434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92710</xdr:rowOff>
    </xdr:from>
    <xdr:ext cx="531495" cy="25781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571615" y="9351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0812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58825"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26211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5882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39216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8825"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184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5882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4845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13335</xdr:rowOff>
    </xdr:from>
    <xdr:to>
      <xdr:col>55</xdr:col>
      <xdr:colOff>50800</xdr:colOff>
      <xdr:row>57</xdr:row>
      <xdr:rowOff>114935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220960" y="97859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162560</xdr:rowOff>
    </xdr:from>
    <xdr:ext cx="531495" cy="257810"/>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318750" y="976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99060</xdr:rowOff>
    </xdr:from>
    <xdr:to>
      <xdr:col>50</xdr:col>
      <xdr:colOff>165100</xdr:colOff>
      <xdr:row>58</xdr:row>
      <xdr:rowOff>29210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398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19685</xdr:rowOff>
    </xdr:from>
    <xdr:ext cx="531495" cy="25590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185275" y="9963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129540</xdr:rowOff>
    </xdr:from>
    <xdr:to>
      <xdr:col>46</xdr:col>
      <xdr:colOff>38100</xdr:colOff>
      <xdr:row>58</xdr:row>
      <xdr:rowOff>59690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528050" y="99021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50800</xdr:rowOff>
    </xdr:from>
    <xdr:ext cx="531495" cy="2584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315325" y="99949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15240</xdr:rowOff>
    </xdr:from>
    <xdr:to>
      <xdr:col>41</xdr:col>
      <xdr:colOff>101600</xdr:colOff>
      <xdr:row>58</xdr:row>
      <xdr:rowOff>116205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654290" y="9959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107315</xdr:rowOff>
    </xdr:from>
    <xdr:ext cx="46990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473950" y="1005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164465</xdr:rowOff>
    </xdr:from>
    <xdr:to>
      <xdr:col>36</xdr:col>
      <xdr:colOff>165100</xdr:colOff>
      <xdr:row>58</xdr:row>
      <xdr:rowOff>99695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784340" y="9937115"/>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90170</xdr:rowOff>
    </xdr:from>
    <xdr:ext cx="469900" cy="25527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04000" y="1003427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56515</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474460" y="10857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56515</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59765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88265</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59765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56515</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59460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88265</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59460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56515</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7147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88265</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7147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474460" y="11683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88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436360" y="11493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74460" y="13970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474460" y="1358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73025</xdr:rowOff>
    </xdr:from>
    <xdr:ext cx="248920" cy="25908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229350" y="13446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474460" y="1320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8320"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954395" y="13065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474460" y="1282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164465</xdr:rowOff>
    </xdr:from>
    <xdr:ext cx="528320"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954395" y="12680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474460" y="1244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130175</xdr:rowOff>
    </xdr:from>
    <xdr:ext cx="528320" cy="25781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954395" y="12303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474460" y="1206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92075</xdr:rowOff>
    </xdr:from>
    <xdr:ext cx="528320" cy="25781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54395" y="11922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474460" y="11683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53975</xdr:rowOff>
    </xdr:from>
    <xdr:ext cx="595630" cy="25590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890260" y="11541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474460" y="11683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71</xdr:row>
      <xdr:rowOff>27940</xdr:rowOff>
    </xdr:from>
    <xdr:to>
      <xdr:col>54</xdr:col>
      <xdr:colOff>186690</xdr:colOff>
      <xdr:row>79</xdr:row>
      <xdr:rowOff>6350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267950" y="1220089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10160</xdr:rowOff>
    </xdr:from>
    <xdr:ext cx="466725" cy="259080"/>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318750" y="135547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6350</xdr:rowOff>
    </xdr:from>
    <xdr:to>
      <xdr:col>55</xdr:col>
      <xdr:colOff>88900</xdr:colOff>
      <xdr:row>79</xdr:row>
      <xdr:rowOff>6350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182860" y="135509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146685</xdr:rowOff>
    </xdr:from>
    <xdr:ext cx="531495" cy="256540"/>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318750" y="1197673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72,833</a:t>
          </a:r>
          <a:endParaRPr kumimoji="1" lang="ja-JP" altLang="en-US" sz="1000" b="1">
            <a:latin typeface="ＭＳ Ｐゴシック"/>
          </a:endParaRPr>
        </a:p>
      </xdr:txBody>
    </xdr:sp>
    <xdr:clientData/>
  </xdr:oneCellAnchor>
  <xdr:twoCellAnchor>
    <xdr:from>
      <xdr:col>54</xdr:col>
      <xdr:colOff>101600</xdr:colOff>
      <xdr:row>71</xdr:row>
      <xdr:rowOff>27940</xdr:rowOff>
    </xdr:from>
    <xdr:to>
      <xdr:col>55</xdr:col>
      <xdr:colOff>88900</xdr:colOff>
      <xdr:row>71</xdr:row>
      <xdr:rowOff>27940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182860" y="122008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119380</xdr:rowOff>
    </xdr:from>
    <xdr:to>
      <xdr:col>55</xdr:col>
      <xdr:colOff>0</xdr:colOff>
      <xdr:row>77</xdr:row>
      <xdr:rowOff>151765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448800" y="13321030"/>
          <a:ext cx="8191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78740</xdr:rowOff>
    </xdr:from>
    <xdr:ext cx="531495" cy="259080"/>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318750" y="13108940"/>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55245</xdr:rowOff>
    </xdr:from>
    <xdr:to>
      <xdr:col>55</xdr:col>
      <xdr:colOff>50800</xdr:colOff>
      <xdr:row>77</xdr:row>
      <xdr:rowOff>157480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220960" y="1325689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143510</xdr:rowOff>
    </xdr:from>
    <xdr:to>
      <xdr:col>50</xdr:col>
      <xdr:colOff>114300</xdr:colOff>
      <xdr:row>77</xdr:row>
      <xdr:rowOff>151765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578850" y="13345160"/>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29845</xdr:rowOff>
    </xdr:from>
    <xdr:to>
      <xdr:col>50</xdr:col>
      <xdr:colOff>165100</xdr:colOff>
      <xdr:row>77</xdr:row>
      <xdr:rowOff>130810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398000" y="132314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147955</xdr:rowOff>
    </xdr:from>
    <xdr:ext cx="531495" cy="2584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185275" y="130067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125730</xdr:rowOff>
    </xdr:from>
    <xdr:to>
      <xdr:col>45</xdr:col>
      <xdr:colOff>177800</xdr:colOff>
      <xdr:row>77</xdr:row>
      <xdr:rowOff>143510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705090" y="13327380"/>
          <a:ext cx="8737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35560</xdr:rowOff>
    </xdr:from>
    <xdr:to>
      <xdr:col>46</xdr:col>
      <xdr:colOff>38100</xdr:colOff>
      <xdr:row>77</xdr:row>
      <xdr:rowOff>137795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528050" y="1323721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153670</xdr:rowOff>
    </xdr:from>
    <xdr:ext cx="53149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315325" y="130124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125730</xdr:rowOff>
    </xdr:from>
    <xdr:to>
      <xdr:col>41</xdr:col>
      <xdr:colOff>50800</xdr:colOff>
      <xdr:row>77</xdr:row>
      <xdr:rowOff>143510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835140" y="13327380"/>
          <a:ext cx="8699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59690</xdr:rowOff>
    </xdr:from>
    <xdr:to>
      <xdr:col>41</xdr:col>
      <xdr:colOff>101600</xdr:colOff>
      <xdr:row>77</xdr:row>
      <xdr:rowOff>161290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654290" y="1326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6985</xdr:rowOff>
    </xdr:from>
    <xdr:ext cx="531495" cy="25654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445375" y="1303718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37465</xdr:rowOff>
    </xdr:from>
    <xdr:to>
      <xdr:col>36</xdr:col>
      <xdr:colOff>165100</xdr:colOff>
      <xdr:row>77</xdr:row>
      <xdr:rowOff>139700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784340" y="13239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156210</xdr:rowOff>
    </xdr:from>
    <xdr:ext cx="531495" cy="25527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571615" y="13014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0812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58825"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26211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5882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39216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8825"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184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58825"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64845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69215</xdr:rowOff>
    </xdr:from>
    <xdr:to>
      <xdr:col>55</xdr:col>
      <xdr:colOff>50800</xdr:colOff>
      <xdr:row>77</xdr:row>
      <xdr:rowOff>164465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220960" y="13270865"/>
          <a:ext cx="9779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47625</xdr:rowOff>
    </xdr:from>
    <xdr:ext cx="531495" cy="259080"/>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318750" y="132492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101600</xdr:rowOff>
    </xdr:from>
    <xdr:to>
      <xdr:col>50</xdr:col>
      <xdr:colOff>165100</xdr:colOff>
      <xdr:row>78</xdr:row>
      <xdr:rowOff>31750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398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22225</xdr:rowOff>
    </xdr:from>
    <xdr:ext cx="531495" cy="2584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185275" y="133953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92075</xdr:rowOff>
    </xdr:from>
    <xdr:to>
      <xdr:col>46</xdr:col>
      <xdr:colOff>38100</xdr:colOff>
      <xdr:row>78</xdr:row>
      <xdr:rowOff>22225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528050" y="13293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13970</xdr:rowOff>
    </xdr:from>
    <xdr:ext cx="531495"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315325" y="13387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75565</xdr:rowOff>
    </xdr:from>
    <xdr:to>
      <xdr:col>41</xdr:col>
      <xdr:colOff>101600</xdr:colOff>
      <xdr:row>78</xdr:row>
      <xdr:rowOff>5080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654290" y="132772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164465</xdr:rowOff>
    </xdr:from>
    <xdr:ext cx="531495" cy="25908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445375" y="133661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92075</xdr:rowOff>
    </xdr:from>
    <xdr:to>
      <xdr:col>36</xdr:col>
      <xdr:colOff>165100</xdr:colOff>
      <xdr:row>78</xdr:row>
      <xdr:rowOff>22225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78434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13970</xdr:rowOff>
    </xdr:from>
    <xdr:ext cx="53149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71615" y="13387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56515</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474460" y="14286865"/>
          <a:ext cx="45910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56515</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59765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88265</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59765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56515</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59460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88265</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59460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56515</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71474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88265</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71474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474460" y="15112365"/>
          <a:ext cx="45910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88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436360" y="14922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74460" y="1701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920" cy="25908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22935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74460" y="1663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5630"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89026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5630" cy="25590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890260" y="1611376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74460" y="1587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563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89026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74460" y="15494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92075</xdr:rowOff>
    </xdr:from>
    <xdr:ext cx="595630" cy="25781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890260" y="15351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474460" y="1511236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53975</xdr:rowOff>
    </xdr:from>
    <xdr:ext cx="595630" cy="25590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890260" y="14970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474460" y="15112365"/>
          <a:ext cx="45910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90</xdr:row>
      <xdr:rowOff>87630</xdr:rowOff>
    </xdr:from>
    <xdr:to>
      <xdr:col>54</xdr:col>
      <xdr:colOff>186690</xdr:colOff>
      <xdr:row>98</xdr:row>
      <xdr:rowOff>121285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267950" y="15518130"/>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125095</xdr:rowOff>
    </xdr:from>
    <xdr:ext cx="531495" cy="2584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318750" y="169271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24,801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121285</xdr:rowOff>
    </xdr:from>
    <xdr:to>
      <xdr:col>55</xdr:col>
      <xdr:colOff>88900</xdr:colOff>
      <xdr:row>98</xdr:row>
      <xdr:rowOff>121285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182860" y="169233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34290</xdr:rowOff>
    </xdr:from>
    <xdr:ext cx="595630" cy="259080"/>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318750" y="152933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393,645</a:t>
          </a:r>
          <a:endParaRPr kumimoji="1" lang="ja-JP" altLang="en-US" sz="1000" b="1">
            <a:latin typeface="ＭＳ Ｐゴシック"/>
          </a:endParaRPr>
        </a:p>
      </xdr:txBody>
    </xdr:sp>
    <xdr:clientData/>
  </xdr:oneCellAnchor>
  <xdr:twoCellAnchor>
    <xdr:from>
      <xdr:col>54</xdr:col>
      <xdr:colOff>101600</xdr:colOff>
      <xdr:row>90</xdr:row>
      <xdr:rowOff>87630</xdr:rowOff>
    </xdr:from>
    <xdr:to>
      <xdr:col>55</xdr:col>
      <xdr:colOff>88900</xdr:colOff>
      <xdr:row>90</xdr:row>
      <xdr:rowOff>87630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182860" y="155181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53340</xdr:rowOff>
    </xdr:from>
    <xdr:to>
      <xdr:col>55</xdr:col>
      <xdr:colOff>0</xdr:colOff>
      <xdr:row>98</xdr:row>
      <xdr:rowOff>80645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448800" y="16855440"/>
          <a:ext cx="8191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113665</xdr:rowOff>
    </xdr:from>
    <xdr:ext cx="531495" cy="2584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318750" y="16572865"/>
          <a:ext cx="531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90805</xdr:rowOff>
    </xdr:from>
    <xdr:to>
      <xdr:col>55</xdr:col>
      <xdr:colOff>50800</xdr:colOff>
      <xdr:row>98</xdr:row>
      <xdr:rowOff>20955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220960" y="167214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65405</xdr:rowOff>
    </xdr:from>
    <xdr:to>
      <xdr:col>50</xdr:col>
      <xdr:colOff>114300</xdr:colOff>
      <xdr:row>98</xdr:row>
      <xdr:rowOff>80645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578850" y="16867505"/>
          <a:ext cx="8699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14605</xdr:rowOff>
    </xdr:from>
    <xdr:to>
      <xdr:col>50</xdr:col>
      <xdr:colOff>165100</xdr:colOff>
      <xdr:row>97</xdr:row>
      <xdr:rowOff>116205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3980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132715</xdr:rowOff>
    </xdr:from>
    <xdr:ext cx="531495" cy="25590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185275" y="164204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63500</xdr:rowOff>
    </xdr:from>
    <xdr:to>
      <xdr:col>45</xdr:col>
      <xdr:colOff>177800</xdr:colOff>
      <xdr:row>98</xdr:row>
      <xdr:rowOff>65405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705090" y="16865600"/>
          <a:ext cx="8737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21590</xdr:rowOff>
    </xdr:from>
    <xdr:to>
      <xdr:col>46</xdr:col>
      <xdr:colOff>38100</xdr:colOff>
      <xdr:row>97</xdr:row>
      <xdr:rowOff>123190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528050" y="166522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139700</xdr:rowOff>
    </xdr:from>
    <xdr:ext cx="53149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315325" y="16427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63500</xdr:rowOff>
    </xdr:from>
    <xdr:to>
      <xdr:col>41</xdr:col>
      <xdr:colOff>50800</xdr:colOff>
      <xdr:row>98</xdr:row>
      <xdr:rowOff>74930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835140" y="16865600"/>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165100</xdr:rowOff>
    </xdr:from>
    <xdr:to>
      <xdr:col>41</xdr:col>
      <xdr:colOff>101600</xdr:colOff>
      <xdr:row>97</xdr:row>
      <xdr:rowOff>95250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65429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111760</xdr:rowOff>
    </xdr:from>
    <xdr:ext cx="531495" cy="25590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445375" y="16399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139700</xdr:rowOff>
    </xdr:from>
    <xdr:to>
      <xdr:col>36</xdr:col>
      <xdr:colOff>165100</xdr:colOff>
      <xdr:row>98</xdr:row>
      <xdr:rowOff>69850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784340" y="1677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86360</xdr:rowOff>
    </xdr:from>
    <xdr:ext cx="531495" cy="25590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571615" y="16545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5882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26211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58825"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39216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82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184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5882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4845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2540</xdr:rowOff>
    </xdr:from>
    <xdr:to>
      <xdr:col>55</xdr:col>
      <xdr:colOff>50800</xdr:colOff>
      <xdr:row>98</xdr:row>
      <xdr:rowOff>104140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220960" y="16804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88900</xdr:rowOff>
    </xdr:from>
    <xdr:ext cx="531495" cy="25590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318750" y="16719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29845</xdr:rowOff>
    </xdr:from>
    <xdr:to>
      <xdr:col>50</xdr:col>
      <xdr:colOff>165100</xdr:colOff>
      <xdr:row>98</xdr:row>
      <xdr:rowOff>132080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3980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122555</xdr:rowOff>
    </xdr:from>
    <xdr:ext cx="531495" cy="25590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185275" y="169246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14605</xdr:rowOff>
    </xdr:from>
    <xdr:to>
      <xdr:col>46</xdr:col>
      <xdr:colOff>38100</xdr:colOff>
      <xdr:row>98</xdr:row>
      <xdr:rowOff>116205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528050" y="168167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107315</xdr:rowOff>
    </xdr:from>
    <xdr:ext cx="531495"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315325" y="169094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12065</xdr:rowOff>
    </xdr:from>
    <xdr:to>
      <xdr:col>41</xdr:col>
      <xdr:colOff>101600</xdr:colOff>
      <xdr:row>98</xdr:row>
      <xdr:rowOff>113665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654290" y="1681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104775</xdr:rowOff>
    </xdr:from>
    <xdr:ext cx="53149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445375" y="169068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24130</xdr:rowOff>
    </xdr:from>
    <xdr:to>
      <xdr:col>36</xdr:col>
      <xdr:colOff>165100</xdr:colOff>
      <xdr:row>98</xdr:row>
      <xdr:rowOff>125730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78434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116840</xdr:rowOff>
    </xdr:from>
    <xdr:ext cx="53149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571615" y="16918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56515</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19835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56515</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3215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88265</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3215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56515</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31849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88265</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31849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56515</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43863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88265</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43863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19835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88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60250" y="4635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19835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198350" y="673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73025</xdr:rowOff>
    </xdr:from>
    <xdr:ext cx="248920" cy="25908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53240" y="6588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198350" y="635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28320"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678285" y="6207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198350" y="596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164465</xdr:rowOff>
    </xdr:from>
    <xdr:ext cx="528320" cy="25908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678285" y="5822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198350" y="558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130175</xdr:rowOff>
    </xdr:from>
    <xdr:ext cx="528320" cy="25781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678285" y="5445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198350" y="520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92075</xdr:rowOff>
    </xdr:from>
    <xdr:ext cx="595630" cy="25781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614150" y="5064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28</xdr:row>
      <xdr:rowOff>24765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19835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53975</xdr:rowOff>
    </xdr:from>
    <xdr:ext cx="595630" cy="25590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614150" y="4683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19835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0</xdr:rowOff>
    </xdr:from>
    <xdr:to>
      <xdr:col>85</xdr:col>
      <xdr:colOff>126365</xdr:colOff>
      <xdr:row>38</xdr:row>
      <xdr:rowOff>34925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993745" y="514350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38100</xdr:rowOff>
    </xdr:from>
    <xdr:ext cx="531495"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046450" y="65532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14,273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34925</xdr:rowOff>
    </xdr:from>
    <xdr:to>
      <xdr:col>86</xdr:col>
      <xdr:colOff>25400</xdr:colOff>
      <xdr:row>38</xdr:row>
      <xdr:rowOff>34925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906750" y="65500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118110</xdr:rowOff>
    </xdr:from>
    <xdr:ext cx="595630" cy="2584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046450" y="49187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124,954</a:t>
          </a:r>
          <a:endParaRPr kumimoji="1" lang="ja-JP" altLang="en-US" sz="1000" b="1">
            <a:latin typeface="ＭＳ Ｐゴシック"/>
          </a:endParaRPr>
        </a:p>
      </xdr:txBody>
    </xdr:sp>
    <xdr:clientData/>
  </xdr:oneCellAnchor>
  <xdr:twoCellAnchor>
    <xdr:from>
      <xdr:col>85</xdr:col>
      <xdr:colOff>38100</xdr:colOff>
      <xdr:row>30</xdr:row>
      <xdr:rowOff>0</xdr:rowOff>
    </xdr:from>
    <xdr:to>
      <xdr:col>86</xdr:col>
      <xdr:colOff>25400</xdr:colOff>
      <xdr:row>30</xdr:row>
      <xdr:rowOff>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906750" y="5143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34290</xdr:rowOff>
    </xdr:from>
    <xdr:to>
      <xdr:col>85</xdr:col>
      <xdr:colOff>127000</xdr:colOff>
      <xdr:row>37</xdr:row>
      <xdr:rowOff>39370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172690" y="6377940"/>
          <a:ext cx="82296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135255</xdr:rowOff>
    </xdr:from>
    <xdr:ext cx="531495" cy="256540"/>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046450" y="6307455"/>
          <a:ext cx="5314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94485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39370</xdr:rowOff>
    </xdr:from>
    <xdr:to>
      <xdr:col>81</xdr:col>
      <xdr:colOff>50800</xdr:colOff>
      <xdr:row>37</xdr:row>
      <xdr:rowOff>102870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302740" y="6383020"/>
          <a:ext cx="869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1270</xdr:rowOff>
    </xdr:from>
    <xdr:to>
      <xdr:col>81</xdr:col>
      <xdr:colOff>101600</xdr:colOff>
      <xdr:row>37</xdr:row>
      <xdr:rowOff>103505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121890" y="63449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93980</xdr:rowOff>
    </xdr:from>
    <xdr:ext cx="531495" cy="25781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912975" y="643763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91440</xdr:rowOff>
    </xdr:from>
    <xdr:to>
      <xdr:col>76</xdr:col>
      <xdr:colOff>114300</xdr:colOff>
      <xdr:row>37</xdr:row>
      <xdr:rowOff>102870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432790" y="6435090"/>
          <a:ext cx="869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56515</xdr:rowOff>
    </xdr:from>
    <xdr:to>
      <xdr:col>76</xdr:col>
      <xdr:colOff>165100</xdr:colOff>
      <xdr:row>37</xdr:row>
      <xdr:rowOff>158115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25194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149225</xdr:rowOff>
    </xdr:from>
    <xdr:ext cx="531495" cy="2584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039215" y="64928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91440</xdr:rowOff>
    </xdr:from>
    <xdr:to>
      <xdr:col>71</xdr:col>
      <xdr:colOff>177800</xdr:colOff>
      <xdr:row>37</xdr:row>
      <xdr:rowOff>137160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559030" y="6435090"/>
          <a:ext cx="8737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xdr:rowOff>
    </xdr:from>
    <xdr:to>
      <xdr:col>72</xdr:col>
      <xdr:colOff>38100</xdr:colOff>
      <xdr:row>37</xdr:row>
      <xdr:rowOff>111760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381990" y="63538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127635</xdr:rowOff>
    </xdr:from>
    <xdr:ext cx="531495" cy="25781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169265" y="612838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164465</xdr:rowOff>
    </xdr:from>
    <xdr:to>
      <xdr:col>67</xdr:col>
      <xdr:colOff>101600</xdr:colOff>
      <xdr:row>37</xdr:row>
      <xdr:rowOff>97790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508230" y="633666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114300</xdr:rowOff>
    </xdr:from>
    <xdr:ext cx="53149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299315" y="61150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26,807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8089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882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9860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58825"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11605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5882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2461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8825"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37234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154940</xdr:rowOff>
    </xdr:from>
    <xdr:to>
      <xdr:col>85</xdr:col>
      <xdr:colOff>177800</xdr:colOff>
      <xdr:row>37</xdr:row>
      <xdr:rowOff>84455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94485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6350</xdr:rowOff>
    </xdr:from>
    <xdr:ext cx="531495" cy="25654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046450" y="61785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160020</xdr:rowOff>
    </xdr:from>
    <xdr:to>
      <xdr:col>81</xdr:col>
      <xdr:colOff>101600</xdr:colOff>
      <xdr:row>37</xdr:row>
      <xdr:rowOff>90170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12189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106680</xdr:rowOff>
    </xdr:from>
    <xdr:ext cx="531495"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912975" y="6107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52070</xdr:rowOff>
    </xdr:from>
    <xdr:to>
      <xdr:col>76</xdr:col>
      <xdr:colOff>165100</xdr:colOff>
      <xdr:row>37</xdr:row>
      <xdr:rowOff>153035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25194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164465</xdr:rowOff>
    </xdr:from>
    <xdr:ext cx="53149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039215" y="61652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41275</xdr:rowOff>
    </xdr:from>
    <xdr:to>
      <xdr:col>72</xdr:col>
      <xdr:colOff>38100</xdr:colOff>
      <xdr:row>37</xdr:row>
      <xdr:rowOff>142240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381990" y="6384925"/>
          <a:ext cx="977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133985</xdr:rowOff>
    </xdr:from>
    <xdr:ext cx="531495" cy="25654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169265" y="647763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86360</xdr:rowOff>
    </xdr:from>
    <xdr:to>
      <xdr:col>67</xdr:col>
      <xdr:colOff>101600</xdr:colOff>
      <xdr:row>38</xdr:row>
      <xdr:rowOff>16510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50823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7620</xdr:rowOff>
    </xdr:from>
    <xdr:ext cx="531495" cy="25654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299315" y="65227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56515</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19835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56515</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3215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88265</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3215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56515</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31849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88265</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31849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56515</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43863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88265</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43863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19835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88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60250" y="8064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19835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920" cy="25654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53240" y="103987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198350" y="102146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127635</xdr:rowOff>
    </xdr:from>
    <xdr:ext cx="528320" cy="25781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678285" y="1007173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198350" y="988758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28320" cy="25654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678285" y="9745345"/>
          <a:ext cx="5283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130810</xdr:rowOff>
    </xdr:from>
    <xdr:to>
      <xdr:col>89</xdr:col>
      <xdr:colOff>177800</xdr:colOff>
      <xdr:row>55</xdr:row>
      <xdr:rowOff>130810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198350" y="956056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160020</xdr:rowOff>
    </xdr:from>
    <xdr:ext cx="528320" cy="25781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678285" y="9418320"/>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198350" y="92348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5080</xdr:rowOff>
    </xdr:from>
    <xdr:ext cx="528320"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678285" y="90919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163830</xdr:rowOff>
    </xdr:from>
    <xdr:to>
      <xdr:col>89</xdr:col>
      <xdr:colOff>177800</xdr:colOff>
      <xdr:row>51</xdr:row>
      <xdr:rowOff>163830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198350" y="890778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21590</xdr:rowOff>
    </xdr:from>
    <xdr:ext cx="595630"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614150" y="876554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198350" y="858139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37465</xdr:rowOff>
    </xdr:from>
    <xdr:ext cx="595630"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614150" y="843851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48</xdr:row>
      <xdr:rowOff>24765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19835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53975</xdr:rowOff>
    </xdr:from>
    <xdr:ext cx="595630" cy="25590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614150" y="8112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19835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61595</xdr:rowOff>
    </xdr:from>
    <xdr:to>
      <xdr:col>85</xdr:col>
      <xdr:colOff>126365</xdr:colOff>
      <xdr:row>58</xdr:row>
      <xdr:rowOff>50165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993745" y="880554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53975</xdr:rowOff>
    </xdr:from>
    <xdr:ext cx="531495" cy="25590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046450" y="99980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33,434</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50165</xdr:rowOff>
    </xdr:from>
    <xdr:to>
      <xdr:col>86</xdr:col>
      <xdr:colOff>25400</xdr:colOff>
      <xdr:row>58</xdr:row>
      <xdr:rowOff>50165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906750" y="99942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8890</xdr:rowOff>
    </xdr:from>
    <xdr:ext cx="595630" cy="256540"/>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046450" y="858139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106,235</a:t>
          </a:r>
          <a:endParaRPr kumimoji="1" lang="ja-JP" altLang="en-US" sz="1000" b="1">
            <a:latin typeface="ＭＳ Ｐゴシック"/>
          </a:endParaRPr>
        </a:p>
      </xdr:txBody>
    </xdr:sp>
    <xdr:clientData/>
  </xdr:oneCellAnchor>
  <xdr:twoCellAnchor>
    <xdr:from>
      <xdr:col>85</xdr:col>
      <xdr:colOff>38100</xdr:colOff>
      <xdr:row>51</xdr:row>
      <xdr:rowOff>61595</xdr:rowOff>
    </xdr:from>
    <xdr:to>
      <xdr:col>86</xdr:col>
      <xdr:colOff>25400</xdr:colOff>
      <xdr:row>51</xdr:row>
      <xdr:rowOff>61595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906750" y="88055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38735</xdr:rowOff>
    </xdr:from>
    <xdr:to>
      <xdr:col>85</xdr:col>
      <xdr:colOff>127000</xdr:colOff>
      <xdr:row>55</xdr:row>
      <xdr:rowOff>163830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172690" y="9468485"/>
          <a:ext cx="82296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41275</xdr:rowOff>
    </xdr:from>
    <xdr:ext cx="531495" cy="256540"/>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046450" y="9299575"/>
          <a:ext cx="5314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17780</xdr:rowOff>
    </xdr:from>
    <xdr:to>
      <xdr:col>85</xdr:col>
      <xdr:colOff>177800</xdr:colOff>
      <xdr:row>55</xdr:row>
      <xdr:rowOff>119380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944850" y="944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68580</xdr:rowOff>
    </xdr:from>
    <xdr:to>
      <xdr:col>81</xdr:col>
      <xdr:colOff>50800</xdr:colOff>
      <xdr:row>55</xdr:row>
      <xdr:rowOff>38735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302740" y="9326880"/>
          <a:ext cx="86995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97790</xdr:rowOff>
    </xdr:from>
    <xdr:to>
      <xdr:col>81</xdr:col>
      <xdr:colOff>101600</xdr:colOff>
      <xdr:row>56</xdr:row>
      <xdr:rowOff>27305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121890" y="9527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18415</xdr:rowOff>
    </xdr:from>
    <xdr:ext cx="531495" cy="25590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912975" y="96196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68580</xdr:rowOff>
    </xdr:from>
    <xdr:to>
      <xdr:col>76</xdr:col>
      <xdr:colOff>114300</xdr:colOff>
      <xdr:row>55</xdr:row>
      <xdr:rowOff>122555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432790" y="9326880"/>
          <a:ext cx="86995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129540</xdr:rowOff>
    </xdr:from>
    <xdr:to>
      <xdr:col>76</xdr:col>
      <xdr:colOff>165100</xdr:colOff>
      <xdr:row>56</xdr:row>
      <xdr:rowOff>59690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251940" y="95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50800</xdr:rowOff>
    </xdr:from>
    <xdr:ext cx="531495" cy="2584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039215" y="96520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122555</xdr:rowOff>
    </xdr:from>
    <xdr:to>
      <xdr:col>71</xdr:col>
      <xdr:colOff>177800</xdr:colOff>
      <xdr:row>55</xdr:row>
      <xdr:rowOff>156845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559030" y="9552305"/>
          <a:ext cx="8737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109855</xdr:rowOff>
    </xdr:from>
    <xdr:to>
      <xdr:col>72</xdr:col>
      <xdr:colOff>38100</xdr:colOff>
      <xdr:row>56</xdr:row>
      <xdr:rowOff>39370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381990" y="9539605"/>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31115</xdr:rowOff>
    </xdr:from>
    <xdr:ext cx="531495" cy="25527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169265" y="963231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88265</xdr:rowOff>
    </xdr:from>
    <xdr:to>
      <xdr:col>67</xdr:col>
      <xdr:colOff>101600</xdr:colOff>
      <xdr:row>56</xdr:row>
      <xdr:rowOff>18415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508230" y="951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34925</xdr:rowOff>
    </xdr:from>
    <xdr:ext cx="53149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299315" y="9293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8089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8825"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9860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58825"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11605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58825"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2461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8825"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37234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113665</xdr:rowOff>
    </xdr:from>
    <xdr:to>
      <xdr:col>85</xdr:col>
      <xdr:colOff>177800</xdr:colOff>
      <xdr:row>56</xdr:row>
      <xdr:rowOff>43815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944850" y="95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91440</xdr:rowOff>
    </xdr:from>
    <xdr:ext cx="531495" cy="257810"/>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046450" y="952119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159385</xdr:rowOff>
    </xdr:from>
    <xdr:to>
      <xdr:col>81</xdr:col>
      <xdr:colOff>101600</xdr:colOff>
      <xdr:row>55</xdr:row>
      <xdr:rowOff>89535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121890" y="9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106045</xdr:rowOff>
    </xdr:from>
    <xdr:ext cx="53149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912975" y="91928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17780</xdr:rowOff>
    </xdr:from>
    <xdr:to>
      <xdr:col>76</xdr:col>
      <xdr:colOff>165100</xdr:colOff>
      <xdr:row>54</xdr:row>
      <xdr:rowOff>118745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251940" y="9276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135890</xdr:rowOff>
    </xdr:from>
    <xdr:ext cx="531495"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039215" y="9051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71120</xdr:rowOff>
    </xdr:from>
    <xdr:to>
      <xdr:col>72</xdr:col>
      <xdr:colOff>38100</xdr:colOff>
      <xdr:row>56</xdr:row>
      <xdr:rowOff>1270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381990" y="950087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17780</xdr:rowOff>
    </xdr:from>
    <xdr:ext cx="531495" cy="25590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169265" y="9276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105410</xdr:rowOff>
    </xdr:from>
    <xdr:to>
      <xdr:col>67</xdr:col>
      <xdr:colOff>101600</xdr:colOff>
      <xdr:row>56</xdr:row>
      <xdr:rowOff>35560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50823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26670</xdr:rowOff>
    </xdr:from>
    <xdr:ext cx="531495" cy="25781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299315" y="962787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56515</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198350" y="10857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56515</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32154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88265</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32154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56515</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31849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88265</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31849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56515</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438630" y="11200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88265</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438630" y="11403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198350" y="11683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88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60250" y="11493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198350" y="13970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198350" y="1358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73025</xdr:rowOff>
    </xdr:from>
    <xdr:ext cx="248920"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53240" y="1344612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198350" y="1320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28320" cy="25908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678285" y="13065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198350" y="1282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164465</xdr:rowOff>
    </xdr:from>
    <xdr:ext cx="528320"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678285" y="126803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198350" y="1244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130175</xdr:rowOff>
    </xdr:from>
    <xdr:ext cx="528320" cy="25781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678285" y="12303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198350" y="1206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92075</xdr:rowOff>
    </xdr:from>
    <xdr:ext cx="528320" cy="25781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678285" y="11922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177800</xdr:colOff>
      <xdr:row>68</xdr:row>
      <xdr:rowOff>24765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198350" y="11683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53975</xdr:rowOff>
    </xdr:from>
    <xdr:ext cx="595630" cy="25590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614150" y="11541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198350" y="11683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49530</xdr:rowOff>
    </xdr:from>
    <xdr:to>
      <xdr:col>85</xdr:col>
      <xdr:colOff>126365</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993745" y="12051030"/>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6380" cy="259080"/>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046450" y="135928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906750" y="13589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164465</xdr:rowOff>
    </xdr:from>
    <xdr:ext cx="531495" cy="259080"/>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046450" y="118230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80,729</a:t>
          </a:r>
          <a:endParaRPr kumimoji="1" lang="ja-JP" altLang="en-US" sz="1000" b="1">
            <a:latin typeface="ＭＳ Ｐゴシック"/>
          </a:endParaRPr>
        </a:p>
      </xdr:txBody>
    </xdr:sp>
    <xdr:clientData/>
  </xdr:oneCellAnchor>
  <xdr:twoCellAnchor>
    <xdr:from>
      <xdr:col>85</xdr:col>
      <xdr:colOff>38100</xdr:colOff>
      <xdr:row>70</xdr:row>
      <xdr:rowOff>49530</xdr:rowOff>
    </xdr:from>
    <xdr:to>
      <xdr:col>86</xdr:col>
      <xdr:colOff>25400</xdr:colOff>
      <xdr:row>70</xdr:row>
      <xdr:rowOff>49530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906750" y="12051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172690" y="1358900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15875</xdr:rowOff>
    </xdr:from>
    <xdr:ext cx="466725" cy="259080"/>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046450" y="13217525"/>
          <a:ext cx="466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163830</xdr:rowOff>
    </xdr:from>
    <xdr:to>
      <xdr:col>85</xdr:col>
      <xdr:colOff>177800</xdr:colOff>
      <xdr:row>78</xdr:row>
      <xdr:rowOff>93980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94485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302740" y="13589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19685</xdr:rowOff>
    </xdr:from>
    <xdr:to>
      <xdr:col>81</xdr:col>
      <xdr:colOff>101600</xdr:colOff>
      <xdr:row>78</xdr:row>
      <xdr:rowOff>121920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121890" y="13392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138430</xdr:rowOff>
    </xdr:from>
    <xdr:ext cx="4699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941550" y="13168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432790" y="13589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48260</xdr:rowOff>
    </xdr:from>
    <xdr:to>
      <xdr:col>76</xdr:col>
      <xdr:colOff>165100</xdr:colOff>
      <xdr:row>78</xdr:row>
      <xdr:rowOff>149225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251940" y="13421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164465</xdr:rowOff>
    </xdr:from>
    <xdr:ext cx="469900"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071600" y="13194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559030" y="13589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25400</xdr:rowOff>
    </xdr:from>
    <xdr:to>
      <xdr:col>72</xdr:col>
      <xdr:colOff>38100</xdr:colOff>
      <xdr:row>78</xdr:row>
      <xdr:rowOff>127000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381990" y="133985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144145</xdr:rowOff>
    </xdr:from>
    <xdr:ext cx="469900" cy="25654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201650" y="131743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103505</xdr:rowOff>
    </xdr:from>
    <xdr:to>
      <xdr:col>67</xdr:col>
      <xdr:colOff>101600</xdr:colOff>
      <xdr:row>79</xdr:row>
      <xdr:rowOff>33655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50823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49530</xdr:rowOff>
    </xdr:from>
    <xdr:ext cx="469900" cy="2584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327890" y="13251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8089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882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9860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58825"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11605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58825"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2461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8825"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37234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94485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6380" cy="259080"/>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046450" y="134531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164465</xdr:rowOff>
    </xdr:from>
    <xdr:to>
      <xdr:col>81</xdr:col>
      <xdr:colOff>101600</xdr:colOff>
      <xdr:row>79</xdr:row>
      <xdr:rowOff>94615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12189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6380" cy="25590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05204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164465</xdr:rowOff>
    </xdr:from>
    <xdr:to>
      <xdr:col>76</xdr:col>
      <xdr:colOff>165100</xdr:colOff>
      <xdr:row>79</xdr:row>
      <xdr:rowOff>94615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25194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6380" cy="25590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18209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164465</xdr:rowOff>
    </xdr:from>
    <xdr:to>
      <xdr:col>72</xdr:col>
      <xdr:colOff>38100</xdr:colOff>
      <xdr:row>79</xdr:row>
      <xdr:rowOff>94615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381990" y="13537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6380" cy="25590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30833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164465</xdr:rowOff>
    </xdr:from>
    <xdr:to>
      <xdr:col>67</xdr:col>
      <xdr:colOff>101600</xdr:colOff>
      <xdr:row>79</xdr:row>
      <xdr:rowOff>94615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50823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6380" cy="25590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38380" y="13630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56515</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198350" y="14286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56515</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32154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88265</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32154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56515</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31849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88265</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31849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56515</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438630" y="14629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88265</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438630" y="14832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198350" y="15112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88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60250" y="14922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8920" cy="25590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53240" y="1725676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19835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28320"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678285" y="16875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9835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8320"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67828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19835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8320" cy="25590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678285" y="16113760"/>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19835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5630"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61415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198350" y="15494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92075</xdr:rowOff>
    </xdr:from>
    <xdr:ext cx="595630" cy="25781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614150" y="15351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177800</xdr:colOff>
      <xdr:row>88</xdr:row>
      <xdr:rowOff>24765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198350" y="15112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53975</xdr:rowOff>
    </xdr:from>
    <xdr:ext cx="595630" cy="25590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614150" y="1497012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198350" y="15112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141605</xdr:rowOff>
    </xdr:from>
    <xdr:to>
      <xdr:col>85</xdr:col>
      <xdr:colOff>126365</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993745" y="1574355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141605</xdr:rowOff>
    </xdr:from>
    <xdr:ext cx="531495" cy="259080"/>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046450" y="171151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906750" y="171113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87630</xdr:rowOff>
    </xdr:from>
    <xdr:ext cx="595630" cy="255270"/>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046450" y="1551813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130,340</a:t>
          </a:r>
          <a:endParaRPr kumimoji="1" lang="ja-JP" altLang="en-US" sz="1000" b="1">
            <a:latin typeface="ＭＳ Ｐゴシック"/>
          </a:endParaRPr>
        </a:p>
      </xdr:txBody>
    </xdr:sp>
    <xdr:clientData/>
  </xdr:oneCellAnchor>
  <xdr:twoCellAnchor>
    <xdr:from>
      <xdr:col>85</xdr:col>
      <xdr:colOff>38100</xdr:colOff>
      <xdr:row>91</xdr:row>
      <xdr:rowOff>141605</xdr:rowOff>
    </xdr:from>
    <xdr:to>
      <xdr:col>86</xdr:col>
      <xdr:colOff>25400</xdr:colOff>
      <xdr:row>91</xdr:row>
      <xdr:rowOff>141605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906750" y="1574355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120650</xdr:rowOff>
    </xdr:from>
    <xdr:to>
      <xdr:col>85</xdr:col>
      <xdr:colOff>127000</xdr:colOff>
      <xdr:row>99</xdr:row>
      <xdr:rowOff>137795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172690" y="17094200"/>
          <a:ext cx="8229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37465</xdr:rowOff>
    </xdr:from>
    <xdr:ext cx="531495" cy="259080"/>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046450" y="1649666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14605</xdr:rowOff>
    </xdr:from>
    <xdr:to>
      <xdr:col>85</xdr:col>
      <xdr:colOff>177800</xdr:colOff>
      <xdr:row>97</xdr:row>
      <xdr:rowOff>116205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94485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115570</xdr:rowOff>
    </xdr:from>
    <xdr:to>
      <xdr:col>81</xdr:col>
      <xdr:colOff>50800</xdr:colOff>
      <xdr:row>99</xdr:row>
      <xdr:rowOff>120650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302740" y="17089120"/>
          <a:ext cx="8699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10795</xdr:rowOff>
    </xdr:from>
    <xdr:to>
      <xdr:col>81</xdr:col>
      <xdr:colOff>101600</xdr:colOff>
      <xdr:row>97</xdr:row>
      <xdr:rowOff>112395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12189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128905</xdr:rowOff>
    </xdr:from>
    <xdr:ext cx="53149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912975" y="164166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104775</xdr:rowOff>
    </xdr:from>
    <xdr:to>
      <xdr:col>76</xdr:col>
      <xdr:colOff>114300</xdr:colOff>
      <xdr:row>99</xdr:row>
      <xdr:rowOff>115570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432790" y="17078325"/>
          <a:ext cx="8699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22860</xdr:rowOff>
    </xdr:from>
    <xdr:to>
      <xdr:col>76</xdr:col>
      <xdr:colOff>165100</xdr:colOff>
      <xdr:row>97</xdr:row>
      <xdr:rowOff>124460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25194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140970</xdr:rowOff>
    </xdr:from>
    <xdr:ext cx="53149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039215" y="16428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58420</xdr:rowOff>
    </xdr:from>
    <xdr:to>
      <xdr:col>71</xdr:col>
      <xdr:colOff>177800</xdr:colOff>
      <xdr:row>99</xdr:row>
      <xdr:rowOff>104775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559030" y="17031970"/>
          <a:ext cx="87376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22860</xdr:rowOff>
    </xdr:from>
    <xdr:to>
      <xdr:col>72</xdr:col>
      <xdr:colOff>38100</xdr:colOff>
      <xdr:row>97</xdr:row>
      <xdr:rowOff>124460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381990" y="1665351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140970</xdr:rowOff>
    </xdr:from>
    <xdr:ext cx="53149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169265" y="164287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62230</xdr:rowOff>
    </xdr:from>
    <xdr:to>
      <xdr:col>67</xdr:col>
      <xdr:colOff>101600</xdr:colOff>
      <xdr:row>97</xdr:row>
      <xdr:rowOff>163830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50823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8890</xdr:rowOff>
    </xdr:from>
    <xdr:ext cx="531495" cy="25590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299315" y="16468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82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9860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5882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11605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5882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2461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82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37234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99</xdr:row>
      <xdr:rowOff>86995</xdr:rowOff>
    </xdr:from>
    <xdr:to>
      <xdr:col>85</xdr:col>
      <xdr:colOff>177800</xdr:colOff>
      <xdr:row>100</xdr:row>
      <xdr:rowOff>17780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944850" y="17060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99</xdr:row>
      <xdr:rowOff>1905</xdr:rowOff>
    </xdr:from>
    <xdr:ext cx="531495" cy="259080"/>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046450" y="169754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22,650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69215</xdr:rowOff>
    </xdr:from>
    <xdr:to>
      <xdr:col>81</xdr:col>
      <xdr:colOff>101600</xdr:colOff>
      <xdr:row>99</xdr:row>
      <xdr:rowOff>170815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121890" y="1704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161925</xdr:rowOff>
    </xdr:from>
    <xdr:ext cx="531495" cy="259080"/>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912975" y="171354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99</xdr:row>
      <xdr:rowOff>64770</xdr:rowOff>
    </xdr:from>
    <xdr:to>
      <xdr:col>76</xdr:col>
      <xdr:colOff>165100</xdr:colOff>
      <xdr:row>99</xdr:row>
      <xdr:rowOff>166370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251940" y="1703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157480</xdr:rowOff>
    </xdr:from>
    <xdr:ext cx="531495" cy="25590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039215" y="171310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53975</xdr:rowOff>
    </xdr:from>
    <xdr:to>
      <xdr:col>72</xdr:col>
      <xdr:colOff>38100</xdr:colOff>
      <xdr:row>99</xdr:row>
      <xdr:rowOff>155575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381990" y="170275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146685</xdr:rowOff>
    </xdr:from>
    <xdr:ext cx="531495" cy="25590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169265" y="171202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7620</xdr:rowOff>
    </xdr:from>
    <xdr:to>
      <xdr:col>67</xdr:col>
      <xdr:colOff>101600</xdr:colOff>
      <xdr:row>99</xdr:row>
      <xdr:rowOff>109220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508230" y="169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100330</xdr:rowOff>
    </xdr:from>
    <xdr:ext cx="531495" cy="25590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299315" y="170738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56515</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7922240" y="3999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56515</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04924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88265</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04924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56515</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04238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88265</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04238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56515</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162520" y="4342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88265</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162520" y="4545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7922240" y="4825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88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87950" y="4635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7922240" y="7112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922240" y="66548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164465</xdr:rowOff>
    </xdr:from>
    <xdr:ext cx="248920"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80940" y="65081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7922240" y="61969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53975</xdr:rowOff>
    </xdr:from>
    <xdr:ext cx="467360" cy="25590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466310" y="60547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7922240" y="57404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7360" cy="25654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466310" y="55981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7922240" y="52832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164465</xdr:rowOff>
    </xdr:from>
    <xdr:ext cx="467360" cy="25908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466310" y="5136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7922240" y="4825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53975</xdr:rowOff>
    </xdr:from>
    <xdr:ext cx="467360" cy="25590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466310" y="4683125"/>
          <a:ext cx="4673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7922240" y="4825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128905</xdr:rowOff>
    </xdr:from>
    <xdr:to>
      <xdr:col>116</xdr:col>
      <xdr:colOff>62865</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717635" y="5272405"/>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147320</xdr:rowOff>
    </xdr:from>
    <xdr:ext cx="246380" cy="259080"/>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1770340" y="66624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634450" y="6654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76200</xdr:rowOff>
    </xdr:from>
    <xdr:ext cx="466725" cy="256540"/>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1770340" y="504825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6,044</a:t>
          </a:r>
          <a:endParaRPr kumimoji="1" lang="ja-JP" altLang="en-US" sz="1000" b="1">
            <a:latin typeface="ＭＳ Ｐゴシック"/>
          </a:endParaRPr>
        </a:p>
      </xdr:txBody>
    </xdr:sp>
    <xdr:clientData/>
  </xdr:oneCellAnchor>
  <xdr:twoCellAnchor>
    <xdr:from>
      <xdr:col>115</xdr:col>
      <xdr:colOff>165100</xdr:colOff>
      <xdr:row>30</xdr:row>
      <xdr:rowOff>128905</xdr:rowOff>
    </xdr:from>
    <xdr:to>
      <xdr:col>116</xdr:col>
      <xdr:colOff>152400</xdr:colOff>
      <xdr:row>30</xdr:row>
      <xdr:rowOff>128905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634450" y="52724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900390" y="66548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64770</xdr:rowOff>
    </xdr:from>
    <xdr:ext cx="375285" cy="255270"/>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1770340" y="6408420"/>
          <a:ext cx="37528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41910</xdr:rowOff>
    </xdr:from>
    <xdr:to>
      <xdr:col>116</xdr:col>
      <xdr:colOff>114300</xdr:colOff>
      <xdr:row>38</xdr:row>
      <xdr:rowOff>143510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6687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026630" y="66548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12700</xdr:rowOff>
    </xdr:from>
    <xdr:to>
      <xdr:col>112</xdr:col>
      <xdr:colOff>38100</xdr:colOff>
      <xdr:row>38</xdr:row>
      <xdr:rowOff>114300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849590" y="65278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130175</xdr:rowOff>
    </xdr:from>
    <xdr:ext cx="375285" cy="25781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714970" y="6302375"/>
          <a:ext cx="375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156680" y="66548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128905</xdr:rowOff>
    </xdr:from>
    <xdr:to>
      <xdr:col>107</xdr:col>
      <xdr:colOff>101600</xdr:colOff>
      <xdr:row>38</xdr:row>
      <xdr:rowOff>59055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97583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76200</xdr:rowOff>
    </xdr:from>
    <xdr:ext cx="375285" cy="25654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841210" y="6248400"/>
          <a:ext cx="375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6730" y="66548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121285</xdr:rowOff>
    </xdr:from>
    <xdr:to>
      <xdr:col>102</xdr:col>
      <xdr:colOff>165100</xdr:colOff>
      <xdr:row>38</xdr:row>
      <xdr:rowOff>50800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105880" y="6464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67945</xdr:rowOff>
    </xdr:from>
    <xdr:ext cx="375285" cy="2584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971260" y="6240145"/>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16510</xdr:rowOff>
    </xdr:from>
    <xdr:to>
      <xdr:col>98</xdr:col>
      <xdr:colOff>38100</xdr:colOff>
      <xdr:row>38</xdr:row>
      <xdr:rowOff>117475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235930" y="653161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134620</xdr:rowOff>
    </xdr:from>
    <xdr:ext cx="375285" cy="25654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101310" y="6306820"/>
          <a:ext cx="375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532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58825"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7137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8825"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83994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58825"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96999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58825"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10004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88265</xdr:rowOff>
    </xdr:from>
    <xdr:to>
      <xdr:col>116</xdr:col>
      <xdr:colOff>114300</xdr:colOff>
      <xdr:row>39</xdr:row>
      <xdr:rowOff>18415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66874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19685</xdr:rowOff>
    </xdr:from>
    <xdr:ext cx="246380" cy="25590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1770340" y="6534785"/>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88265</xdr:rowOff>
    </xdr:from>
    <xdr:to>
      <xdr:col>112</xdr:col>
      <xdr:colOff>38100</xdr:colOff>
      <xdr:row>39</xdr:row>
      <xdr:rowOff>18415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849590" y="66033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638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77593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88265</xdr:rowOff>
    </xdr:from>
    <xdr:to>
      <xdr:col>107</xdr:col>
      <xdr:colOff>101600</xdr:colOff>
      <xdr:row>39</xdr:row>
      <xdr:rowOff>18415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97583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638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90598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88265</xdr:rowOff>
    </xdr:from>
    <xdr:to>
      <xdr:col>102</xdr:col>
      <xdr:colOff>165100</xdr:colOff>
      <xdr:row>39</xdr:row>
      <xdr:rowOff>18415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10588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638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03603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88265</xdr:rowOff>
    </xdr:from>
    <xdr:to>
      <xdr:col>98</xdr:col>
      <xdr:colOff>38100</xdr:colOff>
      <xdr:row>39</xdr:row>
      <xdr:rowOff>18415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235930" y="66033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6380"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162270" y="66967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56515</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7922240" y="7428865"/>
          <a:ext cx="459486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56515</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04924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88265</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04924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56515</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04238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88265</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04238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56515</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162520" y="77717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88265</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162520" y="7974965"/>
          <a:ext cx="149352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7922240" y="8254365"/>
          <a:ext cx="459486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88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887950" y="8064500"/>
          <a:ext cx="3467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7922240" y="10541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7922240" y="939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164465</xdr:rowOff>
    </xdr:from>
    <xdr:ext cx="248920" cy="259080"/>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680940" y="925131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7922240" y="82543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53975</xdr:rowOff>
    </xdr:from>
    <xdr:ext cx="248920" cy="25590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680940" y="8112125"/>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7922240" y="8254365"/>
          <a:ext cx="459486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71763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6380" cy="259080"/>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17703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634450" y="9398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6380" cy="259080"/>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1770340" y="90970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634450" y="93980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900390" y="93980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6380" cy="259080"/>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1770340" y="9325610"/>
          <a:ext cx="246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88265</xdr:rowOff>
    </xdr:from>
    <xdr:to>
      <xdr:col>116</xdr:col>
      <xdr:colOff>114300</xdr:colOff>
      <xdr:row>55</xdr:row>
      <xdr:rowOff>18415</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66874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026630" y="93980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88265</xdr:rowOff>
    </xdr:from>
    <xdr:to>
      <xdr:col>112</xdr:col>
      <xdr:colOff>38100</xdr:colOff>
      <xdr:row>55</xdr:row>
      <xdr:rowOff>18415</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849590" y="93465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77593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156680" y="9398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88265</xdr:rowOff>
    </xdr:from>
    <xdr:to>
      <xdr:col>107</xdr:col>
      <xdr:colOff>101600</xdr:colOff>
      <xdr:row>55</xdr:row>
      <xdr:rowOff>18415</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97583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90598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6730" y="93980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88265</xdr:rowOff>
    </xdr:from>
    <xdr:to>
      <xdr:col>102</xdr:col>
      <xdr:colOff>165100</xdr:colOff>
      <xdr:row>55</xdr:row>
      <xdr:rowOff>18415</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105880" y="934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03603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88265</xdr:rowOff>
    </xdr:from>
    <xdr:to>
      <xdr:col>98</xdr:col>
      <xdr:colOff>38100</xdr:colOff>
      <xdr:row>55</xdr:row>
      <xdr:rowOff>18415</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235930" y="934656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16227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532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5882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7137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8825"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83994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58825"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96999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58825"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10004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88265</xdr:rowOff>
    </xdr:from>
    <xdr:to>
      <xdr:col>116</xdr:col>
      <xdr:colOff>114300</xdr:colOff>
      <xdr:row>55</xdr:row>
      <xdr:rowOff>18415</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66874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123825</xdr:rowOff>
    </xdr:from>
    <xdr:ext cx="246380" cy="255270"/>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1770340" y="9210675"/>
          <a:ext cx="246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88265</xdr:rowOff>
    </xdr:from>
    <xdr:to>
      <xdr:col>112</xdr:col>
      <xdr:colOff>38100</xdr:colOff>
      <xdr:row>55</xdr:row>
      <xdr:rowOff>18415</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849590" y="9346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638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775930" y="91217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88265</xdr:rowOff>
    </xdr:from>
    <xdr:to>
      <xdr:col>107</xdr:col>
      <xdr:colOff>101600</xdr:colOff>
      <xdr:row>55</xdr:row>
      <xdr:rowOff>18415</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97583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638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905980" y="91217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88265</xdr:rowOff>
    </xdr:from>
    <xdr:to>
      <xdr:col>102</xdr:col>
      <xdr:colOff>165100</xdr:colOff>
      <xdr:row>55</xdr:row>
      <xdr:rowOff>18415</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10588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34925</xdr:rowOff>
    </xdr:from>
    <xdr:ext cx="24638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036030" y="91217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88265</xdr:rowOff>
    </xdr:from>
    <xdr:to>
      <xdr:col>98</xdr:col>
      <xdr:colOff>38100</xdr:colOff>
      <xdr:row>55</xdr:row>
      <xdr:rowOff>18415</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235930" y="93465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638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162270" y="9121775"/>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と比べ全体的に大きく変動していないが、民生費では、とうずみこども園整備工事の着手、農林水産業費では、平成30年度の台風被害等に係る経営体育成支援事業や農業者等復興支援事業等の実施（繰越事業）、土木費では、新市街地整備に係る道路用地整備や地籍調査の実施などにより増となっている。また、教育費については、平成30年度の佐山小学校体育館改修工事が完了したことにより減となっている。今後も、こども園整備をはじめ、中央公民館の老朽化対応など大規模事業を予定していることから、事業費の適正化や特定財源の積極的な確保等に努める。</a:t>
          </a:r>
        </a:p>
        <a:p>
          <a:r>
            <a:rPr lang="ja-JP" altLang="en-US"/>
            <a:t>　その他については、概ね類似団体と比べて平均並み又は下回っている。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実質収支額は継続的に黒字を確保している。「第６次行政改革大綱」に基づく経費削減などに努めていることや令和元年度においては、町税収入の大幅な増及び大規模事業の終了により、財政調整基金の取り崩しなく、かつ229百万円もの積立てが確保できた。</a:t>
          </a:r>
        </a:p>
        <a:p>
          <a:r>
            <a:rPr lang="ja-JP" altLang="en-US"/>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平成27年度以降は全て黒字となっているが、厳しい財政状況には変わりなく、今後も全ての特別会計において健全化に努める。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a:extLst>
            <a:ext uri="{FF2B5EF4-FFF2-40B4-BE49-F238E27FC236}">
              <a16:creationId xmlns:a16="http://schemas.microsoft.com/office/drawing/2014/main" id="{00000000-0008-0000-0900-000012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a:extLst>
            <a:ext uri="{FF2B5EF4-FFF2-40B4-BE49-F238E27FC236}">
              <a16:creationId xmlns:a16="http://schemas.microsoft.com/office/drawing/2014/main" id="{00000000-0008-0000-0900-000013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17%20&#20037;&#24481;&#23665;&#30010;&#9675;/&#12304;&#36001;&#25919;&#29366;&#27841;&#36039;&#26009;&#38598;&#12305;_263222_&#20037;&#24481;&#2366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62.7</v>
          </cell>
          <cell r="BX53">
            <v>63.9</v>
          </cell>
          <cell r="CF53">
            <v>63.3</v>
          </cell>
          <cell r="CN53">
            <v>64.3</v>
          </cell>
          <cell r="CV53">
            <v>65.8</v>
          </cell>
        </row>
        <row r="55">
          <cell r="AN55" t="str">
            <v>類似団体内平均値</v>
          </cell>
          <cell r="BP55">
            <v>44.9</v>
          </cell>
          <cell r="BX55">
            <v>44.9</v>
          </cell>
          <cell r="CF55">
            <v>40.799999999999997</v>
          </cell>
          <cell r="CN55">
            <v>38.5</v>
          </cell>
          <cell r="CV55">
            <v>35.5</v>
          </cell>
        </row>
        <row r="57">
          <cell r="BP57">
            <v>61.9</v>
          </cell>
          <cell r="BX57">
            <v>62.6</v>
          </cell>
          <cell r="CF57">
            <v>63.5</v>
          </cell>
          <cell r="CN57">
            <v>66</v>
          </cell>
          <cell r="CV57">
            <v>66.3</v>
          </cell>
        </row>
        <row r="72">
          <cell r="BP72" t="str">
            <v>H27</v>
          </cell>
          <cell r="BX72" t="str">
            <v>H28</v>
          </cell>
          <cell r="CF72" t="str">
            <v>H29</v>
          </cell>
          <cell r="CN72" t="str">
            <v>H30</v>
          </cell>
          <cell r="CV72" t="str">
            <v>R01</v>
          </cell>
        </row>
        <row r="73">
          <cell r="AN73" t="str">
            <v>当該団体値</v>
          </cell>
        </row>
        <row r="75">
          <cell r="BP75">
            <v>1.1000000000000001</v>
          </cell>
          <cell r="BX75">
            <v>0.1</v>
          </cell>
          <cell r="CF75">
            <v>-1</v>
          </cell>
          <cell r="CN75">
            <v>-1.6</v>
          </cell>
          <cell r="CV75">
            <v>-1.5</v>
          </cell>
        </row>
        <row r="77">
          <cell r="AN77" t="str">
            <v>類似団体内平均値</v>
          </cell>
          <cell r="BP77">
            <v>44.9</v>
          </cell>
          <cell r="BX77">
            <v>44.9</v>
          </cell>
          <cell r="CF77">
            <v>40.799999999999997</v>
          </cell>
          <cell r="CN77">
            <v>38.5</v>
          </cell>
          <cell r="CV77">
            <v>35.5</v>
          </cell>
        </row>
        <row r="79">
          <cell r="BP79">
            <v>8.5</v>
          </cell>
          <cell r="BX79">
            <v>9.1</v>
          </cell>
          <cell r="CF79">
            <v>8.9</v>
          </cell>
          <cell r="CN79">
            <v>8.9</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1" t="s">
        <v>131</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2"/>
      <c r="DK1" s="2"/>
      <c r="DL1" s="2"/>
      <c r="DM1" s="2"/>
      <c r="DN1" s="2"/>
      <c r="DO1" s="2"/>
    </row>
    <row r="2" spans="1:119" ht="24" x14ac:dyDescent="0.15">
      <c r="B2" s="3" t="s">
        <v>133</v>
      </c>
      <c r="C2" s="3"/>
      <c r="D2" s="12"/>
    </row>
    <row r="3" spans="1:119" ht="18.75" customHeight="1" x14ac:dyDescent="0.15">
      <c r="A3" s="2"/>
      <c r="B3" s="472" t="s">
        <v>135</v>
      </c>
      <c r="C3" s="473"/>
      <c r="D3" s="473"/>
      <c r="E3" s="474"/>
      <c r="F3" s="474"/>
      <c r="G3" s="474"/>
      <c r="H3" s="474"/>
      <c r="I3" s="474"/>
      <c r="J3" s="474"/>
      <c r="K3" s="474"/>
      <c r="L3" s="474" t="s">
        <v>136</v>
      </c>
      <c r="M3" s="474"/>
      <c r="N3" s="474"/>
      <c r="O3" s="474"/>
      <c r="P3" s="474"/>
      <c r="Q3" s="474"/>
      <c r="R3" s="481"/>
      <c r="S3" s="481"/>
      <c r="T3" s="481"/>
      <c r="U3" s="481"/>
      <c r="V3" s="482"/>
      <c r="W3" s="325" t="s">
        <v>137</v>
      </c>
      <c r="X3" s="326"/>
      <c r="Y3" s="326"/>
      <c r="Z3" s="326"/>
      <c r="AA3" s="326"/>
      <c r="AB3" s="473"/>
      <c r="AC3" s="481" t="s">
        <v>138</v>
      </c>
      <c r="AD3" s="326"/>
      <c r="AE3" s="326"/>
      <c r="AF3" s="326"/>
      <c r="AG3" s="326"/>
      <c r="AH3" s="326"/>
      <c r="AI3" s="326"/>
      <c r="AJ3" s="326"/>
      <c r="AK3" s="326"/>
      <c r="AL3" s="327"/>
      <c r="AM3" s="325" t="s">
        <v>141</v>
      </c>
      <c r="AN3" s="326"/>
      <c r="AO3" s="326"/>
      <c r="AP3" s="326"/>
      <c r="AQ3" s="326"/>
      <c r="AR3" s="326"/>
      <c r="AS3" s="326"/>
      <c r="AT3" s="326"/>
      <c r="AU3" s="326"/>
      <c r="AV3" s="326"/>
      <c r="AW3" s="326"/>
      <c r="AX3" s="327"/>
      <c r="AY3" s="322" t="s">
        <v>3</v>
      </c>
      <c r="AZ3" s="323"/>
      <c r="BA3" s="323"/>
      <c r="BB3" s="323"/>
      <c r="BC3" s="323"/>
      <c r="BD3" s="323"/>
      <c r="BE3" s="323"/>
      <c r="BF3" s="323"/>
      <c r="BG3" s="323"/>
      <c r="BH3" s="323"/>
      <c r="BI3" s="323"/>
      <c r="BJ3" s="323"/>
      <c r="BK3" s="323"/>
      <c r="BL3" s="323"/>
      <c r="BM3" s="324"/>
      <c r="BN3" s="325" t="s">
        <v>142</v>
      </c>
      <c r="BO3" s="326"/>
      <c r="BP3" s="326"/>
      <c r="BQ3" s="326"/>
      <c r="BR3" s="326"/>
      <c r="BS3" s="326"/>
      <c r="BT3" s="326"/>
      <c r="BU3" s="327"/>
      <c r="BV3" s="325" t="s">
        <v>143</v>
      </c>
      <c r="BW3" s="326"/>
      <c r="BX3" s="326"/>
      <c r="BY3" s="326"/>
      <c r="BZ3" s="326"/>
      <c r="CA3" s="326"/>
      <c r="CB3" s="326"/>
      <c r="CC3" s="327"/>
      <c r="CD3" s="322" t="s">
        <v>3</v>
      </c>
      <c r="CE3" s="323"/>
      <c r="CF3" s="323"/>
      <c r="CG3" s="323"/>
      <c r="CH3" s="323"/>
      <c r="CI3" s="323"/>
      <c r="CJ3" s="323"/>
      <c r="CK3" s="323"/>
      <c r="CL3" s="323"/>
      <c r="CM3" s="323"/>
      <c r="CN3" s="323"/>
      <c r="CO3" s="323"/>
      <c r="CP3" s="323"/>
      <c r="CQ3" s="323"/>
      <c r="CR3" s="323"/>
      <c r="CS3" s="324"/>
      <c r="CT3" s="325" t="s">
        <v>144</v>
      </c>
      <c r="CU3" s="326"/>
      <c r="CV3" s="326"/>
      <c r="CW3" s="326"/>
      <c r="CX3" s="326"/>
      <c r="CY3" s="326"/>
      <c r="CZ3" s="326"/>
      <c r="DA3" s="327"/>
      <c r="DB3" s="325" t="s">
        <v>145</v>
      </c>
      <c r="DC3" s="326"/>
      <c r="DD3" s="326"/>
      <c r="DE3" s="326"/>
      <c r="DF3" s="326"/>
      <c r="DG3" s="326"/>
      <c r="DH3" s="326"/>
      <c r="DI3" s="327"/>
    </row>
    <row r="4" spans="1:119" ht="18.75" customHeight="1" x14ac:dyDescent="0.15">
      <c r="A4" s="2"/>
      <c r="B4" s="475"/>
      <c r="C4" s="476"/>
      <c r="D4" s="476"/>
      <c r="E4" s="477"/>
      <c r="F4" s="477"/>
      <c r="G4" s="477"/>
      <c r="H4" s="477"/>
      <c r="I4" s="477"/>
      <c r="J4" s="477"/>
      <c r="K4" s="477"/>
      <c r="L4" s="477"/>
      <c r="M4" s="477"/>
      <c r="N4" s="477"/>
      <c r="O4" s="477"/>
      <c r="P4" s="477"/>
      <c r="Q4" s="477"/>
      <c r="R4" s="483"/>
      <c r="S4" s="483"/>
      <c r="T4" s="483"/>
      <c r="U4" s="483"/>
      <c r="V4" s="484"/>
      <c r="W4" s="487"/>
      <c r="X4" s="458"/>
      <c r="Y4" s="458"/>
      <c r="Z4" s="458"/>
      <c r="AA4" s="458"/>
      <c r="AB4" s="476"/>
      <c r="AC4" s="483"/>
      <c r="AD4" s="458"/>
      <c r="AE4" s="458"/>
      <c r="AF4" s="458"/>
      <c r="AG4" s="458"/>
      <c r="AH4" s="458"/>
      <c r="AI4" s="458"/>
      <c r="AJ4" s="458"/>
      <c r="AK4" s="458"/>
      <c r="AL4" s="490"/>
      <c r="AM4" s="488"/>
      <c r="AN4" s="489"/>
      <c r="AO4" s="489"/>
      <c r="AP4" s="489"/>
      <c r="AQ4" s="489"/>
      <c r="AR4" s="489"/>
      <c r="AS4" s="489"/>
      <c r="AT4" s="489"/>
      <c r="AU4" s="489"/>
      <c r="AV4" s="489"/>
      <c r="AW4" s="489"/>
      <c r="AX4" s="491"/>
      <c r="AY4" s="328" t="s">
        <v>146</v>
      </c>
      <c r="AZ4" s="329"/>
      <c r="BA4" s="329"/>
      <c r="BB4" s="329"/>
      <c r="BC4" s="329"/>
      <c r="BD4" s="329"/>
      <c r="BE4" s="329"/>
      <c r="BF4" s="329"/>
      <c r="BG4" s="329"/>
      <c r="BH4" s="329"/>
      <c r="BI4" s="329"/>
      <c r="BJ4" s="329"/>
      <c r="BK4" s="329"/>
      <c r="BL4" s="329"/>
      <c r="BM4" s="330"/>
      <c r="BN4" s="331">
        <v>7567387</v>
      </c>
      <c r="BO4" s="332"/>
      <c r="BP4" s="332"/>
      <c r="BQ4" s="332"/>
      <c r="BR4" s="332"/>
      <c r="BS4" s="332"/>
      <c r="BT4" s="332"/>
      <c r="BU4" s="333"/>
      <c r="BV4" s="331">
        <v>7262697</v>
      </c>
      <c r="BW4" s="332"/>
      <c r="BX4" s="332"/>
      <c r="BY4" s="332"/>
      <c r="BZ4" s="332"/>
      <c r="CA4" s="332"/>
      <c r="CB4" s="332"/>
      <c r="CC4" s="333"/>
      <c r="CD4" s="334" t="s">
        <v>150</v>
      </c>
      <c r="CE4" s="335"/>
      <c r="CF4" s="335"/>
      <c r="CG4" s="335"/>
      <c r="CH4" s="335"/>
      <c r="CI4" s="335"/>
      <c r="CJ4" s="335"/>
      <c r="CK4" s="335"/>
      <c r="CL4" s="335"/>
      <c r="CM4" s="335"/>
      <c r="CN4" s="335"/>
      <c r="CO4" s="335"/>
      <c r="CP4" s="335"/>
      <c r="CQ4" s="335"/>
      <c r="CR4" s="335"/>
      <c r="CS4" s="336"/>
      <c r="CT4" s="337">
        <v>6.7</v>
      </c>
      <c r="CU4" s="338"/>
      <c r="CV4" s="338"/>
      <c r="CW4" s="338"/>
      <c r="CX4" s="338"/>
      <c r="CY4" s="338"/>
      <c r="CZ4" s="338"/>
      <c r="DA4" s="339"/>
      <c r="DB4" s="337">
        <v>4.2</v>
      </c>
      <c r="DC4" s="338"/>
      <c r="DD4" s="338"/>
      <c r="DE4" s="338"/>
      <c r="DF4" s="338"/>
      <c r="DG4" s="338"/>
      <c r="DH4" s="338"/>
      <c r="DI4" s="339"/>
    </row>
    <row r="5" spans="1:119" ht="18.75" customHeight="1" x14ac:dyDescent="0.15">
      <c r="A5" s="2"/>
      <c r="B5" s="478"/>
      <c r="C5" s="479"/>
      <c r="D5" s="479"/>
      <c r="E5" s="480"/>
      <c r="F5" s="480"/>
      <c r="G5" s="480"/>
      <c r="H5" s="480"/>
      <c r="I5" s="480"/>
      <c r="J5" s="480"/>
      <c r="K5" s="480"/>
      <c r="L5" s="480"/>
      <c r="M5" s="480"/>
      <c r="N5" s="480"/>
      <c r="O5" s="480"/>
      <c r="P5" s="480"/>
      <c r="Q5" s="480"/>
      <c r="R5" s="485"/>
      <c r="S5" s="485"/>
      <c r="T5" s="485"/>
      <c r="U5" s="485"/>
      <c r="V5" s="486"/>
      <c r="W5" s="488"/>
      <c r="X5" s="489"/>
      <c r="Y5" s="489"/>
      <c r="Z5" s="489"/>
      <c r="AA5" s="489"/>
      <c r="AB5" s="479"/>
      <c r="AC5" s="485"/>
      <c r="AD5" s="489"/>
      <c r="AE5" s="489"/>
      <c r="AF5" s="489"/>
      <c r="AG5" s="489"/>
      <c r="AH5" s="489"/>
      <c r="AI5" s="489"/>
      <c r="AJ5" s="489"/>
      <c r="AK5" s="489"/>
      <c r="AL5" s="491"/>
      <c r="AM5" s="340" t="s">
        <v>151</v>
      </c>
      <c r="AN5" s="341"/>
      <c r="AO5" s="341"/>
      <c r="AP5" s="341"/>
      <c r="AQ5" s="341"/>
      <c r="AR5" s="341"/>
      <c r="AS5" s="341"/>
      <c r="AT5" s="342"/>
      <c r="AU5" s="343" t="s">
        <v>153</v>
      </c>
      <c r="AV5" s="344"/>
      <c r="AW5" s="344"/>
      <c r="AX5" s="344"/>
      <c r="AY5" s="345" t="s">
        <v>42</v>
      </c>
      <c r="AZ5" s="346"/>
      <c r="BA5" s="346"/>
      <c r="BB5" s="346"/>
      <c r="BC5" s="346"/>
      <c r="BD5" s="346"/>
      <c r="BE5" s="346"/>
      <c r="BF5" s="346"/>
      <c r="BG5" s="346"/>
      <c r="BH5" s="346"/>
      <c r="BI5" s="346"/>
      <c r="BJ5" s="346"/>
      <c r="BK5" s="346"/>
      <c r="BL5" s="346"/>
      <c r="BM5" s="347"/>
      <c r="BN5" s="348">
        <v>7157107</v>
      </c>
      <c r="BO5" s="349"/>
      <c r="BP5" s="349"/>
      <c r="BQ5" s="349"/>
      <c r="BR5" s="349"/>
      <c r="BS5" s="349"/>
      <c r="BT5" s="349"/>
      <c r="BU5" s="350"/>
      <c r="BV5" s="348">
        <v>6994273</v>
      </c>
      <c r="BW5" s="349"/>
      <c r="BX5" s="349"/>
      <c r="BY5" s="349"/>
      <c r="BZ5" s="349"/>
      <c r="CA5" s="349"/>
      <c r="CB5" s="349"/>
      <c r="CC5" s="350"/>
      <c r="CD5" s="351" t="s">
        <v>53</v>
      </c>
      <c r="CE5" s="352"/>
      <c r="CF5" s="352"/>
      <c r="CG5" s="352"/>
      <c r="CH5" s="352"/>
      <c r="CI5" s="352"/>
      <c r="CJ5" s="352"/>
      <c r="CK5" s="352"/>
      <c r="CL5" s="352"/>
      <c r="CM5" s="352"/>
      <c r="CN5" s="352"/>
      <c r="CO5" s="352"/>
      <c r="CP5" s="352"/>
      <c r="CQ5" s="352"/>
      <c r="CR5" s="352"/>
      <c r="CS5" s="353"/>
      <c r="CT5" s="354">
        <v>84.5</v>
      </c>
      <c r="CU5" s="355"/>
      <c r="CV5" s="355"/>
      <c r="CW5" s="355"/>
      <c r="CX5" s="355"/>
      <c r="CY5" s="355"/>
      <c r="CZ5" s="355"/>
      <c r="DA5" s="356"/>
      <c r="DB5" s="354">
        <v>87.7</v>
      </c>
      <c r="DC5" s="355"/>
      <c r="DD5" s="355"/>
      <c r="DE5" s="355"/>
      <c r="DF5" s="355"/>
      <c r="DG5" s="355"/>
      <c r="DH5" s="355"/>
      <c r="DI5" s="356"/>
    </row>
    <row r="6" spans="1:119" ht="18.75" customHeight="1" x14ac:dyDescent="0.15">
      <c r="A6" s="2"/>
      <c r="B6" s="492" t="s">
        <v>154</v>
      </c>
      <c r="C6" s="493"/>
      <c r="D6" s="493"/>
      <c r="E6" s="494"/>
      <c r="F6" s="494"/>
      <c r="G6" s="494"/>
      <c r="H6" s="494"/>
      <c r="I6" s="494"/>
      <c r="J6" s="494"/>
      <c r="K6" s="494"/>
      <c r="L6" s="494" t="s">
        <v>155</v>
      </c>
      <c r="M6" s="494"/>
      <c r="N6" s="494"/>
      <c r="O6" s="494"/>
      <c r="P6" s="494"/>
      <c r="Q6" s="494"/>
      <c r="R6" s="498"/>
      <c r="S6" s="498"/>
      <c r="T6" s="498"/>
      <c r="U6" s="498"/>
      <c r="V6" s="499"/>
      <c r="W6" s="502" t="s">
        <v>157</v>
      </c>
      <c r="X6" s="503"/>
      <c r="Y6" s="503"/>
      <c r="Z6" s="503"/>
      <c r="AA6" s="503"/>
      <c r="AB6" s="493"/>
      <c r="AC6" s="506" t="s">
        <v>160</v>
      </c>
      <c r="AD6" s="507"/>
      <c r="AE6" s="507"/>
      <c r="AF6" s="507"/>
      <c r="AG6" s="507"/>
      <c r="AH6" s="507"/>
      <c r="AI6" s="507"/>
      <c r="AJ6" s="507"/>
      <c r="AK6" s="507"/>
      <c r="AL6" s="508"/>
      <c r="AM6" s="340" t="s">
        <v>161</v>
      </c>
      <c r="AN6" s="341"/>
      <c r="AO6" s="341"/>
      <c r="AP6" s="341"/>
      <c r="AQ6" s="341"/>
      <c r="AR6" s="341"/>
      <c r="AS6" s="341"/>
      <c r="AT6" s="342"/>
      <c r="AU6" s="343" t="s">
        <v>162</v>
      </c>
      <c r="AV6" s="344"/>
      <c r="AW6" s="344"/>
      <c r="AX6" s="344"/>
      <c r="AY6" s="345" t="s">
        <v>163</v>
      </c>
      <c r="AZ6" s="346"/>
      <c r="BA6" s="346"/>
      <c r="BB6" s="346"/>
      <c r="BC6" s="346"/>
      <c r="BD6" s="346"/>
      <c r="BE6" s="346"/>
      <c r="BF6" s="346"/>
      <c r="BG6" s="346"/>
      <c r="BH6" s="346"/>
      <c r="BI6" s="346"/>
      <c r="BJ6" s="346"/>
      <c r="BK6" s="346"/>
      <c r="BL6" s="346"/>
      <c r="BM6" s="347"/>
      <c r="BN6" s="348">
        <v>410280</v>
      </c>
      <c r="BO6" s="349"/>
      <c r="BP6" s="349"/>
      <c r="BQ6" s="349"/>
      <c r="BR6" s="349"/>
      <c r="BS6" s="349"/>
      <c r="BT6" s="349"/>
      <c r="BU6" s="350"/>
      <c r="BV6" s="348">
        <v>268424</v>
      </c>
      <c r="BW6" s="349"/>
      <c r="BX6" s="349"/>
      <c r="BY6" s="349"/>
      <c r="BZ6" s="349"/>
      <c r="CA6" s="349"/>
      <c r="CB6" s="349"/>
      <c r="CC6" s="350"/>
      <c r="CD6" s="351" t="s">
        <v>164</v>
      </c>
      <c r="CE6" s="352"/>
      <c r="CF6" s="352"/>
      <c r="CG6" s="352"/>
      <c r="CH6" s="352"/>
      <c r="CI6" s="352"/>
      <c r="CJ6" s="352"/>
      <c r="CK6" s="352"/>
      <c r="CL6" s="352"/>
      <c r="CM6" s="352"/>
      <c r="CN6" s="352"/>
      <c r="CO6" s="352"/>
      <c r="CP6" s="352"/>
      <c r="CQ6" s="352"/>
      <c r="CR6" s="352"/>
      <c r="CS6" s="353"/>
      <c r="CT6" s="357">
        <v>84.5</v>
      </c>
      <c r="CU6" s="358"/>
      <c r="CV6" s="358"/>
      <c r="CW6" s="358"/>
      <c r="CX6" s="358"/>
      <c r="CY6" s="358"/>
      <c r="CZ6" s="358"/>
      <c r="DA6" s="359"/>
      <c r="DB6" s="357">
        <v>87.7</v>
      </c>
      <c r="DC6" s="358"/>
      <c r="DD6" s="358"/>
      <c r="DE6" s="358"/>
      <c r="DF6" s="358"/>
      <c r="DG6" s="358"/>
      <c r="DH6" s="358"/>
      <c r="DI6" s="359"/>
    </row>
    <row r="7" spans="1:119" ht="18.75" customHeight="1" x14ac:dyDescent="0.15">
      <c r="A7" s="2"/>
      <c r="B7" s="475"/>
      <c r="C7" s="476"/>
      <c r="D7" s="476"/>
      <c r="E7" s="477"/>
      <c r="F7" s="477"/>
      <c r="G7" s="477"/>
      <c r="H7" s="477"/>
      <c r="I7" s="477"/>
      <c r="J7" s="477"/>
      <c r="K7" s="477"/>
      <c r="L7" s="477"/>
      <c r="M7" s="477"/>
      <c r="N7" s="477"/>
      <c r="O7" s="477"/>
      <c r="P7" s="477"/>
      <c r="Q7" s="477"/>
      <c r="R7" s="483"/>
      <c r="S7" s="483"/>
      <c r="T7" s="483"/>
      <c r="U7" s="483"/>
      <c r="V7" s="484"/>
      <c r="W7" s="487"/>
      <c r="X7" s="458"/>
      <c r="Y7" s="458"/>
      <c r="Z7" s="458"/>
      <c r="AA7" s="458"/>
      <c r="AB7" s="476"/>
      <c r="AC7" s="509"/>
      <c r="AD7" s="457"/>
      <c r="AE7" s="457"/>
      <c r="AF7" s="457"/>
      <c r="AG7" s="457"/>
      <c r="AH7" s="457"/>
      <c r="AI7" s="457"/>
      <c r="AJ7" s="457"/>
      <c r="AK7" s="457"/>
      <c r="AL7" s="510"/>
      <c r="AM7" s="340" t="s">
        <v>165</v>
      </c>
      <c r="AN7" s="341"/>
      <c r="AO7" s="341"/>
      <c r="AP7" s="341"/>
      <c r="AQ7" s="341"/>
      <c r="AR7" s="341"/>
      <c r="AS7" s="341"/>
      <c r="AT7" s="342"/>
      <c r="AU7" s="343" t="s">
        <v>153</v>
      </c>
      <c r="AV7" s="344"/>
      <c r="AW7" s="344"/>
      <c r="AX7" s="344"/>
      <c r="AY7" s="345" t="s">
        <v>80</v>
      </c>
      <c r="AZ7" s="346"/>
      <c r="BA7" s="346"/>
      <c r="BB7" s="346"/>
      <c r="BC7" s="346"/>
      <c r="BD7" s="346"/>
      <c r="BE7" s="346"/>
      <c r="BF7" s="346"/>
      <c r="BG7" s="346"/>
      <c r="BH7" s="346"/>
      <c r="BI7" s="346"/>
      <c r="BJ7" s="346"/>
      <c r="BK7" s="346"/>
      <c r="BL7" s="346"/>
      <c r="BM7" s="347"/>
      <c r="BN7" s="348">
        <v>77353</v>
      </c>
      <c r="BO7" s="349"/>
      <c r="BP7" s="349"/>
      <c r="BQ7" s="349"/>
      <c r="BR7" s="349"/>
      <c r="BS7" s="349"/>
      <c r="BT7" s="349"/>
      <c r="BU7" s="350"/>
      <c r="BV7" s="348">
        <v>62503</v>
      </c>
      <c r="BW7" s="349"/>
      <c r="BX7" s="349"/>
      <c r="BY7" s="349"/>
      <c r="BZ7" s="349"/>
      <c r="CA7" s="349"/>
      <c r="CB7" s="349"/>
      <c r="CC7" s="350"/>
      <c r="CD7" s="351" t="s">
        <v>168</v>
      </c>
      <c r="CE7" s="352"/>
      <c r="CF7" s="352"/>
      <c r="CG7" s="352"/>
      <c r="CH7" s="352"/>
      <c r="CI7" s="352"/>
      <c r="CJ7" s="352"/>
      <c r="CK7" s="352"/>
      <c r="CL7" s="352"/>
      <c r="CM7" s="352"/>
      <c r="CN7" s="352"/>
      <c r="CO7" s="352"/>
      <c r="CP7" s="352"/>
      <c r="CQ7" s="352"/>
      <c r="CR7" s="352"/>
      <c r="CS7" s="353"/>
      <c r="CT7" s="348">
        <v>4944408</v>
      </c>
      <c r="CU7" s="349"/>
      <c r="CV7" s="349"/>
      <c r="CW7" s="349"/>
      <c r="CX7" s="349"/>
      <c r="CY7" s="349"/>
      <c r="CZ7" s="349"/>
      <c r="DA7" s="350"/>
      <c r="DB7" s="348">
        <v>4847457</v>
      </c>
      <c r="DC7" s="349"/>
      <c r="DD7" s="349"/>
      <c r="DE7" s="349"/>
      <c r="DF7" s="349"/>
      <c r="DG7" s="349"/>
      <c r="DH7" s="349"/>
      <c r="DI7" s="350"/>
    </row>
    <row r="8" spans="1:119" ht="18.75" customHeight="1" x14ac:dyDescent="0.15">
      <c r="A8" s="2"/>
      <c r="B8" s="495"/>
      <c r="C8" s="496"/>
      <c r="D8" s="496"/>
      <c r="E8" s="497"/>
      <c r="F8" s="497"/>
      <c r="G8" s="497"/>
      <c r="H8" s="497"/>
      <c r="I8" s="497"/>
      <c r="J8" s="497"/>
      <c r="K8" s="497"/>
      <c r="L8" s="497"/>
      <c r="M8" s="497"/>
      <c r="N8" s="497"/>
      <c r="O8" s="497"/>
      <c r="P8" s="497"/>
      <c r="Q8" s="497"/>
      <c r="R8" s="500"/>
      <c r="S8" s="500"/>
      <c r="T8" s="500"/>
      <c r="U8" s="500"/>
      <c r="V8" s="501"/>
      <c r="W8" s="504"/>
      <c r="X8" s="505"/>
      <c r="Y8" s="505"/>
      <c r="Z8" s="505"/>
      <c r="AA8" s="505"/>
      <c r="AB8" s="496"/>
      <c r="AC8" s="511"/>
      <c r="AD8" s="512"/>
      <c r="AE8" s="512"/>
      <c r="AF8" s="512"/>
      <c r="AG8" s="512"/>
      <c r="AH8" s="512"/>
      <c r="AI8" s="512"/>
      <c r="AJ8" s="512"/>
      <c r="AK8" s="512"/>
      <c r="AL8" s="513"/>
      <c r="AM8" s="340" t="s">
        <v>169</v>
      </c>
      <c r="AN8" s="341"/>
      <c r="AO8" s="341"/>
      <c r="AP8" s="341"/>
      <c r="AQ8" s="341"/>
      <c r="AR8" s="341"/>
      <c r="AS8" s="341"/>
      <c r="AT8" s="342"/>
      <c r="AU8" s="343" t="s">
        <v>162</v>
      </c>
      <c r="AV8" s="344"/>
      <c r="AW8" s="344"/>
      <c r="AX8" s="344"/>
      <c r="AY8" s="345" t="s">
        <v>172</v>
      </c>
      <c r="AZ8" s="346"/>
      <c r="BA8" s="346"/>
      <c r="BB8" s="346"/>
      <c r="BC8" s="346"/>
      <c r="BD8" s="346"/>
      <c r="BE8" s="346"/>
      <c r="BF8" s="346"/>
      <c r="BG8" s="346"/>
      <c r="BH8" s="346"/>
      <c r="BI8" s="346"/>
      <c r="BJ8" s="346"/>
      <c r="BK8" s="346"/>
      <c r="BL8" s="346"/>
      <c r="BM8" s="347"/>
      <c r="BN8" s="348">
        <v>332927</v>
      </c>
      <c r="BO8" s="349"/>
      <c r="BP8" s="349"/>
      <c r="BQ8" s="349"/>
      <c r="BR8" s="349"/>
      <c r="BS8" s="349"/>
      <c r="BT8" s="349"/>
      <c r="BU8" s="350"/>
      <c r="BV8" s="348">
        <v>205921</v>
      </c>
      <c r="BW8" s="349"/>
      <c r="BX8" s="349"/>
      <c r="BY8" s="349"/>
      <c r="BZ8" s="349"/>
      <c r="CA8" s="349"/>
      <c r="CB8" s="349"/>
      <c r="CC8" s="350"/>
      <c r="CD8" s="351" t="s">
        <v>173</v>
      </c>
      <c r="CE8" s="352"/>
      <c r="CF8" s="352"/>
      <c r="CG8" s="352"/>
      <c r="CH8" s="352"/>
      <c r="CI8" s="352"/>
      <c r="CJ8" s="352"/>
      <c r="CK8" s="352"/>
      <c r="CL8" s="352"/>
      <c r="CM8" s="352"/>
      <c r="CN8" s="352"/>
      <c r="CO8" s="352"/>
      <c r="CP8" s="352"/>
      <c r="CQ8" s="352"/>
      <c r="CR8" s="352"/>
      <c r="CS8" s="353"/>
      <c r="CT8" s="360">
        <v>1.1200000000000001</v>
      </c>
      <c r="CU8" s="361"/>
      <c r="CV8" s="361"/>
      <c r="CW8" s="361"/>
      <c r="CX8" s="361"/>
      <c r="CY8" s="361"/>
      <c r="CZ8" s="361"/>
      <c r="DA8" s="362"/>
      <c r="DB8" s="360">
        <v>1.1100000000000001</v>
      </c>
      <c r="DC8" s="361"/>
      <c r="DD8" s="361"/>
      <c r="DE8" s="361"/>
      <c r="DF8" s="361"/>
      <c r="DG8" s="361"/>
      <c r="DH8" s="361"/>
      <c r="DI8" s="362"/>
    </row>
    <row r="9" spans="1:119" ht="18.75" customHeight="1" x14ac:dyDescent="0.15">
      <c r="A9" s="2"/>
      <c r="B9" s="322" t="s">
        <v>177</v>
      </c>
      <c r="C9" s="323"/>
      <c r="D9" s="323"/>
      <c r="E9" s="323"/>
      <c r="F9" s="323"/>
      <c r="G9" s="323"/>
      <c r="H9" s="323"/>
      <c r="I9" s="323"/>
      <c r="J9" s="323"/>
      <c r="K9" s="420"/>
      <c r="L9" s="373" t="s">
        <v>148</v>
      </c>
      <c r="M9" s="374"/>
      <c r="N9" s="374"/>
      <c r="O9" s="374"/>
      <c r="P9" s="374"/>
      <c r="Q9" s="375"/>
      <c r="R9" s="376">
        <v>15805</v>
      </c>
      <c r="S9" s="377"/>
      <c r="T9" s="377"/>
      <c r="U9" s="377"/>
      <c r="V9" s="378"/>
      <c r="W9" s="325" t="s">
        <v>179</v>
      </c>
      <c r="X9" s="326"/>
      <c r="Y9" s="326"/>
      <c r="Z9" s="326"/>
      <c r="AA9" s="326"/>
      <c r="AB9" s="326"/>
      <c r="AC9" s="326"/>
      <c r="AD9" s="326"/>
      <c r="AE9" s="326"/>
      <c r="AF9" s="326"/>
      <c r="AG9" s="326"/>
      <c r="AH9" s="326"/>
      <c r="AI9" s="326"/>
      <c r="AJ9" s="326"/>
      <c r="AK9" s="326"/>
      <c r="AL9" s="327"/>
      <c r="AM9" s="340" t="s">
        <v>182</v>
      </c>
      <c r="AN9" s="341"/>
      <c r="AO9" s="341"/>
      <c r="AP9" s="341"/>
      <c r="AQ9" s="341"/>
      <c r="AR9" s="341"/>
      <c r="AS9" s="341"/>
      <c r="AT9" s="342"/>
      <c r="AU9" s="343" t="s">
        <v>153</v>
      </c>
      <c r="AV9" s="344"/>
      <c r="AW9" s="344"/>
      <c r="AX9" s="344"/>
      <c r="AY9" s="345" t="s">
        <v>184</v>
      </c>
      <c r="AZ9" s="346"/>
      <c r="BA9" s="346"/>
      <c r="BB9" s="346"/>
      <c r="BC9" s="346"/>
      <c r="BD9" s="346"/>
      <c r="BE9" s="346"/>
      <c r="BF9" s="346"/>
      <c r="BG9" s="346"/>
      <c r="BH9" s="346"/>
      <c r="BI9" s="346"/>
      <c r="BJ9" s="346"/>
      <c r="BK9" s="346"/>
      <c r="BL9" s="346"/>
      <c r="BM9" s="347"/>
      <c r="BN9" s="348">
        <v>127006</v>
      </c>
      <c r="BO9" s="349"/>
      <c r="BP9" s="349"/>
      <c r="BQ9" s="349"/>
      <c r="BR9" s="349"/>
      <c r="BS9" s="349"/>
      <c r="BT9" s="349"/>
      <c r="BU9" s="350"/>
      <c r="BV9" s="348">
        <v>-21456</v>
      </c>
      <c r="BW9" s="349"/>
      <c r="BX9" s="349"/>
      <c r="BY9" s="349"/>
      <c r="BZ9" s="349"/>
      <c r="CA9" s="349"/>
      <c r="CB9" s="349"/>
      <c r="CC9" s="350"/>
      <c r="CD9" s="351" t="s">
        <v>187</v>
      </c>
      <c r="CE9" s="352"/>
      <c r="CF9" s="352"/>
      <c r="CG9" s="352"/>
      <c r="CH9" s="352"/>
      <c r="CI9" s="352"/>
      <c r="CJ9" s="352"/>
      <c r="CK9" s="352"/>
      <c r="CL9" s="352"/>
      <c r="CM9" s="352"/>
      <c r="CN9" s="352"/>
      <c r="CO9" s="352"/>
      <c r="CP9" s="352"/>
      <c r="CQ9" s="352"/>
      <c r="CR9" s="352"/>
      <c r="CS9" s="353"/>
      <c r="CT9" s="354">
        <v>6.2</v>
      </c>
      <c r="CU9" s="355"/>
      <c r="CV9" s="355"/>
      <c r="CW9" s="355"/>
      <c r="CX9" s="355"/>
      <c r="CY9" s="355"/>
      <c r="CZ9" s="355"/>
      <c r="DA9" s="356"/>
      <c r="DB9" s="354">
        <v>6.8</v>
      </c>
      <c r="DC9" s="355"/>
      <c r="DD9" s="355"/>
      <c r="DE9" s="355"/>
      <c r="DF9" s="355"/>
      <c r="DG9" s="355"/>
      <c r="DH9" s="355"/>
      <c r="DI9" s="356"/>
    </row>
    <row r="10" spans="1:119" ht="18.75" customHeight="1" x14ac:dyDescent="0.15">
      <c r="A10" s="2"/>
      <c r="B10" s="322"/>
      <c r="C10" s="323"/>
      <c r="D10" s="323"/>
      <c r="E10" s="323"/>
      <c r="F10" s="323"/>
      <c r="G10" s="323"/>
      <c r="H10" s="323"/>
      <c r="I10" s="323"/>
      <c r="J10" s="323"/>
      <c r="K10" s="420"/>
      <c r="L10" s="363" t="s">
        <v>190</v>
      </c>
      <c r="M10" s="341"/>
      <c r="N10" s="341"/>
      <c r="O10" s="341"/>
      <c r="P10" s="341"/>
      <c r="Q10" s="342"/>
      <c r="R10" s="364">
        <v>15914</v>
      </c>
      <c r="S10" s="365"/>
      <c r="T10" s="365"/>
      <c r="U10" s="365"/>
      <c r="V10" s="366"/>
      <c r="W10" s="487"/>
      <c r="X10" s="458"/>
      <c r="Y10" s="458"/>
      <c r="Z10" s="458"/>
      <c r="AA10" s="458"/>
      <c r="AB10" s="458"/>
      <c r="AC10" s="458"/>
      <c r="AD10" s="458"/>
      <c r="AE10" s="458"/>
      <c r="AF10" s="458"/>
      <c r="AG10" s="458"/>
      <c r="AH10" s="458"/>
      <c r="AI10" s="458"/>
      <c r="AJ10" s="458"/>
      <c r="AK10" s="458"/>
      <c r="AL10" s="490"/>
      <c r="AM10" s="340" t="s">
        <v>193</v>
      </c>
      <c r="AN10" s="341"/>
      <c r="AO10" s="341"/>
      <c r="AP10" s="341"/>
      <c r="AQ10" s="341"/>
      <c r="AR10" s="341"/>
      <c r="AS10" s="341"/>
      <c r="AT10" s="342"/>
      <c r="AU10" s="343" t="s">
        <v>153</v>
      </c>
      <c r="AV10" s="344"/>
      <c r="AW10" s="344"/>
      <c r="AX10" s="344"/>
      <c r="AY10" s="345" t="s">
        <v>194</v>
      </c>
      <c r="AZ10" s="346"/>
      <c r="BA10" s="346"/>
      <c r="BB10" s="346"/>
      <c r="BC10" s="346"/>
      <c r="BD10" s="346"/>
      <c r="BE10" s="346"/>
      <c r="BF10" s="346"/>
      <c r="BG10" s="346"/>
      <c r="BH10" s="346"/>
      <c r="BI10" s="346"/>
      <c r="BJ10" s="346"/>
      <c r="BK10" s="346"/>
      <c r="BL10" s="346"/>
      <c r="BM10" s="347"/>
      <c r="BN10" s="348">
        <v>228932</v>
      </c>
      <c r="BO10" s="349"/>
      <c r="BP10" s="349"/>
      <c r="BQ10" s="349"/>
      <c r="BR10" s="349"/>
      <c r="BS10" s="349"/>
      <c r="BT10" s="349"/>
      <c r="BU10" s="350"/>
      <c r="BV10" s="348">
        <v>153275</v>
      </c>
      <c r="BW10" s="349"/>
      <c r="BX10" s="349"/>
      <c r="BY10" s="349"/>
      <c r="BZ10" s="349"/>
      <c r="CA10" s="349"/>
      <c r="CB10" s="349"/>
      <c r="CC10" s="350"/>
      <c r="CD10" s="25" t="s">
        <v>72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2"/>
      <c r="C11" s="323"/>
      <c r="D11" s="323"/>
      <c r="E11" s="323"/>
      <c r="F11" s="323"/>
      <c r="G11" s="323"/>
      <c r="H11" s="323"/>
      <c r="I11" s="323"/>
      <c r="J11" s="323"/>
      <c r="K11" s="420"/>
      <c r="L11" s="367" t="s">
        <v>39</v>
      </c>
      <c r="M11" s="368"/>
      <c r="N11" s="368"/>
      <c r="O11" s="368"/>
      <c r="P11" s="368"/>
      <c r="Q11" s="369"/>
      <c r="R11" s="370" t="s">
        <v>195</v>
      </c>
      <c r="S11" s="371"/>
      <c r="T11" s="371"/>
      <c r="U11" s="371"/>
      <c r="V11" s="372"/>
      <c r="W11" s="487"/>
      <c r="X11" s="458"/>
      <c r="Y11" s="458"/>
      <c r="Z11" s="458"/>
      <c r="AA11" s="458"/>
      <c r="AB11" s="458"/>
      <c r="AC11" s="458"/>
      <c r="AD11" s="458"/>
      <c r="AE11" s="458"/>
      <c r="AF11" s="458"/>
      <c r="AG11" s="458"/>
      <c r="AH11" s="458"/>
      <c r="AI11" s="458"/>
      <c r="AJ11" s="458"/>
      <c r="AK11" s="458"/>
      <c r="AL11" s="490"/>
      <c r="AM11" s="340" t="s">
        <v>197</v>
      </c>
      <c r="AN11" s="341"/>
      <c r="AO11" s="341"/>
      <c r="AP11" s="341"/>
      <c r="AQ11" s="341"/>
      <c r="AR11" s="341"/>
      <c r="AS11" s="341"/>
      <c r="AT11" s="342"/>
      <c r="AU11" s="343" t="s">
        <v>153</v>
      </c>
      <c r="AV11" s="344"/>
      <c r="AW11" s="344"/>
      <c r="AX11" s="344"/>
      <c r="AY11" s="345" t="s">
        <v>198</v>
      </c>
      <c r="AZ11" s="346"/>
      <c r="BA11" s="346"/>
      <c r="BB11" s="346"/>
      <c r="BC11" s="346"/>
      <c r="BD11" s="346"/>
      <c r="BE11" s="346"/>
      <c r="BF11" s="346"/>
      <c r="BG11" s="346"/>
      <c r="BH11" s="346"/>
      <c r="BI11" s="346"/>
      <c r="BJ11" s="346"/>
      <c r="BK11" s="346"/>
      <c r="BL11" s="346"/>
      <c r="BM11" s="347"/>
      <c r="BN11" s="348">
        <v>0</v>
      </c>
      <c r="BO11" s="349"/>
      <c r="BP11" s="349"/>
      <c r="BQ11" s="349"/>
      <c r="BR11" s="349"/>
      <c r="BS11" s="349"/>
      <c r="BT11" s="349"/>
      <c r="BU11" s="350"/>
      <c r="BV11" s="348">
        <v>0</v>
      </c>
      <c r="BW11" s="349"/>
      <c r="BX11" s="349"/>
      <c r="BY11" s="349"/>
      <c r="BZ11" s="349"/>
      <c r="CA11" s="349"/>
      <c r="CB11" s="349"/>
      <c r="CC11" s="350"/>
      <c r="CD11" s="351" t="s">
        <v>200</v>
      </c>
      <c r="CE11" s="352"/>
      <c r="CF11" s="352"/>
      <c r="CG11" s="352"/>
      <c r="CH11" s="352"/>
      <c r="CI11" s="352"/>
      <c r="CJ11" s="352"/>
      <c r="CK11" s="352"/>
      <c r="CL11" s="352"/>
      <c r="CM11" s="352"/>
      <c r="CN11" s="352"/>
      <c r="CO11" s="352"/>
      <c r="CP11" s="352"/>
      <c r="CQ11" s="352"/>
      <c r="CR11" s="352"/>
      <c r="CS11" s="353"/>
      <c r="CT11" s="360" t="s">
        <v>174</v>
      </c>
      <c r="CU11" s="361"/>
      <c r="CV11" s="361"/>
      <c r="CW11" s="361"/>
      <c r="CX11" s="361"/>
      <c r="CY11" s="361"/>
      <c r="CZ11" s="361"/>
      <c r="DA11" s="362"/>
      <c r="DB11" s="360" t="s">
        <v>174</v>
      </c>
      <c r="DC11" s="361"/>
      <c r="DD11" s="361"/>
      <c r="DE11" s="361"/>
      <c r="DF11" s="361"/>
      <c r="DG11" s="361"/>
      <c r="DH11" s="361"/>
      <c r="DI11" s="362"/>
    </row>
    <row r="12" spans="1:119" ht="18.75" customHeight="1" x14ac:dyDescent="0.15">
      <c r="A12" s="2"/>
      <c r="B12" s="514" t="s">
        <v>201</v>
      </c>
      <c r="C12" s="515"/>
      <c r="D12" s="515"/>
      <c r="E12" s="515"/>
      <c r="F12" s="515"/>
      <c r="G12" s="515"/>
      <c r="H12" s="515"/>
      <c r="I12" s="515"/>
      <c r="J12" s="515"/>
      <c r="K12" s="516"/>
      <c r="L12" s="386" t="s">
        <v>203</v>
      </c>
      <c r="M12" s="387"/>
      <c r="N12" s="387"/>
      <c r="O12" s="387"/>
      <c r="P12" s="387"/>
      <c r="Q12" s="388"/>
      <c r="R12" s="389">
        <v>15964</v>
      </c>
      <c r="S12" s="390"/>
      <c r="T12" s="390"/>
      <c r="U12" s="390"/>
      <c r="V12" s="391"/>
      <c r="W12" s="392" t="s">
        <v>3</v>
      </c>
      <c r="X12" s="344"/>
      <c r="Y12" s="344"/>
      <c r="Z12" s="344"/>
      <c r="AA12" s="344"/>
      <c r="AB12" s="393"/>
      <c r="AC12" s="394" t="s">
        <v>204</v>
      </c>
      <c r="AD12" s="395"/>
      <c r="AE12" s="395"/>
      <c r="AF12" s="395"/>
      <c r="AG12" s="396"/>
      <c r="AH12" s="394" t="s">
        <v>206</v>
      </c>
      <c r="AI12" s="395"/>
      <c r="AJ12" s="395"/>
      <c r="AK12" s="395"/>
      <c r="AL12" s="397"/>
      <c r="AM12" s="340" t="s">
        <v>82</v>
      </c>
      <c r="AN12" s="341"/>
      <c r="AO12" s="341"/>
      <c r="AP12" s="341"/>
      <c r="AQ12" s="341"/>
      <c r="AR12" s="341"/>
      <c r="AS12" s="341"/>
      <c r="AT12" s="342"/>
      <c r="AU12" s="343" t="s">
        <v>153</v>
      </c>
      <c r="AV12" s="344"/>
      <c r="AW12" s="344"/>
      <c r="AX12" s="344"/>
      <c r="AY12" s="345" t="s">
        <v>208</v>
      </c>
      <c r="AZ12" s="346"/>
      <c r="BA12" s="346"/>
      <c r="BB12" s="346"/>
      <c r="BC12" s="346"/>
      <c r="BD12" s="346"/>
      <c r="BE12" s="346"/>
      <c r="BF12" s="346"/>
      <c r="BG12" s="346"/>
      <c r="BH12" s="346"/>
      <c r="BI12" s="346"/>
      <c r="BJ12" s="346"/>
      <c r="BK12" s="346"/>
      <c r="BL12" s="346"/>
      <c r="BM12" s="347"/>
      <c r="BN12" s="348">
        <v>0</v>
      </c>
      <c r="BO12" s="349"/>
      <c r="BP12" s="349"/>
      <c r="BQ12" s="349"/>
      <c r="BR12" s="349"/>
      <c r="BS12" s="349"/>
      <c r="BT12" s="349"/>
      <c r="BU12" s="350"/>
      <c r="BV12" s="348">
        <v>10041</v>
      </c>
      <c r="BW12" s="349"/>
      <c r="BX12" s="349"/>
      <c r="BY12" s="349"/>
      <c r="BZ12" s="349"/>
      <c r="CA12" s="349"/>
      <c r="CB12" s="349"/>
      <c r="CC12" s="350"/>
      <c r="CD12" s="351" t="s">
        <v>209</v>
      </c>
      <c r="CE12" s="352"/>
      <c r="CF12" s="352"/>
      <c r="CG12" s="352"/>
      <c r="CH12" s="352"/>
      <c r="CI12" s="352"/>
      <c r="CJ12" s="352"/>
      <c r="CK12" s="352"/>
      <c r="CL12" s="352"/>
      <c r="CM12" s="352"/>
      <c r="CN12" s="352"/>
      <c r="CO12" s="352"/>
      <c r="CP12" s="352"/>
      <c r="CQ12" s="352"/>
      <c r="CR12" s="352"/>
      <c r="CS12" s="353"/>
      <c r="CT12" s="360" t="s">
        <v>174</v>
      </c>
      <c r="CU12" s="361"/>
      <c r="CV12" s="361"/>
      <c r="CW12" s="361"/>
      <c r="CX12" s="361"/>
      <c r="CY12" s="361"/>
      <c r="CZ12" s="361"/>
      <c r="DA12" s="362"/>
      <c r="DB12" s="360" t="s">
        <v>174</v>
      </c>
      <c r="DC12" s="361"/>
      <c r="DD12" s="361"/>
      <c r="DE12" s="361"/>
      <c r="DF12" s="361"/>
      <c r="DG12" s="361"/>
      <c r="DH12" s="361"/>
      <c r="DI12" s="362"/>
    </row>
    <row r="13" spans="1:119" ht="18.75" customHeight="1" x14ac:dyDescent="0.15">
      <c r="A13" s="2"/>
      <c r="B13" s="517"/>
      <c r="C13" s="518"/>
      <c r="D13" s="518"/>
      <c r="E13" s="518"/>
      <c r="F13" s="518"/>
      <c r="G13" s="518"/>
      <c r="H13" s="518"/>
      <c r="I13" s="518"/>
      <c r="J13" s="518"/>
      <c r="K13" s="519"/>
      <c r="L13" s="16"/>
      <c r="M13" s="379" t="s">
        <v>212</v>
      </c>
      <c r="N13" s="380"/>
      <c r="O13" s="380"/>
      <c r="P13" s="380"/>
      <c r="Q13" s="381"/>
      <c r="R13" s="382">
        <v>15307</v>
      </c>
      <c r="S13" s="383"/>
      <c r="T13" s="383"/>
      <c r="U13" s="383"/>
      <c r="V13" s="384"/>
      <c r="W13" s="502" t="s">
        <v>214</v>
      </c>
      <c r="X13" s="503"/>
      <c r="Y13" s="503"/>
      <c r="Z13" s="503"/>
      <c r="AA13" s="503"/>
      <c r="AB13" s="493"/>
      <c r="AC13" s="364">
        <v>611</v>
      </c>
      <c r="AD13" s="365"/>
      <c r="AE13" s="365"/>
      <c r="AF13" s="365"/>
      <c r="AG13" s="385"/>
      <c r="AH13" s="364">
        <v>660</v>
      </c>
      <c r="AI13" s="365"/>
      <c r="AJ13" s="365"/>
      <c r="AK13" s="365"/>
      <c r="AL13" s="366"/>
      <c r="AM13" s="340" t="s">
        <v>217</v>
      </c>
      <c r="AN13" s="341"/>
      <c r="AO13" s="341"/>
      <c r="AP13" s="341"/>
      <c r="AQ13" s="341"/>
      <c r="AR13" s="341"/>
      <c r="AS13" s="341"/>
      <c r="AT13" s="342"/>
      <c r="AU13" s="343" t="s">
        <v>162</v>
      </c>
      <c r="AV13" s="344"/>
      <c r="AW13" s="344"/>
      <c r="AX13" s="344"/>
      <c r="AY13" s="345" t="s">
        <v>221</v>
      </c>
      <c r="AZ13" s="346"/>
      <c r="BA13" s="346"/>
      <c r="BB13" s="346"/>
      <c r="BC13" s="346"/>
      <c r="BD13" s="346"/>
      <c r="BE13" s="346"/>
      <c r="BF13" s="346"/>
      <c r="BG13" s="346"/>
      <c r="BH13" s="346"/>
      <c r="BI13" s="346"/>
      <c r="BJ13" s="346"/>
      <c r="BK13" s="346"/>
      <c r="BL13" s="346"/>
      <c r="BM13" s="347"/>
      <c r="BN13" s="348">
        <v>355938</v>
      </c>
      <c r="BO13" s="349"/>
      <c r="BP13" s="349"/>
      <c r="BQ13" s="349"/>
      <c r="BR13" s="349"/>
      <c r="BS13" s="349"/>
      <c r="BT13" s="349"/>
      <c r="BU13" s="350"/>
      <c r="BV13" s="348">
        <v>121778</v>
      </c>
      <c r="BW13" s="349"/>
      <c r="BX13" s="349"/>
      <c r="BY13" s="349"/>
      <c r="BZ13" s="349"/>
      <c r="CA13" s="349"/>
      <c r="CB13" s="349"/>
      <c r="CC13" s="350"/>
      <c r="CD13" s="351" t="s">
        <v>40</v>
      </c>
      <c r="CE13" s="352"/>
      <c r="CF13" s="352"/>
      <c r="CG13" s="352"/>
      <c r="CH13" s="352"/>
      <c r="CI13" s="352"/>
      <c r="CJ13" s="352"/>
      <c r="CK13" s="352"/>
      <c r="CL13" s="352"/>
      <c r="CM13" s="352"/>
      <c r="CN13" s="352"/>
      <c r="CO13" s="352"/>
      <c r="CP13" s="352"/>
      <c r="CQ13" s="352"/>
      <c r="CR13" s="352"/>
      <c r="CS13" s="353"/>
      <c r="CT13" s="354">
        <v>-1.5</v>
      </c>
      <c r="CU13" s="355"/>
      <c r="CV13" s="355"/>
      <c r="CW13" s="355"/>
      <c r="CX13" s="355"/>
      <c r="CY13" s="355"/>
      <c r="CZ13" s="355"/>
      <c r="DA13" s="356"/>
      <c r="DB13" s="354">
        <v>-1.6</v>
      </c>
      <c r="DC13" s="355"/>
      <c r="DD13" s="355"/>
      <c r="DE13" s="355"/>
      <c r="DF13" s="355"/>
      <c r="DG13" s="355"/>
      <c r="DH13" s="355"/>
      <c r="DI13" s="356"/>
    </row>
    <row r="14" spans="1:119" ht="18.75" customHeight="1" x14ac:dyDescent="0.15">
      <c r="A14" s="2"/>
      <c r="B14" s="517"/>
      <c r="C14" s="518"/>
      <c r="D14" s="518"/>
      <c r="E14" s="518"/>
      <c r="F14" s="518"/>
      <c r="G14" s="518"/>
      <c r="H14" s="518"/>
      <c r="I14" s="518"/>
      <c r="J14" s="518"/>
      <c r="K14" s="519"/>
      <c r="L14" s="404" t="s">
        <v>223</v>
      </c>
      <c r="M14" s="405"/>
      <c r="N14" s="405"/>
      <c r="O14" s="405"/>
      <c r="P14" s="405"/>
      <c r="Q14" s="406"/>
      <c r="R14" s="382">
        <v>16110</v>
      </c>
      <c r="S14" s="383"/>
      <c r="T14" s="383"/>
      <c r="U14" s="383"/>
      <c r="V14" s="384"/>
      <c r="W14" s="488"/>
      <c r="X14" s="489"/>
      <c r="Y14" s="489"/>
      <c r="Z14" s="489"/>
      <c r="AA14" s="489"/>
      <c r="AB14" s="479"/>
      <c r="AC14" s="407">
        <v>8.6</v>
      </c>
      <c r="AD14" s="408"/>
      <c r="AE14" s="408"/>
      <c r="AF14" s="408"/>
      <c r="AG14" s="409"/>
      <c r="AH14" s="407">
        <v>8.9</v>
      </c>
      <c r="AI14" s="408"/>
      <c r="AJ14" s="408"/>
      <c r="AK14" s="408"/>
      <c r="AL14" s="410"/>
      <c r="AM14" s="340"/>
      <c r="AN14" s="341"/>
      <c r="AO14" s="341"/>
      <c r="AP14" s="341"/>
      <c r="AQ14" s="341"/>
      <c r="AR14" s="341"/>
      <c r="AS14" s="341"/>
      <c r="AT14" s="342"/>
      <c r="AU14" s="343"/>
      <c r="AV14" s="344"/>
      <c r="AW14" s="344"/>
      <c r="AX14" s="344"/>
      <c r="AY14" s="345"/>
      <c r="AZ14" s="346"/>
      <c r="BA14" s="346"/>
      <c r="BB14" s="346"/>
      <c r="BC14" s="346"/>
      <c r="BD14" s="346"/>
      <c r="BE14" s="346"/>
      <c r="BF14" s="346"/>
      <c r="BG14" s="346"/>
      <c r="BH14" s="346"/>
      <c r="BI14" s="346"/>
      <c r="BJ14" s="346"/>
      <c r="BK14" s="346"/>
      <c r="BL14" s="346"/>
      <c r="BM14" s="347"/>
      <c r="BN14" s="348"/>
      <c r="BO14" s="349"/>
      <c r="BP14" s="349"/>
      <c r="BQ14" s="349"/>
      <c r="BR14" s="349"/>
      <c r="BS14" s="349"/>
      <c r="BT14" s="349"/>
      <c r="BU14" s="350"/>
      <c r="BV14" s="348"/>
      <c r="BW14" s="349"/>
      <c r="BX14" s="349"/>
      <c r="BY14" s="349"/>
      <c r="BZ14" s="349"/>
      <c r="CA14" s="349"/>
      <c r="CB14" s="349"/>
      <c r="CC14" s="350"/>
      <c r="CD14" s="398" t="s">
        <v>225</v>
      </c>
      <c r="CE14" s="399"/>
      <c r="CF14" s="399"/>
      <c r="CG14" s="399"/>
      <c r="CH14" s="399"/>
      <c r="CI14" s="399"/>
      <c r="CJ14" s="399"/>
      <c r="CK14" s="399"/>
      <c r="CL14" s="399"/>
      <c r="CM14" s="399"/>
      <c r="CN14" s="399"/>
      <c r="CO14" s="399"/>
      <c r="CP14" s="399"/>
      <c r="CQ14" s="399"/>
      <c r="CR14" s="399"/>
      <c r="CS14" s="400"/>
      <c r="CT14" s="401" t="s">
        <v>174</v>
      </c>
      <c r="CU14" s="402"/>
      <c r="CV14" s="402"/>
      <c r="CW14" s="402"/>
      <c r="CX14" s="402"/>
      <c r="CY14" s="402"/>
      <c r="CZ14" s="402"/>
      <c r="DA14" s="403"/>
      <c r="DB14" s="401" t="s">
        <v>174</v>
      </c>
      <c r="DC14" s="402"/>
      <c r="DD14" s="402"/>
      <c r="DE14" s="402"/>
      <c r="DF14" s="402"/>
      <c r="DG14" s="402"/>
      <c r="DH14" s="402"/>
      <c r="DI14" s="403"/>
    </row>
    <row r="15" spans="1:119" ht="18.75" customHeight="1" x14ac:dyDescent="0.15">
      <c r="A15" s="2"/>
      <c r="B15" s="517"/>
      <c r="C15" s="518"/>
      <c r="D15" s="518"/>
      <c r="E15" s="518"/>
      <c r="F15" s="518"/>
      <c r="G15" s="518"/>
      <c r="H15" s="518"/>
      <c r="I15" s="518"/>
      <c r="J15" s="518"/>
      <c r="K15" s="519"/>
      <c r="L15" s="16"/>
      <c r="M15" s="379" t="s">
        <v>212</v>
      </c>
      <c r="N15" s="380"/>
      <c r="O15" s="380"/>
      <c r="P15" s="380"/>
      <c r="Q15" s="381"/>
      <c r="R15" s="382">
        <v>15536</v>
      </c>
      <c r="S15" s="383"/>
      <c r="T15" s="383"/>
      <c r="U15" s="383"/>
      <c r="V15" s="384"/>
      <c r="W15" s="502" t="s">
        <v>226</v>
      </c>
      <c r="X15" s="503"/>
      <c r="Y15" s="503"/>
      <c r="Z15" s="503"/>
      <c r="AA15" s="503"/>
      <c r="AB15" s="493"/>
      <c r="AC15" s="364">
        <v>2219</v>
      </c>
      <c r="AD15" s="365"/>
      <c r="AE15" s="365"/>
      <c r="AF15" s="365"/>
      <c r="AG15" s="385"/>
      <c r="AH15" s="364">
        <v>2423</v>
      </c>
      <c r="AI15" s="365"/>
      <c r="AJ15" s="365"/>
      <c r="AK15" s="365"/>
      <c r="AL15" s="366"/>
      <c r="AM15" s="340"/>
      <c r="AN15" s="341"/>
      <c r="AO15" s="341"/>
      <c r="AP15" s="341"/>
      <c r="AQ15" s="341"/>
      <c r="AR15" s="341"/>
      <c r="AS15" s="341"/>
      <c r="AT15" s="342"/>
      <c r="AU15" s="343"/>
      <c r="AV15" s="344"/>
      <c r="AW15" s="344"/>
      <c r="AX15" s="344"/>
      <c r="AY15" s="328" t="s">
        <v>230</v>
      </c>
      <c r="AZ15" s="329"/>
      <c r="BA15" s="329"/>
      <c r="BB15" s="329"/>
      <c r="BC15" s="329"/>
      <c r="BD15" s="329"/>
      <c r="BE15" s="329"/>
      <c r="BF15" s="329"/>
      <c r="BG15" s="329"/>
      <c r="BH15" s="329"/>
      <c r="BI15" s="329"/>
      <c r="BJ15" s="329"/>
      <c r="BK15" s="329"/>
      <c r="BL15" s="329"/>
      <c r="BM15" s="330"/>
      <c r="BN15" s="331">
        <v>3788335</v>
      </c>
      <c r="BO15" s="332"/>
      <c r="BP15" s="332"/>
      <c r="BQ15" s="332"/>
      <c r="BR15" s="332"/>
      <c r="BS15" s="332"/>
      <c r="BT15" s="332"/>
      <c r="BU15" s="333"/>
      <c r="BV15" s="331">
        <v>3715249</v>
      </c>
      <c r="BW15" s="332"/>
      <c r="BX15" s="332"/>
      <c r="BY15" s="332"/>
      <c r="BZ15" s="332"/>
      <c r="CA15" s="332"/>
      <c r="CB15" s="332"/>
      <c r="CC15" s="333"/>
      <c r="CD15" s="334" t="s">
        <v>231</v>
      </c>
      <c r="CE15" s="335"/>
      <c r="CF15" s="335"/>
      <c r="CG15" s="335"/>
      <c r="CH15" s="335"/>
      <c r="CI15" s="335"/>
      <c r="CJ15" s="335"/>
      <c r="CK15" s="335"/>
      <c r="CL15" s="335"/>
      <c r="CM15" s="335"/>
      <c r="CN15" s="335"/>
      <c r="CO15" s="335"/>
      <c r="CP15" s="335"/>
      <c r="CQ15" s="335"/>
      <c r="CR15" s="335"/>
      <c r="CS15" s="336"/>
      <c r="CT15" s="31"/>
      <c r="CU15" s="34"/>
      <c r="CV15" s="34"/>
      <c r="CW15" s="34"/>
      <c r="CX15" s="34"/>
      <c r="CY15" s="34"/>
      <c r="CZ15" s="34"/>
      <c r="DA15" s="37"/>
      <c r="DB15" s="31"/>
      <c r="DC15" s="34"/>
      <c r="DD15" s="34"/>
      <c r="DE15" s="34"/>
      <c r="DF15" s="34"/>
      <c r="DG15" s="34"/>
      <c r="DH15" s="34"/>
      <c r="DI15" s="37"/>
    </row>
    <row r="16" spans="1:119" ht="18.75" customHeight="1" x14ac:dyDescent="0.15">
      <c r="A16" s="2"/>
      <c r="B16" s="517"/>
      <c r="C16" s="518"/>
      <c r="D16" s="518"/>
      <c r="E16" s="518"/>
      <c r="F16" s="518"/>
      <c r="G16" s="518"/>
      <c r="H16" s="518"/>
      <c r="I16" s="518"/>
      <c r="J16" s="518"/>
      <c r="K16" s="519"/>
      <c r="L16" s="404" t="s">
        <v>232</v>
      </c>
      <c r="M16" s="411"/>
      <c r="N16" s="411"/>
      <c r="O16" s="411"/>
      <c r="P16" s="411"/>
      <c r="Q16" s="412"/>
      <c r="R16" s="413" t="s">
        <v>233</v>
      </c>
      <c r="S16" s="414"/>
      <c r="T16" s="414"/>
      <c r="U16" s="414"/>
      <c r="V16" s="415"/>
      <c r="W16" s="488"/>
      <c r="X16" s="489"/>
      <c r="Y16" s="489"/>
      <c r="Z16" s="489"/>
      <c r="AA16" s="489"/>
      <c r="AB16" s="479"/>
      <c r="AC16" s="407">
        <v>31.2</v>
      </c>
      <c r="AD16" s="408"/>
      <c r="AE16" s="408"/>
      <c r="AF16" s="408"/>
      <c r="AG16" s="409"/>
      <c r="AH16" s="407">
        <v>32.5</v>
      </c>
      <c r="AI16" s="408"/>
      <c r="AJ16" s="408"/>
      <c r="AK16" s="408"/>
      <c r="AL16" s="410"/>
      <c r="AM16" s="340"/>
      <c r="AN16" s="341"/>
      <c r="AO16" s="341"/>
      <c r="AP16" s="341"/>
      <c r="AQ16" s="341"/>
      <c r="AR16" s="341"/>
      <c r="AS16" s="341"/>
      <c r="AT16" s="342"/>
      <c r="AU16" s="343"/>
      <c r="AV16" s="344"/>
      <c r="AW16" s="344"/>
      <c r="AX16" s="344"/>
      <c r="AY16" s="345" t="s">
        <v>234</v>
      </c>
      <c r="AZ16" s="346"/>
      <c r="BA16" s="346"/>
      <c r="BB16" s="346"/>
      <c r="BC16" s="346"/>
      <c r="BD16" s="346"/>
      <c r="BE16" s="346"/>
      <c r="BF16" s="346"/>
      <c r="BG16" s="346"/>
      <c r="BH16" s="346"/>
      <c r="BI16" s="346"/>
      <c r="BJ16" s="346"/>
      <c r="BK16" s="346"/>
      <c r="BL16" s="346"/>
      <c r="BM16" s="347"/>
      <c r="BN16" s="348">
        <v>3319793</v>
      </c>
      <c r="BO16" s="349"/>
      <c r="BP16" s="349"/>
      <c r="BQ16" s="349"/>
      <c r="BR16" s="349"/>
      <c r="BS16" s="349"/>
      <c r="BT16" s="349"/>
      <c r="BU16" s="350"/>
      <c r="BV16" s="348">
        <v>3363343</v>
      </c>
      <c r="BW16" s="349"/>
      <c r="BX16" s="349"/>
      <c r="BY16" s="349"/>
      <c r="BZ16" s="349"/>
      <c r="CA16" s="349"/>
      <c r="CB16" s="349"/>
      <c r="CC16" s="350"/>
      <c r="CD16" s="24"/>
      <c r="CE16" s="523"/>
      <c r="CF16" s="523"/>
      <c r="CG16" s="523"/>
      <c r="CH16" s="523"/>
      <c r="CI16" s="523"/>
      <c r="CJ16" s="523"/>
      <c r="CK16" s="523"/>
      <c r="CL16" s="523"/>
      <c r="CM16" s="523"/>
      <c r="CN16" s="523"/>
      <c r="CO16" s="523"/>
      <c r="CP16" s="523"/>
      <c r="CQ16" s="523"/>
      <c r="CR16" s="523"/>
      <c r="CS16" s="524"/>
      <c r="CT16" s="354"/>
      <c r="CU16" s="355"/>
      <c r="CV16" s="355"/>
      <c r="CW16" s="355"/>
      <c r="CX16" s="355"/>
      <c r="CY16" s="355"/>
      <c r="CZ16" s="355"/>
      <c r="DA16" s="356"/>
      <c r="DB16" s="354"/>
      <c r="DC16" s="355"/>
      <c r="DD16" s="355"/>
      <c r="DE16" s="355"/>
      <c r="DF16" s="355"/>
      <c r="DG16" s="355"/>
      <c r="DH16" s="355"/>
      <c r="DI16" s="356"/>
    </row>
    <row r="17" spans="1:113" ht="18.75" customHeight="1" x14ac:dyDescent="0.15">
      <c r="A17" s="2"/>
      <c r="B17" s="520"/>
      <c r="C17" s="521"/>
      <c r="D17" s="521"/>
      <c r="E17" s="521"/>
      <c r="F17" s="521"/>
      <c r="G17" s="521"/>
      <c r="H17" s="521"/>
      <c r="I17" s="521"/>
      <c r="J17" s="521"/>
      <c r="K17" s="522"/>
      <c r="L17" s="17"/>
      <c r="M17" s="416" t="s">
        <v>236</v>
      </c>
      <c r="N17" s="417"/>
      <c r="O17" s="417"/>
      <c r="P17" s="417"/>
      <c r="Q17" s="418"/>
      <c r="R17" s="413" t="s">
        <v>238</v>
      </c>
      <c r="S17" s="414"/>
      <c r="T17" s="414"/>
      <c r="U17" s="414"/>
      <c r="V17" s="415"/>
      <c r="W17" s="502" t="s">
        <v>239</v>
      </c>
      <c r="X17" s="503"/>
      <c r="Y17" s="503"/>
      <c r="Z17" s="503"/>
      <c r="AA17" s="503"/>
      <c r="AB17" s="493"/>
      <c r="AC17" s="364">
        <v>4273</v>
      </c>
      <c r="AD17" s="365"/>
      <c r="AE17" s="365"/>
      <c r="AF17" s="365"/>
      <c r="AG17" s="385"/>
      <c r="AH17" s="364">
        <v>4373</v>
      </c>
      <c r="AI17" s="365"/>
      <c r="AJ17" s="365"/>
      <c r="AK17" s="365"/>
      <c r="AL17" s="366"/>
      <c r="AM17" s="340"/>
      <c r="AN17" s="341"/>
      <c r="AO17" s="341"/>
      <c r="AP17" s="341"/>
      <c r="AQ17" s="341"/>
      <c r="AR17" s="341"/>
      <c r="AS17" s="341"/>
      <c r="AT17" s="342"/>
      <c r="AU17" s="343"/>
      <c r="AV17" s="344"/>
      <c r="AW17" s="344"/>
      <c r="AX17" s="344"/>
      <c r="AY17" s="345" t="s">
        <v>186</v>
      </c>
      <c r="AZ17" s="346"/>
      <c r="BA17" s="346"/>
      <c r="BB17" s="346"/>
      <c r="BC17" s="346"/>
      <c r="BD17" s="346"/>
      <c r="BE17" s="346"/>
      <c r="BF17" s="346"/>
      <c r="BG17" s="346"/>
      <c r="BH17" s="346"/>
      <c r="BI17" s="346"/>
      <c r="BJ17" s="346"/>
      <c r="BK17" s="346"/>
      <c r="BL17" s="346"/>
      <c r="BM17" s="347"/>
      <c r="BN17" s="348">
        <v>4944408</v>
      </c>
      <c r="BO17" s="349"/>
      <c r="BP17" s="349"/>
      <c r="BQ17" s="349"/>
      <c r="BR17" s="349"/>
      <c r="BS17" s="349"/>
      <c r="BT17" s="349"/>
      <c r="BU17" s="350"/>
      <c r="BV17" s="348">
        <v>4847457</v>
      </c>
      <c r="BW17" s="349"/>
      <c r="BX17" s="349"/>
      <c r="BY17" s="349"/>
      <c r="BZ17" s="349"/>
      <c r="CA17" s="349"/>
      <c r="CB17" s="349"/>
      <c r="CC17" s="350"/>
      <c r="CD17" s="24"/>
      <c r="CE17" s="523"/>
      <c r="CF17" s="523"/>
      <c r="CG17" s="523"/>
      <c r="CH17" s="523"/>
      <c r="CI17" s="523"/>
      <c r="CJ17" s="523"/>
      <c r="CK17" s="523"/>
      <c r="CL17" s="523"/>
      <c r="CM17" s="523"/>
      <c r="CN17" s="523"/>
      <c r="CO17" s="523"/>
      <c r="CP17" s="523"/>
      <c r="CQ17" s="523"/>
      <c r="CR17" s="523"/>
      <c r="CS17" s="524"/>
      <c r="CT17" s="354"/>
      <c r="CU17" s="355"/>
      <c r="CV17" s="355"/>
      <c r="CW17" s="355"/>
      <c r="CX17" s="355"/>
      <c r="CY17" s="355"/>
      <c r="CZ17" s="355"/>
      <c r="DA17" s="356"/>
      <c r="DB17" s="354"/>
      <c r="DC17" s="355"/>
      <c r="DD17" s="355"/>
      <c r="DE17" s="355"/>
      <c r="DF17" s="355"/>
      <c r="DG17" s="355"/>
      <c r="DH17" s="355"/>
      <c r="DI17" s="356"/>
    </row>
    <row r="18" spans="1:113" ht="18.75" customHeight="1" x14ac:dyDescent="0.15">
      <c r="A18" s="2"/>
      <c r="B18" s="419" t="s">
        <v>241</v>
      </c>
      <c r="C18" s="420"/>
      <c r="D18" s="420"/>
      <c r="E18" s="421"/>
      <c r="F18" s="421"/>
      <c r="G18" s="421"/>
      <c r="H18" s="421"/>
      <c r="I18" s="421"/>
      <c r="J18" s="421"/>
      <c r="K18" s="421"/>
      <c r="L18" s="422">
        <v>13.86</v>
      </c>
      <c r="M18" s="422"/>
      <c r="N18" s="422"/>
      <c r="O18" s="422"/>
      <c r="P18" s="422"/>
      <c r="Q18" s="422"/>
      <c r="R18" s="423"/>
      <c r="S18" s="423"/>
      <c r="T18" s="423"/>
      <c r="U18" s="423"/>
      <c r="V18" s="424"/>
      <c r="W18" s="504"/>
      <c r="X18" s="505"/>
      <c r="Y18" s="505"/>
      <c r="Z18" s="505"/>
      <c r="AA18" s="505"/>
      <c r="AB18" s="496"/>
      <c r="AC18" s="425">
        <v>60.2</v>
      </c>
      <c r="AD18" s="426"/>
      <c r="AE18" s="426"/>
      <c r="AF18" s="426"/>
      <c r="AG18" s="427"/>
      <c r="AH18" s="425">
        <v>58.7</v>
      </c>
      <c r="AI18" s="426"/>
      <c r="AJ18" s="426"/>
      <c r="AK18" s="426"/>
      <c r="AL18" s="428"/>
      <c r="AM18" s="340"/>
      <c r="AN18" s="341"/>
      <c r="AO18" s="341"/>
      <c r="AP18" s="341"/>
      <c r="AQ18" s="341"/>
      <c r="AR18" s="341"/>
      <c r="AS18" s="341"/>
      <c r="AT18" s="342"/>
      <c r="AU18" s="343"/>
      <c r="AV18" s="344"/>
      <c r="AW18" s="344"/>
      <c r="AX18" s="344"/>
      <c r="AY18" s="345" t="s">
        <v>243</v>
      </c>
      <c r="AZ18" s="346"/>
      <c r="BA18" s="346"/>
      <c r="BB18" s="346"/>
      <c r="BC18" s="346"/>
      <c r="BD18" s="346"/>
      <c r="BE18" s="346"/>
      <c r="BF18" s="346"/>
      <c r="BG18" s="346"/>
      <c r="BH18" s="346"/>
      <c r="BI18" s="346"/>
      <c r="BJ18" s="346"/>
      <c r="BK18" s="346"/>
      <c r="BL18" s="346"/>
      <c r="BM18" s="347"/>
      <c r="BN18" s="348">
        <v>4407458</v>
      </c>
      <c r="BO18" s="349"/>
      <c r="BP18" s="349"/>
      <c r="BQ18" s="349"/>
      <c r="BR18" s="349"/>
      <c r="BS18" s="349"/>
      <c r="BT18" s="349"/>
      <c r="BU18" s="350"/>
      <c r="BV18" s="348">
        <v>4406563</v>
      </c>
      <c r="BW18" s="349"/>
      <c r="BX18" s="349"/>
      <c r="BY18" s="349"/>
      <c r="BZ18" s="349"/>
      <c r="CA18" s="349"/>
      <c r="CB18" s="349"/>
      <c r="CC18" s="350"/>
      <c r="CD18" s="24"/>
      <c r="CE18" s="523"/>
      <c r="CF18" s="523"/>
      <c r="CG18" s="523"/>
      <c r="CH18" s="523"/>
      <c r="CI18" s="523"/>
      <c r="CJ18" s="523"/>
      <c r="CK18" s="523"/>
      <c r="CL18" s="523"/>
      <c r="CM18" s="523"/>
      <c r="CN18" s="523"/>
      <c r="CO18" s="523"/>
      <c r="CP18" s="523"/>
      <c r="CQ18" s="523"/>
      <c r="CR18" s="523"/>
      <c r="CS18" s="524"/>
      <c r="CT18" s="354"/>
      <c r="CU18" s="355"/>
      <c r="CV18" s="355"/>
      <c r="CW18" s="355"/>
      <c r="CX18" s="355"/>
      <c r="CY18" s="355"/>
      <c r="CZ18" s="355"/>
      <c r="DA18" s="356"/>
      <c r="DB18" s="354"/>
      <c r="DC18" s="355"/>
      <c r="DD18" s="355"/>
      <c r="DE18" s="355"/>
      <c r="DF18" s="355"/>
      <c r="DG18" s="355"/>
      <c r="DH18" s="355"/>
      <c r="DI18" s="356"/>
    </row>
    <row r="19" spans="1:113" ht="18.75" customHeight="1" x14ac:dyDescent="0.15">
      <c r="A19" s="2"/>
      <c r="B19" s="419" t="s">
        <v>245</v>
      </c>
      <c r="C19" s="420"/>
      <c r="D19" s="420"/>
      <c r="E19" s="421"/>
      <c r="F19" s="421"/>
      <c r="G19" s="421"/>
      <c r="H19" s="421"/>
      <c r="I19" s="421"/>
      <c r="J19" s="421"/>
      <c r="K19" s="421"/>
      <c r="L19" s="429">
        <v>1140</v>
      </c>
      <c r="M19" s="429"/>
      <c r="N19" s="429"/>
      <c r="O19" s="429"/>
      <c r="P19" s="429"/>
      <c r="Q19" s="429"/>
      <c r="R19" s="430"/>
      <c r="S19" s="430"/>
      <c r="T19" s="430"/>
      <c r="U19" s="430"/>
      <c r="V19" s="431"/>
      <c r="W19" s="325"/>
      <c r="X19" s="326"/>
      <c r="Y19" s="326"/>
      <c r="Z19" s="326"/>
      <c r="AA19" s="326"/>
      <c r="AB19" s="326"/>
      <c r="AC19" s="432"/>
      <c r="AD19" s="432"/>
      <c r="AE19" s="432"/>
      <c r="AF19" s="432"/>
      <c r="AG19" s="432"/>
      <c r="AH19" s="432"/>
      <c r="AI19" s="432"/>
      <c r="AJ19" s="432"/>
      <c r="AK19" s="432"/>
      <c r="AL19" s="433"/>
      <c r="AM19" s="340"/>
      <c r="AN19" s="341"/>
      <c r="AO19" s="341"/>
      <c r="AP19" s="341"/>
      <c r="AQ19" s="341"/>
      <c r="AR19" s="341"/>
      <c r="AS19" s="341"/>
      <c r="AT19" s="342"/>
      <c r="AU19" s="343"/>
      <c r="AV19" s="344"/>
      <c r="AW19" s="344"/>
      <c r="AX19" s="344"/>
      <c r="AY19" s="345" t="s">
        <v>246</v>
      </c>
      <c r="AZ19" s="346"/>
      <c r="BA19" s="346"/>
      <c r="BB19" s="346"/>
      <c r="BC19" s="346"/>
      <c r="BD19" s="346"/>
      <c r="BE19" s="346"/>
      <c r="BF19" s="346"/>
      <c r="BG19" s="346"/>
      <c r="BH19" s="346"/>
      <c r="BI19" s="346"/>
      <c r="BJ19" s="346"/>
      <c r="BK19" s="346"/>
      <c r="BL19" s="346"/>
      <c r="BM19" s="347"/>
      <c r="BN19" s="348">
        <v>5820265</v>
      </c>
      <c r="BO19" s="349"/>
      <c r="BP19" s="349"/>
      <c r="BQ19" s="349"/>
      <c r="BR19" s="349"/>
      <c r="BS19" s="349"/>
      <c r="BT19" s="349"/>
      <c r="BU19" s="350"/>
      <c r="BV19" s="348">
        <v>5685728</v>
      </c>
      <c r="BW19" s="349"/>
      <c r="BX19" s="349"/>
      <c r="BY19" s="349"/>
      <c r="BZ19" s="349"/>
      <c r="CA19" s="349"/>
      <c r="CB19" s="349"/>
      <c r="CC19" s="350"/>
      <c r="CD19" s="24"/>
      <c r="CE19" s="523"/>
      <c r="CF19" s="523"/>
      <c r="CG19" s="523"/>
      <c r="CH19" s="523"/>
      <c r="CI19" s="523"/>
      <c r="CJ19" s="523"/>
      <c r="CK19" s="523"/>
      <c r="CL19" s="523"/>
      <c r="CM19" s="523"/>
      <c r="CN19" s="523"/>
      <c r="CO19" s="523"/>
      <c r="CP19" s="523"/>
      <c r="CQ19" s="523"/>
      <c r="CR19" s="523"/>
      <c r="CS19" s="524"/>
      <c r="CT19" s="354"/>
      <c r="CU19" s="355"/>
      <c r="CV19" s="355"/>
      <c r="CW19" s="355"/>
      <c r="CX19" s="355"/>
      <c r="CY19" s="355"/>
      <c r="CZ19" s="355"/>
      <c r="DA19" s="356"/>
      <c r="DB19" s="354"/>
      <c r="DC19" s="355"/>
      <c r="DD19" s="355"/>
      <c r="DE19" s="355"/>
      <c r="DF19" s="355"/>
      <c r="DG19" s="355"/>
      <c r="DH19" s="355"/>
      <c r="DI19" s="356"/>
    </row>
    <row r="20" spans="1:113" ht="18.75" customHeight="1" x14ac:dyDescent="0.15">
      <c r="A20" s="2"/>
      <c r="B20" s="419" t="s">
        <v>205</v>
      </c>
      <c r="C20" s="420"/>
      <c r="D20" s="420"/>
      <c r="E20" s="421"/>
      <c r="F20" s="421"/>
      <c r="G20" s="421"/>
      <c r="H20" s="421"/>
      <c r="I20" s="421"/>
      <c r="J20" s="421"/>
      <c r="K20" s="421"/>
      <c r="L20" s="429">
        <v>6216</v>
      </c>
      <c r="M20" s="429"/>
      <c r="N20" s="429"/>
      <c r="O20" s="429"/>
      <c r="P20" s="429"/>
      <c r="Q20" s="429"/>
      <c r="R20" s="430"/>
      <c r="S20" s="430"/>
      <c r="T20" s="430"/>
      <c r="U20" s="430"/>
      <c r="V20" s="431"/>
      <c r="W20" s="504"/>
      <c r="X20" s="505"/>
      <c r="Y20" s="505"/>
      <c r="Z20" s="505"/>
      <c r="AA20" s="505"/>
      <c r="AB20" s="505"/>
      <c r="AC20" s="434"/>
      <c r="AD20" s="434"/>
      <c r="AE20" s="434"/>
      <c r="AF20" s="434"/>
      <c r="AG20" s="434"/>
      <c r="AH20" s="434"/>
      <c r="AI20" s="434"/>
      <c r="AJ20" s="434"/>
      <c r="AK20" s="434"/>
      <c r="AL20" s="435"/>
      <c r="AM20" s="436"/>
      <c r="AN20" s="368"/>
      <c r="AO20" s="368"/>
      <c r="AP20" s="368"/>
      <c r="AQ20" s="368"/>
      <c r="AR20" s="368"/>
      <c r="AS20" s="368"/>
      <c r="AT20" s="369"/>
      <c r="AU20" s="437"/>
      <c r="AV20" s="438"/>
      <c r="AW20" s="438"/>
      <c r="AX20" s="439"/>
      <c r="AY20" s="345"/>
      <c r="AZ20" s="346"/>
      <c r="BA20" s="346"/>
      <c r="BB20" s="346"/>
      <c r="BC20" s="346"/>
      <c r="BD20" s="346"/>
      <c r="BE20" s="346"/>
      <c r="BF20" s="346"/>
      <c r="BG20" s="346"/>
      <c r="BH20" s="346"/>
      <c r="BI20" s="346"/>
      <c r="BJ20" s="346"/>
      <c r="BK20" s="346"/>
      <c r="BL20" s="346"/>
      <c r="BM20" s="347"/>
      <c r="BN20" s="348"/>
      <c r="BO20" s="349"/>
      <c r="BP20" s="349"/>
      <c r="BQ20" s="349"/>
      <c r="BR20" s="349"/>
      <c r="BS20" s="349"/>
      <c r="BT20" s="349"/>
      <c r="BU20" s="350"/>
      <c r="BV20" s="348"/>
      <c r="BW20" s="349"/>
      <c r="BX20" s="349"/>
      <c r="BY20" s="349"/>
      <c r="BZ20" s="349"/>
      <c r="CA20" s="349"/>
      <c r="CB20" s="349"/>
      <c r="CC20" s="350"/>
      <c r="CD20" s="24"/>
      <c r="CE20" s="523"/>
      <c r="CF20" s="523"/>
      <c r="CG20" s="523"/>
      <c r="CH20" s="523"/>
      <c r="CI20" s="523"/>
      <c r="CJ20" s="523"/>
      <c r="CK20" s="523"/>
      <c r="CL20" s="523"/>
      <c r="CM20" s="523"/>
      <c r="CN20" s="523"/>
      <c r="CO20" s="523"/>
      <c r="CP20" s="523"/>
      <c r="CQ20" s="523"/>
      <c r="CR20" s="523"/>
      <c r="CS20" s="524"/>
      <c r="CT20" s="354"/>
      <c r="CU20" s="355"/>
      <c r="CV20" s="355"/>
      <c r="CW20" s="355"/>
      <c r="CX20" s="355"/>
      <c r="CY20" s="355"/>
      <c r="CZ20" s="355"/>
      <c r="DA20" s="356"/>
      <c r="DB20" s="354"/>
      <c r="DC20" s="355"/>
      <c r="DD20" s="355"/>
      <c r="DE20" s="355"/>
      <c r="DF20" s="355"/>
      <c r="DG20" s="355"/>
      <c r="DH20" s="355"/>
      <c r="DI20" s="356"/>
    </row>
    <row r="21" spans="1:113" ht="18.75" customHeight="1" x14ac:dyDescent="0.15">
      <c r="A21" s="2"/>
      <c r="B21" s="440" t="s">
        <v>247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45"/>
      <c r="AZ21" s="346"/>
      <c r="BA21" s="346"/>
      <c r="BB21" s="346"/>
      <c r="BC21" s="346"/>
      <c r="BD21" s="346"/>
      <c r="BE21" s="346"/>
      <c r="BF21" s="346"/>
      <c r="BG21" s="346"/>
      <c r="BH21" s="346"/>
      <c r="BI21" s="346"/>
      <c r="BJ21" s="346"/>
      <c r="BK21" s="346"/>
      <c r="BL21" s="346"/>
      <c r="BM21" s="347"/>
      <c r="BN21" s="348"/>
      <c r="BO21" s="349"/>
      <c r="BP21" s="349"/>
      <c r="BQ21" s="349"/>
      <c r="BR21" s="349"/>
      <c r="BS21" s="349"/>
      <c r="BT21" s="349"/>
      <c r="BU21" s="350"/>
      <c r="BV21" s="348"/>
      <c r="BW21" s="349"/>
      <c r="BX21" s="349"/>
      <c r="BY21" s="349"/>
      <c r="BZ21" s="349"/>
      <c r="CA21" s="349"/>
      <c r="CB21" s="349"/>
      <c r="CC21" s="350"/>
      <c r="CD21" s="24"/>
      <c r="CE21" s="523"/>
      <c r="CF21" s="523"/>
      <c r="CG21" s="523"/>
      <c r="CH21" s="523"/>
      <c r="CI21" s="523"/>
      <c r="CJ21" s="523"/>
      <c r="CK21" s="523"/>
      <c r="CL21" s="523"/>
      <c r="CM21" s="523"/>
      <c r="CN21" s="523"/>
      <c r="CO21" s="523"/>
      <c r="CP21" s="523"/>
      <c r="CQ21" s="523"/>
      <c r="CR21" s="523"/>
      <c r="CS21" s="524"/>
      <c r="CT21" s="354"/>
      <c r="CU21" s="355"/>
      <c r="CV21" s="355"/>
      <c r="CW21" s="355"/>
      <c r="CX21" s="355"/>
      <c r="CY21" s="355"/>
      <c r="CZ21" s="355"/>
      <c r="DA21" s="356"/>
      <c r="DB21" s="354"/>
      <c r="DC21" s="355"/>
      <c r="DD21" s="355"/>
      <c r="DE21" s="355"/>
      <c r="DF21" s="355"/>
      <c r="DG21" s="355"/>
      <c r="DH21" s="355"/>
      <c r="DI21" s="356"/>
    </row>
    <row r="22" spans="1:113" ht="18.75" customHeight="1" x14ac:dyDescent="0.15">
      <c r="A22" s="2"/>
      <c r="B22" s="459" t="s">
        <v>156</v>
      </c>
      <c r="C22" s="460"/>
      <c r="D22" s="461"/>
      <c r="E22" s="498" t="s">
        <v>3</v>
      </c>
      <c r="F22" s="503"/>
      <c r="G22" s="503"/>
      <c r="H22" s="503"/>
      <c r="I22" s="503"/>
      <c r="J22" s="503"/>
      <c r="K22" s="493"/>
      <c r="L22" s="498" t="s">
        <v>248</v>
      </c>
      <c r="M22" s="503"/>
      <c r="N22" s="503"/>
      <c r="O22" s="503"/>
      <c r="P22" s="493"/>
      <c r="Q22" s="525" t="s">
        <v>251</v>
      </c>
      <c r="R22" s="526"/>
      <c r="S22" s="526"/>
      <c r="T22" s="526"/>
      <c r="U22" s="526"/>
      <c r="V22" s="527"/>
      <c r="W22" s="539" t="s">
        <v>252</v>
      </c>
      <c r="X22" s="460"/>
      <c r="Y22" s="461"/>
      <c r="Z22" s="498" t="s">
        <v>3</v>
      </c>
      <c r="AA22" s="503"/>
      <c r="AB22" s="503"/>
      <c r="AC22" s="503"/>
      <c r="AD22" s="503"/>
      <c r="AE22" s="503"/>
      <c r="AF22" s="503"/>
      <c r="AG22" s="493"/>
      <c r="AH22" s="531" t="s">
        <v>254</v>
      </c>
      <c r="AI22" s="503"/>
      <c r="AJ22" s="503"/>
      <c r="AK22" s="503"/>
      <c r="AL22" s="493"/>
      <c r="AM22" s="531" t="s">
        <v>255</v>
      </c>
      <c r="AN22" s="532"/>
      <c r="AO22" s="532"/>
      <c r="AP22" s="532"/>
      <c r="AQ22" s="532"/>
      <c r="AR22" s="533"/>
      <c r="AS22" s="525" t="s">
        <v>251</v>
      </c>
      <c r="AT22" s="526"/>
      <c r="AU22" s="526"/>
      <c r="AV22" s="526"/>
      <c r="AW22" s="526"/>
      <c r="AX22" s="537"/>
      <c r="AY22" s="443"/>
      <c r="AZ22" s="444"/>
      <c r="BA22" s="444"/>
      <c r="BB22" s="444"/>
      <c r="BC22" s="444"/>
      <c r="BD22" s="444"/>
      <c r="BE22" s="444"/>
      <c r="BF22" s="444"/>
      <c r="BG22" s="444"/>
      <c r="BH22" s="444"/>
      <c r="BI22" s="444"/>
      <c r="BJ22" s="444"/>
      <c r="BK22" s="444"/>
      <c r="BL22" s="444"/>
      <c r="BM22" s="445"/>
      <c r="BN22" s="446"/>
      <c r="BO22" s="447"/>
      <c r="BP22" s="447"/>
      <c r="BQ22" s="447"/>
      <c r="BR22" s="447"/>
      <c r="BS22" s="447"/>
      <c r="BT22" s="447"/>
      <c r="BU22" s="448"/>
      <c r="BV22" s="446"/>
      <c r="BW22" s="447"/>
      <c r="BX22" s="447"/>
      <c r="BY22" s="447"/>
      <c r="BZ22" s="447"/>
      <c r="CA22" s="447"/>
      <c r="CB22" s="447"/>
      <c r="CC22" s="448"/>
      <c r="CD22" s="24"/>
      <c r="CE22" s="523"/>
      <c r="CF22" s="523"/>
      <c r="CG22" s="523"/>
      <c r="CH22" s="523"/>
      <c r="CI22" s="523"/>
      <c r="CJ22" s="523"/>
      <c r="CK22" s="523"/>
      <c r="CL22" s="523"/>
      <c r="CM22" s="523"/>
      <c r="CN22" s="523"/>
      <c r="CO22" s="523"/>
      <c r="CP22" s="523"/>
      <c r="CQ22" s="523"/>
      <c r="CR22" s="523"/>
      <c r="CS22" s="524"/>
      <c r="CT22" s="354"/>
      <c r="CU22" s="355"/>
      <c r="CV22" s="355"/>
      <c r="CW22" s="355"/>
      <c r="CX22" s="355"/>
      <c r="CY22" s="355"/>
      <c r="CZ22" s="355"/>
      <c r="DA22" s="356"/>
      <c r="DB22" s="354"/>
      <c r="DC22" s="355"/>
      <c r="DD22" s="355"/>
      <c r="DE22" s="355"/>
      <c r="DF22" s="355"/>
      <c r="DG22" s="355"/>
      <c r="DH22" s="355"/>
      <c r="DI22" s="356"/>
    </row>
    <row r="23" spans="1:113" ht="18.75" customHeight="1" x14ac:dyDescent="0.15">
      <c r="A23" s="2"/>
      <c r="B23" s="462"/>
      <c r="C23" s="463"/>
      <c r="D23" s="464"/>
      <c r="E23" s="485"/>
      <c r="F23" s="489"/>
      <c r="G23" s="489"/>
      <c r="H23" s="489"/>
      <c r="I23" s="489"/>
      <c r="J23" s="489"/>
      <c r="K23" s="479"/>
      <c r="L23" s="485"/>
      <c r="M23" s="489"/>
      <c r="N23" s="489"/>
      <c r="O23" s="489"/>
      <c r="P23" s="479"/>
      <c r="Q23" s="528"/>
      <c r="R23" s="529"/>
      <c r="S23" s="529"/>
      <c r="T23" s="529"/>
      <c r="U23" s="529"/>
      <c r="V23" s="530"/>
      <c r="W23" s="540"/>
      <c r="X23" s="463"/>
      <c r="Y23" s="464"/>
      <c r="Z23" s="485"/>
      <c r="AA23" s="489"/>
      <c r="AB23" s="489"/>
      <c r="AC23" s="489"/>
      <c r="AD23" s="489"/>
      <c r="AE23" s="489"/>
      <c r="AF23" s="489"/>
      <c r="AG23" s="479"/>
      <c r="AH23" s="485"/>
      <c r="AI23" s="489"/>
      <c r="AJ23" s="489"/>
      <c r="AK23" s="489"/>
      <c r="AL23" s="479"/>
      <c r="AM23" s="534"/>
      <c r="AN23" s="535"/>
      <c r="AO23" s="535"/>
      <c r="AP23" s="535"/>
      <c r="AQ23" s="535"/>
      <c r="AR23" s="536"/>
      <c r="AS23" s="528"/>
      <c r="AT23" s="529"/>
      <c r="AU23" s="529"/>
      <c r="AV23" s="529"/>
      <c r="AW23" s="529"/>
      <c r="AX23" s="538"/>
      <c r="AY23" s="328" t="s">
        <v>256</v>
      </c>
      <c r="AZ23" s="329"/>
      <c r="BA23" s="329"/>
      <c r="BB23" s="329"/>
      <c r="BC23" s="329"/>
      <c r="BD23" s="329"/>
      <c r="BE23" s="329"/>
      <c r="BF23" s="329"/>
      <c r="BG23" s="329"/>
      <c r="BH23" s="329"/>
      <c r="BI23" s="329"/>
      <c r="BJ23" s="329"/>
      <c r="BK23" s="329"/>
      <c r="BL23" s="329"/>
      <c r="BM23" s="330"/>
      <c r="BN23" s="348">
        <v>3597469</v>
      </c>
      <c r="BO23" s="349"/>
      <c r="BP23" s="349"/>
      <c r="BQ23" s="349"/>
      <c r="BR23" s="349"/>
      <c r="BS23" s="349"/>
      <c r="BT23" s="349"/>
      <c r="BU23" s="350"/>
      <c r="BV23" s="348">
        <v>3662270</v>
      </c>
      <c r="BW23" s="349"/>
      <c r="BX23" s="349"/>
      <c r="BY23" s="349"/>
      <c r="BZ23" s="349"/>
      <c r="CA23" s="349"/>
      <c r="CB23" s="349"/>
      <c r="CC23" s="350"/>
      <c r="CD23" s="24"/>
      <c r="CE23" s="523"/>
      <c r="CF23" s="523"/>
      <c r="CG23" s="523"/>
      <c r="CH23" s="523"/>
      <c r="CI23" s="523"/>
      <c r="CJ23" s="523"/>
      <c r="CK23" s="523"/>
      <c r="CL23" s="523"/>
      <c r="CM23" s="523"/>
      <c r="CN23" s="523"/>
      <c r="CO23" s="523"/>
      <c r="CP23" s="523"/>
      <c r="CQ23" s="523"/>
      <c r="CR23" s="523"/>
      <c r="CS23" s="524"/>
      <c r="CT23" s="354"/>
      <c r="CU23" s="355"/>
      <c r="CV23" s="355"/>
      <c r="CW23" s="355"/>
      <c r="CX23" s="355"/>
      <c r="CY23" s="355"/>
      <c r="CZ23" s="355"/>
      <c r="DA23" s="356"/>
      <c r="DB23" s="354"/>
      <c r="DC23" s="355"/>
      <c r="DD23" s="355"/>
      <c r="DE23" s="355"/>
      <c r="DF23" s="355"/>
      <c r="DG23" s="355"/>
      <c r="DH23" s="355"/>
      <c r="DI23" s="356"/>
    </row>
    <row r="24" spans="1:113" ht="18.75" customHeight="1" x14ac:dyDescent="0.15">
      <c r="A24" s="2"/>
      <c r="B24" s="462"/>
      <c r="C24" s="463"/>
      <c r="D24" s="464"/>
      <c r="E24" s="363" t="s">
        <v>121</v>
      </c>
      <c r="F24" s="341"/>
      <c r="G24" s="341"/>
      <c r="H24" s="341"/>
      <c r="I24" s="341"/>
      <c r="J24" s="341"/>
      <c r="K24" s="342"/>
      <c r="L24" s="364">
        <v>1</v>
      </c>
      <c r="M24" s="365"/>
      <c r="N24" s="365"/>
      <c r="O24" s="365"/>
      <c r="P24" s="385"/>
      <c r="Q24" s="364">
        <v>8000</v>
      </c>
      <c r="R24" s="365"/>
      <c r="S24" s="365"/>
      <c r="T24" s="365"/>
      <c r="U24" s="365"/>
      <c r="V24" s="385"/>
      <c r="W24" s="540"/>
      <c r="X24" s="463"/>
      <c r="Y24" s="464"/>
      <c r="Z24" s="363" t="s">
        <v>259</v>
      </c>
      <c r="AA24" s="341"/>
      <c r="AB24" s="341"/>
      <c r="AC24" s="341"/>
      <c r="AD24" s="341"/>
      <c r="AE24" s="341"/>
      <c r="AF24" s="341"/>
      <c r="AG24" s="342"/>
      <c r="AH24" s="364">
        <v>177</v>
      </c>
      <c r="AI24" s="365"/>
      <c r="AJ24" s="365"/>
      <c r="AK24" s="365"/>
      <c r="AL24" s="385"/>
      <c r="AM24" s="364">
        <v>521796</v>
      </c>
      <c r="AN24" s="365"/>
      <c r="AO24" s="365"/>
      <c r="AP24" s="365"/>
      <c r="AQ24" s="365"/>
      <c r="AR24" s="385"/>
      <c r="AS24" s="364">
        <v>2948</v>
      </c>
      <c r="AT24" s="365"/>
      <c r="AU24" s="365"/>
      <c r="AV24" s="365"/>
      <c r="AW24" s="365"/>
      <c r="AX24" s="366"/>
      <c r="AY24" s="443" t="s">
        <v>260</v>
      </c>
      <c r="AZ24" s="444"/>
      <c r="BA24" s="444"/>
      <c r="BB24" s="444"/>
      <c r="BC24" s="444"/>
      <c r="BD24" s="444"/>
      <c r="BE24" s="444"/>
      <c r="BF24" s="444"/>
      <c r="BG24" s="444"/>
      <c r="BH24" s="444"/>
      <c r="BI24" s="444"/>
      <c r="BJ24" s="444"/>
      <c r="BK24" s="444"/>
      <c r="BL24" s="444"/>
      <c r="BM24" s="445"/>
      <c r="BN24" s="348">
        <v>2716633</v>
      </c>
      <c r="BO24" s="349"/>
      <c r="BP24" s="349"/>
      <c r="BQ24" s="349"/>
      <c r="BR24" s="349"/>
      <c r="BS24" s="349"/>
      <c r="BT24" s="349"/>
      <c r="BU24" s="350"/>
      <c r="BV24" s="348">
        <v>2962805</v>
      </c>
      <c r="BW24" s="349"/>
      <c r="BX24" s="349"/>
      <c r="BY24" s="349"/>
      <c r="BZ24" s="349"/>
      <c r="CA24" s="349"/>
      <c r="CB24" s="349"/>
      <c r="CC24" s="350"/>
      <c r="CD24" s="24"/>
      <c r="CE24" s="523"/>
      <c r="CF24" s="523"/>
      <c r="CG24" s="523"/>
      <c r="CH24" s="523"/>
      <c r="CI24" s="523"/>
      <c r="CJ24" s="523"/>
      <c r="CK24" s="523"/>
      <c r="CL24" s="523"/>
      <c r="CM24" s="523"/>
      <c r="CN24" s="523"/>
      <c r="CO24" s="523"/>
      <c r="CP24" s="523"/>
      <c r="CQ24" s="523"/>
      <c r="CR24" s="523"/>
      <c r="CS24" s="524"/>
      <c r="CT24" s="354"/>
      <c r="CU24" s="355"/>
      <c r="CV24" s="355"/>
      <c r="CW24" s="355"/>
      <c r="CX24" s="355"/>
      <c r="CY24" s="355"/>
      <c r="CZ24" s="355"/>
      <c r="DA24" s="356"/>
      <c r="DB24" s="354"/>
      <c r="DC24" s="355"/>
      <c r="DD24" s="355"/>
      <c r="DE24" s="355"/>
      <c r="DF24" s="355"/>
      <c r="DG24" s="355"/>
      <c r="DH24" s="355"/>
      <c r="DI24" s="356"/>
    </row>
    <row r="25" spans="1:113" ht="18.75" customHeight="1" x14ac:dyDescent="0.15">
      <c r="A25" s="2"/>
      <c r="B25" s="462"/>
      <c r="C25" s="463"/>
      <c r="D25" s="464"/>
      <c r="E25" s="363" t="s">
        <v>262</v>
      </c>
      <c r="F25" s="341"/>
      <c r="G25" s="341"/>
      <c r="H25" s="341"/>
      <c r="I25" s="341"/>
      <c r="J25" s="341"/>
      <c r="K25" s="342"/>
      <c r="L25" s="364">
        <v>1</v>
      </c>
      <c r="M25" s="365"/>
      <c r="N25" s="365"/>
      <c r="O25" s="365"/>
      <c r="P25" s="385"/>
      <c r="Q25" s="364">
        <v>6700</v>
      </c>
      <c r="R25" s="365"/>
      <c r="S25" s="365"/>
      <c r="T25" s="365"/>
      <c r="U25" s="365"/>
      <c r="V25" s="385"/>
      <c r="W25" s="540"/>
      <c r="X25" s="463"/>
      <c r="Y25" s="464"/>
      <c r="Z25" s="363" t="s">
        <v>45</v>
      </c>
      <c r="AA25" s="341"/>
      <c r="AB25" s="341"/>
      <c r="AC25" s="341"/>
      <c r="AD25" s="341"/>
      <c r="AE25" s="341"/>
      <c r="AF25" s="341"/>
      <c r="AG25" s="342"/>
      <c r="AH25" s="364">
        <v>37</v>
      </c>
      <c r="AI25" s="365"/>
      <c r="AJ25" s="365"/>
      <c r="AK25" s="365"/>
      <c r="AL25" s="385"/>
      <c r="AM25" s="364">
        <v>98975</v>
      </c>
      <c r="AN25" s="365"/>
      <c r="AO25" s="365"/>
      <c r="AP25" s="365"/>
      <c r="AQ25" s="365"/>
      <c r="AR25" s="385"/>
      <c r="AS25" s="364">
        <v>2675</v>
      </c>
      <c r="AT25" s="365"/>
      <c r="AU25" s="365"/>
      <c r="AV25" s="365"/>
      <c r="AW25" s="365"/>
      <c r="AX25" s="366"/>
      <c r="AY25" s="328" t="s">
        <v>264</v>
      </c>
      <c r="AZ25" s="329"/>
      <c r="BA25" s="329"/>
      <c r="BB25" s="329"/>
      <c r="BC25" s="329"/>
      <c r="BD25" s="329"/>
      <c r="BE25" s="329"/>
      <c r="BF25" s="329"/>
      <c r="BG25" s="329"/>
      <c r="BH25" s="329"/>
      <c r="BI25" s="329"/>
      <c r="BJ25" s="329"/>
      <c r="BK25" s="329"/>
      <c r="BL25" s="329"/>
      <c r="BM25" s="330"/>
      <c r="BN25" s="331">
        <v>282035</v>
      </c>
      <c r="BO25" s="332"/>
      <c r="BP25" s="332"/>
      <c r="BQ25" s="332"/>
      <c r="BR25" s="332"/>
      <c r="BS25" s="332"/>
      <c r="BT25" s="332"/>
      <c r="BU25" s="333"/>
      <c r="BV25" s="331">
        <v>111491</v>
      </c>
      <c r="BW25" s="332"/>
      <c r="BX25" s="332"/>
      <c r="BY25" s="332"/>
      <c r="BZ25" s="332"/>
      <c r="CA25" s="332"/>
      <c r="CB25" s="332"/>
      <c r="CC25" s="333"/>
      <c r="CD25" s="24"/>
      <c r="CE25" s="523"/>
      <c r="CF25" s="523"/>
      <c r="CG25" s="523"/>
      <c r="CH25" s="523"/>
      <c r="CI25" s="523"/>
      <c r="CJ25" s="523"/>
      <c r="CK25" s="523"/>
      <c r="CL25" s="523"/>
      <c r="CM25" s="523"/>
      <c r="CN25" s="523"/>
      <c r="CO25" s="523"/>
      <c r="CP25" s="523"/>
      <c r="CQ25" s="523"/>
      <c r="CR25" s="523"/>
      <c r="CS25" s="524"/>
      <c r="CT25" s="354"/>
      <c r="CU25" s="355"/>
      <c r="CV25" s="355"/>
      <c r="CW25" s="355"/>
      <c r="CX25" s="355"/>
      <c r="CY25" s="355"/>
      <c r="CZ25" s="355"/>
      <c r="DA25" s="356"/>
      <c r="DB25" s="354"/>
      <c r="DC25" s="355"/>
      <c r="DD25" s="355"/>
      <c r="DE25" s="355"/>
      <c r="DF25" s="355"/>
      <c r="DG25" s="355"/>
      <c r="DH25" s="355"/>
      <c r="DI25" s="356"/>
    </row>
    <row r="26" spans="1:113" ht="18.75" customHeight="1" x14ac:dyDescent="0.15">
      <c r="A26" s="2"/>
      <c r="B26" s="462"/>
      <c r="C26" s="463"/>
      <c r="D26" s="464"/>
      <c r="E26" s="363" t="s">
        <v>265</v>
      </c>
      <c r="F26" s="341"/>
      <c r="G26" s="341"/>
      <c r="H26" s="341"/>
      <c r="I26" s="341"/>
      <c r="J26" s="341"/>
      <c r="K26" s="342"/>
      <c r="L26" s="364">
        <v>1</v>
      </c>
      <c r="M26" s="365"/>
      <c r="N26" s="365"/>
      <c r="O26" s="365"/>
      <c r="P26" s="385"/>
      <c r="Q26" s="364">
        <v>6250</v>
      </c>
      <c r="R26" s="365"/>
      <c r="S26" s="365"/>
      <c r="T26" s="365"/>
      <c r="U26" s="365"/>
      <c r="V26" s="385"/>
      <c r="W26" s="540"/>
      <c r="X26" s="463"/>
      <c r="Y26" s="464"/>
      <c r="Z26" s="363" t="s">
        <v>267</v>
      </c>
      <c r="AA26" s="449"/>
      <c r="AB26" s="449"/>
      <c r="AC26" s="449"/>
      <c r="AD26" s="449"/>
      <c r="AE26" s="449"/>
      <c r="AF26" s="449"/>
      <c r="AG26" s="450"/>
      <c r="AH26" s="364">
        <v>14</v>
      </c>
      <c r="AI26" s="365"/>
      <c r="AJ26" s="365"/>
      <c r="AK26" s="365"/>
      <c r="AL26" s="385"/>
      <c r="AM26" s="364">
        <v>44212</v>
      </c>
      <c r="AN26" s="365"/>
      <c r="AO26" s="365"/>
      <c r="AP26" s="365"/>
      <c r="AQ26" s="365"/>
      <c r="AR26" s="385"/>
      <c r="AS26" s="364">
        <v>3158</v>
      </c>
      <c r="AT26" s="365"/>
      <c r="AU26" s="365"/>
      <c r="AV26" s="365"/>
      <c r="AW26" s="365"/>
      <c r="AX26" s="366"/>
      <c r="AY26" s="351" t="s">
        <v>11</v>
      </c>
      <c r="AZ26" s="352"/>
      <c r="BA26" s="352"/>
      <c r="BB26" s="352"/>
      <c r="BC26" s="352"/>
      <c r="BD26" s="352"/>
      <c r="BE26" s="352"/>
      <c r="BF26" s="352"/>
      <c r="BG26" s="352"/>
      <c r="BH26" s="352"/>
      <c r="BI26" s="352"/>
      <c r="BJ26" s="352"/>
      <c r="BK26" s="352"/>
      <c r="BL26" s="352"/>
      <c r="BM26" s="353"/>
      <c r="BN26" s="348" t="s">
        <v>174</v>
      </c>
      <c r="BO26" s="349"/>
      <c r="BP26" s="349"/>
      <c r="BQ26" s="349"/>
      <c r="BR26" s="349"/>
      <c r="BS26" s="349"/>
      <c r="BT26" s="349"/>
      <c r="BU26" s="350"/>
      <c r="BV26" s="348" t="s">
        <v>174</v>
      </c>
      <c r="BW26" s="349"/>
      <c r="BX26" s="349"/>
      <c r="BY26" s="349"/>
      <c r="BZ26" s="349"/>
      <c r="CA26" s="349"/>
      <c r="CB26" s="349"/>
      <c r="CC26" s="350"/>
      <c r="CD26" s="24"/>
      <c r="CE26" s="523"/>
      <c r="CF26" s="523"/>
      <c r="CG26" s="523"/>
      <c r="CH26" s="523"/>
      <c r="CI26" s="523"/>
      <c r="CJ26" s="523"/>
      <c r="CK26" s="523"/>
      <c r="CL26" s="523"/>
      <c r="CM26" s="523"/>
      <c r="CN26" s="523"/>
      <c r="CO26" s="523"/>
      <c r="CP26" s="523"/>
      <c r="CQ26" s="523"/>
      <c r="CR26" s="523"/>
      <c r="CS26" s="524"/>
      <c r="CT26" s="354"/>
      <c r="CU26" s="355"/>
      <c r="CV26" s="355"/>
      <c r="CW26" s="355"/>
      <c r="CX26" s="355"/>
      <c r="CY26" s="355"/>
      <c r="CZ26" s="355"/>
      <c r="DA26" s="356"/>
      <c r="DB26" s="354"/>
      <c r="DC26" s="355"/>
      <c r="DD26" s="355"/>
      <c r="DE26" s="355"/>
      <c r="DF26" s="355"/>
      <c r="DG26" s="355"/>
      <c r="DH26" s="355"/>
      <c r="DI26" s="356"/>
    </row>
    <row r="27" spans="1:113" ht="18.75" customHeight="1" x14ac:dyDescent="0.15">
      <c r="A27" s="2"/>
      <c r="B27" s="462"/>
      <c r="C27" s="463"/>
      <c r="D27" s="464"/>
      <c r="E27" s="363" t="s">
        <v>272</v>
      </c>
      <c r="F27" s="341"/>
      <c r="G27" s="341"/>
      <c r="H27" s="341"/>
      <c r="I27" s="341"/>
      <c r="J27" s="341"/>
      <c r="K27" s="342"/>
      <c r="L27" s="364">
        <v>1</v>
      </c>
      <c r="M27" s="365"/>
      <c r="N27" s="365"/>
      <c r="O27" s="365"/>
      <c r="P27" s="385"/>
      <c r="Q27" s="364">
        <v>3750</v>
      </c>
      <c r="R27" s="365"/>
      <c r="S27" s="365"/>
      <c r="T27" s="365"/>
      <c r="U27" s="365"/>
      <c r="V27" s="385"/>
      <c r="W27" s="540"/>
      <c r="X27" s="463"/>
      <c r="Y27" s="464"/>
      <c r="Z27" s="363" t="s">
        <v>52</v>
      </c>
      <c r="AA27" s="341"/>
      <c r="AB27" s="341"/>
      <c r="AC27" s="341"/>
      <c r="AD27" s="341"/>
      <c r="AE27" s="341"/>
      <c r="AF27" s="341"/>
      <c r="AG27" s="342"/>
      <c r="AH27" s="364">
        <v>43</v>
      </c>
      <c r="AI27" s="365"/>
      <c r="AJ27" s="365"/>
      <c r="AK27" s="365"/>
      <c r="AL27" s="385"/>
      <c r="AM27" s="364">
        <v>117411</v>
      </c>
      <c r="AN27" s="365"/>
      <c r="AO27" s="365"/>
      <c r="AP27" s="365"/>
      <c r="AQ27" s="365"/>
      <c r="AR27" s="385"/>
      <c r="AS27" s="364">
        <v>2730</v>
      </c>
      <c r="AT27" s="365"/>
      <c r="AU27" s="365"/>
      <c r="AV27" s="365"/>
      <c r="AW27" s="365"/>
      <c r="AX27" s="366"/>
      <c r="AY27" s="398" t="s">
        <v>274</v>
      </c>
      <c r="AZ27" s="399"/>
      <c r="BA27" s="399"/>
      <c r="BB27" s="399"/>
      <c r="BC27" s="399"/>
      <c r="BD27" s="399"/>
      <c r="BE27" s="399"/>
      <c r="BF27" s="399"/>
      <c r="BG27" s="399"/>
      <c r="BH27" s="399"/>
      <c r="BI27" s="399"/>
      <c r="BJ27" s="399"/>
      <c r="BK27" s="399"/>
      <c r="BL27" s="399"/>
      <c r="BM27" s="400"/>
      <c r="BN27" s="446" t="s">
        <v>174</v>
      </c>
      <c r="BO27" s="447"/>
      <c r="BP27" s="447"/>
      <c r="BQ27" s="447"/>
      <c r="BR27" s="447"/>
      <c r="BS27" s="447"/>
      <c r="BT27" s="447"/>
      <c r="BU27" s="448"/>
      <c r="BV27" s="446" t="s">
        <v>174</v>
      </c>
      <c r="BW27" s="447"/>
      <c r="BX27" s="447"/>
      <c r="BY27" s="447"/>
      <c r="BZ27" s="447"/>
      <c r="CA27" s="447"/>
      <c r="CB27" s="447"/>
      <c r="CC27" s="448"/>
      <c r="CD27" s="19"/>
      <c r="CE27" s="523"/>
      <c r="CF27" s="523"/>
      <c r="CG27" s="523"/>
      <c r="CH27" s="523"/>
      <c r="CI27" s="523"/>
      <c r="CJ27" s="523"/>
      <c r="CK27" s="523"/>
      <c r="CL27" s="523"/>
      <c r="CM27" s="523"/>
      <c r="CN27" s="523"/>
      <c r="CO27" s="523"/>
      <c r="CP27" s="523"/>
      <c r="CQ27" s="523"/>
      <c r="CR27" s="523"/>
      <c r="CS27" s="524"/>
      <c r="CT27" s="354"/>
      <c r="CU27" s="355"/>
      <c r="CV27" s="355"/>
      <c r="CW27" s="355"/>
      <c r="CX27" s="355"/>
      <c r="CY27" s="355"/>
      <c r="CZ27" s="355"/>
      <c r="DA27" s="356"/>
      <c r="DB27" s="354"/>
      <c r="DC27" s="355"/>
      <c r="DD27" s="355"/>
      <c r="DE27" s="355"/>
      <c r="DF27" s="355"/>
      <c r="DG27" s="355"/>
      <c r="DH27" s="355"/>
      <c r="DI27" s="356"/>
    </row>
    <row r="28" spans="1:113" ht="18.75" customHeight="1" x14ac:dyDescent="0.15">
      <c r="A28" s="2"/>
      <c r="B28" s="462"/>
      <c r="C28" s="463"/>
      <c r="D28" s="464"/>
      <c r="E28" s="363" t="s">
        <v>277</v>
      </c>
      <c r="F28" s="341"/>
      <c r="G28" s="341"/>
      <c r="H28" s="341"/>
      <c r="I28" s="341"/>
      <c r="J28" s="341"/>
      <c r="K28" s="342"/>
      <c r="L28" s="364">
        <v>1</v>
      </c>
      <c r="M28" s="365"/>
      <c r="N28" s="365"/>
      <c r="O28" s="365"/>
      <c r="P28" s="385"/>
      <c r="Q28" s="364">
        <v>3100</v>
      </c>
      <c r="R28" s="365"/>
      <c r="S28" s="365"/>
      <c r="T28" s="365"/>
      <c r="U28" s="365"/>
      <c r="V28" s="385"/>
      <c r="W28" s="540"/>
      <c r="X28" s="463"/>
      <c r="Y28" s="464"/>
      <c r="Z28" s="363" t="s">
        <v>278</v>
      </c>
      <c r="AA28" s="341"/>
      <c r="AB28" s="341"/>
      <c r="AC28" s="341"/>
      <c r="AD28" s="341"/>
      <c r="AE28" s="341"/>
      <c r="AF28" s="341"/>
      <c r="AG28" s="342"/>
      <c r="AH28" s="364" t="s">
        <v>174</v>
      </c>
      <c r="AI28" s="365"/>
      <c r="AJ28" s="365"/>
      <c r="AK28" s="365"/>
      <c r="AL28" s="385"/>
      <c r="AM28" s="364" t="s">
        <v>174</v>
      </c>
      <c r="AN28" s="365"/>
      <c r="AO28" s="365"/>
      <c r="AP28" s="365"/>
      <c r="AQ28" s="365"/>
      <c r="AR28" s="385"/>
      <c r="AS28" s="364" t="s">
        <v>174</v>
      </c>
      <c r="AT28" s="365"/>
      <c r="AU28" s="365"/>
      <c r="AV28" s="365"/>
      <c r="AW28" s="365"/>
      <c r="AX28" s="366"/>
      <c r="AY28" s="544" t="s">
        <v>279</v>
      </c>
      <c r="AZ28" s="545"/>
      <c r="BA28" s="545"/>
      <c r="BB28" s="546"/>
      <c r="BC28" s="328" t="s">
        <v>28</v>
      </c>
      <c r="BD28" s="329"/>
      <c r="BE28" s="329"/>
      <c r="BF28" s="329"/>
      <c r="BG28" s="329"/>
      <c r="BH28" s="329"/>
      <c r="BI28" s="329"/>
      <c r="BJ28" s="329"/>
      <c r="BK28" s="329"/>
      <c r="BL28" s="329"/>
      <c r="BM28" s="330"/>
      <c r="BN28" s="331">
        <v>2484827</v>
      </c>
      <c r="BO28" s="332"/>
      <c r="BP28" s="332"/>
      <c r="BQ28" s="332"/>
      <c r="BR28" s="332"/>
      <c r="BS28" s="332"/>
      <c r="BT28" s="332"/>
      <c r="BU28" s="333"/>
      <c r="BV28" s="331">
        <v>2255895</v>
      </c>
      <c r="BW28" s="332"/>
      <c r="BX28" s="332"/>
      <c r="BY28" s="332"/>
      <c r="BZ28" s="332"/>
      <c r="CA28" s="332"/>
      <c r="CB28" s="332"/>
      <c r="CC28" s="333"/>
      <c r="CD28" s="24"/>
      <c r="CE28" s="523"/>
      <c r="CF28" s="523"/>
      <c r="CG28" s="523"/>
      <c r="CH28" s="523"/>
      <c r="CI28" s="523"/>
      <c r="CJ28" s="523"/>
      <c r="CK28" s="523"/>
      <c r="CL28" s="523"/>
      <c r="CM28" s="523"/>
      <c r="CN28" s="523"/>
      <c r="CO28" s="523"/>
      <c r="CP28" s="523"/>
      <c r="CQ28" s="523"/>
      <c r="CR28" s="523"/>
      <c r="CS28" s="524"/>
      <c r="CT28" s="354"/>
      <c r="CU28" s="355"/>
      <c r="CV28" s="355"/>
      <c r="CW28" s="355"/>
      <c r="CX28" s="355"/>
      <c r="CY28" s="355"/>
      <c r="CZ28" s="355"/>
      <c r="DA28" s="356"/>
      <c r="DB28" s="354"/>
      <c r="DC28" s="355"/>
      <c r="DD28" s="355"/>
      <c r="DE28" s="355"/>
      <c r="DF28" s="355"/>
      <c r="DG28" s="355"/>
      <c r="DH28" s="355"/>
      <c r="DI28" s="356"/>
    </row>
    <row r="29" spans="1:113" ht="18.75" customHeight="1" x14ac:dyDescent="0.15">
      <c r="A29" s="2"/>
      <c r="B29" s="462"/>
      <c r="C29" s="463"/>
      <c r="D29" s="464"/>
      <c r="E29" s="363" t="s">
        <v>282</v>
      </c>
      <c r="F29" s="341"/>
      <c r="G29" s="341"/>
      <c r="H29" s="341"/>
      <c r="I29" s="341"/>
      <c r="J29" s="341"/>
      <c r="K29" s="342"/>
      <c r="L29" s="364">
        <v>12</v>
      </c>
      <c r="M29" s="365"/>
      <c r="N29" s="365"/>
      <c r="O29" s="365"/>
      <c r="P29" s="385"/>
      <c r="Q29" s="364">
        <v>2800</v>
      </c>
      <c r="R29" s="365"/>
      <c r="S29" s="365"/>
      <c r="T29" s="365"/>
      <c r="U29" s="365"/>
      <c r="V29" s="385"/>
      <c r="W29" s="541"/>
      <c r="X29" s="542"/>
      <c r="Y29" s="543"/>
      <c r="Z29" s="363" t="s">
        <v>284</v>
      </c>
      <c r="AA29" s="341"/>
      <c r="AB29" s="341"/>
      <c r="AC29" s="341"/>
      <c r="AD29" s="341"/>
      <c r="AE29" s="341"/>
      <c r="AF29" s="341"/>
      <c r="AG29" s="342"/>
      <c r="AH29" s="364">
        <v>220</v>
      </c>
      <c r="AI29" s="365"/>
      <c r="AJ29" s="365"/>
      <c r="AK29" s="365"/>
      <c r="AL29" s="385"/>
      <c r="AM29" s="364">
        <v>639207</v>
      </c>
      <c r="AN29" s="365"/>
      <c r="AO29" s="365"/>
      <c r="AP29" s="365"/>
      <c r="AQ29" s="365"/>
      <c r="AR29" s="385"/>
      <c r="AS29" s="364">
        <v>2905</v>
      </c>
      <c r="AT29" s="365"/>
      <c r="AU29" s="365"/>
      <c r="AV29" s="365"/>
      <c r="AW29" s="365"/>
      <c r="AX29" s="366"/>
      <c r="AY29" s="547"/>
      <c r="AZ29" s="548"/>
      <c r="BA29" s="548"/>
      <c r="BB29" s="549"/>
      <c r="BC29" s="345" t="s">
        <v>90</v>
      </c>
      <c r="BD29" s="346"/>
      <c r="BE29" s="346"/>
      <c r="BF29" s="346"/>
      <c r="BG29" s="346"/>
      <c r="BH29" s="346"/>
      <c r="BI29" s="346"/>
      <c r="BJ29" s="346"/>
      <c r="BK29" s="346"/>
      <c r="BL29" s="346"/>
      <c r="BM29" s="347"/>
      <c r="BN29" s="348" t="s">
        <v>174</v>
      </c>
      <c r="BO29" s="349"/>
      <c r="BP29" s="349"/>
      <c r="BQ29" s="349"/>
      <c r="BR29" s="349"/>
      <c r="BS29" s="349"/>
      <c r="BT29" s="349"/>
      <c r="BU29" s="350"/>
      <c r="BV29" s="348" t="s">
        <v>174</v>
      </c>
      <c r="BW29" s="349"/>
      <c r="BX29" s="349"/>
      <c r="BY29" s="349"/>
      <c r="BZ29" s="349"/>
      <c r="CA29" s="349"/>
      <c r="CB29" s="349"/>
      <c r="CC29" s="350"/>
      <c r="CD29" s="19"/>
      <c r="CE29" s="523"/>
      <c r="CF29" s="523"/>
      <c r="CG29" s="523"/>
      <c r="CH29" s="523"/>
      <c r="CI29" s="523"/>
      <c r="CJ29" s="523"/>
      <c r="CK29" s="523"/>
      <c r="CL29" s="523"/>
      <c r="CM29" s="523"/>
      <c r="CN29" s="523"/>
      <c r="CO29" s="523"/>
      <c r="CP29" s="523"/>
      <c r="CQ29" s="523"/>
      <c r="CR29" s="523"/>
      <c r="CS29" s="524"/>
      <c r="CT29" s="354"/>
      <c r="CU29" s="355"/>
      <c r="CV29" s="355"/>
      <c r="CW29" s="355"/>
      <c r="CX29" s="355"/>
      <c r="CY29" s="355"/>
      <c r="CZ29" s="355"/>
      <c r="DA29" s="356"/>
      <c r="DB29" s="354"/>
      <c r="DC29" s="355"/>
      <c r="DD29" s="355"/>
      <c r="DE29" s="355"/>
      <c r="DF29" s="355"/>
      <c r="DG29" s="355"/>
      <c r="DH29" s="355"/>
      <c r="DI29" s="356"/>
    </row>
    <row r="30" spans="1:113" ht="18.75" customHeight="1" x14ac:dyDescent="0.15">
      <c r="A30" s="2"/>
      <c r="B30" s="465"/>
      <c r="C30" s="466"/>
      <c r="D30" s="467"/>
      <c r="E30" s="367"/>
      <c r="F30" s="368"/>
      <c r="G30" s="368"/>
      <c r="H30" s="368"/>
      <c r="I30" s="368"/>
      <c r="J30" s="368"/>
      <c r="K30" s="369"/>
      <c r="L30" s="451"/>
      <c r="M30" s="452"/>
      <c r="N30" s="452"/>
      <c r="O30" s="452"/>
      <c r="P30" s="453"/>
      <c r="Q30" s="451"/>
      <c r="R30" s="452"/>
      <c r="S30" s="452"/>
      <c r="T30" s="452"/>
      <c r="U30" s="452"/>
      <c r="V30" s="453"/>
      <c r="W30" s="454" t="s">
        <v>285</v>
      </c>
      <c r="X30" s="455"/>
      <c r="Y30" s="455"/>
      <c r="Z30" s="455"/>
      <c r="AA30" s="455"/>
      <c r="AB30" s="455"/>
      <c r="AC30" s="455"/>
      <c r="AD30" s="455"/>
      <c r="AE30" s="455"/>
      <c r="AF30" s="455"/>
      <c r="AG30" s="456"/>
      <c r="AH30" s="425">
        <v>99.8</v>
      </c>
      <c r="AI30" s="426"/>
      <c r="AJ30" s="426"/>
      <c r="AK30" s="426"/>
      <c r="AL30" s="426"/>
      <c r="AM30" s="426"/>
      <c r="AN30" s="426"/>
      <c r="AO30" s="426"/>
      <c r="AP30" s="426"/>
      <c r="AQ30" s="426"/>
      <c r="AR30" s="426"/>
      <c r="AS30" s="426"/>
      <c r="AT30" s="426"/>
      <c r="AU30" s="426"/>
      <c r="AV30" s="426"/>
      <c r="AW30" s="426"/>
      <c r="AX30" s="428"/>
      <c r="AY30" s="550"/>
      <c r="AZ30" s="551"/>
      <c r="BA30" s="551"/>
      <c r="BB30" s="552"/>
      <c r="BC30" s="443" t="s">
        <v>89</v>
      </c>
      <c r="BD30" s="444"/>
      <c r="BE30" s="444"/>
      <c r="BF30" s="444"/>
      <c r="BG30" s="444"/>
      <c r="BH30" s="444"/>
      <c r="BI30" s="444"/>
      <c r="BJ30" s="444"/>
      <c r="BK30" s="444"/>
      <c r="BL30" s="444"/>
      <c r="BM30" s="445"/>
      <c r="BN30" s="446">
        <v>553307</v>
      </c>
      <c r="BO30" s="447"/>
      <c r="BP30" s="447"/>
      <c r="BQ30" s="447"/>
      <c r="BR30" s="447"/>
      <c r="BS30" s="447"/>
      <c r="BT30" s="447"/>
      <c r="BU30" s="448"/>
      <c r="BV30" s="446">
        <v>509279</v>
      </c>
      <c r="BW30" s="447"/>
      <c r="BX30" s="447"/>
      <c r="BY30" s="447"/>
      <c r="BZ30" s="447"/>
      <c r="CA30" s="447"/>
      <c r="CB30" s="447"/>
      <c r="CC30" s="44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271</v>
      </c>
      <c r="D32" s="9"/>
      <c r="E32" s="9"/>
      <c r="F32" s="8"/>
      <c r="G32" s="8"/>
      <c r="H32" s="8"/>
      <c r="I32" s="8"/>
      <c r="J32" s="8"/>
      <c r="K32" s="8"/>
      <c r="L32" s="8"/>
      <c r="M32" s="8"/>
      <c r="N32" s="8"/>
      <c r="O32" s="8"/>
      <c r="P32" s="8"/>
      <c r="Q32" s="8"/>
      <c r="R32" s="8"/>
      <c r="S32" s="8"/>
      <c r="T32" s="8"/>
      <c r="U32" s="8" t="s">
        <v>287</v>
      </c>
      <c r="V32" s="8"/>
      <c r="W32" s="8"/>
      <c r="X32" s="8"/>
      <c r="Y32" s="8"/>
      <c r="Z32" s="8"/>
      <c r="AA32" s="8"/>
      <c r="AB32" s="8"/>
      <c r="AC32" s="8"/>
      <c r="AD32" s="8"/>
      <c r="AE32" s="8"/>
      <c r="AF32" s="8"/>
      <c r="AG32" s="8"/>
      <c r="AH32" s="8"/>
      <c r="AI32" s="8"/>
      <c r="AJ32" s="8"/>
      <c r="AK32" s="8"/>
      <c r="AL32" s="8"/>
      <c r="AM32" s="22" t="s">
        <v>288</v>
      </c>
      <c r="AN32" s="8"/>
      <c r="AO32" s="8"/>
      <c r="AP32" s="8"/>
      <c r="AQ32" s="8"/>
      <c r="AR32" s="8"/>
      <c r="AS32" s="22"/>
      <c r="AT32" s="22"/>
      <c r="AU32" s="22"/>
      <c r="AV32" s="22"/>
      <c r="AW32" s="22"/>
      <c r="AX32" s="22"/>
      <c r="AY32" s="22"/>
      <c r="AZ32" s="22"/>
      <c r="BA32" s="22"/>
      <c r="BB32" s="8"/>
      <c r="BC32" s="22"/>
      <c r="BD32" s="8"/>
      <c r="BE32" s="22" t="s">
        <v>34</v>
      </c>
      <c r="BF32" s="8"/>
      <c r="BG32" s="8"/>
      <c r="BH32" s="8"/>
      <c r="BI32" s="8"/>
      <c r="BJ32" s="22"/>
      <c r="BK32" s="22"/>
      <c r="BL32" s="22"/>
      <c r="BM32" s="22"/>
      <c r="BN32" s="22"/>
      <c r="BO32" s="22"/>
      <c r="BP32" s="22"/>
      <c r="BQ32" s="22"/>
      <c r="BR32" s="8"/>
      <c r="BS32" s="8"/>
      <c r="BT32" s="8"/>
      <c r="BU32" s="8"/>
      <c r="BV32" s="8"/>
      <c r="BW32" s="8" t="s">
        <v>289</v>
      </c>
      <c r="BX32" s="8"/>
      <c r="BY32" s="8"/>
      <c r="BZ32" s="8"/>
      <c r="CA32" s="8"/>
      <c r="CB32" s="22"/>
      <c r="CC32" s="22"/>
      <c r="CD32" s="22"/>
      <c r="CE32" s="22"/>
      <c r="CF32" s="22"/>
      <c r="CG32" s="22"/>
      <c r="CH32" s="22"/>
      <c r="CI32" s="22"/>
      <c r="CJ32" s="22"/>
      <c r="CK32" s="22"/>
      <c r="CL32" s="22"/>
      <c r="CM32" s="22"/>
      <c r="CN32" s="22"/>
      <c r="CO32" s="22" t="s">
        <v>290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7" t="s">
        <v>268</v>
      </c>
      <c r="D33" s="457"/>
      <c r="E33" s="458" t="s">
        <v>291</v>
      </c>
      <c r="F33" s="458"/>
      <c r="G33" s="458"/>
      <c r="H33" s="458"/>
      <c r="I33" s="458"/>
      <c r="J33" s="458"/>
      <c r="K33" s="458"/>
      <c r="L33" s="458"/>
      <c r="M33" s="458"/>
      <c r="N33" s="458"/>
      <c r="O33" s="458"/>
      <c r="P33" s="458"/>
      <c r="Q33" s="458"/>
      <c r="R33" s="458"/>
      <c r="S33" s="458"/>
      <c r="T33" s="14"/>
      <c r="U33" s="457" t="s">
        <v>268</v>
      </c>
      <c r="V33" s="457"/>
      <c r="W33" s="458" t="s">
        <v>291</v>
      </c>
      <c r="X33" s="458"/>
      <c r="Y33" s="458"/>
      <c r="Z33" s="458"/>
      <c r="AA33" s="458"/>
      <c r="AB33" s="458"/>
      <c r="AC33" s="458"/>
      <c r="AD33" s="458"/>
      <c r="AE33" s="458"/>
      <c r="AF33" s="458"/>
      <c r="AG33" s="458"/>
      <c r="AH33" s="458"/>
      <c r="AI33" s="458"/>
      <c r="AJ33" s="458"/>
      <c r="AK33" s="458"/>
      <c r="AL33" s="14"/>
      <c r="AM33" s="457" t="s">
        <v>268</v>
      </c>
      <c r="AN33" s="457"/>
      <c r="AO33" s="458" t="s">
        <v>291</v>
      </c>
      <c r="AP33" s="458"/>
      <c r="AQ33" s="458"/>
      <c r="AR33" s="458"/>
      <c r="AS33" s="458"/>
      <c r="AT33" s="458"/>
      <c r="AU33" s="458"/>
      <c r="AV33" s="458"/>
      <c r="AW33" s="458"/>
      <c r="AX33" s="458"/>
      <c r="AY33" s="458"/>
      <c r="AZ33" s="458"/>
      <c r="BA33" s="458"/>
      <c r="BB33" s="458"/>
      <c r="BC33" s="458"/>
      <c r="BD33" s="10"/>
      <c r="BE33" s="458" t="s">
        <v>119</v>
      </c>
      <c r="BF33" s="458"/>
      <c r="BG33" s="458" t="s">
        <v>292</v>
      </c>
      <c r="BH33" s="458"/>
      <c r="BI33" s="458"/>
      <c r="BJ33" s="458"/>
      <c r="BK33" s="458"/>
      <c r="BL33" s="458"/>
      <c r="BM33" s="458"/>
      <c r="BN33" s="458"/>
      <c r="BO33" s="458"/>
      <c r="BP33" s="458"/>
      <c r="BQ33" s="458"/>
      <c r="BR33" s="458"/>
      <c r="BS33" s="458"/>
      <c r="BT33" s="458"/>
      <c r="BU33" s="458"/>
      <c r="BV33" s="10"/>
      <c r="BW33" s="457" t="s">
        <v>119</v>
      </c>
      <c r="BX33" s="457"/>
      <c r="BY33" s="458" t="s">
        <v>293</v>
      </c>
      <c r="BZ33" s="458"/>
      <c r="CA33" s="458"/>
      <c r="CB33" s="458"/>
      <c r="CC33" s="458"/>
      <c r="CD33" s="458"/>
      <c r="CE33" s="458"/>
      <c r="CF33" s="458"/>
      <c r="CG33" s="458"/>
      <c r="CH33" s="458"/>
      <c r="CI33" s="458"/>
      <c r="CJ33" s="458"/>
      <c r="CK33" s="458"/>
      <c r="CL33" s="458"/>
      <c r="CM33" s="458"/>
      <c r="CN33" s="14"/>
      <c r="CO33" s="457" t="s">
        <v>268</v>
      </c>
      <c r="CP33" s="457"/>
      <c r="CQ33" s="458" t="s">
        <v>273</v>
      </c>
      <c r="CR33" s="458"/>
      <c r="CS33" s="458"/>
      <c r="CT33" s="458"/>
      <c r="CU33" s="458"/>
      <c r="CV33" s="458"/>
      <c r="CW33" s="458"/>
      <c r="CX33" s="458"/>
      <c r="CY33" s="458"/>
      <c r="CZ33" s="458"/>
      <c r="DA33" s="458"/>
      <c r="DB33" s="458"/>
      <c r="DC33" s="458"/>
      <c r="DD33" s="458"/>
      <c r="DE33" s="458"/>
      <c r="DF33" s="14"/>
      <c r="DG33" s="468" t="s">
        <v>295</v>
      </c>
      <c r="DH33" s="468"/>
      <c r="DI33" s="21"/>
    </row>
    <row r="34" spans="1:113" ht="32.25" customHeight="1" x14ac:dyDescent="0.15">
      <c r="A34" s="2"/>
      <c r="B34" s="5"/>
      <c r="C34" s="469">
        <f>IF(E34="","",1)</f>
        <v>1</v>
      </c>
      <c r="D34" s="469"/>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9"/>
      <c r="U34" s="469">
        <f>IF(W34="","",MAX(C34:D43)+1)</f>
        <v>2</v>
      </c>
      <c r="V34" s="469"/>
      <c r="W34" s="470" t="str">
        <f>IF('各会計、関係団体の財政状況及び健全化判断比率'!B28="","",'各会計、関係団体の財政状況及び健全化判断比率'!B28)</f>
        <v>国民健康保険特別会計（事業勘定）</v>
      </c>
      <c r="X34" s="470"/>
      <c r="Y34" s="470"/>
      <c r="Z34" s="470"/>
      <c r="AA34" s="470"/>
      <c r="AB34" s="470"/>
      <c r="AC34" s="470"/>
      <c r="AD34" s="470"/>
      <c r="AE34" s="470"/>
      <c r="AF34" s="470"/>
      <c r="AG34" s="470"/>
      <c r="AH34" s="470"/>
      <c r="AI34" s="470"/>
      <c r="AJ34" s="470"/>
      <c r="AK34" s="470"/>
      <c r="AL34" s="9"/>
      <c r="AM34" s="469">
        <f>IF(AO34="","",MAX(C34:D43,U34:V43)+1)</f>
        <v>5</v>
      </c>
      <c r="AN34" s="469"/>
      <c r="AO34" s="470" t="str">
        <f>IF('各会計、関係団体の財政状況及び健全化判断比率'!B31="","",'各会計、関係団体の財政状況及び健全化判断比率'!B31)</f>
        <v>水道事業会計</v>
      </c>
      <c r="AP34" s="470"/>
      <c r="AQ34" s="470"/>
      <c r="AR34" s="470"/>
      <c r="AS34" s="470"/>
      <c r="AT34" s="470"/>
      <c r="AU34" s="470"/>
      <c r="AV34" s="470"/>
      <c r="AW34" s="470"/>
      <c r="AX34" s="470"/>
      <c r="AY34" s="470"/>
      <c r="AZ34" s="470"/>
      <c r="BA34" s="470"/>
      <c r="BB34" s="470"/>
      <c r="BC34" s="470"/>
      <c r="BD34" s="9"/>
      <c r="BE34" s="469" t="str">
        <f>IF(BG34="","",MAX(C34:D43,U34:V43,AM34:AN43)+1)</f>
        <v/>
      </c>
      <c r="BF34" s="469"/>
      <c r="BG34" s="470"/>
      <c r="BH34" s="470"/>
      <c r="BI34" s="470"/>
      <c r="BJ34" s="470"/>
      <c r="BK34" s="470"/>
      <c r="BL34" s="470"/>
      <c r="BM34" s="470"/>
      <c r="BN34" s="470"/>
      <c r="BO34" s="470"/>
      <c r="BP34" s="470"/>
      <c r="BQ34" s="470"/>
      <c r="BR34" s="470"/>
      <c r="BS34" s="470"/>
      <c r="BT34" s="470"/>
      <c r="BU34" s="470"/>
      <c r="BV34" s="9"/>
      <c r="BW34" s="469">
        <f>IF(BY34="","",MAX(C34:D43,U34:V43,AM34:AN43,BE34:BF43)+1)</f>
        <v>7</v>
      </c>
      <c r="BX34" s="469"/>
      <c r="BY34" s="470" t="str">
        <f>IF('各会計、関係団体の財政状況及び健全化判断比率'!B68="","",'各会計、関係団体の財政状況及び健全化判断比率'!B68)</f>
        <v>城南衛生管理組合</v>
      </c>
      <c r="BZ34" s="470"/>
      <c r="CA34" s="470"/>
      <c r="CB34" s="470"/>
      <c r="CC34" s="470"/>
      <c r="CD34" s="470"/>
      <c r="CE34" s="470"/>
      <c r="CF34" s="470"/>
      <c r="CG34" s="470"/>
      <c r="CH34" s="470"/>
      <c r="CI34" s="470"/>
      <c r="CJ34" s="470"/>
      <c r="CK34" s="470"/>
      <c r="CL34" s="470"/>
      <c r="CM34" s="470"/>
      <c r="CN34" s="9"/>
      <c r="CO34" s="469">
        <f>IF(CQ34="","",MAX(C34:D43,U34:V43,AM34:AN43,BE34:BF43,BW34:BX43)+1)</f>
        <v>16</v>
      </c>
      <c r="CP34" s="469"/>
      <c r="CQ34" s="470" t="str">
        <f>IF('各会計、関係団体の財政状況及び健全化判断比率'!BS7="","",'各会計、関係団体の財政状況及び健全化判断比率'!BS7)</f>
        <v>久御山町文化スポーツ事業団</v>
      </c>
      <c r="CR34" s="470"/>
      <c r="CS34" s="470"/>
      <c r="CT34" s="470"/>
      <c r="CU34" s="470"/>
      <c r="CV34" s="470"/>
      <c r="CW34" s="470"/>
      <c r="CX34" s="470"/>
      <c r="CY34" s="470"/>
      <c r="CZ34" s="470"/>
      <c r="DA34" s="470"/>
      <c r="DB34" s="470"/>
      <c r="DC34" s="470"/>
      <c r="DD34" s="470"/>
      <c r="DE34" s="470"/>
      <c r="DF34" s="8"/>
      <c r="DG34" s="471" t="str">
        <f>IF('各会計、関係団体の財政状況及び健全化判断比率'!BR7="","",'各会計、関係団体の財政状況及び健全化判断比率'!BR7)</f>
        <v/>
      </c>
      <c r="DH34" s="471"/>
      <c r="DI34" s="21"/>
    </row>
    <row r="35" spans="1:113" ht="32.25" customHeight="1" x14ac:dyDescent="0.15">
      <c r="A35" s="2"/>
      <c r="B35" s="5"/>
      <c r="C35" s="469" t="str">
        <f t="shared" ref="C35:C43" si="0">IF(E35="","",C34+1)</f>
        <v/>
      </c>
      <c r="D35" s="469"/>
      <c r="E35" s="470" t="str">
        <f>IF('各会計、関係団体の財政状況及び健全化判断比率'!B8="","",'各会計、関係団体の財政状況及び健全化判断比率'!B8)</f>
        <v/>
      </c>
      <c r="F35" s="470"/>
      <c r="G35" s="470"/>
      <c r="H35" s="470"/>
      <c r="I35" s="470"/>
      <c r="J35" s="470"/>
      <c r="K35" s="470"/>
      <c r="L35" s="470"/>
      <c r="M35" s="470"/>
      <c r="N35" s="470"/>
      <c r="O35" s="470"/>
      <c r="P35" s="470"/>
      <c r="Q35" s="470"/>
      <c r="R35" s="470"/>
      <c r="S35" s="470"/>
      <c r="T35" s="9"/>
      <c r="U35" s="469">
        <f t="shared" ref="U35:U43" si="1">IF(W35="","",U34+1)</f>
        <v>3</v>
      </c>
      <c r="V35" s="469"/>
      <c r="W35" s="470" t="str">
        <f>IF('各会計、関係団体の財政状況及び健全化判断比率'!B29="","",'各会計、関係団体の財政状況及び健全化判断比率'!B29)</f>
        <v>介護保険特別会計</v>
      </c>
      <c r="X35" s="470"/>
      <c r="Y35" s="470"/>
      <c r="Z35" s="470"/>
      <c r="AA35" s="470"/>
      <c r="AB35" s="470"/>
      <c r="AC35" s="470"/>
      <c r="AD35" s="470"/>
      <c r="AE35" s="470"/>
      <c r="AF35" s="470"/>
      <c r="AG35" s="470"/>
      <c r="AH35" s="470"/>
      <c r="AI35" s="470"/>
      <c r="AJ35" s="470"/>
      <c r="AK35" s="470"/>
      <c r="AL35" s="9"/>
      <c r="AM35" s="469">
        <f t="shared" ref="AM35:AM43" si="2">IF(AO35="","",AM34+1)</f>
        <v>6</v>
      </c>
      <c r="AN35" s="469"/>
      <c r="AO35" s="470" t="str">
        <f>IF('各会計、関係団体の財政状況及び健全化判断比率'!B32="","",'各会計、関係団体の財政状況及び健全化判断比率'!B32)</f>
        <v>下水道事業会計</v>
      </c>
      <c r="AP35" s="470"/>
      <c r="AQ35" s="470"/>
      <c r="AR35" s="470"/>
      <c r="AS35" s="470"/>
      <c r="AT35" s="470"/>
      <c r="AU35" s="470"/>
      <c r="AV35" s="470"/>
      <c r="AW35" s="470"/>
      <c r="AX35" s="470"/>
      <c r="AY35" s="470"/>
      <c r="AZ35" s="470"/>
      <c r="BA35" s="470"/>
      <c r="BB35" s="470"/>
      <c r="BC35" s="470"/>
      <c r="BD35" s="9"/>
      <c r="BE35" s="469" t="str">
        <f t="shared" ref="BE35:BE43" si="3">IF(BG35="","",BE34+1)</f>
        <v/>
      </c>
      <c r="BF35" s="469"/>
      <c r="BG35" s="470"/>
      <c r="BH35" s="470"/>
      <c r="BI35" s="470"/>
      <c r="BJ35" s="470"/>
      <c r="BK35" s="470"/>
      <c r="BL35" s="470"/>
      <c r="BM35" s="470"/>
      <c r="BN35" s="470"/>
      <c r="BO35" s="470"/>
      <c r="BP35" s="470"/>
      <c r="BQ35" s="470"/>
      <c r="BR35" s="470"/>
      <c r="BS35" s="470"/>
      <c r="BT35" s="470"/>
      <c r="BU35" s="470"/>
      <c r="BV35" s="9"/>
      <c r="BW35" s="469">
        <f t="shared" ref="BW35:BW43" si="4">IF(BY35="","",BW34+1)</f>
        <v>8</v>
      </c>
      <c r="BX35" s="469"/>
      <c r="BY35" s="470" t="str">
        <f>IF('各会計、関係団体の財政状況及び健全化判断比率'!B69="","",'各会計、関係団体の財政状況及び健全化判断比率'!B69)</f>
        <v>京都府市町村職員退職手当組合</v>
      </c>
      <c r="BZ35" s="470"/>
      <c r="CA35" s="470"/>
      <c r="CB35" s="470"/>
      <c r="CC35" s="470"/>
      <c r="CD35" s="470"/>
      <c r="CE35" s="470"/>
      <c r="CF35" s="470"/>
      <c r="CG35" s="470"/>
      <c r="CH35" s="470"/>
      <c r="CI35" s="470"/>
      <c r="CJ35" s="470"/>
      <c r="CK35" s="470"/>
      <c r="CL35" s="470"/>
      <c r="CM35" s="470"/>
      <c r="CN35" s="9"/>
      <c r="CO35" s="469">
        <f t="shared" ref="CO35:CO43" si="5">IF(CQ35="","",CO34+1)</f>
        <v>17</v>
      </c>
      <c r="CP35" s="469"/>
      <c r="CQ35" s="470" t="str">
        <f>IF('各会計、関係団体の財政状況及び健全化判断比率'!BS8="","",'各会計、関係団体の財政状況及び健全化判断比率'!BS8)</f>
        <v>久御山町シルバー人材センター</v>
      </c>
      <c r="CR35" s="470"/>
      <c r="CS35" s="470"/>
      <c r="CT35" s="470"/>
      <c r="CU35" s="470"/>
      <c r="CV35" s="470"/>
      <c r="CW35" s="470"/>
      <c r="CX35" s="470"/>
      <c r="CY35" s="470"/>
      <c r="CZ35" s="470"/>
      <c r="DA35" s="470"/>
      <c r="DB35" s="470"/>
      <c r="DC35" s="470"/>
      <c r="DD35" s="470"/>
      <c r="DE35" s="470"/>
      <c r="DF35" s="8"/>
      <c r="DG35" s="471" t="str">
        <f>IF('各会計、関係団体の財政状況及び健全化判断比率'!BR8="","",'各会計、関係団体の財政状況及び健全化判断比率'!BR8)</f>
        <v/>
      </c>
      <c r="DH35" s="471"/>
      <c r="DI35" s="21"/>
    </row>
    <row r="36" spans="1:113" ht="32.25" customHeight="1" x14ac:dyDescent="0.15">
      <c r="A36" s="2"/>
      <c r="B36" s="5"/>
      <c r="C36" s="469" t="str">
        <f t="shared" si="0"/>
        <v/>
      </c>
      <c r="D36" s="469"/>
      <c r="E36" s="470" t="str">
        <f>IF('各会計、関係団体の財政状況及び健全化判断比率'!B9="","",'各会計、関係団体の財政状況及び健全化判断比率'!B9)</f>
        <v/>
      </c>
      <c r="F36" s="470"/>
      <c r="G36" s="470"/>
      <c r="H36" s="470"/>
      <c r="I36" s="470"/>
      <c r="J36" s="470"/>
      <c r="K36" s="470"/>
      <c r="L36" s="470"/>
      <c r="M36" s="470"/>
      <c r="N36" s="470"/>
      <c r="O36" s="470"/>
      <c r="P36" s="470"/>
      <c r="Q36" s="470"/>
      <c r="R36" s="470"/>
      <c r="S36" s="470"/>
      <c r="T36" s="9"/>
      <c r="U36" s="469">
        <f t="shared" si="1"/>
        <v>4</v>
      </c>
      <c r="V36" s="469"/>
      <c r="W36" s="470" t="str">
        <f>IF('各会計、関係団体の財政状況及び健全化判断比率'!B30="","",'各会計、関係団体の財政状況及び健全化判断比率'!B30)</f>
        <v>後期高齢者医療特別会計</v>
      </c>
      <c r="X36" s="470"/>
      <c r="Y36" s="470"/>
      <c r="Z36" s="470"/>
      <c r="AA36" s="470"/>
      <c r="AB36" s="470"/>
      <c r="AC36" s="470"/>
      <c r="AD36" s="470"/>
      <c r="AE36" s="470"/>
      <c r="AF36" s="470"/>
      <c r="AG36" s="470"/>
      <c r="AH36" s="470"/>
      <c r="AI36" s="470"/>
      <c r="AJ36" s="470"/>
      <c r="AK36" s="470"/>
      <c r="AL36" s="9"/>
      <c r="AM36" s="469" t="str">
        <f t="shared" si="2"/>
        <v/>
      </c>
      <c r="AN36" s="469"/>
      <c r="AO36" s="470"/>
      <c r="AP36" s="470"/>
      <c r="AQ36" s="470"/>
      <c r="AR36" s="470"/>
      <c r="AS36" s="470"/>
      <c r="AT36" s="470"/>
      <c r="AU36" s="470"/>
      <c r="AV36" s="470"/>
      <c r="AW36" s="470"/>
      <c r="AX36" s="470"/>
      <c r="AY36" s="470"/>
      <c r="AZ36" s="470"/>
      <c r="BA36" s="470"/>
      <c r="BB36" s="470"/>
      <c r="BC36" s="470"/>
      <c r="BD36" s="9"/>
      <c r="BE36" s="469" t="str">
        <f t="shared" si="3"/>
        <v/>
      </c>
      <c r="BF36" s="469"/>
      <c r="BG36" s="470"/>
      <c r="BH36" s="470"/>
      <c r="BI36" s="470"/>
      <c r="BJ36" s="470"/>
      <c r="BK36" s="470"/>
      <c r="BL36" s="470"/>
      <c r="BM36" s="470"/>
      <c r="BN36" s="470"/>
      <c r="BO36" s="470"/>
      <c r="BP36" s="470"/>
      <c r="BQ36" s="470"/>
      <c r="BR36" s="470"/>
      <c r="BS36" s="470"/>
      <c r="BT36" s="470"/>
      <c r="BU36" s="470"/>
      <c r="BV36" s="9"/>
      <c r="BW36" s="469">
        <f t="shared" si="4"/>
        <v>9</v>
      </c>
      <c r="BX36" s="469"/>
      <c r="BY36" s="470" t="str">
        <f>IF('各会計、関係団体の財政状況及び健全化判断比率'!B70="","",'各会計、関係団体の財政状況及び健全化判断比率'!B70)</f>
        <v>澱川右岸水防事務組合</v>
      </c>
      <c r="BZ36" s="470"/>
      <c r="CA36" s="470"/>
      <c r="CB36" s="470"/>
      <c r="CC36" s="470"/>
      <c r="CD36" s="470"/>
      <c r="CE36" s="470"/>
      <c r="CF36" s="470"/>
      <c r="CG36" s="470"/>
      <c r="CH36" s="470"/>
      <c r="CI36" s="470"/>
      <c r="CJ36" s="470"/>
      <c r="CK36" s="470"/>
      <c r="CL36" s="470"/>
      <c r="CM36" s="470"/>
      <c r="CN36" s="9"/>
      <c r="CO36" s="469" t="str">
        <f t="shared" si="5"/>
        <v/>
      </c>
      <c r="CP36" s="469"/>
      <c r="CQ36" s="470" t="str">
        <f>IF('各会計、関係団体の財政状況及び健全化判断比率'!BS9="","",'各会計、関係団体の財政状況及び健全化判断比率'!BS9)</f>
        <v/>
      </c>
      <c r="CR36" s="470"/>
      <c r="CS36" s="470"/>
      <c r="CT36" s="470"/>
      <c r="CU36" s="470"/>
      <c r="CV36" s="470"/>
      <c r="CW36" s="470"/>
      <c r="CX36" s="470"/>
      <c r="CY36" s="470"/>
      <c r="CZ36" s="470"/>
      <c r="DA36" s="470"/>
      <c r="DB36" s="470"/>
      <c r="DC36" s="470"/>
      <c r="DD36" s="470"/>
      <c r="DE36" s="470"/>
      <c r="DF36" s="8"/>
      <c r="DG36" s="471" t="str">
        <f>IF('各会計、関係団体の財政状況及び健全化判断比率'!BR9="","",'各会計、関係団体の財政状況及び健全化判断比率'!BR9)</f>
        <v/>
      </c>
      <c r="DH36" s="471"/>
      <c r="DI36" s="21"/>
    </row>
    <row r="37" spans="1:113" ht="32.25" customHeight="1" x14ac:dyDescent="0.15">
      <c r="A37" s="2"/>
      <c r="B37" s="5"/>
      <c r="C37" s="469" t="str">
        <f t="shared" si="0"/>
        <v/>
      </c>
      <c r="D37" s="469"/>
      <c r="E37" s="470" t="str">
        <f>IF('各会計、関係団体の財政状況及び健全化判断比率'!B10="","",'各会計、関係団体の財政状況及び健全化判断比率'!B10)</f>
        <v/>
      </c>
      <c r="F37" s="470"/>
      <c r="G37" s="470"/>
      <c r="H37" s="470"/>
      <c r="I37" s="470"/>
      <c r="J37" s="470"/>
      <c r="K37" s="470"/>
      <c r="L37" s="470"/>
      <c r="M37" s="470"/>
      <c r="N37" s="470"/>
      <c r="O37" s="470"/>
      <c r="P37" s="470"/>
      <c r="Q37" s="470"/>
      <c r="R37" s="470"/>
      <c r="S37" s="470"/>
      <c r="T37" s="9"/>
      <c r="U37" s="469" t="str">
        <f t="shared" si="1"/>
        <v/>
      </c>
      <c r="V37" s="469"/>
      <c r="W37" s="470"/>
      <c r="X37" s="470"/>
      <c r="Y37" s="470"/>
      <c r="Z37" s="470"/>
      <c r="AA37" s="470"/>
      <c r="AB37" s="470"/>
      <c r="AC37" s="470"/>
      <c r="AD37" s="470"/>
      <c r="AE37" s="470"/>
      <c r="AF37" s="470"/>
      <c r="AG37" s="470"/>
      <c r="AH37" s="470"/>
      <c r="AI37" s="470"/>
      <c r="AJ37" s="470"/>
      <c r="AK37" s="470"/>
      <c r="AL37" s="9"/>
      <c r="AM37" s="469" t="str">
        <f t="shared" si="2"/>
        <v/>
      </c>
      <c r="AN37" s="469"/>
      <c r="AO37" s="470"/>
      <c r="AP37" s="470"/>
      <c r="AQ37" s="470"/>
      <c r="AR37" s="470"/>
      <c r="AS37" s="470"/>
      <c r="AT37" s="470"/>
      <c r="AU37" s="470"/>
      <c r="AV37" s="470"/>
      <c r="AW37" s="470"/>
      <c r="AX37" s="470"/>
      <c r="AY37" s="470"/>
      <c r="AZ37" s="470"/>
      <c r="BA37" s="470"/>
      <c r="BB37" s="470"/>
      <c r="BC37" s="470"/>
      <c r="BD37" s="9"/>
      <c r="BE37" s="469" t="str">
        <f t="shared" si="3"/>
        <v/>
      </c>
      <c r="BF37" s="469"/>
      <c r="BG37" s="470"/>
      <c r="BH37" s="470"/>
      <c r="BI37" s="470"/>
      <c r="BJ37" s="470"/>
      <c r="BK37" s="470"/>
      <c r="BL37" s="470"/>
      <c r="BM37" s="470"/>
      <c r="BN37" s="470"/>
      <c r="BO37" s="470"/>
      <c r="BP37" s="470"/>
      <c r="BQ37" s="470"/>
      <c r="BR37" s="470"/>
      <c r="BS37" s="470"/>
      <c r="BT37" s="470"/>
      <c r="BU37" s="470"/>
      <c r="BV37" s="9"/>
      <c r="BW37" s="469">
        <f t="shared" si="4"/>
        <v>10</v>
      </c>
      <c r="BX37" s="469"/>
      <c r="BY37" s="470" t="str">
        <f>IF('各会計、関係団体の財政状況及び健全化判断比率'!B71="","",'各会計、関係団体の財政状況及び健全化判断比率'!B71)</f>
        <v>淀川・木津川水防事務組合</v>
      </c>
      <c r="BZ37" s="470"/>
      <c r="CA37" s="470"/>
      <c r="CB37" s="470"/>
      <c r="CC37" s="470"/>
      <c r="CD37" s="470"/>
      <c r="CE37" s="470"/>
      <c r="CF37" s="470"/>
      <c r="CG37" s="470"/>
      <c r="CH37" s="470"/>
      <c r="CI37" s="470"/>
      <c r="CJ37" s="470"/>
      <c r="CK37" s="470"/>
      <c r="CL37" s="470"/>
      <c r="CM37" s="470"/>
      <c r="CN37" s="9"/>
      <c r="CO37" s="469" t="str">
        <f t="shared" si="5"/>
        <v/>
      </c>
      <c r="CP37" s="469"/>
      <c r="CQ37" s="470" t="str">
        <f>IF('各会計、関係団体の財政状況及び健全化判断比率'!BS10="","",'各会計、関係団体の財政状況及び健全化判断比率'!BS10)</f>
        <v/>
      </c>
      <c r="CR37" s="470"/>
      <c r="CS37" s="470"/>
      <c r="CT37" s="470"/>
      <c r="CU37" s="470"/>
      <c r="CV37" s="470"/>
      <c r="CW37" s="470"/>
      <c r="CX37" s="470"/>
      <c r="CY37" s="470"/>
      <c r="CZ37" s="470"/>
      <c r="DA37" s="470"/>
      <c r="DB37" s="470"/>
      <c r="DC37" s="470"/>
      <c r="DD37" s="470"/>
      <c r="DE37" s="470"/>
      <c r="DF37" s="8"/>
      <c r="DG37" s="471" t="str">
        <f>IF('各会計、関係団体の財政状況及び健全化判断比率'!BR10="","",'各会計、関係団体の財政状況及び健全化判断比率'!BR10)</f>
        <v/>
      </c>
      <c r="DH37" s="471"/>
      <c r="DI37" s="21"/>
    </row>
    <row r="38" spans="1:113" ht="32.25" customHeight="1" x14ac:dyDescent="0.15">
      <c r="A38" s="2"/>
      <c r="B38" s="5"/>
      <c r="C38" s="469" t="str">
        <f t="shared" si="0"/>
        <v/>
      </c>
      <c r="D38" s="469"/>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9"/>
      <c r="U38" s="469" t="str">
        <f t="shared" si="1"/>
        <v/>
      </c>
      <c r="V38" s="469"/>
      <c r="W38" s="470"/>
      <c r="X38" s="470"/>
      <c r="Y38" s="470"/>
      <c r="Z38" s="470"/>
      <c r="AA38" s="470"/>
      <c r="AB38" s="470"/>
      <c r="AC38" s="470"/>
      <c r="AD38" s="470"/>
      <c r="AE38" s="470"/>
      <c r="AF38" s="470"/>
      <c r="AG38" s="470"/>
      <c r="AH38" s="470"/>
      <c r="AI38" s="470"/>
      <c r="AJ38" s="470"/>
      <c r="AK38" s="470"/>
      <c r="AL38" s="9"/>
      <c r="AM38" s="469" t="str">
        <f t="shared" si="2"/>
        <v/>
      </c>
      <c r="AN38" s="469"/>
      <c r="AO38" s="470"/>
      <c r="AP38" s="470"/>
      <c r="AQ38" s="470"/>
      <c r="AR38" s="470"/>
      <c r="AS38" s="470"/>
      <c r="AT38" s="470"/>
      <c r="AU38" s="470"/>
      <c r="AV38" s="470"/>
      <c r="AW38" s="470"/>
      <c r="AX38" s="470"/>
      <c r="AY38" s="470"/>
      <c r="AZ38" s="470"/>
      <c r="BA38" s="470"/>
      <c r="BB38" s="470"/>
      <c r="BC38" s="470"/>
      <c r="BD38" s="9"/>
      <c r="BE38" s="469" t="str">
        <f t="shared" si="3"/>
        <v/>
      </c>
      <c r="BF38" s="469"/>
      <c r="BG38" s="470"/>
      <c r="BH38" s="470"/>
      <c r="BI38" s="470"/>
      <c r="BJ38" s="470"/>
      <c r="BK38" s="470"/>
      <c r="BL38" s="470"/>
      <c r="BM38" s="470"/>
      <c r="BN38" s="470"/>
      <c r="BO38" s="470"/>
      <c r="BP38" s="470"/>
      <c r="BQ38" s="470"/>
      <c r="BR38" s="470"/>
      <c r="BS38" s="470"/>
      <c r="BT38" s="470"/>
      <c r="BU38" s="470"/>
      <c r="BV38" s="9"/>
      <c r="BW38" s="469">
        <f t="shared" si="4"/>
        <v>11</v>
      </c>
      <c r="BX38" s="469"/>
      <c r="BY38" s="470" t="str">
        <f>IF('各会計、関係団体の財政状況及び健全化判断比率'!B72="","",'各会計、関係団体の財政状況及び健全化判断比率'!B72)</f>
        <v>京都府市町村議会議員公務災害補償等組合</v>
      </c>
      <c r="BZ38" s="470"/>
      <c r="CA38" s="470"/>
      <c r="CB38" s="470"/>
      <c r="CC38" s="470"/>
      <c r="CD38" s="470"/>
      <c r="CE38" s="470"/>
      <c r="CF38" s="470"/>
      <c r="CG38" s="470"/>
      <c r="CH38" s="470"/>
      <c r="CI38" s="470"/>
      <c r="CJ38" s="470"/>
      <c r="CK38" s="470"/>
      <c r="CL38" s="470"/>
      <c r="CM38" s="470"/>
      <c r="CN38" s="9"/>
      <c r="CO38" s="469" t="str">
        <f t="shared" si="5"/>
        <v/>
      </c>
      <c r="CP38" s="469"/>
      <c r="CQ38" s="470" t="str">
        <f>IF('各会計、関係団体の財政状況及び健全化判断比率'!BS11="","",'各会計、関係団体の財政状況及び健全化判断比率'!BS11)</f>
        <v/>
      </c>
      <c r="CR38" s="470"/>
      <c r="CS38" s="470"/>
      <c r="CT38" s="470"/>
      <c r="CU38" s="470"/>
      <c r="CV38" s="470"/>
      <c r="CW38" s="470"/>
      <c r="CX38" s="470"/>
      <c r="CY38" s="470"/>
      <c r="CZ38" s="470"/>
      <c r="DA38" s="470"/>
      <c r="DB38" s="470"/>
      <c r="DC38" s="470"/>
      <c r="DD38" s="470"/>
      <c r="DE38" s="470"/>
      <c r="DF38" s="8"/>
      <c r="DG38" s="471" t="str">
        <f>IF('各会計、関係団体の財政状況及び健全化判断比率'!BR11="","",'各会計、関係団体の財政状況及び健全化判断比率'!BR11)</f>
        <v/>
      </c>
      <c r="DH38" s="471"/>
      <c r="DI38" s="21"/>
    </row>
    <row r="39" spans="1:113" ht="32.25" customHeight="1" x14ac:dyDescent="0.15">
      <c r="A39" s="2"/>
      <c r="B39" s="5"/>
      <c r="C39" s="469" t="str">
        <f t="shared" si="0"/>
        <v/>
      </c>
      <c r="D39" s="469"/>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9"/>
      <c r="U39" s="469" t="str">
        <f t="shared" si="1"/>
        <v/>
      </c>
      <c r="V39" s="469"/>
      <c r="W39" s="470"/>
      <c r="X39" s="470"/>
      <c r="Y39" s="470"/>
      <c r="Z39" s="470"/>
      <c r="AA39" s="470"/>
      <c r="AB39" s="470"/>
      <c r="AC39" s="470"/>
      <c r="AD39" s="470"/>
      <c r="AE39" s="470"/>
      <c r="AF39" s="470"/>
      <c r="AG39" s="470"/>
      <c r="AH39" s="470"/>
      <c r="AI39" s="470"/>
      <c r="AJ39" s="470"/>
      <c r="AK39" s="470"/>
      <c r="AL39" s="9"/>
      <c r="AM39" s="469" t="str">
        <f t="shared" si="2"/>
        <v/>
      </c>
      <c r="AN39" s="469"/>
      <c r="AO39" s="470"/>
      <c r="AP39" s="470"/>
      <c r="AQ39" s="470"/>
      <c r="AR39" s="470"/>
      <c r="AS39" s="470"/>
      <c r="AT39" s="470"/>
      <c r="AU39" s="470"/>
      <c r="AV39" s="470"/>
      <c r="AW39" s="470"/>
      <c r="AX39" s="470"/>
      <c r="AY39" s="470"/>
      <c r="AZ39" s="470"/>
      <c r="BA39" s="470"/>
      <c r="BB39" s="470"/>
      <c r="BC39" s="470"/>
      <c r="BD39" s="9"/>
      <c r="BE39" s="469" t="str">
        <f t="shared" si="3"/>
        <v/>
      </c>
      <c r="BF39" s="469"/>
      <c r="BG39" s="470"/>
      <c r="BH39" s="470"/>
      <c r="BI39" s="470"/>
      <c r="BJ39" s="470"/>
      <c r="BK39" s="470"/>
      <c r="BL39" s="470"/>
      <c r="BM39" s="470"/>
      <c r="BN39" s="470"/>
      <c r="BO39" s="470"/>
      <c r="BP39" s="470"/>
      <c r="BQ39" s="470"/>
      <c r="BR39" s="470"/>
      <c r="BS39" s="470"/>
      <c r="BT39" s="470"/>
      <c r="BU39" s="470"/>
      <c r="BV39" s="9"/>
      <c r="BW39" s="469">
        <f t="shared" si="4"/>
        <v>12</v>
      </c>
      <c r="BX39" s="469"/>
      <c r="BY39" s="470" t="str">
        <f>IF('各会計、関係団体の財政状況及び健全化判断比率'!B73="","",'各会計、関係団体の財政状況及び健全化判断比率'!B73)</f>
        <v>京都府自治会館管理組合</v>
      </c>
      <c r="BZ39" s="470"/>
      <c r="CA39" s="470"/>
      <c r="CB39" s="470"/>
      <c r="CC39" s="470"/>
      <c r="CD39" s="470"/>
      <c r="CE39" s="470"/>
      <c r="CF39" s="470"/>
      <c r="CG39" s="470"/>
      <c r="CH39" s="470"/>
      <c r="CI39" s="470"/>
      <c r="CJ39" s="470"/>
      <c r="CK39" s="470"/>
      <c r="CL39" s="470"/>
      <c r="CM39" s="470"/>
      <c r="CN39" s="9"/>
      <c r="CO39" s="469" t="str">
        <f t="shared" si="5"/>
        <v/>
      </c>
      <c r="CP39" s="469"/>
      <c r="CQ39" s="470" t="str">
        <f>IF('各会計、関係団体の財政状況及び健全化判断比率'!BS12="","",'各会計、関係団体の財政状況及び健全化判断比率'!BS12)</f>
        <v/>
      </c>
      <c r="CR39" s="470"/>
      <c r="CS39" s="470"/>
      <c r="CT39" s="470"/>
      <c r="CU39" s="470"/>
      <c r="CV39" s="470"/>
      <c r="CW39" s="470"/>
      <c r="CX39" s="470"/>
      <c r="CY39" s="470"/>
      <c r="CZ39" s="470"/>
      <c r="DA39" s="470"/>
      <c r="DB39" s="470"/>
      <c r="DC39" s="470"/>
      <c r="DD39" s="470"/>
      <c r="DE39" s="470"/>
      <c r="DF39" s="8"/>
      <c r="DG39" s="471" t="str">
        <f>IF('各会計、関係団体の財政状況及び健全化判断比率'!BR12="","",'各会計、関係団体の財政状況及び健全化判断比率'!BR12)</f>
        <v/>
      </c>
      <c r="DH39" s="471"/>
      <c r="DI39" s="21"/>
    </row>
    <row r="40" spans="1:113" ht="32.25" customHeight="1" x14ac:dyDescent="0.15">
      <c r="A40" s="2"/>
      <c r="B40" s="5"/>
      <c r="C40" s="469" t="str">
        <f t="shared" si="0"/>
        <v/>
      </c>
      <c r="D40" s="469"/>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9"/>
      <c r="U40" s="469" t="str">
        <f t="shared" si="1"/>
        <v/>
      </c>
      <c r="V40" s="469"/>
      <c r="W40" s="470"/>
      <c r="X40" s="470"/>
      <c r="Y40" s="470"/>
      <c r="Z40" s="470"/>
      <c r="AA40" s="470"/>
      <c r="AB40" s="470"/>
      <c r="AC40" s="470"/>
      <c r="AD40" s="470"/>
      <c r="AE40" s="470"/>
      <c r="AF40" s="470"/>
      <c r="AG40" s="470"/>
      <c r="AH40" s="470"/>
      <c r="AI40" s="470"/>
      <c r="AJ40" s="470"/>
      <c r="AK40" s="470"/>
      <c r="AL40" s="9"/>
      <c r="AM40" s="469" t="str">
        <f t="shared" si="2"/>
        <v/>
      </c>
      <c r="AN40" s="469"/>
      <c r="AO40" s="470"/>
      <c r="AP40" s="470"/>
      <c r="AQ40" s="470"/>
      <c r="AR40" s="470"/>
      <c r="AS40" s="470"/>
      <c r="AT40" s="470"/>
      <c r="AU40" s="470"/>
      <c r="AV40" s="470"/>
      <c r="AW40" s="470"/>
      <c r="AX40" s="470"/>
      <c r="AY40" s="470"/>
      <c r="AZ40" s="470"/>
      <c r="BA40" s="470"/>
      <c r="BB40" s="470"/>
      <c r="BC40" s="470"/>
      <c r="BD40" s="9"/>
      <c r="BE40" s="469" t="str">
        <f t="shared" si="3"/>
        <v/>
      </c>
      <c r="BF40" s="469"/>
      <c r="BG40" s="470"/>
      <c r="BH40" s="470"/>
      <c r="BI40" s="470"/>
      <c r="BJ40" s="470"/>
      <c r="BK40" s="470"/>
      <c r="BL40" s="470"/>
      <c r="BM40" s="470"/>
      <c r="BN40" s="470"/>
      <c r="BO40" s="470"/>
      <c r="BP40" s="470"/>
      <c r="BQ40" s="470"/>
      <c r="BR40" s="470"/>
      <c r="BS40" s="470"/>
      <c r="BT40" s="470"/>
      <c r="BU40" s="470"/>
      <c r="BV40" s="9"/>
      <c r="BW40" s="469">
        <f t="shared" si="4"/>
        <v>13</v>
      </c>
      <c r="BX40" s="469"/>
      <c r="BY40" s="470" t="str">
        <f>IF('各会計、関係団体の財政状況及び健全化判断比率'!B74="","",'各会計、関係団体の財政状況及び健全化判断比率'!B74)</f>
        <v>京都府後期高齢者医療広域連合（一般会計）</v>
      </c>
      <c r="BZ40" s="470"/>
      <c r="CA40" s="470"/>
      <c r="CB40" s="470"/>
      <c r="CC40" s="470"/>
      <c r="CD40" s="470"/>
      <c r="CE40" s="470"/>
      <c r="CF40" s="470"/>
      <c r="CG40" s="470"/>
      <c r="CH40" s="470"/>
      <c r="CI40" s="470"/>
      <c r="CJ40" s="470"/>
      <c r="CK40" s="470"/>
      <c r="CL40" s="470"/>
      <c r="CM40" s="470"/>
      <c r="CN40" s="9"/>
      <c r="CO40" s="469" t="str">
        <f t="shared" si="5"/>
        <v/>
      </c>
      <c r="CP40" s="469"/>
      <c r="CQ40" s="470" t="str">
        <f>IF('各会計、関係団体の財政状況及び健全化判断比率'!BS13="","",'各会計、関係団体の財政状況及び健全化判断比率'!BS13)</f>
        <v/>
      </c>
      <c r="CR40" s="470"/>
      <c r="CS40" s="470"/>
      <c r="CT40" s="470"/>
      <c r="CU40" s="470"/>
      <c r="CV40" s="470"/>
      <c r="CW40" s="470"/>
      <c r="CX40" s="470"/>
      <c r="CY40" s="470"/>
      <c r="CZ40" s="470"/>
      <c r="DA40" s="470"/>
      <c r="DB40" s="470"/>
      <c r="DC40" s="470"/>
      <c r="DD40" s="470"/>
      <c r="DE40" s="470"/>
      <c r="DF40" s="8"/>
      <c r="DG40" s="471" t="str">
        <f>IF('各会計、関係団体の財政状況及び健全化判断比率'!BR13="","",'各会計、関係団体の財政状況及び健全化判断比率'!BR13)</f>
        <v/>
      </c>
      <c r="DH40" s="471"/>
      <c r="DI40" s="21"/>
    </row>
    <row r="41" spans="1:113" ht="32.25" customHeight="1" x14ac:dyDescent="0.15">
      <c r="A41" s="2"/>
      <c r="B41" s="5"/>
      <c r="C41" s="469" t="str">
        <f t="shared" si="0"/>
        <v/>
      </c>
      <c r="D41" s="469"/>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9"/>
      <c r="U41" s="469" t="str">
        <f t="shared" si="1"/>
        <v/>
      </c>
      <c r="V41" s="469"/>
      <c r="W41" s="470"/>
      <c r="X41" s="470"/>
      <c r="Y41" s="470"/>
      <c r="Z41" s="470"/>
      <c r="AA41" s="470"/>
      <c r="AB41" s="470"/>
      <c r="AC41" s="470"/>
      <c r="AD41" s="470"/>
      <c r="AE41" s="470"/>
      <c r="AF41" s="470"/>
      <c r="AG41" s="470"/>
      <c r="AH41" s="470"/>
      <c r="AI41" s="470"/>
      <c r="AJ41" s="470"/>
      <c r="AK41" s="470"/>
      <c r="AL41" s="9"/>
      <c r="AM41" s="469" t="str">
        <f t="shared" si="2"/>
        <v/>
      </c>
      <c r="AN41" s="469"/>
      <c r="AO41" s="470"/>
      <c r="AP41" s="470"/>
      <c r="AQ41" s="470"/>
      <c r="AR41" s="470"/>
      <c r="AS41" s="470"/>
      <c r="AT41" s="470"/>
      <c r="AU41" s="470"/>
      <c r="AV41" s="470"/>
      <c r="AW41" s="470"/>
      <c r="AX41" s="470"/>
      <c r="AY41" s="470"/>
      <c r="AZ41" s="470"/>
      <c r="BA41" s="470"/>
      <c r="BB41" s="470"/>
      <c r="BC41" s="470"/>
      <c r="BD41" s="9"/>
      <c r="BE41" s="469" t="str">
        <f t="shared" si="3"/>
        <v/>
      </c>
      <c r="BF41" s="469"/>
      <c r="BG41" s="470"/>
      <c r="BH41" s="470"/>
      <c r="BI41" s="470"/>
      <c r="BJ41" s="470"/>
      <c r="BK41" s="470"/>
      <c r="BL41" s="470"/>
      <c r="BM41" s="470"/>
      <c r="BN41" s="470"/>
      <c r="BO41" s="470"/>
      <c r="BP41" s="470"/>
      <c r="BQ41" s="470"/>
      <c r="BR41" s="470"/>
      <c r="BS41" s="470"/>
      <c r="BT41" s="470"/>
      <c r="BU41" s="470"/>
      <c r="BV41" s="9"/>
      <c r="BW41" s="469">
        <f t="shared" si="4"/>
        <v>14</v>
      </c>
      <c r="BX41" s="469"/>
      <c r="BY41" s="470" t="str">
        <f>IF('各会計、関係団体の財政状況及び健全化判断比率'!B75="","",'各会計、関係団体の財政状況及び健全化判断比率'!B75)</f>
        <v>京都府後期高齢者医療広域連合（後期高齢者医療特別会計）</v>
      </c>
      <c r="BZ41" s="470"/>
      <c r="CA41" s="470"/>
      <c r="CB41" s="470"/>
      <c r="CC41" s="470"/>
      <c r="CD41" s="470"/>
      <c r="CE41" s="470"/>
      <c r="CF41" s="470"/>
      <c r="CG41" s="470"/>
      <c r="CH41" s="470"/>
      <c r="CI41" s="470"/>
      <c r="CJ41" s="470"/>
      <c r="CK41" s="470"/>
      <c r="CL41" s="470"/>
      <c r="CM41" s="470"/>
      <c r="CN41" s="9"/>
      <c r="CO41" s="469" t="str">
        <f t="shared" si="5"/>
        <v/>
      </c>
      <c r="CP41" s="469"/>
      <c r="CQ41" s="470" t="str">
        <f>IF('各会計、関係団体の財政状況及び健全化判断比率'!BS14="","",'各会計、関係団体の財政状況及び健全化判断比率'!BS14)</f>
        <v/>
      </c>
      <c r="CR41" s="470"/>
      <c r="CS41" s="470"/>
      <c r="CT41" s="470"/>
      <c r="CU41" s="470"/>
      <c r="CV41" s="470"/>
      <c r="CW41" s="470"/>
      <c r="CX41" s="470"/>
      <c r="CY41" s="470"/>
      <c r="CZ41" s="470"/>
      <c r="DA41" s="470"/>
      <c r="DB41" s="470"/>
      <c r="DC41" s="470"/>
      <c r="DD41" s="470"/>
      <c r="DE41" s="470"/>
      <c r="DF41" s="8"/>
      <c r="DG41" s="471" t="str">
        <f>IF('各会計、関係団体の財政状況及び健全化判断比率'!BR14="","",'各会計、関係団体の財政状況及び健全化判断比率'!BR14)</f>
        <v/>
      </c>
      <c r="DH41" s="471"/>
      <c r="DI41" s="21"/>
    </row>
    <row r="42" spans="1:113" ht="32.25" customHeight="1" x14ac:dyDescent="0.15">
      <c r="B42" s="5"/>
      <c r="C42" s="469" t="str">
        <f t="shared" si="0"/>
        <v/>
      </c>
      <c r="D42" s="469"/>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9"/>
      <c r="U42" s="469" t="str">
        <f t="shared" si="1"/>
        <v/>
      </c>
      <c r="V42" s="469"/>
      <c r="W42" s="470"/>
      <c r="X42" s="470"/>
      <c r="Y42" s="470"/>
      <c r="Z42" s="470"/>
      <c r="AA42" s="470"/>
      <c r="AB42" s="470"/>
      <c r="AC42" s="470"/>
      <c r="AD42" s="470"/>
      <c r="AE42" s="470"/>
      <c r="AF42" s="470"/>
      <c r="AG42" s="470"/>
      <c r="AH42" s="470"/>
      <c r="AI42" s="470"/>
      <c r="AJ42" s="470"/>
      <c r="AK42" s="470"/>
      <c r="AL42" s="9"/>
      <c r="AM42" s="469" t="str">
        <f t="shared" si="2"/>
        <v/>
      </c>
      <c r="AN42" s="469"/>
      <c r="AO42" s="470"/>
      <c r="AP42" s="470"/>
      <c r="AQ42" s="470"/>
      <c r="AR42" s="470"/>
      <c r="AS42" s="470"/>
      <c r="AT42" s="470"/>
      <c r="AU42" s="470"/>
      <c r="AV42" s="470"/>
      <c r="AW42" s="470"/>
      <c r="AX42" s="470"/>
      <c r="AY42" s="470"/>
      <c r="AZ42" s="470"/>
      <c r="BA42" s="470"/>
      <c r="BB42" s="470"/>
      <c r="BC42" s="470"/>
      <c r="BD42" s="9"/>
      <c r="BE42" s="469" t="str">
        <f t="shared" si="3"/>
        <v/>
      </c>
      <c r="BF42" s="469"/>
      <c r="BG42" s="470"/>
      <c r="BH42" s="470"/>
      <c r="BI42" s="470"/>
      <c r="BJ42" s="470"/>
      <c r="BK42" s="470"/>
      <c r="BL42" s="470"/>
      <c r="BM42" s="470"/>
      <c r="BN42" s="470"/>
      <c r="BO42" s="470"/>
      <c r="BP42" s="470"/>
      <c r="BQ42" s="470"/>
      <c r="BR42" s="470"/>
      <c r="BS42" s="470"/>
      <c r="BT42" s="470"/>
      <c r="BU42" s="470"/>
      <c r="BV42" s="9"/>
      <c r="BW42" s="469">
        <f t="shared" si="4"/>
        <v>15</v>
      </c>
      <c r="BX42" s="469"/>
      <c r="BY42" s="470" t="str">
        <f>IF('各会計、関係団体の財政状況及び健全化判断比率'!B76="","",'各会計、関係団体の財政状況及び健全化判断比率'!B76)</f>
        <v>京都地方税機構</v>
      </c>
      <c r="BZ42" s="470"/>
      <c r="CA42" s="470"/>
      <c r="CB42" s="470"/>
      <c r="CC42" s="470"/>
      <c r="CD42" s="470"/>
      <c r="CE42" s="470"/>
      <c r="CF42" s="470"/>
      <c r="CG42" s="470"/>
      <c r="CH42" s="470"/>
      <c r="CI42" s="470"/>
      <c r="CJ42" s="470"/>
      <c r="CK42" s="470"/>
      <c r="CL42" s="470"/>
      <c r="CM42" s="470"/>
      <c r="CN42" s="9"/>
      <c r="CO42" s="469" t="str">
        <f t="shared" si="5"/>
        <v/>
      </c>
      <c r="CP42" s="469"/>
      <c r="CQ42" s="470" t="str">
        <f>IF('各会計、関係団体の財政状況及び健全化判断比率'!BS15="","",'各会計、関係団体の財政状況及び健全化判断比率'!BS15)</f>
        <v/>
      </c>
      <c r="CR42" s="470"/>
      <c r="CS42" s="470"/>
      <c r="CT42" s="470"/>
      <c r="CU42" s="470"/>
      <c r="CV42" s="470"/>
      <c r="CW42" s="470"/>
      <c r="CX42" s="470"/>
      <c r="CY42" s="470"/>
      <c r="CZ42" s="470"/>
      <c r="DA42" s="470"/>
      <c r="DB42" s="470"/>
      <c r="DC42" s="470"/>
      <c r="DD42" s="470"/>
      <c r="DE42" s="470"/>
      <c r="DF42" s="8"/>
      <c r="DG42" s="471" t="str">
        <f>IF('各会計、関係団体の財政状況及び健全化判断比率'!BR15="","",'各会計、関係団体の財政状況及び健全化判断比率'!BR15)</f>
        <v/>
      </c>
      <c r="DH42" s="471"/>
      <c r="DI42" s="21"/>
    </row>
    <row r="43" spans="1:113" ht="32.25" customHeight="1" x14ac:dyDescent="0.15">
      <c r="B43" s="5"/>
      <c r="C43" s="469" t="str">
        <f t="shared" si="0"/>
        <v/>
      </c>
      <c r="D43" s="469"/>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9"/>
      <c r="U43" s="469" t="str">
        <f t="shared" si="1"/>
        <v/>
      </c>
      <c r="V43" s="469"/>
      <c r="W43" s="470"/>
      <c r="X43" s="470"/>
      <c r="Y43" s="470"/>
      <c r="Z43" s="470"/>
      <c r="AA43" s="470"/>
      <c r="AB43" s="470"/>
      <c r="AC43" s="470"/>
      <c r="AD43" s="470"/>
      <c r="AE43" s="470"/>
      <c r="AF43" s="470"/>
      <c r="AG43" s="470"/>
      <c r="AH43" s="470"/>
      <c r="AI43" s="470"/>
      <c r="AJ43" s="470"/>
      <c r="AK43" s="470"/>
      <c r="AL43" s="9"/>
      <c r="AM43" s="469" t="str">
        <f t="shared" si="2"/>
        <v/>
      </c>
      <c r="AN43" s="469"/>
      <c r="AO43" s="470"/>
      <c r="AP43" s="470"/>
      <c r="AQ43" s="470"/>
      <c r="AR43" s="470"/>
      <c r="AS43" s="470"/>
      <c r="AT43" s="470"/>
      <c r="AU43" s="470"/>
      <c r="AV43" s="470"/>
      <c r="AW43" s="470"/>
      <c r="AX43" s="470"/>
      <c r="AY43" s="470"/>
      <c r="AZ43" s="470"/>
      <c r="BA43" s="470"/>
      <c r="BB43" s="470"/>
      <c r="BC43" s="470"/>
      <c r="BD43" s="9"/>
      <c r="BE43" s="469" t="str">
        <f t="shared" si="3"/>
        <v/>
      </c>
      <c r="BF43" s="469"/>
      <c r="BG43" s="470"/>
      <c r="BH43" s="470"/>
      <c r="BI43" s="470"/>
      <c r="BJ43" s="470"/>
      <c r="BK43" s="470"/>
      <c r="BL43" s="470"/>
      <c r="BM43" s="470"/>
      <c r="BN43" s="470"/>
      <c r="BO43" s="470"/>
      <c r="BP43" s="470"/>
      <c r="BQ43" s="470"/>
      <c r="BR43" s="470"/>
      <c r="BS43" s="470"/>
      <c r="BT43" s="470"/>
      <c r="BU43" s="470"/>
      <c r="BV43" s="9"/>
      <c r="BW43" s="469" t="str">
        <f t="shared" si="4"/>
        <v/>
      </c>
      <c r="BX43" s="469"/>
      <c r="BY43" s="470" t="str">
        <f>IF('各会計、関係団体の財政状況及び健全化判断比率'!B77="","",'各会計、関係団体の財政状況及び健全化判断比率'!B77)</f>
        <v/>
      </c>
      <c r="BZ43" s="470"/>
      <c r="CA43" s="470"/>
      <c r="CB43" s="470"/>
      <c r="CC43" s="470"/>
      <c r="CD43" s="470"/>
      <c r="CE43" s="470"/>
      <c r="CF43" s="470"/>
      <c r="CG43" s="470"/>
      <c r="CH43" s="470"/>
      <c r="CI43" s="470"/>
      <c r="CJ43" s="470"/>
      <c r="CK43" s="470"/>
      <c r="CL43" s="470"/>
      <c r="CM43" s="470"/>
      <c r="CN43" s="9"/>
      <c r="CO43" s="469" t="str">
        <f t="shared" si="5"/>
        <v/>
      </c>
      <c r="CP43" s="469"/>
      <c r="CQ43" s="470" t="str">
        <f>IF('各会計、関係団体の財政状況及び健全化判断比率'!BS16="","",'各会計、関係団体の財政状況及び健全化判断比率'!BS16)</f>
        <v/>
      </c>
      <c r="CR43" s="470"/>
      <c r="CS43" s="470"/>
      <c r="CT43" s="470"/>
      <c r="CU43" s="470"/>
      <c r="CV43" s="470"/>
      <c r="CW43" s="470"/>
      <c r="CX43" s="470"/>
      <c r="CY43" s="470"/>
      <c r="CZ43" s="470"/>
      <c r="DA43" s="470"/>
      <c r="DB43" s="470"/>
      <c r="DC43" s="470"/>
      <c r="DD43" s="470"/>
      <c r="DE43" s="470"/>
      <c r="DF43" s="8"/>
      <c r="DG43" s="471" t="str">
        <f>IF('各会計、関係団体の財政状況及び健全化判断比率'!BR16="","",'各会計、関係団体の財政状況及び健全化判断比率'!BR16)</f>
        <v/>
      </c>
      <c r="DH43" s="47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296</v>
      </c>
      <c r="E46" s="1" t="s">
        <v>219</v>
      </c>
    </row>
    <row r="47" spans="1:113" x14ac:dyDescent="0.15">
      <c r="E47" s="1" t="s">
        <v>297</v>
      </c>
    </row>
    <row r="48" spans="1:113" x14ac:dyDescent="0.15">
      <c r="E48" s="1" t="s">
        <v>298</v>
      </c>
    </row>
    <row r="49" spans="5:5" x14ac:dyDescent="0.15">
      <c r="E49" s="1" t="s">
        <v>300</v>
      </c>
    </row>
    <row r="50" spans="5:5" x14ac:dyDescent="0.15">
      <c r="E50" s="1" t="s">
        <v>301</v>
      </c>
    </row>
    <row r="51" spans="5:5" x14ac:dyDescent="0.15">
      <c r="E51" s="1" t="s">
        <v>305</v>
      </c>
    </row>
    <row r="52" spans="5:5" x14ac:dyDescent="0.15">
      <c r="E52" s="1" t="s">
        <v>307</v>
      </c>
    </row>
    <row r="53" spans="5:5" x14ac:dyDescent="0.15"/>
    <row r="54" spans="5:5" x14ac:dyDescent="0.15"/>
    <row r="55" spans="5:5" x14ac:dyDescent="0.15"/>
    <row r="56" spans="5:5" x14ac:dyDescent="0.15"/>
  </sheetData>
  <sheetProtection algorithmName="SHA-512" hashValue="0XVjB5Xv27MWYdb21KgGESrnaEF5hdCe2k8rd00Kul4dgNzdtX8R8N9JJCvX5TB/zoRVzHP4VDvhCEJ8SZeqBw==" saltValue="XplfNKe2PrhVvpRsVDKP6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5</v>
      </c>
      <c r="K32" s="203"/>
      <c r="L32" s="203"/>
      <c r="M32" s="203"/>
      <c r="N32" s="203"/>
      <c r="O32" s="203"/>
      <c r="P32" s="203"/>
    </row>
    <row r="33" spans="1:16" ht="39" customHeight="1" x14ac:dyDescent="0.2">
      <c r="A33" s="203"/>
      <c r="B33" s="204" t="s">
        <v>23</v>
      </c>
      <c r="C33" s="210"/>
      <c r="D33" s="210"/>
      <c r="E33" s="212" t="s">
        <v>8</v>
      </c>
      <c r="F33" s="213" t="s">
        <v>521</v>
      </c>
      <c r="G33" s="218" t="s">
        <v>229</v>
      </c>
      <c r="H33" s="218" t="s">
        <v>240</v>
      </c>
      <c r="I33" s="218" t="s">
        <v>522</v>
      </c>
      <c r="J33" s="222" t="s">
        <v>523</v>
      </c>
      <c r="K33" s="203"/>
      <c r="L33" s="203"/>
      <c r="M33" s="203"/>
      <c r="N33" s="203"/>
      <c r="O33" s="203"/>
      <c r="P33" s="203"/>
    </row>
    <row r="34" spans="1:16" ht="39" customHeight="1" x14ac:dyDescent="0.15">
      <c r="A34" s="203"/>
      <c r="B34" s="205"/>
      <c r="C34" s="1034" t="s">
        <v>456</v>
      </c>
      <c r="D34" s="1034"/>
      <c r="E34" s="1035"/>
      <c r="F34" s="214">
        <v>15.29</v>
      </c>
      <c r="G34" s="219">
        <v>12.59</v>
      </c>
      <c r="H34" s="219">
        <v>11.23</v>
      </c>
      <c r="I34" s="219">
        <v>9.8699999999999992</v>
      </c>
      <c r="J34" s="223">
        <v>10.51</v>
      </c>
      <c r="K34" s="203"/>
      <c r="L34" s="203"/>
      <c r="M34" s="203"/>
      <c r="N34" s="203"/>
      <c r="O34" s="203"/>
      <c r="P34" s="203"/>
    </row>
    <row r="35" spans="1:16" ht="39" customHeight="1" x14ac:dyDescent="0.15">
      <c r="A35" s="203"/>
      <c r="B35" s="206"/>
      <c r="C35" s="1036" t="s">
        <v>367</v>
      </c>
      <c r="D35" s="1036"/>
      <c r="E35" s="1037"/>
      <c r="F35" s="215">
        <v>5.19</v>
      </c>
      <c r="G35" s="220">
        <v>5.95</v>
      </c>
      <c r="H35" s="220">
        <v>4.68</v>
      </c>
      <c r="I35" s="220">
        <v>4.24</v>
      </c>
      <c r="J35" s="224">
        <v>6.73</v>
      </c>
      <c r="K35" s="203"/>
      <c r="L35" s="203"/>
      <c r="M35" s="203"/>
      <c r="N35" s="203"/>
      <c r="O35" s="203"/>
      <c r="P35" s="203"/>
    </row>
    <row r="36" spans="1:16" ht="39" customHeight="1" x14ac:dyDescent="0.15">
      <c r="A36" s="203"/>
      <c r="B36" s="206"/>
      <c r="C36" s="1036" t="s">
        <v>401</v>
      </c>
      <c r="D36" s="1036"/>
      <c r="E36" s="1037"/>
      <c r="F36" s="215" t="s">
        <v>174</v>
      </c>
      <c r="G36" s="220" t="s">
        <v>174</v>
      </c>
      <c r="H36" s="220">
        <v>4.13</v>
      </c>
      <c r="I36" s="220">
        <v>4.1500000000000004</v>
      </c>
      <c r="J36" s="224">
        <v>4.97</v>
      </c>
      <c r="K36" s="203"/>
      <c r="L36" s="203"/>
      <c r="M36" s="203"/>
      <c r="N36" s="203"/>
      <c r="O36" s="203"/>
      <c r="P36" s="203"/>
    </row>
    <row r="37" spans="1:16" ht="39" customHeight="1" x14ac:dyDescent="0.15">
      <c r="A37" s="203"/>
      <c r="B37" s="206"/>
      <c r="C37" s="1036" t="s">
        <v>266</v>
      </c>
      <c r="D37" s="1036"/>
      <c r="E37" s="1037"/>
      <c r="F37" s="215">
        <v>0.47</v>
      </c>
      <c r="G37" s="220">
        <v>1.39</v>
      </c>
      <c r="H37" s="220">
        <v>0.52</v>
      </c>
      <c r="I37" s="220">
        <v>0.63</v>
      </c>
      <c r="J37" s="224">
        <v>1.07</v>
      </c>
      <c r="K37" s="203"/>
      <c r="L37" s="203"/>
      <c r="M37" s="203"/>
      <c r="N37" s="203"/>
      <c r="O37" s="203"/>
      <c r="P37" s="203"/>
    </row>
    <row r="38" spans="1:16" ht="39" customHeight="1" x14ac:dyDescent="0.15">
      <c r="A38" s="203"/>
      <c r="B38" s="206"/>
      <c r="C38" s="1036" t="s">
        <v>452</v>
      </c>
      <c r="D38" s="1036"/>
      <c r="E38" s="1037"/>
      <c r="F38" s="215">
        <v>1.3</v>
      </c>
      <c r="G38" s="220">
        <v>1.24</v>
      </c>
      <c r="H38" s="220">
        <v>1.5</v>
      </c>
      <c r="I38" s="220">
        <v>0.76</v>
      </c>
      <c r="J38" s="224">
        <v>1.05</v>
      </c>
      <c r="K38" s="203"/>
      <c r="L38" s="203"/>
      <c r="M38" s="203"/>
      <c r="N38" s="203"/>
      <c r="O38" s="203"/>
      <c r="P38" s="203"/>
    </row>
    <row r="39" spans="1:16" ht="39" customHeight="1" x14ac:dyDescent="0.15">
      <c r="A39" s="203"/>
      <c r="B39" s="206"/>
      <c r="C39" s="1036" t="s">
        <v>453</v>
      </c>
      <c r="D39" s="1036"/>
      <c r="E39" s="1037"/>
      <c r="F39" s="215">
        <v>0.03</v>
      </c>
      <c r="G39" s="220">
        <v>0.08</v>
      </c>
      <c r="H39" s="220">
        <v>0.23</v>
      </c>
      <c r="I39" s="220">
        <v>0.24</v>
      </c>
      <c r="J39" s="224">
        <v>0.25</v>
      </c>
      <c r="K39" s="203"/>
      <c r="L39" s="203"/>
      <c r="M39" s="203"/>
      <c r="N39" s="203"/>
      <c r="O39" s="203"/>
      <c r="P39" s="203"/>
    </row>
    <row r="40" spans="1:16" ht="39" customHeight="1" x14ac:dyDescent="0.15">
      <c r="A40" s="203"/>
      <c r="B40" s="206"/>
      <c r="C40" s="1036"/>
      <c r="D40" s="1036"/>
      <c r="E40" s="1037"/>
      <c r="F40" s="215"/>
      <c r="G40" s="220"/>
      <c r="H40" s="220"/>
      <c r="I40" s="220"/>
      <c r="J40" s="224"/>
      <c r="K40" s="203"/>
      <c r="L40" s="203"/>
      <c r="M40" s="203"/>
      <c r="N40" s="203"/>
      <c r="O40" s="203"/>
      <c r="P40" s="203"/>
    </row>
    <row r="41" spans="1:16" ht="39" customHeight="1" x14ac:dyDescent="0.15">
      <c r="A41" s="203"/>
      <c r="B41" s="206"/>
      <c r="C41" s="1036"/>
      <c r="D41" s="1036"/>
      <c r="E41" s="1037"/>
      <c r="F41" s="215"/>
      <c r="G41" s="220"/>
      <c r="H41" s="220"/>
      <c r="I41" s="220"/>
      <c r="J41" s="224"/>
      <c r="K41" s="203"/>
      <c r="L41" s="203"/>
      <c r="M41" s="203"/>
      <c r="N41" s="203"/>
      <c r="O41" s="203"/>
      <c r="P41" s="203"/>
    </row>
    <row r="42" spans="1:16" ht="39" customHeight="1" x14ac:dyDescent="0.15">
      <c r="A42" s="203"/>
      <c r="B42" s="207"/>
      <c r="C42" s="1036" t="s">
        <v>524</v>
      </c>
      <c r="D42" s="1036"/>
      <c r="E42" s="1037"/>
      <c r="F42" s="215" t="s">
        <v>174</v>
      </c>
      <c r="G42" s="220" t="s">
        <v>174</v>
      </c>
      <c r="H42" s="220" t="s">
        <v>174</v>
      </c>
      <c r="I42" s="220" t="s">
        <v>174</v>
      </c>
      <c r="J42" s="224" t="s">
        <v>174</v>
      </c>
      <c r="K42" s="203"/>
      <c r="L42" s="203"/>
      <c r="M42" s="203"/>
      <c r="N42" s="203"/>
      <c r="O42" s="203"/>
      <c r="P42" s="203"/>
    </row>
    <row r="43" spans="1:16" ht="39" customHeight="1" x14ac:dyDescent="0.15">
      <c r="A43" s="203"/>
      <c r="B43" s="208"/>
      <c r="C43" s="1038" t="s">
        <v>525</v>
      </c>
      <c r="D43" s="1038"/>
      <c r="E43" s="1039"/>
      <c r="F43" s="216">
        <v>0.24</v>
      </c>
      <c r="G43" s="221">
        <v>1.45</v>
      </c>
      <c r="H43" s="221" t="s">
        <v>174</v>
      </c>
      <c r="I43" s="221" t="s">
        <v>174</v>
      </c>
      <c r="J43" s="225" t="s">
        <v>174</v>
      </c>
      <c r="K43" s="203"/>
      <c r="L43" s="203"/>
      <c r="M43" s="203"/>
      <c r="N43" s="203"/>
      <c r="O43" s="203"/>
      <c r="P43" s="203"/>
    </row>
    <row r="44" spans="1:16" ht="39" customHeight="1" x14ac:dyDescent="0.15">
      <c r="A44" s="203"/>
      <c r="B44" s="209" t="s">
        <v>1</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PBcmG4I2yCNAuVKNNVaRaCic+w0YOD+/ofUavJNfSaBmHRt2WQnKVDgRw/n98NnNVisuMfzcFuxYTwKltHYxMA==" saltValue="zHZHcm776FT1lyRR3YkXl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topLeftCell="J37" zoomScaleSheetLayoutView="55" workbookViewId="0">
      <selection activeCell="O47" sqref="O47"/>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24</v>
      </c>
      <c r="P43" s="103"/>
      <c r="Q43" s="103"/>
      <c r="R43" s="103"/>
      <c r="S43" s="103"/>
      <c r="T43" s="103"/>
      <c r="U43" s="103"/>
    </row>
    <row r="44" spans="1:21" ht="30.75" customHeight="1" x14ac:dyDescent="0.15">
      <c r="A44" s="103"/>
      <c r="B44" s="226" t="s">
        <v>25</v>
      </c>
      <c r="C44" s="232"/>
      <c r="D44" s="232"/>
      <c r="E44" s="240"/>
      <c r="F44" s="240"/>
      <c r="G44" s="240"/>
      <c r="H44" s="240"/>
      <c r="I44" s="240"/>
      <c r="J44" s="243" t="s">
        <v>8</v>
      </c>
      <c r="K44" s="245" t="s">
        <v>521</v>
      </c>
      <c r="L44" s="253" t="s">
        <v>229</v>
      </c>
      <c r="M44" s="253" t="s">
        <v>240</v>
      </c>
      <c r="N44" s="253" t="s">
        <v>522</v>
      </c>
      <c r="O44" s="261" t="s">
        <v>523</v>
      </c>
      <c r="P44" s="103"/>
      <c r="Q44" s="103"/>
      <c r="R44" s="103"/>
      <c r="S44" s="103"/>
      <c r="T44" s="103"/>
      <c r="U44" s="103"/>
    </row>
    <row r="45" spans="1:21" ht="30.75" customHeight="1" x14ac:dyDescent="0.15">
      <c r="A45" s="103"/>
      <c r="B45" s="1050" t="s">
        <v>27</v>
      </c>
      <c r="C45" s="1051"/>
      <c r="D45" s="235"/>
      <c r="E45" s="1064" t="s">
        <v>29</v>
      </c>
      <c r="F45" s="1064"/>
      <c r="G45" s="1064"/>
      <c r="H45" s="1064"/>
      <c r="I45" s="1064"/>
      <c r="J45" s="1065"/>
      <c r="K45" s="246">
        <v>473</v>
      </c>
      <c r="L45" s="254">
        <v>411</v>
      </c>
      <c r="M45" s="254">
        <v>395</v>
      </c>
      <c r="N45" s="254">
        <v>388</v>
      </c>
      <c r="O45" s="262">
        <v>362</v>
      </c>
      <c r="P45" s="103"/>
      <c r="Q45" s="103"/>
      <c r="R45" s="103"/>
      <c r="S45" s="103"/>
      <c r="T45" s="103"/>
      <c r="U45" s="103"/>
    </row>
    <row r="46" spans="1:21" ht="30.75" customHeight="1" x14ac:dyDescent="0.15">
      <c r="A46" s="103"/>
      <c r="B46" s="1052"/>
      <c r="C46" s="1053"/>
      <c r="D46" s="236"/>
      <c r="E46" s="1056" t="s">
        <v>32</v>
      </c>
      <c r="F46" s="1056"/>
      <c r="G46" s="1056"/>
      <c r="H46" s="1056"/>
      <c r="I46" s="1056"/>
      <c r="J46" s="1057"/>
      <c r="K46" s="247" t="s">
        <v>174</v>
      </c>
      <c r="L46" s="255" t="s">
        <v>174</v>
      </c>
      <c r="M46" s="255" t="s">
        <v>174</v>
      </c>
      <c r="N46" s="255" t="s">
        <v>174</v>
      </c>
      <c r="O46" s="263" t="s">
        <v>174</v>
      </c>
      <c r="P46" s="103"/>
      <c r="Q46" s="103"/>
      <c r="R46" s="103"/>
      <c r="S46" s="103"/>
      <c r="T46" s="103"/>
      <c r="U46" s="103"/>
    </row>
    <row r="47" spans="1:21" ht="30.75" customHeight="1" x14ac:dyDescent="0.15">
      <c r="A47" s="103"/>
      <c r="B47" s="1052"/>
      <c r="C47" s="1053"/>
      <c r="D47" s="236"/>
      <c r="E47" s="1056" t="s">
        <v>38</v>
      </c>
      <c r="F47" s="1056"/>
      <c r="G47" s="1056"/>
      <c r="H47" s="1056"/>
      <c r="I47" s="1056"/>
      <c r="J47" s="1057"/>
      <c r="K47" s="247" t="s">
        <v>174</v>
      </c>
      <c r="L47" s="255" t="s">
        <v>174</v>
      </c>
      <c r="M47" s="255" t="s">
        <v>174</v>
      </c>
      <c r="N47" s="255" t="s">
        <v>174</v>
      </c>
      <c r="O47" s="263" t="s">
        <v>174</v>
      </c>
      <c r="P47" s="103"/>
      <c r="Q47" s="103"/>
      <c r="R47" s="103"/>
      <c r="S47" s="103"/>
      <c r="T47" s="103"/>
      <c r="U47" s="103"/>
    </row>
    <row r="48" spans="1:21" ht="30.75" customHeight="1" x14ac:dyDescent="0.15">
      <c r="A48" s="103"/>
      <c r="B48" s="1052"/>
      <c r="C48" s="1053"/>
      <c r="D48" s="236"/>
      <c r="E48" s="1056" t="s">
        <v>15</v>
      </c>
      <c r="F48" s="1056"/>
      <c r="G48" s="1056"/>
      <c r="H48" s="1056"/>
      <c r="I48" s="1056"/>
      <c r="J48" s="1057"/>
      <c r="K48" s="247">
        <v>153</v>
      </c>
      <c r="L48" s="255">
        <v>136</v>
      </c>
      <c r="M48" s="255">
        <v>41</v>
      </c>
      <c r="N48" s="255">
        <v>36</v>
      </c>
      <c r="O48" s="263">
        <v>34</v>
      </c>
      <c r="P48" s="103"/>
      <c r="Q48" s="103"/>
      <c r="R48" s="103"/>
      <c r="S48" s="103"/>
      <c r="T48" s="103"/>
      <c r="U48" s="103"/>
    </row>
    <row r="49" spans="1:21" ht="30.75" customHeight="1" x14ac:dyDescent="0.15">
      <c r="A49" s="103"/>
      <c r="B49" s="1052"/>
      <c r="C49" s="1053"/>
      <c r="D49" s="236"/>
      <c r="E49" s="1056" t="s">
        <v>43</v>
      </c>
      <c r="F49" s="1056"/>
      <c r="G49" s="1056"/>
      <c r="H49" s="1056"/>
      <c r="I49" s="1056"/>
      <c r="J49" s="1057"/>
      <c r="K49" s="247">
        <v>27</v>
      </c>
      <c r="L49" s="255">
        <v>22</v>
      </c>
      <c r="M49" s="255">
        <v>23</v>
      </c>
      <c r="N49" s="255">
        <v>28</v>
      </c>
      <c r="O49" s="263">
        <v>27</v>
      </c>
      <c r="P49" s="103"/>
      <c r="Q49" s="103"/>
      <c r="R49" s="103"/>
      <c r="S49" s="103"/>
      <c r="T49" s="103"/>
      <c r="U49" s="103"/>
    </row>
    <row r="50" spans="1:21" ht="30.75" customHeight="1" x14ac:dyDescent="0.15">
      <c r="A50" s="103"/>
      <c r="B50" s="1052"/>
      <c r="C50" s="1053"/>
      <c r="D50" s="236"/>
      <c r="E50" s="1056" t="s">
        <v>44</v>
      </c>
      <c r="F50" s="1056"/>
      <c r="G50" s="1056"/>
      <c r="H50" s="1056"/>
      <c r="I50" s="1056"/>
      <c r="J50" s="1057"/>
      <c r="K50" s="247" t="s">
        <v>174</v>
      </c>
      <c r="L50" s="255" t="s">
        <v>174</v>
      </c>
      <c r="M50" s="255" t="s">
        <v>174</v>
      </c>
      <c r="N50" s="255" t="s">
        <v>174</v>
      </c>
      <c r="O50" s="263" t="s">
        <v>174</v>
      </c>
      <c r="P50" s="103"/>
      <c r="Q50" s="103"/>
      <c r="R50" s="103"/>
      <c r="S50" s="103"/>
      <c r="T50" s="103"/>
      <c r="U50" s="103"/>
    </row>
    <row r="51" spans="1:21" ht="30.75" customHeight="1" x14ac:dyDescent="0.15">
      <c r="A51" s="103"/>
      <c r="B51" s="1054"/>
      <c r="C51" s="1055"/>
      <c r="D51" s="237"/>
      <c r="E51" s="1056" t="s">
        <v>47</v>
      </c>
      <c r="F51" s="1056"/>
      <c r="G51" s="1056"/>
      <c r="H51" s="1056"/>
      <c r="I51" s="1056"/>
      <c r="J51" s="1057"/>
      <c r="K51" s="247" t="s">
        <v>174</v>
      </c>
      <c r="L51" s="255" t="s">
        <v>174</v>
      </c>
      <c r="M51" s="255" t="s">
        <v>174</v>
      </c>
      <c r="N51" s="255" t="s">
        <v>174</v>
      </c>
      <c r="O51" s="263" t="s">
        <v>174</v>
      </c>
      <c r="P51" s="103"/>
      <c r="Q51" s="103"/>
      <c r="R51" s="103"/>
      <c r="S51" s="103"/>
      <c r="T51" s="103"/>
      <c r="U51" s="103"/>
    </row>
    <row r="52" spans="1:21" ht="30.75" customHeight="1" x14ac:dyDescent="0.15">
      <c r="A52" s="103"/>
      <c r="B52" s="1058" t="s">
        <v>51</v>
      </c>
      <c r="C52" s="1059"/>
      <c r="D52" s="237"/>
      <c r="E52" s="1056" t="s">
        <v>55</v>
      </c>
      <c r="F52" s="1056"/>
      <c r="G52" s="1056"/>
      <c r="H52" s="1056"/>
      <c r="I52" s="1056"/>
      <c r="J52" s="1057"/>
      <c r="K52" s="247">
        <v>646</v>
      </c>
      <c r="L52" s="255">
        <v>645</v>
      </c>
      <c r="M52" s="255">
        <v>522</v>
      </c>
      <c r="N52" s="255">
        <v>528</v>
      </c>
      <c r="O52" s="263">
        <v>489</v>
      </c>
      <c r="P52" s="103"/>
      <c r="Q52" s="103"/>
      <c r="R52" s="103"/>
      <c r="S52" s="103"/>
      <c r="T52" s="103"/>
      <c r="U52" s="103"/>
    </row>
    <row r="53" spans="1:21" ht="30.75" customHeight="1" x14ac:dyDescent="0.15">
      <c r="A53" s="103"/>
      <c r="B53" s="1060" t="s">
        <v>0</v>
      </c>
      <c r="C53" s="1061"/>
      <c r="D53" s="238"/>
      <c r="E53" s="1062" t="s">
        <v>59</v>
      </c>
      <c r="F53" s="1062"/>
      <c r="G53" s="1062"/>
      <c r="H53" s="1062"/>
      <c r="I53" s="1062"/>
      <c r="J53" s="1063"/>
      <c r="K53" s="248">
        <v>7</v>
      </c>
      <c r="L53" s="256">
        <v>-76</v>
      </c>
      <c r="M53" s="256">
        <v>-63</v>
      </c>
      <c r="N53" s="256">
        <v>-76</v>
      </c>
      <c r="O53" s="264">
        <v>-66</v>
      </c>
      <c r="P53" s="103"/>
      <c r="Q53" s="103"/>
      <c r="R53" s="103"/>
      <c r="S53" s="103"/>
      <c r="T53" s="103"/>
      <c r="U53" s="103"/>
    </row>
    <row r="54" spans="1:21" ht="24" customHeight="1" x14ac:dyDescent="0.15">
      <c r="A54" s="103"/>
      <c r="B54" s="227" t="s">
        <v>62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65</v>
      </c>
      <c r="C55" s="233"/>
      <c r="D55" s="233"/>
      <c r="E55" s="233"/>
      <c r="F55" s="233"/>
      <c r="G55" s="233"/>
      <c r="H55" s="233"/>
      <c r="I55" s="233"/>
      <c r="J55" s="233"/>
      <c r="K55" s="249"/>
      <c r="L55" s="249"/>
      <c r="M55" s="249"/>
      <c r="N55" s="249"/>
      <c r="O55" s="265" t="s">
        <v>21</v>
      </c>
      <c r="P55" s="103"/>
      <c r="Q55" s="103"/>
      <c r="R55" s="103"/>
      <c r="S55" s="103"/>
      <c r="T55" s="103"/>
      <c r="U55" s="103"/>
    </row>
    <row r="56" spans="1:21" ht="31.5" customHeight="1" x14ac:dyDescent="0.15">
      <c r="A56" s="103"/>
      <c r="B56" s="229"/>
      <c r="C56" s="234"/>
      <c r="D56" s="234"/>
      <c r="E56" s="241"/>
      <c r="F56" s="241"/>
      <c r="G56" s="241"/>
      <c r="H56" s="241"/>
      <c r="I56" s="241"/>
      <c r="J56" s="244" t="s">
        <v>8</v>
      </c>
      <c r="K56" s="250" t="s">
        <v>526</v>
      </c>
      <c r="L56" s="257" t="s">
        <v>527</v>
      </c>
      <c r="M56" s="257" t="s">
        <v>528</v>
      </c>
      <c r="N56" s="257" t="s">
        <v>529</v>
      </c>
      <c r="O56" s="266" t="s">
        <v>530</v>
      </c>
      <c r="P56" s="103"/>
      <c r="Q56" s="103"/>
      <c r="R56" s="103"/>
      <c r="S56" s="103"/>
      <c r="T56" s="103"/>
      <c r="U56" s="103"/>
    </row>
    <row r="57" spans="1:21" ht="31.5" customHeight="1" x14ac:dyDescent="0.15">
      <c r="B57" s="1046" t="s">
        <v>41</v>
      </c>
      <c r="C57" s="1047"/>
      <c r="D57" s="1040" t="s">
        <v>50</v>
      </c>
      <c r="E57" s="1041"/>
      <c r="F57" s="1041"/>
      <c r="G57" s="1041"/>
      <c r="H57" s="1041"/>
      <c r="I57" s="1041"/>
      <c r="J57" s="1042"/>
      <c r="K57" s="251"/>
      <c r="L57" s="258"/>
      <c r="M57" s="258"/>
      <c r="N57" s="258"/>
      <c r="O57" s="267"/>
    </row>
    <row r="58" spans="1:21" ht="31.5" customHeight="1" x14ac:dyDescent="0.15">
      <c r="B58" s="1048"/>
      <c r="C58" s="1049"/>
      <c r="D58" s="1043" t="s">
        <v>69</v>
      </c>
      <c r="E58" s="1044"/>
      <c r="F58" s="1044"/>
      <c r="G58" s="1044"/>
      <c r="H58" s="1044"/>
      <c r="I58" s="1044"/>
      <c r="J58" s="1045"/>
      <c r="K58" s="252"/>
      <c r="L58" s="259"/>
      <c r="M58" s="259"/>
      <c r="N58" s="259"/>
      <c r="O58" s="268"/>
    </row>
    <row r="59" spans="1:21" ht="24" customHeight="1" x14ac:dyDescent="0.15">
      <c r="B59" s="230"/>
      <c r="C59" s="230"/>
      <c r="D59" s="239" t="s">
        <v>71</v>
      </c>
      <c r="E59" s="242"/>
      <c r="F59" s="242"/>
      <c r="G59" s="242"/>
      <c r="H59" s="242"/>
      <c r="I59" s="242"/>
      <c r="J59" s="242"/>
      <c r="K59" s="242"/>
      <c r="L59" s="242"/>
      <c r="M59" s="242"/>
      <c r="N59" s="242"/>
      <c r="O59" s="242"/>
    </row>
    <row r="60" spans="1:21" ht="24" customHeight="1" x14ac:dyDescent="0.15">
      <c r="B60" s="231"/>
      <c r="C60" s="231"/>
      <c r="D60" s="239" t="s">
        <v>74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JgpEyrotEaz79OW/XL9KC5ZMnCfVOfrFDKIvmeKHfS79wF8eR5vKPE+eEwxeL6ZgVF9MLyPYvoz18sO+6f047Q==" saltValue="iqatRbnYAUDOMysG+2xsP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topLeftCell="L28"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24</v>
      </c>
    </row>
    <row r="40" spans="2:13" ht="27.75" customHeight="1" x14ac:dyDescent="0.15">
      <c r="B40" s="226" t="s">
        <v>25</v>
      </c>
      <c r="C40" s="232"/>
      <c r="D40" s="232"/>
      <c r="E40" s="240"/>
      <c r="F40" s="240"/>
      <c r="G40" s="240"/>
      <c r="H40" s="243" t="s">
        <v>8</v>
      </c>
      <c r="I40" s="245" t="s">
        <v>521</v>
      </c>
      <c r="J40" s="253" t="s">
        <v>229</v>
      </c>
      <c r="K40" s="253" t="s">
        <v>240</v>
      </c>
      <c r="L40" s="253" t="s">
        <v>522</v>
      </c>
      <c r="M40" s="274" t="s">
        <v>523</v>
      </c>
    </row>
    <row r="41" spans="2:13" ht="27.75" customHeight="1" x14ac:dyDescent="0.15">
      <c r="B41" s="1050" t="s">
        <v>22</v>
      </c>
      <c r="C41" s="1051"/>
      <c r="D41" s="235"/>
      <c r="E41" s="1075" t="s">
        <v>7</v>
      </c>
      <c r="F41" s="1075"/>
      <c r="G41" s="1075"/>
      <c r="H41" s="1076"/>
      <c r="I41" s="246">
        <v>3426</v>
      </c>
      <c r="J41" s="254">
        <v>3319</v>
      </c>
      <c r="K41" s="254">
        <v>3710</v>
      </c>
      <c r="L41" s="254">
        <v>3662</v>
      </c>
      <c r="M41" s="262">
        <v>3597</v>
      </c>
    </row>
    <row r="42" spans="2:13" ht="27.75" customHeight="1" x14ac:dyDescent="0.15">
      <c r="B42" s="1052"/>
      <c r="C42" s="1053"/>
      <c r="D42" s="236"/>
      <c r="E42" s="1066" t="s">
        <v>75</v>
      </c>
      <c r="F42" s="1066"/>
      <c r="G42" s="1066"/>
      <c r="H42" s="1067"/>
      <c r="I42" s="247" t="s">
        <v>174</v>
      </c>
      <c r="J42" s="255" t="s">
        <v>174</v>
      </c>
      <c r="K42" s="255" t="s">
        <v>174</v>
      </c>
      <c r="L42" s="255" t="s">
        <v>174</v>
      </c>
      <c r="M42" s="263" t="s">
        <v>174</v>
      </c>
    </row>
    <row r="43" spans="2:13" ht="27.75" customHeight="1" x14ac:dyDescent="0.15">
      <c r="B43" s="1052"/>
      <c r="C43" s="1053"/>
      <c r="D43" s="236"/>
      <c r="E43" s="1066" t="s">
        <v>77</v>
      </c>
      <c r="F43" s="1066"/>
      <c r="G43" s="1066"/>
      <c r="H43" s="1067"/>
      <c r="I43" s="247">
        <v>1280</v>
      </c>
      <c r="J43" s="255">
        <v>1265</v>
      </c>
      <c r="K43" s="255">
        <v>1169</v>
      </c>
      <c r="L43" s="255">
        <v>846</v>
      </c>
      <c r="M43" s="263">
        <v>570</v>
      </c>
    </row>
    <row r="44" spans="2:13" ht="27.75" customHeight="1" x14ac:dyDescent="0.15">
      <c r="B44" s="1052"/>
      <c r="C44" s="1053"/>
      <c r="D44" s="236"/>
      <c r="E44" s="1066" t="s">
        <v>79</v>
      </c>
      <c r="F44" s="1066"/>
      <c r="G44" s="1066"/>
      <c r="H44" s="1067"/>
      <c r="I44" s="247">
        <v>182</v>
      </c>
      <c r="J44" s="255">
        <v>312</v>
      </c>
      <c r="K44" s="255">
        <v>405</v>
      </c>
      <c r="L44" s="255">
        <v>393</v>
      </c>
      <c r="M44" s="263">
        <v>396</v>
      </c>
    </row>
    <row r="45" spans="2:13" ht="27.75" customHeight="1" x14ac:dyDescent="0.15">
      <c r="B45" s="1052"/>
      <c r="C45" s="1053"/>
      <c r="D45" s="236"/>
      <c r="E45" s="1066" t="s">
        <v>78</v>
      </c>
      <c r="F45" s="1066"/>
      <c r="G45" s="1066"/>
      <c r="H45" s="1067"/>
      <c r="I45" s="247">
        <v>1885</v>
      </c>
      <c r="J45" s="255">
        <v>1719</v>
      </c>
      <c r="K45" s="255">
        <v>1700</v>
      </c>
      <c r="L45" s="255">
        <v>1425</v>
      </c>
      <c r="M45" s="263">
        <v>1333</v>
      </c>
    </row>
    <row r="46" spans="2:13" ht="27.75" customHeight="1" x14ac:dyDescent="0.15">
      <c r="B46" s="1052"/>
      <c r="C46" s="1053"/>
      <c r="D46" s="237"/>
      <c r="E46" s="1066" t="s">
        <v>83</v>
      </c>
      <c r="F46" s="1066"/>
      <c r="G46" s="1066"/>
      <c r="H46" s="1067"/>
      <c r="I46" s="247" t="s">
        <v>174</v>
      </c>
      <c r="J46" s="255" t="s">
        <v>174</v>
      </c>
      <c r="K46" s="255" t="s">
        <v>174</v>
      </c>
      <c r="L46" s="255" t="s">
        <v>174</v>
      </c>
      <c r="M46" s="263" t="s">
        <v>174</v>
      </c>
    </row>
    <row r="47" spans="2:13" ht="27.75" customHeight="1" x14ac:dyDescent="0.15">
      <c r="B47" s="1052"/>
      <c r="C47" s="1053"/>
      <c r="D47" s="270"/>
      <c r="E47" s="1072" t="s">
        <v>84</v>
      </c>
      <c r="F47" s="1073"/>
      <c r="G47" s="1073"/>
      <c r="H47" s="1074"/>
      <c r="I47" s="247" t="s">
        <v>174</v>
      </c>
      <c r="J47" s="255" t="s">
        <v>174</v>
      </c>
      <c r="K47" s="255" t="s">
        <v>174</v>
      </c>
      <c r="L47" s="255" t="s">
        <v>174</v>
      </c>
      <c r="M47" s="263" t="s">
        <v>174</v>
      </c>
    </row>
    <row r="48" spans="2:13" ht="27.75" customHeight="1" x14ac:dyDescent="0.15">
      <c r="B48" s="1052"/>
      <c r="C48" s="1053"/>
      <c r="D48" s="236"/>
      <c r="E48" s="1066" t="s">
        <v>57</v>
      </c>
      <c r="F48" s="1066"/>
      <c r="G48" s="1066"/>
      <c r="H48" s="1067"/>
      <c r="I48" s="247" t="s">
        <v>174</v>
      </c>
      <c r="J48" s="255" t="s">
        <v>174</v>
      </c>
      <c r="K48" s="255" t="s">
        <v>174</v>
      </c>
      <c r="L48" s="255" t="s">
        <v>174</v>
      </c>
      <c r="M48" s="263" t="s">
        <v>174</v>
      </c>
    </row>
    <row r="49" spans="2:13" ht="27.75" customHeight="1" x14ac:dyDescent="0.15">
      <c r="B49" s="1054"/>
      <c r="C49" s="1055"/>
      <c r="D49" s="236"/>
      <c r="E49" s="1066" t="s">
        <v>46</v>
      </c>
      <c r="F49" s="1066"/>
      <c r="G49" s="1066"/>
      <c r="H49" s="1067"/>
      <c r="I49" s="247" t="s">
        <v>174</v>
      </c>
      <c r="J49" s="255" t="s">
        <v>174</v>
      </c>
      <c r="K49" s="255" t="s">
        <v>174</v>
      </c>
      <c r="L49" s="255" t="s">
        <v>174</v>
      </c>
      <c r="M49" s="263" t="s">
        <v>174</v>
      </c>
    </row>
    <row r="50" spans="2:13" ht="27.75" customHeight="1" x14ac:dyDescent="0.15">
      <c r="B50" s="1070" t="s">
        <v>85</v>
      </c>
      <c r="C50" s="1071"/>
      <c r="D50" s="271"/>
      <c r="E50" s="1066" t="s">
        <v>87</v>
      </c>
      <c r="F50" s="1066"/>
      <c r="G50" s="1066"/>
      <c r="H50" s="1067"/>
      <c r="I50" s="247">
        <v>2605</v>
      </c>
      <c r="J50" s="255">
        <v>2653</v>
      </c>
      <c r="K50" s="255">
        <v>2648</v>
      </c>
      <c r="L50" s="255">
        <v>2765</v>
      </c>
      <c r="M50" s="263">
        <v>3038</v>
      </c>
    </row>
    <row r="51" spans="2:13" ht="27.75" customHeight="1" x14ac:dyDescent="0.15">
      <c r="B51" s="1052"/>
      <c r="C51" s="1053"/>
      <c r="D51" s="236"/>
      <c r="E51" s="1066" t="s">
        <v>88</v>
      </c>
      <c r="F51" s="1066"/>
      <c r="G51" s="1066"/>
      <c r="H51" s="1067"/>
      <c r="I51" s="247">
        <v>1319</v>
      </c>
      <c r="J51" s="255">
        <v>1498</v>
      </c>
      <c r="K51" s="255">
        <v>1055</v>
      </c>
      <c r="L51" s="255">
        <v>813</v>
      </c>
      <c r="M51" s="263">
        <v>597</v>
      </c>
    </row>
    <row r="52" spans="2:13" ht="27.75" customHeight="1" x14ac:dyDescent="0.15">
      <c r="B52" s="1054"/>
      <c r="C52" s="1055"/>
      <c r="D52" s="236"/>
      <c r="E52" s="1066" t="s">
        <v>94</v>
      </c>
      <c r="F52" s="1066"/>
      <c r="G52" s="1066"/>
      <c r="H52" s="1067"/>
      <c r="I52" s="247">
        <v>4412</v>
      </c>
      <c r="J52" s="255">
        <v>4169</v>
      </c>
      <c r="K52" s="255">
        <v>3359</v>
      </c>
      <c r="L52" s="255">
        <v>3524</v>
      </c>
      <c r="M52" s="263">
        <v>3260</v>
      </c>
    </row>
    <row r="53" spans="2:13" ht="27.75" customHeight="1" x14ac:dyDescent="0.15">
      <c r="B53" s="1060" t="s">
        <v>0</v>
      </c>
      <c r="C53" s="1061"/>
      <c r="D53" s="238"/>
      <c r="E53" s="1068" t="s">
        <v>96</v>
      </c>
      <c r="F53" s="1068"/>
      <c r="G53" s="1068"/>
      <c r="H53" s="1069"/>
      <c r="I53" s="248">
        <v>-1562</v>
      </c>
      <c r="J53" s="256">
        <v>-1705</v>
      </c>
      <c r="K53" s="256">
        <v>-77</v>
      </c>
      <c r="L53" s="256">
        <v>-776</v>
      </c>
      <c r="M53" s="264">
        <v>-999</v>
      </c>
    </row>
    <row r="54" spans="2:13" ht="27.75" customHeight="1" x14ac:dyDescent="0.15">
      <c r="B54" s="269" t="s">
        <v>97</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FmWx/l5dOZaibwesTboJogEUklioTGIZ0TgY/NJAfPwRKrPll3qF0D3MTqNmT922vFZeAfJ8vDnAIFuBq+dXg==" saltValue="C7UX8O3vfu8/Mu79zr0AW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13" zoomScale="70" zoomScaleNormal="70" zoomScaleSheetLayoutView="100" workbookViewId="0">
      <selection activeCell="H61" sqref="H61"/>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64</v>
      </c>
    </row>
    <row r="54" spans="2:8" ht="29.25" customHeight="1" x14ac:dyDescent="0.2">
      <c r="B54" s="275" t="s">
        <v>3</v>
      </c>
      <c r="C54" s="281"/>
      <c r="D54" s="281"/>
      <c r="E54" s="282" t="s">
        <v>8</v>
      </c>
      <c r="F54" s="283" t="s">
        <v>240</v>
      </c>
      <c r="G54" s="283" t="s">
        <v>522</v>
      </c>
      <c r="H54" s="291" t="s">
        <v>523</v>
      </c>
    </row>
    <row r="55" spans="2:8" ht="52.5" customHeight="1" x14ac:dyDescent="0.15">
      <c r="B55" s="276"/>
      <c r="C55" s="1085" t="s">
        <v>28</v>
      </c>
      <c r="D55" s="1085"/>
      <c r="E55" s="1086"/>
      <c r="F55" s="284">
        <v>2113</v>
      </c>
      <c r="G55" s="284">
        <v>2256</v>
      </c>
      <c r="H55" s="292">
        <v>2485</v>
      </c>
    </row>
    <row r="56" spans="2:8" ht="52.5" customHeight="1" x14ac:dyDescent="0.15">
      <c r="B56" s="277"/>
      <c r="C56" s="1087" t="s">
        <v>6</v>
      </c>
      <c r="D56" s="1087"/>
      <c r="E56" s="1088"/>
      <c r="F56" s="285" t="s">
        <v>174</v>
      </c>
      <c r="G56" s="285" t="s">
        <v>174</v>
      </c>
      <c r="H56" s="293" t="s">
        <v>174</v>
      </c>
    </row>
    <row r="57" spans="2:8" ht="53.25" customHeight="1" x14ac:dyDescent="0.15">
      <c r="B57" s="277"/>
      <c r="C57" s="1089" t="s">
        <v>89</v>
      </c>
      <c r="D57" s="1089"/>
      <c r="E57" s="1090"/>
      <c r="F57" s="286">
        <v>535</v>
      </c>
      <c r="G57" s="286">
        <v>509</v>
      </c>
      <c r="H57" s="294">
        <v>553</v>
      </c>
    </row>
    <row r="58" spans="2:8" ht="45.75" customHeight="1" x14ac:dyDescent="0.15">
      <c r="B58" s="278"/>
      <c r="C58" s="1077" t="s">
        <v>536</v>
      </c>
      <c r="D58" s="1078"/>
      <c r="E58" s="1079"/>
      <c r="F58" s="287">
        <v>273</v>
      </c>
      <c r="G58" s="287">
        <v>233</v>
      </c>
      <c r="H58" s="295">
        <v>268</v>
      </c>
    </row>
    <row r="59" spans="2:8" ht="45.75" customHeight="1" x14ac:dyDescent="0.15">
      <c r="B59" s="278"/>
      <c r="C59" s="1077" t="s">
        <v>127</v>
      </c>
      <c r="D59" s="1078"/>
      <c r="E59" s="1079"/>
      <c r="F59" s="287">
        <v>194</v>
      </c>
      <c r="G59" s="287">
        <v>187</v>
      </c>
      <c r="H59" s="295">
        <v>180</v>
      </c>
    </row>
    <row r="60" spans="2:8" ht="45.75" customHeight="1" x14ac:dyDescent="0.15">
      <c r="B60" s="278"/>
      <c r="C60" s="1077" t="s">
        <v>537</v>
      </c>
      <c r="D60" s="1078"/>
      <c r="E60" s="1079"/>
      <c r="F60" s="287">
        <v>68</v>
      </c>
      <c r="G60" s="287">
        <v>68</v>
      </c>
      <c r="H60" s="295">
        <v>64</v>
      </c>
    </row>
    <row r="61" spans="2:8" ht="45.75" customHeight="1" x14ac:dyDescent="0.15">
      <c r="B61" s="278"/>
      <c r="C61" s="1077" t="s">
        <v>538</v>
      </c>
      <c r="D61" s="1078"/>
      <c r="E61" s="1079"/>
      <c r="F61" s="287"/>
      <c r="G61" s="287">
        <v>21</v>
      </c>
      <c r="H61" s="295">
        <v>41</v>
      </c>
    </row>
    <row r="62" spans="2:8" ht="45.75" customHeight="1" x14ac:dyDescent="0.15">
      <c r="B62" s="279"/>
      <c r="C62" s="1080"/>
      <c r="D62" s="1081"/>
      <c r="E62" s="1082"/>
      <c r="F62" s="288"/>
      <c r="G62" s="288"/>
      <c r="H62" s="296"/>
    </row>
    <row r="63" spans="2:8" ht="52.5" customHeight="1" x14ac:dyDescent="0.15">
      <c r="B63" s="280"/>
      <c r="C63" s="1083" t="s">
        <v>100</v>
      </c>
      <c r="D63" s="1083"/>
      <c r="E63" s="1084"/>
      <c r="F63" s="289">
        <v>2648</v>
      </c>
      <c r="G63" s="289">
        <v>2765</v>
      </c>
      <c r="H63" s="297">
        <v>3038</v>
      </c>
    </row>
    <row r="64" spans="2:8" ht="15" customHeight="1" x14ac:dyDescent="0.15"/>
  </sheetData>
  <sheetProtection algorithmName="SHA-512" hashValue="JPyFm5RYoOnCBxoTdpjVMZAxq9YSvCr7QVDNp8H+8Dzg43pEOuw9edS/bMq5GxpOxHLgtdbPIethc56yhrqDSw==" saltValue="/IzPm6Zm2vwbAEMiSdBDQ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30343-5501-4C11-A0B3-1B211A1F0F4C}">
  <sheetPr>
    <pageSetUpPr fitToPage="1"/>
  </sheetPr>
  <dimension ref="A1:WZM160"/>
  <sheetViews>
    <sheetView showGridLines="0" tabSelected="1" topLeftCell="AV16" zoomScaleNormal="100" zoomScaleSheetLayoutView="55" workbookViewId="0">
      <selection activeCell="CO19" sqref="CO19"/>
    </sheetView>
  </sheetViews>
  <sheetFormatPr defaultColWidth="0" defaultRowHeight="13.5" customHeight="1" zeroHeight="1" x14ac:dyDescent="0.15"/>
  <cols>
    <col min="1" max="1" width="6.375" style="1093" customWidth="1"/>
    <col min="2" max="107" width="2.5" style="1093" customWidth="1"/>
    <col min="108" max="108" width="6.125" style="1101" customWidth="1"/>
    <col min="109" max="109" width="5.875" style="1100" customWidth="1"/>
    <col min="110" max="110" width="19.125" style="1093" hidden="1"/>
    <col min="111" max="115" width="12.625" style="1093" hidden="1"/>
    <col min="116" max="349" width="8.625" style="1093" hidden="1"/>
    <col min="350" max="355" width="14.875" style="1093" hidden="1"/>
    <col min="356" max="357" width="15.875" style="1093" hidden="1"/>
    <col min="358" max="363" width="16.125" style="1093" hidden="1"/>
    <col min="364" max="364" width="6.125" style="1093" hidden="1"/>
    <col min="365" max="365" width="3" style="1093" hidden="1"/>
    <col min="366" max="605" width="8.625" style="1093" hidden="1"/>
    <col min="606" max="611" width="14.875" style="1093" hidden="1"/>
    <col min="612" max="613" width="15.875" style="1093" hidden="1"/>
    <col min="614" max="619" width="16.125" style="1093" hidden="1"/>
    <col min="620" max="620" width="6.125" style="1093" hidden="1"/>
    <col min="621" max="621" width="3" style="1093" hidden="1"/>
    <col min="622" max="861" width="8.625" style="1093" hidden="1"/>
    <col min="862" max="867" width="14.875" style="1093" hidden="1"/>
    <col min="868" max="869" width="15.875" style="1093" hidden="1"/>
    <col min="870" max="875" width="16.125" style="1093" hidden="1"/>
    <col min="876" max="876" width="6.125" style="1093" hidden="1"/>
    <col min="877" max="877" width="3" style="1093" hidden="1"/>
    <col min="878" max="1117" width="8.625" style="1093" hidden="1"/>
    <col min="1118" max="1123" width="14.875" style="1093" hidden="1"/>
    <col min="1124" max="1125" width="15.875" style="1093" hidden="1"/>
    <col min="1126" max="1131" width="16.125" style="1093" hidden="1"/>
    <col min="1132" max="1132" width="6.125" style="1093" hidden="1"/>
    <col min="1133" max="1133" width="3" style="1093" hidden="1"/>
    <col min="1134" max="1373" width="8.625" style="1093" hidden="1"/>
    <col min="1374" max="1379" width="14.875" style="1093" hidden="1"/>
    <col min="1380" max="1381" width="15.875" style="1093" hidden="1"/>
    <col min="1382" max="1387" width="16.125" style="1093" hidden="1"/>
    <col min="1388" max="1388" width="6.125" style="1093" hidden="1"/>
    <col min="1389" max="1389" width="3" style="1093" hidden="1"/>
    <col min="1390" max="1629" width="8.625" style="1093" hidden="1"/>
    <col min="1630" max="1635" width="14.875" style="1093" hidden="1"/>
    <col min="1636" max="1637" width="15.875" style="1093" hidden="1"/>
    <col min="1638" max="1643" width="16.125" style="1093" hidden="1"/>
    <col min="1644" max="1644" width="6.125" style="1093" hidden="1"/>
    <col min="1645" max="1645" width="3" style="1093" hidden="1"/>
    <col min="1646" max="1885" width="8.625" style="1093" hidden="1"/>
    <col min="1886" max="1891" width="14.875" style="1093" hidden="1"/>
    <col min="1892" max="1893" width="15.875" style="1093" hidden="1"/>
    <col min="1894" max="1899" width="16.125" style="1093" hidden="1"/>
    <col min="1900" max="1900" width="6.125" style="1093" hidden="1"/>
    <col min="1901" max="1901" width="3" style="1093" hidden="1"/>
    <col min="1902" max="2141" width="8.625" style="1093" hidden="1"/>
    <col min="2142" max="2147" width="14.875" style="1093" hidden="1"/>
    <col min="2148" max="2149" width="15.875" style="1093" hidden="1"/>
    <col min="2150" max="2155" width="16.125" style="1093" hidden="1"/>
    <col min="2156" max="2156" width="6.125" style="1093" hidden="1"/>
    <col min="2157" max="2157" width="3" style="1093" hidden="1"/>
    <col min="2158" max="2397" width="8.625" style="1093" hidden="1"/>
    <col min="2398" max="2403" width="14.875" style="1093" hidden="1"/>
    <col min="2404" max="2405" width="15.875" style="1093" hidden="1"/>
    <col min="2406" max="2411" width="16.125" style="1093" hidden="1"/>
    <col min="2412" max="2412" width="6.125" style="1093" hidden="1"/>
    <col min="2413" max="2413" width="3" style="1093" hidden="1"/>
    <col min="2414" max="2653" width="8.625" style="1093" hidden="1"/>
    <col min="2654" max="2659" width="14.875" style="1093" hidden="1"/>
    <col min="2660" max="2661" width="15.875" style="1093" hidden="1"/>
    <col min="2662" max="2667" width="16.125" style="1093" hidden="1"/>
    <col min="2668" max="2668" width="6.125" style="1093" hidden="1"/>
    <col min="2669" max="2669" width="3" style="1093" hidden="1"/>
    <col min="2670" max="2909" width="8.625" style="1093" hidden="1"/>
    <col min="2910" max="2915" width="14.875" style="1093" hidden="1"/>
    <col min="2916" max="2917" width="15.875" style="1093" hidden="1"/>
    <col min="2918" max="2923" width="16.125" style="1093" hidden="1"/>
    <col min="2924" max="2924" width="6.125" style="1093" hidden="1"/>
    <col min="2925" max="2925" width="3" style="1093" hidden="1"/>
    <col min="2926" max="3165" width="8.625" style="1093" hidden="1"/>
    <col min="3166" max="3171" width="14.875" style="1093" hidden="1"/>
    <col min="3172" max="3173" width="15.875" style="1093" hidden="1"/>
    <col min="3174" max="3179" width="16.125" style="1093" hidden="1"/>
    <col min="3180" max="3180" width="6.125" style="1093" hidden="1"/>
    <col min="3181" max="3181" width="3" style="1093" hidden="1"/>
    <col min="3182" max="3421" width="8.625" style="1093" hidden="1"/>
    <col min="3422" max="3427" width="14.875" style="1093" hidden="1"/>
    <col min="3428" max="3429" width="15.875" style="1093" hidden="1"/>
    <col min="3430" max="3435" width="16.125" style="1093" hidden="1"/>
    <col min="3436" max="3436" width="6.125" style="1093" hidden="1"/>
    <col min="3437" max="3437" width="3" style="1093" hidden="1"/>
    <col min="3438" max="3677" width="8.625" style="1093" hidden="1"/>
    <col min="3678" max="3683" width="14.875" style="1093" hidden="1"/>
    <col min="3684" max="3685" width="15.875" style="1093" hidden="1"/>
    <col min="3686" max="3691" width="16.125" style="1093" hidden="1"/>
    <col min="3692" max="3692" width="6.125" style="1093" hidden="1"/>
    <col min="3693" max="3693" width="3" style="1093" hidden="1"/>
    <col min="3694" max="3933" width="8.625" style="1093" hidden="1"/>
    <col min="3934" max="3939" width="14.875" style="1093" hidden="1"/>
    <col min="3940" max="3941" width="15.875" style="1093" hidden="1"/>
    <col min="3942" max="3947" width="16.125" style="1093" hidden="1"/>
    <col min="3948" max="3948" width="6.125" style="1093" hidden="1"/>
    <col min="3949" max="3949" width="3" style="1093" hidden="1"/>
    <col min="3950" max="4189" width="8.625" style="1093" hidden="1"/>
    <col min="4190" max="4195" width="14.875" style="1093" hidden="1"/>
    <col min="4196" max="4197" width="15.875" style="1093" hidden="1"/>
    <col min="4198" max="4203" width="16.125" style="1093" hidden="1"/>
    <col min="4204" max="4204" width="6.125" style="1093" hidden="1"/>
    <col min="4205" max="4205" width="3" style="1093" hidden="1"/>
    <col min="4206" max="4445" width="8.625" style="1093" hidden="1"/>
    <col min="4446" max="4451" width="14.875" style="1093" hidden="1"/>
    <col min="4452" max="4453" width="15.875" style="1093" hidden="1"/>
    <col min="4454" max="4459" width="16.125" style="1093" hidden="1"/>
    <col min="4460" max="4460" width="6.125" style="1093" hidden="1"/>
    <col min="4461" max="4461" width="3" style="1093" hidden="1"/>
    <col min="4462" max="4701" width="8.625" style="1093" hidden="1"/>
    <col min="4702" max="4707" width="14.875" style="1093" hidden="1"/>
    <col min="4708" max="4709" width="15.875" style="1093" hidden="1"/>
    <col min="4710" max="4715" width="16.125" style="1093" hidden="1"/>
    <col min="4716" max="4716" width="6.125" style="1093" hidden="1"/>
    <col min="4717" max="4717" width="3" style="1093" hidden="1"/>
    <col min="4718" max="4957" width="8.625" style="1093" hidden="1"/>
    <col min="4958" max="4963" width="14.875" style="1093" hidden="1"/>
    <col min="4964" max="4965" width="15.875" style="1093" hidden="1"/>
    <col min="4966" max="4971" width="16.125" style="1093" hidden="1"/>
    <col min="4972" max="4972" width="6.125" style="1093" hidden="1"/>
    <col min="4973" max="4973" width="3" style="1093" hidden="1"/>
    <col min="4974" max="5213" width="8.625" style="1093" hidden="1"/>
    <col min="5214" max="5219" width="14.875" style="1093" hidden="1"/>
    <col min="5220" max="5221" width="15.875" style="1093" hidden="1"/>
    <col min="5222" max="5227" width="16.125" style="1093" hidden="1"/>
    <col min="5228" max="5228" width="6.125" style="1093" hidden="1"/>
    <col min="5229" max="5229" width="3" style="1093" hidden="1"/>
    <col min="5230" max="5469" width="8.625" style="1093" hidden="1"/>
    <col min="5470" max="5475" width="14.875" style="1093" hidden="1"/>
    <col min="5476" max="5477" width="15.875" style="1093" hidden="1"/>
    <col min="5478" max="5483" width="16.125" style="1093" hidden="1"/>
    <col min="5484" max="5484" width="6.125" style="1093" hidden="1"/>
    <col min="5485" max="5485" width="3" style="1093" hidden="1"/>
    <col min="5486" max="5725" width="8.625" style="1093" hidden="1"/>
    <col min="5726" max="5731" width="14.875" style="1093" hidden="1"/>
    <col min="5732" max="5733" width="15.875" style="1093" hidden="1"/>
    <col min="5734" max="5739" width="16.125" style="1093" hidden="1"/>
    <col min="5740" max="5740" width="6.125" style="1093" hidden="1"/>
    <col min="5741" max="5741" width="3" style="1093" hidden="1"/>
    <col min="5742" max="5981" width="8.625" style="1093" hidden="1"/>
    <col min="5982" max="5987" width="14.875" style="1093" hidden="1"/>
    <col min="5988" max="5989" width="15.875" style="1093" hidden="1"/>
    <col min="5990" max="5995" width="16.125" style="1093" hidden="1"/>
    <col min="5996" max="5996" width="6.125" style="1093" hidden="1"/>
    <col min="5997" max="5997" width="3" style="1093" hidden="1"/>
    <col min="5998" max="6237" width="8.625" style="1093" hidden="1"/>
    <col min="6238" max="6243" width="14.875" style="1093" hidden="1"/>
    <col min="6244" max="6245" width="15.875" style="1093" hidden="1"/>
    <col min="6246" max="6251" width="16.125" style="1093" hidden="1"/>
    <col min="6252" max="6252" width="6.125" style="1093" hidden="1"/>
    <col min="6253" max="6253" width="3" style="1093" hidden="1"/>
    <col min="6254" max="6493" width="8.625" style="1093" hidden="1"/>
    <col min="6494" max="6499" width="14.875" style="1093" hidden="1"/>
    <col min="6500" max="6501" width="15.875" style="1093" hidden="1"/>
    <col min="6502" max="6507" width="16.125" style="1093" hidden="1"/>
    <col min="6508" max="6508" width="6.125" style="1093" hidden="1"/>
    <col min="6509" max="6509" width="3" style="1093" hidden="1"/>
    <col min="6510" max="6749" width="8.625" style="1093" hidden="1"/>
    <col min="6750" max="6755" width="14.875" style="1093" hidden="1"/>
    <col min="6756" max="6757" width="15.875" style="1093" hidden="1"/>
    <col min="6758" max="6763" width="16.125" style="1093" hidden="1"/>
    <col min="6764" max="6764" width="6.125" style="1093" hidden="1"/>
    <col min="6765" max="6765" width="3" style="1093" hidden="1"/>
    <col min="6766" max="7005" width="8.625" style="1093" hidden="1"/>
    <col min="7006" max="7011" width="14.875" style="1093" hidden="1"/>
    <col min="7012" max="7013" width="15.875" style="1093" hidden="1"/>
    <col min="7014" max="7019" width="16.125" style="1093" hidden="1"/>
    <col min="7020" max="7020" width="6.125" style="1093" hidden="1"/>
    <col min="7021" max="7021" width="3" style="1093" hidden="1"/>
    <col min="7022" max="7261" width="8.625" style="1093" hidden="1"/>
    <col min="7262" max="7267" width="14.875" style="1093" hidden="1"/>
    <col min="7268" max="7269" width="15.875" style="1093" hidden="1"/>
    <col min="7270" max="7275" width="16.125" style="1093" hidden="1"/>
    <col min="7276" max="7276" width="6.125" style="1093" hidden="1"/>
    <col min="7277" max="7277" width="3" style="1093" hidden="1"/>
    <col min="7278" max="7517" width="8.625" style="1093" hidden="1"/>
    <col min="7518" max="7523" width="14.875" style="1093" hidden="1"/>
    <col min="7524" max="7525" width="15.875" style="1093" hidden="1"/>
    <col min="7526" max="7531" width="16.125" style="1093" hidden="1"/>
    <col min="7532" max="7532" width="6.125" style="1093" hidden="1"/>
    <col min="7533" max="7533" width="3" style="1093" hidden="1"/>
    <col min="7534" max="7773" width="8.625" style="1093" hidden="1"/>
    <col min="7774" max="7779" width="14.875" style="1093" hidden="1"/>
    <col min="7780" max="7781" width="15.875" style="1093" hidden="1"/>
    <col min="7782" max="7787" width="16.125" style="1093" hidden="1"/>
    <col min="7788" max="7788" width="6.125" style="1093" hidden="1"/>
    <col min="7789" max="7789" width="3" style="1093" hidden="1"/>
    <col min="7790" max="8029" width="8.625" style="1093" hidden="1"/>
    <col min="8030" max="8035" width="14.875" style="1093" hidden="1"/>
    <col min="8036" max="8037" width="15.875" style="1093" hidden="1"/>
    <col min="8038" max="8043" width="16.125" style="1093" hidden="1"/>
    <col min="8044" max="8044" width="6.125" style="1093" hidden="1"/>
    <col min="8045" max="8045" width="3" style="1093" hidden="1"/>
    <col min="8046" max="8285" width="8.625" style="1093" hidden="1"/>
    <col min="8286" max="8291" width="14.875" style="1093" hidden="1"/>
    <col min="8292" max="8293" width="15.875" style="1093" hidden="1"/>
    <col min="8294" max="8299" width="16.125" style="1093" hidden="1"/>
    <col min="8300" max="8300" width="6.125" style="1093" hidden="1"/>
    <col min="8301" max="8301" width="3" style="1093" hidden="1"/>
    <col min="8302" max="8541" width="8.625" style="1093" hidden="1"/>
    <col min="8542" max="8547" width="14.875" style="1093" hidden="1"/>
    <col min="8548" max="8549" width="15.875" style="1093" hidden="1"/>
    <col min="8550" max="8555" width="16.125" style="1093" hidden="1"/>
    <col min="8556" max="8556" width="6.125" style="1093" hidden="1"/>
    <col min="8557" max="8557" width="3" style="1093" hidden="1"/>
    <col min="8558" max="8797" width="8.625" style="1093" hidden="1"/>
    <col min="8798" max="8803" width="14.875" style="1093" hidden="1"/>
    <col min="8804" max="8805" width="15.875" style="1093" hidden="1"/>
    <col min="8806" max="8811" width="16.125" style="1093" hidden="1"/>
    <col min="8812" max="8812" width="6.125" style="1093" hidden="1"/>
    <col min="8813" max="8813" width="3" style="1093" hidden="1"/>
    <col min="8814" max="9053" width="8.625" style="1093" hidden="1"/>
    <col min="9054" max="9059" width="14.875" style="1093" hidden="1"/>
    <col min="9060" max="9061" width="15.875" style="1093" hidden="1"/>
    <col min="9062" max="9067" width="16.125" style="1093" hidden="1"/>
    <col min="9068" max="9068" width="6.125" style="1093" hidden="1"/>
    <col min="9069" max="9069" width="3" style="1093" hidden="1"/>
    <col min="9070" max="9309" width="8.625" style="1093" hidden="1"/>
    <col min="9310" max="9315" width="14.875" style="1093" hidden="1"/>
    <col min="9316" max="9317" width="15.875" style="1093" hidden="1"/>
    <col min="9318" max="9323" width="16.125" style="1093" hidden="1"/>
    <col min="9324" max="9324" width="6.125" style="1093" hidden="1"/>
    <col min="9325" max="9325" width="3" style="1093" hidden="1"/>
    <col min="9326" max="9565" width="8.625" style="1093" hidden="1"/>
    <col min="9566" max="9571" width="14.875" style="1093" hidden="1"/>
    <col min="9572" max="9573" width="15.875" style="1093" hidden="1"/>
    <col min="9574" max="9579" width="16.125" style="1093" hidden="1"/>
    <col min="9580" max="9580" width="6.125" style="1093" hidden="1"/>
    <col min="9581" max="9581" width="3" style="1093" hidden="1"/>
    <col min="9582" max="9821" width="8.625" style="1093" hidden="1"/>
    <col min="9822" max="9827" width="14.875" style="1093" hidden="1"/>
    <col min="9828" max="9829" width="15.875" style="1093" hidden="1"/>
    <col min="9830" max="9835" width="16.125" style="1093" hidden="1"/>
    <col min="9836" max="9836" width="6.125" style="1093" hidden="1"/>
    <col min="9837" max="9837" width="3" style="1093" hidden="1"/>
    <col min="9838" max="10077" width="8.625" style="1093" hidden="1"/>
    <col min="10078" max="10083" width="14.875" style="1093" hidden="1"/>
    <col min="10084" max="10085" width="15.875" style="1093" hidden="1"/>
    <col min="10086" max="10091" width="16.125" style="1093" hidden="1"/>
    <col min="10092" max="10092" width="6.125" style="1093" hidden="1"/>
    <col min="10093" max="10093" width="3" style="1093" hidden="1"/>
    <col min="10094" max="10333" width="8.625" style="1093" hidden="1"/>
    <col min="10334" max="10339" width="14.875" style="1093" hidden="1"/>
    <col min="10340" max="10341" width="15.875" style="1093" hidden="1"/>
    <col min="10342" max="10347" width="16.125" style="1093" hidden="1"/>
    <col min="10348" max="10348" width="6.125" style="1093" hidden="1"/>
    <col min="10349" max="10349" width="3" style="1093" hidden="1"/>
    <col min="10350" max="10589" width="8.625" style="1093" hidden="1"/>
    <col min="10590" max="10595" width="14.875" style="1093" hidden="1"/>
    <col min="10596" max="10597" width="15.875" style="1093" hidden="1"/>
    <col min="10598" max="10603" width="16.125" style="1093" hidden="1"/>
    <col min="10604" max="10604" width="6.125" style="1093" hidden="1"/>
    <col min="10605" max="10605" width="3" style="1093" hidden="1"/>
    <col min="10606" max="10845" width="8.625" style="1093" hidden="1"/>
    <col min="10846" max="10851" width="14.875" style="1093" hidden="1"/>
    <col min="10852" max="10853" width="15.875" style="1093" hidden="1"/>
    <col min="10854" max="10859" width="16.125" style="1093" hidden="1"/>
    <col min="10860" max="10860" width="6.125" style="1093" hidden="1"/>
    <col min="10861" max="10861" width="3" style="1093" hidden="1"/>
    <col min="10862" max="11101" width="8.625" style="1093" hidden="1"/>
    <col min="11102" max="11107" width="14.875" style="1093" hidden="1"/>
    <col min="11108" max="11109" width="15.875" style="1093" hidden="1"/>
    <col min="11110" max="11115" width="16.125" style="1093" hidden="1"/>
    <col min="11116" max="11116" width="6.125" style="1093" hidden="1"/>
    <col min="11117" max="11117" width="3" style="1093" hidden="1"/>
    <col min="11118" max="11357" width="8.625" style="1093" hidden="1"/>
    <col min="11358" max="11363" width="14.875" style="1093" hidden="1"/>
    <col min="11364" max="11365" width="15.875" style="1093" hidden="1"/>
    <col min="11366" max="11371" width="16.125" style="1093" hidden="1"/>
    <col min="11372" max="11372" width="6.125" style="1093" hidden="1"/>
    <col min="11373" max="11373" width="3" style="1093" hidden="1"/>
    <col min="11374" max="11613" width="8.625" style="1093" hidden="1"/>
    <col min="11614" max="11619" width="14.875" style="1093" hidden="1"/>
    <col min="11620" max="11621" width="15.875" style="1093" hidden="1"/>
    <col min="11622" max="11627" width="16.125" style="1093" hidden="1"/>
    <col min="11628" max="11628" width="6.125" style="1093" hidden="1"/>
    <col min="11629" max="11629" width="3" style="1093" hidden="1"/>
    <col min="11630" max="11869" width="8.625" style="1093" hidden="1"/>
    <col min="11870" max="11875" width="14.875" style="1093" hidden="1"/>
    <col min="11876" max="11877" width="15.875" style="1093" hidden="1"/>
    <col min="11878" max="11883" width="16.125" style="1093" hidden="1"/>
    <col min="11884" max="11884" width="6.125" style="1093" hidden="1"/>
    <col min="11885" max="11885" width="3" style="1093" hidden="1"/>
    <col min="11886" max="12125" width="8.625" style="1093" hidden="1"/>
    <col min="12126" max="12131" width="14.875" style="1093" hidden="1"/>
    <col min="12132" max="12133" width="15.875" style="1093" hidden="1"/>
    <col min="12134" max="12139" width="16.125" style="1093" hidden="1"/>
    <col min="12140" max="12140" width="6.125" style="1093" hidden="1"/>
    <col min="12141" max="12141" width="3" style="1093" hidden="1"/>
    <col min="12142" max="12381" width="8.625" style="1093" hidden="1"/>
    <col min="12382" max="12387" width="14.875" style="1093" hidden="1"/>
    <col min="12388" max="12389" width="15.875" style="1093" hidden="1"/>
    <col min="12390" max="12395" width="16.125" style="1093" hidden="1"/>
    <col min="12396" max="12396" width="6.125" style="1093" hidden="1"/>
    <col min="12397" max="12397" width="3" style="1093" hidden="1"/>
    <col min="12398" max="12637" width="8.625" style="1093" hidden="1"/>
    <col min="12638" max="12643" width="14.875" style="1093" hidden="1"/>
    <col min="12644" max="12645" width="15.875" style="1093" hidden="1"/>
    <col min="12646" max="12651" width="16.125" style="1093" hidden="1"/>
    <col min="12652" max="12652" width="6.125" style="1093" hidden="1"/>
    <col min="12653" max="12653" width="3" style="1093" hidden="1"/>
    <col min="12654" max="12893" width="8.625" style="1093" hidden="1"/>
    <col min="12894" max="12899" width="14.875" style="1093" hidden="1"/>
    <col min="12900" max="12901" width="15.875" style="1093" hidden="1"/>
    <col min="12902" max="12907" width="16.125" style="1093" hidden="1"/>
    <col min="12908" max="12908" width="6.125" style="1093" hidden="1"/>
    <col min="12909" max="12909" width="3" style="1093" hidden="1"/>
    <col min="12910" max="13149" width="8.625" style="1093" hidden="1"/>
    <col min="13150" max="13155" width="14.875" style="1093" hidden="1"/>
    <col min="13156" max="13157" width="15.875" style="1093" hidden="1"/>
    <col min="13158" max="13163" width="16.125" style="1093" hidden="1"/>
    <col min="13164" max="13164" width="6.125" style="1093" hidden="1"/>
    <col min="13165" max="13165" width="3" style="1093" hidden="1"/>
    <col min="13166" max="13405" width="8.625" style="1093" hidden="1"/>
    <col min="13406" max="13411" width="14.875" style="1093" hidden="1"/>
    <col min="13412" max="13413" width="15.875" style="1093" hidden="1"/>
    <col min="13414" max="13419" width="16.125" style="1093" hidden="1"/>
    <col min="13420" max="13420" width="6.125" style="1093" hidden="1"/>
    <col min="13421" max="13421" width="3" style="1093" hidden="1"/>
    <col min="13422" max="13661" width="8.625" style="1093" hidden="1"/>
    <col min="13662" max="13667" width="14.875" style="1093" hidden="1"/>
    <col min="13668" max="13669" width="15.875" style="1093" hidden="1"/>
    <col min="13670" max="13675" width="16.125" style="1093" hidden="1"/>
    <col min="13676" max="13676" width="6.125" style="1093" hidden="1"/>
    <col min="13677" max="13677" width="3" style="1093" hidden="1"/>
    <col min="13678" max="13917" width="8.625" style="1093" hidden="1"/>
    <col min="13918" max="13923" width="14.875" style="1093" hidden="1"/>
    <col min="13924" max="13925" width="15.875" style="1093" hidden="1"/>
    <col min="13926" max="13931" width="16.125" style="1093" hidden="1"/>
    <col min="13932" max="13932" width="6.125" style="1093" hidden="1"/>
    <col min="13933" max="13933" width="3" style="1093" hidden="1"/>
    <col min="13934" max="14173" width="8.625" style="1093" hidden="1"/>
    <col min="14174" max="14179" width="14.875" style="1093" hidden="1"/>
    <col min="14180" max="14181" width="15.875" style="1093" hidden="1"/>
    <col min="14182" max="14187" width="16.125" style="1093" hidden="1"/>
    <col min="14188" max="14188" width="6.125" style="1093" hidden="1"/>
    <col min="14189" max="14189" width="3" style="1093" hidden="1"/>
    <col min="14190" max="14429" width="8.625" style="1093" hidden="1"/>
    <col min="14430" max="14435" width="14.875" style="1093" hidden="1"/>
    <col min="14436" max="14437" width="15.875" style="1093" hidden="1"/>
    <col min="14438" max="14443" width="16.125" style="1093" hidden="1"/>
    <col min="14444" max="14444" width="6.125" style="1093" hidden="1"/>
    <col min="14445" max="14445" width="3" style="1093" hidden="1"/>
    <col min="14446" max="14685" width="8.625" style="1093" hidden="1"/>
    <col min="14686" max="14691" width="14.875" style="1093" hidden="1"/>
    <col min="14692" max="14693" width="15.875" style="1093" hidden="1"/>
    <col min="14694" max="14699" width="16.125" style="1093" hidden="1"/>
    <col min="14700" max="14700" width="6.125" style="1093" hidden="1"/>
    <col min="14701" max="14701" width="3" style="1093" hidden="1"/>
    <col min="14702" max="14941" width="8.625" style="1093" hidden="1"/>
    <col min="14942" max="14947" width="14.875" style="1093" hidden="1"/>
    <col min="14948" max="14949" width="15.875" style="1093" hidden="1"/>
    <col min="14950" max="14955" width="16.125" style="1093" hidden="1"/>
    <col min="14956" max="14956" width="6.125" style="1093" hidden="1"/>
    <col min="14957" max="14957" width="3" style="1093" hidden="1"/>
    <col min="14958" max="15197" width="8.625" style="1093" hidden="1"/>
    <col min="15198" max="15203" width="14.875" style="1093" hidden="1"/>
    <col min="15204" max="15205" width="15.875" style="1093" hidden="1"/>
    <col min="15206" max="15211" width="16.125" style="1093" hidden="1"/>
    <col min="15212" max="15212" width="6.125" style="1093" hidden="1"/>
    <col min="15213" max="15213" width="3" style="1093" hidden="1"/>
    <col min="15214" max="15453" width="8.625" style="1093" hidden="1"/>
    <col min="15454" max="15459" width="14.875" style="1093" hidden="1"/>
    <col min="15460" max="15461" width="15.875" style="1093" hidden="1"/>
    <col min="15462" max="15467" width="16.125" style="1093" hidden="1"/>
    <col min="15468" max="15468" width="6.125" style="1093" hidden="1"/>
    <col min="15469" max="15469" width="3" style="1093" hidden="1"/>
    <col min="15470" max="15709" width="8.625" style="1093" hidden="1"/>
    <col min="15710" max="15715" width="14.875" style="1093" hidden="1"/>
    <col min="15716" max="15717" width="15.875" style="1093" hidden="1"/>
    <col min="15718" max="15723" width="16.125" style="1093" hidden="1"/>
    <col min="15724" max="15724" width="6.125" style="1093" hidden="1"/>
    <col min="15725" max="15725" width="3" style="1093" hidden="1"/>
    <col min="15726" max="15965" width="8.625" style="1093" hidden="1"/>
    <col min="15966" max="15971" width="14.875" style="1093" hidden="1"/>
    <col min="15972" max="15973" width="15.875" style="1093" hidden="1"/>
    <col min="15974" max="15979" width="16.125" style="1093" hidden="1"/>
    <col min="15980" max="15980" width="6.125" style="1093" hidden="1"/>
    <col min="15981" max="15981" width="3" style="1093" hidden="1"/>
    <col min="15982" max="16221" width="8.625" style="1093" hidden="1"/>
    <col min="16222" max="16227" width="14.875" style="1093" hidden="1"/>
    <col min="16228" max="16229" width="15.875" style="1093" hidden="1"/>
    <col min="16230" max="16235" width="16.125" style="1093" hidden="1"/>
    <col min="16236" max="16236" width="6.125" style="1093" hidden="1"/>
    <col min="16237" max="16237" width="3" style="1093" hidden="1"/>
    <col min="16238" max="16384" width="8.625" style="1093" hidden="1"/>
  </cols>
  <sheetData>
    <row r="1" spans="1:143" ht="42.75" customHeight="1" x14ac:dyDescent="0.15">
      <c r="A1" s="1091"/>
      <c r="B1" s="1092"/>
      <c r="DD1" s="1093"/>
      <c r="DE1" s="1093"/>
    </row>
    <row r="2" spans="1:143" ht="25.5" customHeight="1" x14ac:dyDescent="0.15">
      <c r="A2" s="1094"/>
      <c r="C2" s="1094"/>
      <c r="O2" s="1094"/>
      <c r="P2" s="1094"/>
      <c r="Q2" s="1094"/>
      <c r="R2" s="1094"/>
      <c r="S2" s="1094"/>
      <c r="T2" s="1094"/>
      <c r="U2" s="1094"/>
      <c r="V2" s="1094"/>
      <c r="W2" s="1094"/>
      <c r="X2" s="1094"/>
      <c r="Y2" s="1094"/>
      <c r="Z2" s="1094"/>
      <c r="AA2" s="1094"/>
      <c r="AB2" s="1094"/>
      <c r="AC2" s="1094"/>
      <c r="AD2" s="1094"/>
      <c r="AE2" s="1094"/>
      <c r="AF2" s="1094"/>
      <c r="AG2" s="1094"/>
      <c r="AH2" s="1094"/>
      <c r="AI2" s="1094"/>
      <c r="AU2" s="1094"/>
      <c r="BG2" s="1094"/>
      <c r="BS2" s="1094"/>
      <c r="CE2" s="1094"/>
      <c r="CQ2" s="1094"/>
      <c r="DD2" s="1093"/>
      <c r="DE2" s="1093"/>
    </row>
    <row r="3" spans="1:143" ht="25.5" customHeight="1" x14ac:dyDescent="0.15">
      <c r="A3" s="1094"/>
      <c r="C3" s="1094"/>
      <c r="O3" s="1094"/>
      <c r="P3" s="1094"/>
      <c r="Q3" s="1094"/>
      <c r="R3" s="1094"/>
      <c r="S3" s="1094"/>
      <c r="T3" s="1094"/>
      <c r="U3" s="1094"/>
      <c r="V3" s="1094"/>
      <c r="W3" s="1094"/>
      <c r="X3" s="1094"/>
      <c r="Y3" s="1094"/>
      <c r="Z3" s="1094"/>
      <c r="AA3" s="1094"/>
      <c r="AB3" s="1094"/>
      <c r="AC3" s="1094"/>
      <c r="AD3" s="1094"/>
      <c r="AE3" s="1094"/>
      <c r="AF3" s="1094"/>
      <c r="AG3" s="1094"/>
      <c r="AH3" s="1094"/>
      <c r="AI3" s="1094"/>
      <c r="AU3" s="1094"/>
      <c r="BG3" s="1094"/>
      <c r="BS3" s="1094"/>
      <c r="CE3" s="1094"/>
      <c r="CQ3" s="1094"/>
      <c r="DD3" s="1093"/>
      <c r="DE3" s="1093"/>
    </row>
    <row r="4" spans="1:143" s="95" customFormat="1" x14ac:dyDescent="0.15">
      <c r="A4" s="1094"/>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c r="BZ4" s="1094"/>
      <c r="CA4" s="1094"/>
      <c r="CB4" s="1094"/>
      <c r="CC4" s="1094"/>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c r="DB4" s="1094"/>
      <c r="DC4" s="1094"/>
      <c r="DD4" s="1094"/>
      <c r="DE4" s="1094"/>
      <c r="DF4" s="94"/>
      <c r="DG4" s="94"/>
      <c r="DH4" s="94"/>
      <c r="DI4" s="94"/>
      <c r="DJ4" s="94"/>
      <c r="DK4" s="94"/>
      <c r="DL4" s="94"/>
      <c r="DM4" s="94"/>
      <c r="DN4" s="94"/>
      <c r="DO4" s="94"/>
      <c r="DP4" s="94"/>
      <c r="DQ4" s="94"/>
      <c r="DR4" s="94"/>
      <c r="DS4" s="94"/>
      <c r="DT4" s="94"/>
      <c r="DU4" s="94"/>
      <c r="DV4" s="94"/>
      <c r="DW4" s="94"/>
    </row>
    <row r="5" spans="1:143" s="95" customFormat="1" x14ac:dyDescent="0.15">
      <c r="A5" s="1094"/>
      <c r="B5" s="1094"/>
      <c r="C5" s="1094"/>
      <c r="D5" s="1094"/>
      <c r="E5" s="1094"/>
      <c r="F5" s="1094"/>
      <c r="G5" s="1094"/>
      <c r="H5" s="1094"/>
      <c r="I5" s="1094"/>
      <c r="J5" s="1094"/>
      <c r="K5" s="1094"/>
      <c r="L5" s="1094"/>
      <c r="M5" s="1094"/>
      <c r="N5" s="1094"/>
      <c r="O5" s="1094"/>
      <c r="P5" s="1094"/>
      <c r="Q5" s="1094"/>
      <c r="R5" s="1094"/>
      <c r="S5" s="1094"/>
      <c r="T5" s="1094"/>
      <c r="U5" s="1094"/>
      <c r="V5" s="1094"/>
      <c r="W5" s="1094"/>
      <c r="X5" s="1094"/>
      <c r="Y5" s="1094"/>
      <c r="Z5" s="1094"/>
      <c r="AA5" s="1094"/>
      <c r="AB5" s="1094"/>
      <c r="AC5" s="1094"/>
      <c r="AD5" s="1094"/>
      <c r="AE5" s="1094"/>
      <c r="AF5" s="1094"/>
      <c r="AG5" s="1094"/>
      <c r="AH5" s="1094"/>
      <c r="AI5" s="1094"/>
      <c r="AJ5" s="1094"/>
      <c r="AK5" s="1094"/>
      <c r="AL5" s="1094"/>
      <c r="AM5" s="1094"/>
      <c r="AN5" s="1094"/>
      <c r="AO5" s="1094"/>
      <c r="AP5" s="1094"/>
      <c r="AQ5" s="1094"/>
      <c r="AR5" s="1094"/>
      <c r="AS5" s="1094"/>
      <c r="AT5" s="1094"/>
      <c r="AU5" s="1094"/>
      <c r="AV5" s="1094"/>
      <c r="AW5" s="1094"/>
      <c r="AX5" s="1094"/>
      <c r="AY5" s="1094"/>
      <c r="AZ5" s="1094"/>
      <c r="BA5" s="1094"/>
      <c r="BB5" s="1094"/>
      <c r="BC5" s="1094"/>
      <c r="BD5" s="1094"/>
      <c r="BE5" s="1094"/>
      <c r="BF5" s="1094"/>
      <c r="BG5" s="1094"/>
      <c r="BH5" s="1094"/>
      <c r="BI5" s="1094"/>
      <c r="BJ5" s="1094"/>
      <c r="BK5" s="1094"/>
      <c r="BL5" s="1094"/>
      <c r="BM5" s="1094"/>
      <c r="BN5" s="1094"/>
      <c r="BO5" s="1094"/>
      <c r="BP5" s="1094"/>
      <c r="BQ5" s="1094"/>
      <c r="BR5" s="1094"/>
      <c r="BS5" s="1094"/>
      <c r="BT5" s="1094"/>
      <c r="BU5" s="1094"/>
      <c r="BV5" s="1094"/>
      <c r="BW5" s="1094"/>
      <c r="BX5" s="1094"/>
      <c r="BY5" s="1094"/>
      <c r="BZ5" s="1094"/>
      <c r="CA5" s="1094"/>
      <c r="CB5" s="1094"/>
      <c r="CC5" s="1094"/>
      <c r="CD5" s="1094"/>
      <c r="CE5" s="1094"/>
      <c r="CF5" s="1094"/>
      <c r="CG5" s="1094"/>
      <c r="CH5" s="1094"/>
      <c r="CI5" s="1094"/>
      <c r="CJ5" s="1094"/>
      <c r="CK5" s="1094"/>
      <c r="CL5" s="1094"/>
      <c r="CM5" s="1094"/>
      <c r="CN5" s="1094"/>
      <c r="CO5" s="1094"/>
      <c r="CP5" s="1094"/>
      <c r="CQ5" s="1094"/>
      <c r="CR5" s="1094"/>
      <c r="CS5" s="1094"/>
      <c r="CT5" s="1094"/>
      <c r="CU5" s="1094"/>
      <c r="CV5" s="1094"/>
      <c r="CW5" s="1094"/>
      <c r="CX5" s="1094"/>
      <c r="CY5" s="1094"/>
      <c r="CZ5" s="1094"/>
      <c r="DA5" s="1094"/>
      <c r="DB5" s="1094"/>
      <c r="DC5" s="1094"/>
      <c r="DD5" s="1094"/>
      <c r="DE5" s="1094"/>
      <c r="DF5" s="94"/>
      <c r="DG5" s="94"/>
      <c r="DH5" s="94"/>
      <c r="DI5" s="94"/>
      <c r="DJ5" s="94"/>
      <c r="DK5" s="94"/>
      <c r="DL5" s="94"/>
      <c r="DM5" s="94"/>
      <c r="DN5" s="94"/>
      <c r="DO5" s="94"/>
      <c r="DP5" s="94"/>
      <c r="DQ5" s="94"/>
      <c r="DR5" s="94"/>
      <c r="DS5" s="94"/>
      <c r="DT5" s="94"/>
      <c r="DU5" s="94"/>
      <c r="DV5" s="94"/>
      <c r="DW5" s="94"/>
    </row>
    <row r="6" spans="1:143" s="95" customFormat="1" x14ac:dyDescent="0.15">
      <c r="A6" s="1094"/>
      <c r="B6" s="1094"/>
      <c r="C6" s="1094"/>
      <c r="D6" s="1094"/>
      <c r="E6" s="1094"/>
      <c r="F6" s="1094"/>
      <c r="G6" s="1094"/>
      <c r="H6" s="1094"/>
      <c r="I6" s="1094"/>
      <c r="J6" s="1094"/>
      <c r="K6" s="1094"/>
      <c r="L6" s="1094"/>
      <c r="M6" s="1094"/>
      <c r="N6" s="1094"/>
      <c r="O6" s="1094"/>
      <c r="P6" s="1094"/>
      <c r="Q6" s="1094"/>
      <c r="R6" s="1094"/>
      <c r="S6" s="1094"/>
      <c r="T6" s="1094"/>
      <c r="U6" s="1094"/>
      <c r="V6" s="1094"/>
      <c r="W6" s="1094"/>
      <c r="X6" s="1094"/>
      <c r="Y6" s="1094"/>
      <c r="Z6" s="1094"/>
      <c r="AA6" s="1094"/>
      <c r="AB6" s="1094"/>
      <c r="AC6" s="1094"/>
      <c r="AD6" s="1094"/>
      <c r="AE6" s="1094"/>
      <c r="AF6" s="1094"/>
      <c r="AG6" s="1094"/>
      <c r="AH6" s="1094"/>
      <c r="AI6" s="1094"/>
      <c r="AJ6" s="1094"/>
      <c r="AK6" s="1094"/>
      <c r="AL6" s="1094"/>
      <c r="AM6" s="1094"/>
      <c r="AN6" s="1094"/>
      <c r="AO6" s="1094"/>
      <c r="AP6" s="1094"/>
      <c r="AQ6" s="1094"/>
      <c r="AR6" s="1094"/>
      <c r="AS6" s="1094"/>
      <c r="AT6" s="1094"/>
      <c r="AU6" s="1094"/>
      <c r="AV6" s="1094"/>
      <c r="AW6" s="1094"/>
      <c r="AX6" s="1094"/>
      <c r="AY6" s="1094"/>
      <c r="AZ6" s="1094"/>
      <c r="BA6" s="1094"/>
      <c r="BB6" s="1094"/>
      <c r="BC6" s="1094"/>
      <c r="BD6" s="1094"/>
      <c r="BE6" s="1094"/>
      <c r="BF6" s="1094"/>
      <c r="BG6" s="1094"/>
      <c r="BH6" s="1094"/>
      <c r="BI6" s="1094"/>
      <c r="BJ6" s="1094"/>
      <c r="BK6" s="1094"/>
      <c r="BL6" s="1094"/>
      <c r="BM6" s="1094"/>
      <c r="BN6" s="1094"/>
      <c r="BO6" s="1094"/>
      <c r="BP6" s="1094"/>
      <c r="BQ6" s="1094"/>
      <c r="BR6" s="1094"/>
      <c r="BS6" s="1094"/>
      <c r="BT6" s="1094"/>
      <c r="BU6" s="1094"/>
      <c r="BV6" s="1094"/>
      <c r="BW6" s="1094"/>
      <c r="BX6" s="1094"/>
      <c r="BY6" s="1094"/>
      <c r="BZ6" s="1094"/>
      <c r="CA6" s="1094"/>
      <c r="CB6" s="1094"/>
      <c r="CC6" s="1094"/>
      <c r="CD6" s="1094"/>
      <c r="CE6" s="1094"/>
      <c r="CF6" s="1094"/>
      <c r="CG6" s="1094"/>
      <c r="CH6" s="1094"/>
      <c r="CI6" s="1094"/>
      <c r="CJ6" s="1094"/>
      <c r="CK6" s="1094"/>
      <c r="CL6" s="1094"/>
      <c r="CM6" s="1094"/>
      <c r="CN6" s="1094"/>
      <c r="CO6" s="1094"/>
      <c r="CP6" s="1094"/>
      <c r="CQ6" s="1094"/>
      <c r="CR6" s="1094"/>
      <c r="CS6" s="1094"/>
      <c r="CT6" s="1094"/>
      <c r="CU6" s="1094"/>
      <c r="CV6" s="1094"/>
      <c r="CW6" s="1094"/>
      <c r="CX6" s="1094"/>
      <c r="CY6" s="1094"/>
      <c r="CZ6" s="1094"/>
      <c r="DA6" s="1094"/>
      <c r="DB6" s="1094"/>
      <c r="DC6" s="1094"/>
      <c r="DD6" s="1094"/>
      <c r="DE6" s="1094"/>
      <c r="DF6" s="94"/>
      <c r="DG6" s="94"/>
      <c r="DH6" s="94"/>
      <c r="DI6" s="94"/>
      <c r="DJ6" s="94"/>
      <c r="DK6" s="94"/>
      <c r="DL6" s="94"/>
      <c r="DM6" s="94"/>
      <c r="DN6" s="94"/>
      <c r="DO6" s="94"/>
      <c r="DP6" s="94"/>
      <c r="DQ6" s="94"/>
      <c r="DR6" s="94"/>
      <c r="DS6" s="94"/>
      <c r="DT6" s="94"/>
      <c r="DU6" s="94"/>
      <c r="DV6" s="94"/>
      <c r="DW6" s="94"/>
    </row>
    <row r="7" spans="1:143" s="95" customFormat="1" x14ac:dyDescent="0.15">
      <c r="A7" s="1094"/>
      <c r="B7" s="1094"/>
      <c r="C7" s="1094"/>
      <c r="D7" s="1094"/>
      <c r="E7" s="1094"/>
      <c r="F7" s="1094"/>
      <c r="G7" s="1094"/>
      <c r="H7" s="1094"/>
      <c r="I7" s="1094"/>
      <c r="J7" s="1094"/>
      <c r="K7" s="1094"/>
      <c r="L7" s="1094"/>
      <c r="M7" s="1094"/>
      <c r="N7" s="1094"/>
      <c r="O7" s="1094"/>
      <c r="P7" s="1094"/>
      <c r="Q7" s="1094"/>
      <c r="R7" s="1094"/>
      <c r="S7" s="1094"/>
      <c r="T7" s="1094"/>
      <c r="U7" s="1094"/>
      <c r="V7" s="1094"/>
      <c r="W7" s="1094"/>
      <c r="X7" s="1094"/>
      <c r="Y7" s="1094"/>
      <c r="Z7" s="1094"/>
      <c r="AA7" s="1094"/>
      <c r="AB7" s="1094"/>
      <c r="AC7" s="1094"/>
      <c r="AD7" s="1094"/>
      <c r="AE7" s="1094"/>
      <c r="AF7" s="1094"/>
      <c r="AG7" s="1094"/>
      <c r="AH7" s="1094"/>
      <c r="AI7" s="1094"/>
      <c r="AJ7" s="1094"/>
      <c r="AK7" s="1094"/>
      <c r="AL7" s="1094"/>
      <c r="AM7" s="1094"/>
      <c r="AN7" s="1094"/>
      <c r="AO7" s="1094"/>
      <c r="AP7" s="1094"/>
      <c r="AQ7" s="1094"/>
      <c r="AR7" s="1094"/>
      <c r="AS7" s="1094"/>
      <c r="AT7" s="1094"/>
      <c r="AU7" s="1094"/>
      <c r="AV7" s="1094"/>
      <c r="AW7" s="1094"/>
      <c r="AX7" s="1094"/>
      <c r="AY7" s="1094"/>
      <c r="AZ7" s="1094"/>
      <c r="BA7" s="1094"/>
      <c r="BB7" s="1094"/>
      <c r="BC7" s="1094"/>
      <c r="BD7" s="1094"/>
      <c r="BE7" s="1094"/>
      <c r="BF7" s="1094"/>
      <c r="BG7" s="1094"/>
      <c r="BH7" s="1094"/>
      <c r="BI7" s="1094"/>
      <c r="BJ7" s="1094"/>
      <c r="BK7" s="1094"/>
      <c r="BL7" s="1094"/>
      <c r="BM7" s="1094"/>
      <c r="BN7" s="1094"/>
      <c r="BO7" s="1094"/>
      <c r="BP7" s="1094"/>
      <c r="BQ7" s="1094"/>
      <c r="BR7" s="1094"/>
      <c r="BS7" s="1094"/>
      <c r="BT7" s="1094"/>
      <c r="BU7" s="1094"/>
      <c r="BV7" s="1094"/>
      <c r="BW7" s="1094"/>
      <c r="BX7" s="1094"/>
      <c r="BY7" s="1094"/>
      <c r="BZ7" s="1094"/>
      <c r="CA7" s="1094"/>
      <c r="CB7" s="1094"/>
      <c r="CC7" s="1094"/>
      <c r="CD7" s="1094"/>
      <c r="CE7" s="1094"/>
      <c r="CF7" s="1094"/>
      <c r="CG7" s="1094"/>
      <c r="CH7" s="1094"/>
      <c r="CI7" s="1094"/>
      <c r="CJ7" s="1094"/>
      <c r="CK7" s="1094"/>
      <c r="CL7" s="1094"/>
      <c r="CM7" s="1094"/>
      <c r="CN7" s="1094"/>
      <c r="CO7" s="1094"/>
      <c r="CP7" s="1094"/>
      <c r="CQ7" s="1094"/>
      <c r="CR7" s="1094"/>
      <c r="CS7" s="1094"/>
      <c r="CT7" s="1094"/>
      <c r="CU7" s="1094"/>
      <c r="CV7" s="1094"/>
      <c r="CW7" s="1094"/>
      <c r="CX7" s="1094"/>
      <c r="CY7" s="1094"/>
      <c r="CZ7" s="1094"/>
      <c r="DA7" s="1094"/>
      <c r="DB7" s="1094"/>
      <c r="DC7" s="1094"/>
      <c r="DD7" s="1094"/>
      <c r="DE7" s="1094"/>
      <c r="DF7" s="94"/>
      <c r="DG7" s="94"/>
      <c r="DH7" s="94"/>
      <c r="DI7" s="94"/>
      <c r="DJ7" s="94"/>
      <c r="DK7" s="94"/>
      <c r="DL7" s="94"/>
      <c r="DM7" s="94"/>
      <c r="DN7" s="94"/>
      <c r="DO7" s="94"/>
      <c r="DP7" s="94"/>
      <c r="DQ7" s="94"/>
      <c r="DR7" s="94"/>
      <c r="DS7" s="94"/>
      <c r="DT7" s="94"/>
      <c r="DU7" s="94"/>
      <c r="DV7" s="94"/>
      <c r="DW7" s="94"/>
    </row>
    <row r="8" spans="1:143" s="95" customFormat="1" x14ac:dyDescent="0.15">
      <c r="A8" s="1094"/>
      <c r="B8" s="1094"/>
      <c r="C8" s="1094"/>
      <c r="D8" s="1094"/>
      <c r="E8" s="1094"/>
      <c r="F8" s="1094"/>
      <c r="G8" s="1094"/>
      <c r="H8" s="1094"/>
      <c r="I8" s="1094"/>
      <c r="J8" s="1094"/>
      <c r="K8" s="1094"/>
      <c r="L8" s="1094"/>
      <c r="M8" s="1094"/>
      <c r="N8" s="1094"/>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4"/>
      <c r="AY8" s="1094"/>
      <c r="AZ8" s="1094"/>
      <c r="BA8" s="1094"/>
      <c r="BB8" s="1094"/>
      <c r="BC8" s="1094"/>
      <c r="BD8" s="1094"/>
      <c r="BE8" s="1094"/>
      <c r="BF8" s="1094"/>
      <c r="BG8" s="1094"/>
      <c r="BH8" s="1094"/>
      <c r="BI8" s="1094"/>
      <c r="BJ8" s="1094"/>
      <c r="BK8" s="1094"/>
      <c r="BL8" s="1094"/>
      <c r="BM8" s="1094"/>
      <c r="BN8" s="1094"/>
      <c r="BO8" s="1094"/>
      <c r="BP8" s="1094"/>
      <c r="BQ8" s="1094"/>
      <c r="BR8" s="1094"/>
      <c r="BS8" s="1094"/>
      <c r="BT8" s="1094"/>
      <c r="BU8" s="1094"/>
      <c r="BV8" s="1094"/>
      <c r="BW8" s="1094"/>
      <c r="BX8" s="1094"/>
      <c r="BY8" s="1094"/>
      <c r="BZ8" s="1094"/>
      <c r="CA8" s="1094"/>
      <c r="CB8" s="1094"/>
      <c r="CC8" s="1094"/>
      <c r="CD8" s="1094"/>
      <c r="CE8" s="1094"/>
      <c r="CF8" s="1094"/>
      <c r="CG8" s="1094"/>
      <c r="CH8" s="1094"/>
      <c r="CI8" s="1094"/>
      <c r="CJ8" s="1094"/>
      <c r="CK8" s="1094"/>
      <c r="CL8" s="1094"/>
      <c r="CM8" s="1094"/>
      <c r="CN8" s="1094"/>
      <c r="CO8" s="1094"/>
      <c r="CP8" s="1094"/>
      <c r="CQ8" s="1094"/>
      <c r="CR8" s="1094"/>
      <c r="CS8" s="1094"/>
      <c r="CT8" s="1094"/>
      <c r="CU8" s="1094"/>
      <c r="CV8" s="1094"/>
      <c r="CW8" s="1094"/>
      <c r="CX8" s="1094"/>
      <c r="CY8" s="1094"/>
      <c r="CZ8" s="1094"/>
      <c r="DA8" s="1094"/>
      <c r="DB8" s="1094"/>
      <c r="DC8" s="1094"/>
      <c r="DD8" s="1094"/>
      <c r="DE8" s="1094"/>
      <c r="DF8" s="94"/>
      <c r="DG8" s="94"/>
      <c r="DH8" s="94"/>
      <c r="DI8" s="94"/>
      <c r="DJ8" s="94"/>
      <c r="DK8" s="94"/>
      <c r="DL8" s="94"/>
      <c r="DM8" s="94"/>
      <c r="DN8" s="94"/>
      <c r="DO8" s="94"/>
      <c r="DP8" s="94"/>
      <c r="DQ8" s="94"/>
      <c r="DR8" s="94"/>
      <c r="DS8" s="94"/>
      <c r="DT8" s="94"/>
      <c r="DU8" s="94"/>
      <c r="DV8" s="94"/>
      <c r="DW8" s="94"/>
    </row>
    <row r="9" spans="1:143" s="95" customFormat="1" x14ac:dyDescent="0.15">
      <c r="A9" s="1094"/>
      <c r="B9" s="1094"/>
      <c r="C9" s="1094"/>
      <c r="D9" s="1094"/>
      <c r="E9" s="1094"/>
      <c r="F9" s="1094"/>
      <c r="G9" s="1094"/>
      <c r="H9" s="1094"/>
      <c r="I9" s="1094"/>
      <c r="J9" s="1094"/>
      <c r="K9" s="1094"/>
      <c r="L9" s="1094"/>
      <c r="M9" s="1094"/>
      <c r="N9" s="1094"/>
      <c r="O9" s="1094"/>
      <c r="P9" s="1094"/>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4"/>
      <c r="AZ9" s="1094"/>
      <c r="BA9" s="1094"/>
      <c r="BB9" s="1094"/>
      <c r="BC9" s="1094"/>
      <c r="BD9" s="1094"/>
      <c r="BE9" s="1094"/>
      <c r="BF9" s="1094"/>
      <c r="BG9" s="1094"/>
      <c r="BH9" s="1094"/>
      <c r="BI9" s="1094"/>
      <c r="BJ9" s="1094"/>
      <c r="BK9" s="1094"/>
      <c r="BL9" s="1094"/>
      <c r="BM9" s="1094"/>
      <c r="BN9" s="1094"/>
      <c r="BO9" s="1094"/>
      <c r="BP9" s="1094"/>
      <c r="BQ9" s="1094"/>
      <c r="BR9" s="1094"/>
      <c r="BS9" s="1094"/>
      <c r="BT9" s="1094"/>
      <c r="BU9" s="1094"/>
      <c r="BV9" s="1094"/>
      <c r="BW9" s="1094"/>
      <c r="BX9" s="1094"/>
      <c r="BY9" s="1094"/>
      <c r="BZ9" s="1094"/>
      <c r="CA9" s="1094"/>
      <c r="CB9" s="1094"/>
      <c r="CC9" s="1094"/>
      <c r="CD9" s="1094"/>
      <c r="CE9" s="1094"/>
      <c r="CF9" s="1094"/>
      <c r="CG9" s="1094"/>
      <c r="CH9" s="1094"/>
      <c r="CI9" s="1094"/>
      <c r="CJ9" s="1094"/>
      <c r="CK9" s="1094"/>
      <c r="CL9" s="1094"/>
      <c r="CM9" s="1094"/>
      <c r="CN9" s="1094"/>
      <c r="CO9" s="1094"/>
      <c r="CP9" s="1094"/>
      <c r="CQ9" s="1094"/>
      <c r="CR9" s="1094"/>
      <c r="CS9" s="1094"/>
      <c r="CT9" s="1094"/>
      <c r="CU9" s="1094"/>
      <c r="CV9" s="1094"/>
      <c r="CW9" s="1094"/>
      <c r="CX9" s="1094"/>
      <c r="CY9" s="1094"/>
      <c r="CZ9" s="1094"/>
      <c r="DA9" s="1094"/>
      <c r="DB9" s="1094"/>
      <c r="DC9" s="1094"/>
      <c r="DD9" s="1094"/>
      <c r="DE9" s="1094"/>
      <c r="DF9" s="94"/>
      <c r="DG9" s="94"/>
      <c r="DH9" s="94"/>
      <c r="DI9" s="94"/>
      <c r="DJ9" s="94"/>
      <c r="DK9" s="94"/>
      <c r="DL9" s="94"/>
      <c r="DM9" s="94"/>
      <c r="DN9" s="94"/>
      <c r="DO9" s="94"/>
      <c r="DP9" s="94"/>
      <c r="DQ9" s="94"/>
      <c r="DR9" s="94"/>
      <c r="DS9" s="94"/>
      <c r="DT9" s="94"/>
      <c r="DU9" s="94"/>
      <c r="DV9" s="94"/>
      <c r="DW9" s="94"/>
    </row>
    <row r="10" spans="1:143" s="95" customFormat="1" x14ac:dyDescent="0.15">
      <c r="A10" s="1094"/>
      <c r="B10" s="1094"/>
      <c r="C10" s="1094"/>
      <c r="D10" s="1094"/>
      <c r="E10" s="1094"/>
      <c r="F10" s="1094"/>
      <c r="G10" s="1094"/>
      <c r="H10" s="1094"/>
      <c r="I10" s="1094"/>
      <c r="J10" s="1094"/>
      <c r="K10" s="1094"/>
      <c r="L10" s="1094"/>
      <c r="M10" s="1094"/>
      <c r="N10" s="1094"/>
      <c r="O10" s="1094"/>
      <c r="P10" s="1094"/>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4"/>
      <c r="AZ10" s="1094"/>
      <c r="BA10" s="1094"/>
      <c r="BB10" s="1094"/>
      <c r="BC10" s="1094"/>
      <c r="BD10" s="1094"/>
      <c r="BE10" s="1094"/>
      <c r="BF10" s="1094"/>
      <c r="BG10" s="1094"/>
      <c r="BH10" s="1094"/>
      <c r="BI10" s="1094"/>
      <c r="BJ10" s="1094"/>
      <c r="BK10" s="1094"/>
      <c r="BL10" s="1094"/>
      <c r="BM10" s="1094"/>
      <c r="BN10" s="1094"/>
      <c r="BO10" s="1094"/>
      <c r="BP10" s="1094"/>
      <c r="BQ10" s="1094"/>
      <c r="BR10" s="1094"/>
      <c r="BS10" s="1094"/>
      <c r="BT10" s="1094"/>
      <c r="BU10" s="1094"/>
      <c r="BV10" s="1094"/>
      <c r="BW10" s="1094"/>
      <c r="BX10" s="1094"/>
      <c r="BY10" s="1094"/>
      <c r="BZ10" s="1094"/>
      <c r="CA10" s="1094"/>
      <c r="CB10" s="1094"/>
      <c r="CC10" s="1094"/>
      <c r="CD10" s="1094"/>
      <c r="CE10" s="1094"/>
      <c r="CF10" s="1094"/>
      <c r="CG10" s="1094"/>
      <c r="CH10" s="1094"/>
      <c r="CI10" s="1094"/>
      <c r="CJ10" s="1094"/>
      <c r="CK10" s="1094"/>
      <c r="CL10" s="1094"/>
      <c r="CM10" s="1094"/>
      <c r="CN10" s="1094"/>
      <c r="CO10" s="1094"/>
      <c r="CP10" s="1094"/>
      <c r="CQ10" s="1094"/>
      <c r="CR10" s="1094"/>
      <c r="CS10" s="1094"/>
      <c r="CT10" s="1094"/>
      <c r="CU10" s="1094"/>
      <c r="CV10" s="1094"/>
      <c r="CW10" s="1094"/>
      <c r="CX10" s="1094"/>
      <c r="CY10" s="1094"/>
      <c r="CZ10" s="1094"/>
      <c r="DA10" s="1094"/>
      <c r="DB10" s="1094"/>
      <c r="DC10" s="1094"/>
      <c r="DD10" s="1094"/>
      <c r="DE10" s="1094"/>
      <c r="DF10" s="94"/>
      <c r="DG10" s="94"/>
      <c r="DH10" s="94"/>
      <c r="DI10" s="94"/>
      <c r="DJ10" s="94"/>
      <c r="DK10" s="94"/>
      <c r="DL10" s="94"/>
      <c r="DM10" s="94"/>
      <c r="DN10" s="94"/>
      <c r="DO10" s="94"/>
      <c r="DP10" s="94"/>
      <c r="DQ10" s="94"/>
      <c r="DR10" s="94"/>
      <c r="DS10" s="94"/>
      <c r="DT10" s="94"/>
      <c r="DU10" s="94"/>
      <c r="DV10" s="94"/>
      <c r="DW10" s="94"/>
      <c r="EM10" s="95" t="s">
        <v>539</v>
      </c>
    </row>
    <row r="11" spans="1:143" s="95" customFormat="1" x14ac:dyDescent="0.15">
      <c r="A11" s="1094"/>
      <c r="B11" s="1094"/>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4"/>
      <c r="AX11" s="1094"/>
      <c r="AY11" s="1094"/>
      <c r="AZ11" s="1094"/>
      <c r="BA11" s="1094"/>
      <c r="BB11" s="1094"/>
      <c r="BC11" s="1094"/>
      <c r="BD11" s="1094"/>
      <c r="BE11" s="1094"/>
      <c r="BF11" s="1094"/>
      <c r="BG11" s="1094"/>
      <c r="BH11" s="1094"/>
      <c r="BI11" s="1094"/>
      <c r="BJ11" s="1094"/>
      <c r="BK11" s="1094"/>
      <c r="BL11" s="1094"/>
      <c r="BM11" s="1094"/>
      <c r="BN11" s="1094"/>
      <c r="BO11" s="1094"/>
      <c r="BP11" s="1094"/>
      <c r="BQ11" s="1094"/>
      <c r="BR11" s="1094"/>
      <c r="BS11" s="1094"/>
      <c r="BT11" s="1094"/>
      <c r="BU11" s="1094"/>
      <c r="BV11" s="1094"/>
      <c r="BW11" s="1094"/>
      <c r="BX11" s="1094"/>
      <c r="BY11" s="1094"/>
      <c r="BZ11" s="1094"/>
      <c r="CA11" s="1094"/>
      <c r="CB11" s="1094"/>
      <c r="CC11" s="1094"/>
      <c r="CD11" s="1094"/>
      <c r="CE11" s="1094"/>
      <c r="CF11" s="1094"/>
      <c r="CG11" s="1094"/>
      <c r="CH11" s="1094"/>
      <c r="CI11" s="1094"/>
      <c r="CJ11" s="1094"/>
      <c r="CK11" s="1094"/>
      <c r="CL11" s="1094"/>
      <c r="CM11" s="1094"/>
      <c r="CN11" s="1094"/>
      <c r="CO11" s="1094"/>
      <c r="CP11" s="1094"/>
      <c r="CQ11" s="1094"/>
      <c r="CR11" s="1094"/>
      <c r="CS11" s="1094"/>
      <c r="CT11" s="1094"/>
      <c r="CU11" s="1094"/>
      <c r="CV11" s="1094"/>
      <c r="CW11" s="1094"/>
      <c r="CX11" s="1094"/>
      <c r="CY11" s="1094"/>
      <c r="CZ11" s="1094"/>
      <c r="DA11" s="1094"/>
      <c r="DB11" s="1094"/>
      <c r="DC11" s="1094"/>
      <c r="DD11" s="1094"/>
      <c r="DE11" s="109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1094"/>
      <c r="B12" s="1094"/>
      <c r="C12" s="1094"/>
      <c r="D12" s="1094"/>
      <c r="E12" s="1094"/>
      <c r="F12" s="1094"/>
      <c r="G12" s="1094"/>
      <c r="H12" s="1094"/>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1094"/>
      <c r="AY12" s="1094"/>
      <c r="AZ12" s="1094"/>
      <c r="BA12" s="1094"/>
      <c r="BB12" s="1094"/>
      <c r="BC12" s="1094"/>
      <c r="BD12" s="1094"/>
      <c r="BE12" s="1094"/>
      <c r="BF12" s="1094"/>
      <c r="BG12" s="1094"/>
      <c r="BH12" s="1094"/>
      <c r="BI12" s="1094"/>
      <c r="BJ12" s="1094"/>
      <c r="BK12" s="1094"/>
      <c r="BL12" s="1094"/>
      <c r="BM12" s="1094"/>
      <c r="BN12" s="1094"/>
      <c r="BO12" s="1094"/>
      <c r="BP12" s="1094"/>
      <c r="BQ12" s="1094"/>
      <c r="BR12" s="1094"/>
      <c r="BS12" s="1094"/>
      <c r="BT12" s="1094"/>
      <c r="BU12" s="1094"/>
      <c r="BV12" s="1094"/>
      <c r="BW12" s="1094"/>
      <c r="BX12" s="1094"/>
      <c r="BY12" s="1094"/>
      <c r="BZ12" s="1094"/>
      <c r="CA12" s="1094"/>
      <c r="CB12" s="1094"/>
      <c r="CC12" s="1094"/>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c r="DB12" s="1094"/>
      <c r="DC12" s="1094"/>
      <c r="DD12" s="1094"/>
      <c r="DE12" s="1094"/>
      <c r="DF12" s="94"/>
      <c r="DG12" s="94"/>
      <c r="DH12" s="94"/>
      <c r="DI12" s="94"/>
      <c r="DJ12" s="94"/>
      <c r="DK12" s="94"/>
      <c r="DL12" s="94"/>
      <c r="DM12" s="94"/>
      <c r="DN12" s="94"/>
      <c r="DO12" s="94"/>
      <c r="DP12" s="94"/>
      <c r="DQ12" s="94"/>
      <c r="DR12" s="94"/>
      <c r="DS12" s="94"/>
      <c r="DT12" s="94"/>
      <c r="DU12" s="94"/>
      <c r="DV12" s="94"/>
      <c r="DW12" s="94"/>
      <c r="EM12" s="95" t="s">
        <v>539</v>
      </c>
    </row>
    <row r="13" spans="1:143" s="95" customFormat="1" x14ac:dyDescent="0.15">
      <c r="A13" s="1094"/>
      <c r="B13" s="1094"/>
      <c r="C13" s="1094"/>
      <c r="D13" s="1094"/>
      <c r="E13" s="1094"/>
      <c r="F13" s="1094"/>
      <c r="G13" s="1094"/>
      <c r="H13" s="1094"/>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4"/>
      <c r="BT13" s="1094"/>
      <c r="BU13" s="1094"/>
      <c r="BV13" s="1094"/>
      <c r="BW13" s="1094"/>
      <c r="BX13" s="1094"/>
      <c r="BY13" s="1094"/>
      <c r="BZ13" s="1094"/>
      <c r="CA13" s="1094"/>
      <c r="CB13" s="1094"/>
      <c r="CC13" s="1094"/>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c r="DB13" s="1094"/>
      <c r="DC13" s="1094"/>
      <c r="DD13" s="1094"/>
      <c r="DE13" s="109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1094"/>
      <c r="B14" s="1094"/>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4"/>
      <c r="AO14" s="1094"/>
      <c r="AP14" s="1094"/>
      <c r="AQ14" s="1094"/>
      <c r="AR14" s="1094"/>
      <c r="AS14" s="1094"/>
      <c r="AT14" s="1094"/>
      <c r="AU14" s="1094"/>
      <c r="AV14" s="1094"/>
      <c r="AW14" s="1094"/>
      <c r="AX14" s="1094"/>
      <c r="AY14" s="1094"/>
      <c r="AZ14" s="1094"/>
      <c r="BA14" s="1094"/>
      <c r="BB14" s="1094"/>
      <c r="BC14" s="1094"/>
      <c r="BD14" s="1094"/>
      <c r="BE14" s="1094"/>
      <c r="BF14" s="1094"/>
      <c r="BG14" s="1094"/>
      <c r="BH14" s="1094"/>
      <c r="BI14" s="1094"/>
      <c r="BJ14" s="1094"/>
      <c r="BK14" s="1094"/>
      <c r="BL14" s="1094"/>
      <c r="BM14" s="1094"/>
      <c r="BN14" s="1094"/>
      <c r="BO14" s="1094"/>
      <c r="BP14" s="1094"/>
      <c r="BQ14" s="1094"/>
      <c r="BR14" s="1094"/>
      <c r="BS14" s="1094"/>
      <c r="BT14" s="1094"/>
      <c r="BU14" s="1094"/>
      <c r="BV14" s="1094"/>
      <c r="BW14" s="1094"/>
      <c r="BX14" s="1094"/>
      <c r="BY14" s="1094"/>
      <c r="BZ14" s="1094"/>
      <c r="CA14" s="1094"/>
      <c r="CB14" s="1094"/>
      <c r="CC14" s="1094"/>
      <c r="CD14" s="1094"/>
      <c r="CE14" s="1094"/>
      <c r="CF14" s="1094"/>
      <c r="CG14" s="1094"/>
      <c r="CH14" s="1094"/>
      <c r="CI14" s="1094"/>
      <c r="CJ14" s="1094"/>
      <c r="CK14" s="1094"/>
      <c r="CL14" s="1094"/>
      <c r="CM14" s="1094"/>
      <c r="CN14" s="1094"/>
      <c r="CO14" s="1094"/>
      <c r="CP14" s="1094"/>
      <c r="CQ14" s="1094"/>
      <c r="CR14" s="1094"/>
      <c r="CS14" s="1094"/>
      <c r="CT14" s="1094"/>
      <c r="CU14" s="1094"/>
      <c r="CV14" s="1094"/>
      <c r="CW14" s="1094"/>
      <c r="CX14" s="1094"/>
      <c r="CY14" s="1094"/>
      <c r="CZ14" s="1094"/>
      <c r="DA14" s="1094"/>
      <c r="DB14" s="1094"/>
      <c r="DC14" s="1094"/>
      <c r="DD14" s="1094"/>
      <c r="DE14" s="109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1093"/>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4"/>
      <c r="AY15" s="1094"/>
      <c r="AZ15" s="1094"/>
      <c r="BA15" s="1094"/>
      <c r="BB15" s="1094"/>
      <c r="BC15" s="1094"/>
      <c r="BD15" s="1094"/>
      <c r="BE15" s="1094"/>
      <c r="BF15" s="1094"/>
      <c r="BG15" s="1094"/>
      <c r="BH15" s="1094"/>
      <c r="BI15" s="1094"/>
      <c r="BJ15" s="1094"/>
      <c r="BK15" s="1094"/>
      <c r="BL15" s="1094"/>
      <c r="BM15" s="1094"/>
      <c r="BN15" s="1094"/>
      <c r="BO15" s="1094"/>
      <c r="BP15" s="1094"/>
      <c r="BQ15" s="1094"/>
      <c r="BR15" s="1094"/>
      <c r="BS15" s="1094"/>
      <c r="BT15" s="1094"/>
      <c r="BU15" s="1094"/>
      <c r="BV15" s="1094"/>
      <c r="BW15" s="1094"/>
      <c r="BX15" s="1094"/>
      <c r="BY15" s="1094"/>
      <c r="BZ15" s="1094"/>
      <c r="CA15" s="1094"/>
      <c r="CB15" s="1094"/>
      <c r="CC15" s="1094"/>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c r="DB15" s="1094"/>
      <c r="DC15" s="1094"/>
      <c r="DD15" s="1094"/>
      <c r="DE15" s="109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1093"/>
      <c r="B16" s="1094"/>
      <c r="C16" s="1094"/>
      <c r="D16" s="1094"/>
      <c r="E16" s="1094"/>
      <c r="F16" s="1094"/>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1093"/>
      <c r="B17" s="1094"/>
      <c r="C17" s="1094"/>
      <c r="D17" s="1094"/>
      <c r="E17" s="1094"/>
      <c r="F17" s="1094"/>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4"/>
      <c r="AJ17" s="1094"/>
      <c r="AK17" s="1094"/>
      <c r="AL17" s="1094"/>
      <c r="AM17" s="1094"/>
      <c r="AN17" s="1094"/>
      <c r="AO17" s="1094"/>
      <c r="AP17" s="1094"/>
      <c r="AQ17" s="1094"/>
      <c r="AR17" s="1094"/>
      <c r="AS17" s="1094"/>
      <c r="AT17" s="1094"/>
      <c r="AU17" s="1094"/>
      <c r="AV17" s="1094"/>
      <c r="AW17" s="1094"/>
      <c r="AX17" s="1094"/>
      <c r="AY17" s="1094"/>
      <c r="AZ17" s="1094"/>
      <c r="BA17" s="1094"/>
      <c r="BB17" s="1094"/>
      <c r="BC17" s="1094"/>
      <c r="BD17" s="1094"/>
      <c r="BE17" s="1094"/>
      <c r="BF17" s="1094"/>
      <c r="BG17" s="1094"/>
      <c r="BH17" s="1094"/>
      <c r="BI17" s="1094"/>
      <c r="BJ17" s="1094"/>
      <c r="BK17" s="1094"/>
      <c r="BL17" s="1094"/>
      <c r="BM17" s="1094"/>
      <c r="BN17" s="1094"/>
      <c r="BO17" s="1094"/>
      <c r="BP17" s="1094"/>
      <c r="BQ17" s="1094"/>
      <c r="BR17" s="1094"/>
      <c r="BS17" s="1094"/>
      <c r="BT17" s="1094"/>
      <c r="BU17" s="1094"/>
      <c r="BV17" s="1094"/>
      <c r="BW17" s="1094"/>
      <c r="BX17" s="1094"/>
      <c r="BY17" s="1094"/>
      <c r="BZ17" s="1094"/>
      <c r="CA17" s="1094"/>
      <c r="CB17" s="1094"/>
      <c r="CC17" s="1094"/>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c r="DB17" s="1094"/>
      <c r="DC17" s="1094"/>
      <c r="DD17" s="1094"/>
      <c r="DE17" s="109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1093"/>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c r="AX18" s="1094"/>
      <c r="AY18" s="1094"/>
      <c r="AZ18" s="1094"/>
      <c r="BA18" s="1094"/>
      <c r="BB18" s="1094"/>
      <c r="BC18" s="1094"/>
      <c r="BD18" s="1094"/>
      <c r="BE18" s="1094"/>
      <c r="BF18" s="1094"/>
      <c r="BG18" s="1094"/>
      <c r="BH18" s="1094"/>
      <c r="BI18" s="1094"/>
      <c r="BJ18" s="1094"/>
      <c r="BK18" s="1094"/>
      <c r="BL18" s="1094"/>
      <c r="BM18" s="1094"/>
      <c r="BN18" s="1094"/>
      <c r="BO18" s="1094"/>
      <c r="BP18" s="1094"/>
      <c r="BQ18" s="1094"/>
      <c r="BR18" s="1094"/>
      <c r="BS18" s="1094"/>
      <c r="BT18" s="1094"/>
      <c r="BU18" s="1094"/>
      <c r="BV18" s="1094"/>
      <c r="BW18" s="1094"/>
      <c r="BX18" s="1094"/>
      <c r="BY18" s="1094"/>
      <c r="BZ18" s="1094"/>
      <c r="CA18" s="1094"/>
      <c r="CB18" s="1094"/>
      <c r="CC18" s="1094"/>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c r="DB18" s="1094"/>
      <c r="DC18" s="1094"/>
      <c r="DD18" s="1094"/>
      <c r="DE18" s="1094"/>
      <c r="DF18" s="94"/>
      <c r="DG18" s="94"/>
      <c r="DH18" s="94"/>
      <c r="DI18" s="94"/>
      <c r="DJ18" s="94"/>
      <c r="DK18" s="94"/>
      <c r="DL18" s="94"/>
      <c r="DM18" s="94"/>
      <c r="DN18" s="94"/>
      <c r="DO18" s="94"/>
      <c r="DP18" s="94"/>
      <c r="DQ18" s="94"/>
      <c r="DR18" s="94"/>
      <c r="DS18" s="94"/>
      <c r="DT18" s="94"/>
      <c r="DU18" s="94"/>
      <c r="DV18" s="94"/>
      <c r="DW18" s="94"/>
    </row>
    <row r="19" spans="1:351" x14ac:dyDescent="0.15">
      <c r="DD19" s="1093"/>
      <c r="DE19" s="1093"/>
    </row>
    <row r="20" spans="1:351" x14ac:dyDescent="0.15">
      <c r="DD20" s="1093"/>
      <c r="DE20" s="1093"/>
    </row>
    <row r="21" spans="1:351" ht="17.25" x14ac:dyDescent="0.15">
      <c r="B21" s="1095"/>
      <c r="C21" s="1096"/>
      <c r="D21" s="1096"/>
      <c r="E21" s="1096"/>
      <c r="F21" s="1096"/>
      <c r="G21" s="1096"/>
      <c r="H21" s="1096"/>
      <c r="I21" s="1096"/>
      <c r="J21" s="1096"/>
      <c r="K21" s="1096"/>
      <c r="L21" s="1096"/>
      <c r="M21" s="1096"/>
      <c r="N21" s="1097"/>
      <c r="O21" s="1096"/>
      <c r="P21" s="1096"/>
      <c r="Q21" s="1096"/>
      <c r="R21" s="1096"/>
      <c r="S21" s="1096"/>
      <c r="T21" s="1096"/>
      <c r="U21" s="1096"/>
      <c r="V21" s="1096"/>
      <c r="W21" s="1096"/>
      <c r="X21" s="1096"/>
      <c r="Y21" s="1096"/>
      <c r="Z21" s="1096"/>
      <c r="AA21" s="1096"/>
      <c r="AB21" s="1096"/>
      <c r="AC21" s="1096"/>
      <c r="AD21" s="1096"/>
      <c r="AE21" s="1096"/>
      <c r="AF21" s="1096"/>
      <c r="AG21" s="1096"/>
      <c r="AH21" s="1096"/>
      <c r="AI21" s="1096"/>
      <c r="AJ21" s="1096"/>
      <c r="AK21" s="1096"/>
      <c r="AL21" s="1096"/>
      <c r="AM21" s="1096"/>
      <c r="AN21" s="1096"/>
      <c r="AO21" s="1096"/>
      <c r="AP21" s="1096"/>
      <c r="AQ21" s="1096"/>
      <c r="AR21" s="1096"/>
      <c r="AS21" s="1096"/>
      <c r="AT21" s="1097"/>
      <c r="AU21" s="1096"/>
      <c r="AV21" s="1096"/>
      <c r="AW21" s="1096"/>
      <c r="AX21" s="1096"/>
      <c r="AY21" s="1096"/>
      <c r="AZ21" s="1096"/>
      <c r="BA21" s="1096"/>
      <c r="BB21" s="1096"/>
      <c r="BC21" s="1096"/>
      <c r="BD21" s="1096"/>
      <c r="BE21" s="1096"/>
      <c r="BF21" s="1097"/>
      <c r="BG21" s="1096"/>
      <c r="BH21" s="1096"/>
      <c r="BI21" s="1096"/>
      <c r="BJ21" s="1096"/>
      <c r="BK21" s="1096"/>
      <c r="BL21" s="1096"/>
      <c r="BM21" s="1096"/>
      <c r="BN21" s="1096"/>
      <c r="BO21" s="1096"/>
      <c r="BP21" s="1096"/>
      <c r="BQ21" s="1096"/>
      <c r="BR21" s="1097"/>
      <c r="BS21" s="1096"/>
      <c r="BT21" s="1096"/>
      <c r="BU21" s="1096"/>
      <c r="BV21" s="1096"/>
      <c r="BW21" s="1096"/>
      <c r="BX21" s="1096"/>
      <c r="BY21" s="1096"/>
      <c r="BZ21" s="1096"/>
      <c r="CA21" s="1096"/>
      <c r="CB21" s="1096"/>
      <c r="CC21" s="1096"/>
      <c r="CD21" s="1097"/>
      <c r="CE21" s="1096"/>
      <c r="CF21" s="1096"/>
      <c r="CG21" s="1096"/>
      <c r="CH21" s="1096"/>
      <c r="CI21" s="1096"/>
      <c r="CJ21" s="1096"/>
      <c r="CK21" s="1096"/>
      <c r="CL21" s="1096"/>
      <c r="CM21" s="1096"/>
      <c r="CN21" s="1096"/>
      <c r="CO21" s="1096"/>
      <c r="CP21" s="1097"/>
      <c r="CQ21" s="1096"/>
      <c r="CR21" s="1096"/>
      <c r="CS21" s="1096"/>
      <c r="CT21" s="1096"/>
      <c r="CU21" s="1096"/>
      <c r="CV21" s="1096"/>
      <c r="CW21" s="1096"/>
      <c r="CX21" s="1096"/>
      <c r="CY21" s="1096"/>
      <c r="CZ21" s="1096"/>
      <c r="DA21" s="1096"/>
      <c r="DB21" s="1097"/>
      <c r="DC21" s="1096"/>
      <c r="DD21" s="1098"/>
      <c r="DE21" s="1093"/>
      <c r="MM21" s="1099"/>
    </row>
    <row r="22" spans="1:351" ht="17.25" x14ac:dyDescent="0.15">
      <c r="B22" s="1100"/>
      <c r="MM22" s="1099"/>
    </row>
    <row r="23" spans="1:351" x14ac:dyDescent="0.15">
      <c r="B23" s="1100"/>
    </row>
    <row r="24" spans="1:351" x14ac:dyDescent="0.15">
      <c r="B24" s="1100"/>
    </row>
    <row r="25" spans="1:351" x14ac:dyDescent="0.15">
      <c r="B25" s="1100"/>
    </row>
    <row r="26" spans="1:351" x14ac:dyDescent="0.15">
      <c r="B26" s="1100"/>
    </row>
    <row r="27" spans="1:351" x14ac:dyDescent="0.15">
      <c r="B27" s="1100"/>
    </row>
    <row r="28" spans="1:351" x14ac:dyDescent="0.15">
      <c r="B28" s="1100"/>
    </row>
    <row r="29" spans="1:351" x14ac:dyDescent="0.15">
      <c r="B29" s="1100"/>
    </row>
    <row r="30" spans="1:351" x14ac:dyDescent="0.15">
      <c r="B30" s="1100"/>
    </row>
    <row r="31" spans="1:351" x14ac:dyDescent="0.15">
      <c r="B31" s="1100"/>
    </row>
    <row r="32" spans="1:351" x14ac:dyDescent="0.15">
      <c r="B32" s="1100"/>
    </row>
    <row r="33" spans="2:109" x14ac:dyDescent="0.15">
      <c r="B33" s="1100"/>
    </row>
    <row r="34" spans="2:109" x14ac:dyDescent="0.15">
      <c r="B34" s="1100"/>
    </row>
    <row r="35" spans="2:109" x14ac:dyDescent="0.15">
      <c r="B35" s="1100"/>
    </row>
    <row r="36" spans="2:109" x14ac:dyDescent="0.15">
      <c r="B36" s="1100"/>
    </row>
    <row r="37" spans="2:109" x14ac:dyDescent="0.15">
      <c r="B37" s="1100"/>
    </row>
    <row r="38" spans="2:109" x14ac:dyDescent="0.15">
      <c r="B38" s="1100"/>
    </row>
    <row r="39" spans="2:109" x14ac:dyDescent="0.15">
      <c r="B39" s="1102"/>
      <c r="C39" s="1103"/>
      <c r="D39" s="1103"/>
      <c r="E39" s="1103"/>
      <c r="F39" s="1103"/>
      <c r="G39" s="1103"/>
      <c r="H39" s="1103"/>
      <c r="I39" s="1103"/>
      <c r="J39" s="1103"/>
      <c r="K39" s="1103"/>
      <c r="L39" s="1103"/>
      <c r="M39" s="1103"/>
      <c r="N39" s="1103"/>
      <c r="O39" s="1103"/>
      <c r="P39" s="1103"/>
      <c r="Q39" s="1103"/>
      <c r="R39" s="1103"/>
      <c r="S39" s="1103"/>
      <c r="T39" s="1103"/>
      <c r="U39" s="1103"/>
      <c r="V39" s="1103"/>
      <c r="W39" s="1103"/>
      <c r="X39" s="1103"/>
      <c r="Y39" s="1103"/>
      <c r="Z39" s="1103"/>
      <c r="AA39" s="1103"/>
      <c r="AB39" s="1103"/>
      <c r="AC39" s="1103"/>
      <c r="AD39" s="1103"/>
      <c r="AE39" s="1103"/>
      <c r="AF39" s="1103"/>
      <c r="AG39" s="1103"/>
      <c r="AH39" s="1103"/>
      <c r="AI39" s="1103"/>
      <c r="AJ39" s="1103"/>
      <c r="AK39" s="1103"/>
      <c r="AL39" s="1103"/>
      <c r="AM39" s="1103"/>
      <c r="AN39" s="1103"/>
      <c r="AO39" s="1103"/>
      <c r="AP39" s="1103"/>
      <c r="AQ39" s="1103"/>
      <c r="AR39" s="1103"/>
      <c r="AS39" s="1103"/>
      <c r="AT39" s="1103"/>
      <c r="AU39" s="1103"/>
      <c r="AV39" s="1103"/>
      <c r="AW39" s="1103"/>
      <c r="AX39" s="1103"/>
      <c r="AY39" s="1103"/>
      <c r="AZ39" s="1103"/>
      <c r="BA39" s="1103"/>
      <c r="BB39" s="1103"/>
      <c r="BC39" s="1103"/>
      <c r="BD39" s="1103"/>
      <c r="BE39" s="1103"/>
      <c r="BF39" s="1103"/>
      <c r="BG39" s="1103"/>
      <c r="BH39" s="1103"/>
      <c r="BI39" s="1103"/>
      <c r="BJ39" s="1103"/>
      <c r="BK39" s="1103"/>
      <c r="BL39" s="1103"/>
      <c r="BM39" s="1103"/>
      <c r="BN39" s="1103"/>
      <c r="BO39" s="1103"/>
      <c r="BP39" s="1103"/>
      <c r="BQ39" s="1103"/>
      <c r="BR39" s="1103"/>
      <c r="BS39" s="1103"/>
      <c r="BT39" s="1103"/>
      <c r="BU39" s="1103"/>
      <c r="BV39" s="1103"/>
      <c r="BW39" s="1103"/>
      <c r="BX39" s="1103"/>
      <c r="BY39" s="1103"/>
      <c r="BZ39" s="1103"/>
      <c r="CA39" s="1103"/>
      <c r="CB39" s="1103"/>
      <c r="CC39" s="1103"/>
      <c r="CD39" s="1103"/>
      <c r="CE39" s="1103"/>
      <c r="CF39" s="1103"/>
      <c r="CG39" s="1103"/>
      <c r="CH39" s="1103"/>
      <c r="CI39" s="1103"/>
      <c r="CJ39" s="1103"/>
      <c r="CK39" s="1103"/>
      <c r="CL39" s="1103"/>
      <c r="CM39" s="1103"/>
      <c r="CN39" s="1103"/>
      <c r="CO39" s="1103"/>
      <c r="CP39" s="1103"/>
      <c r="CQ39" s="1103"/>
      <c r="CR39" s="1103"/>
      <c r="CS39" s="1103"/>
      <c r="CT39" s="1103"/>
      <c r="CU39" s="1103"/>
      <c r="CV39" s="1103"/>
      <c r="CW39" s="1103"/>
      <c r="CX39" s="1103"/>
      <c r="CY39" s="1103"/>
      <c r="CZ39" s="1103"/>
      <c r="DA39" s="1103"/>
      <c r="DB39" s="1103"/>
      <c r="DC39" s="1103"/>
      <c r="DD39" s="1104"/>
    </row>
    <row r="40" spans="2:109" x14ac:dyDescent="0.15">
      <c r="B40" s="1105"/>
      <c r="DD40" s="1105"/>
      <c r="DE40" s="1093"/>
    </row>
    <row r="41" spans="2:109" ht="17.25" x14ac:dyDescent="0.15">
      <c r="B41" s="1106" t="s">
        <v>540</v>
      </c>
      <c r="C41" s="1096"/>
      <c r="D41" s="1096"/>
      <c r="E41" s="1096"/>
      <c r="F41" s="1096"/>
      <c r="G41" s="1096"/>
      <c r="H41" s="1096"/>
      <c r="I41" s="1096"/>
      <c r="J41" s="1096"/>
      <c r="K41" s="1096"/>
      <c r="L41" s="1096"/>
      <c r="M41" s="1096"/>
      <c r="N41" s="1096"/>
      <c r="O41" s="1096"/>
      <c r="P41" s="1096"/>
      <c r="Q41" s="1096"/>
      <c r="R41" s="1096"/>
      <c r="S41" s="1096"/>
      <c r="T41" s="1096"/>
      <c r="U41" s="1096"/>
      <c r="V41" s="1096"/>
      <c r="W41" s="1096"/>
      <c r="X41" s="1096"/>
      <c r="Y41" s="1096"/>
      <c r="Z41" s="1096"/>
      <c r="AA41" s="1096"/>
      <c r="AB41" s="1096"/>
      <c r="AC41" s="1096"/>
      <c r="AD41" s="1096"/>
      <c r="AE41" s="1096"/>
      <c r="AF41" s="1096"/>
      <c r="AG41" s="1096"/>
      <c r="AH41" s="1096"/>
      <c r="AI41" s="1096"/>
      <c r="AJ41" s="1096"/>
      <c r="AK41" s="1096"/>
      <c r="AL41" s="1096"/>
      <c r="AM41" s="1096"/>
      <c r="AN41" s="1096"/>
      <c r="AO41" s="1096"/>
      <c r="AP41" s="1096"/>
      <c r="AQ41" s="1096"/>
      <c r="AR41" s="1096"/>
      <c r="AS41" s="1096"/>
      <c r="AT41" s="1096"/>
      <c r="AU41" s="1096"/>
      <c r="AV41" s="1096"/>
      <c r="AW41" s="1096"/>
      <c r="AX41" s="1096"/>
      <c r="AY41" s="1096"/>
      <c r="AZ41" s="1096"/>
      <c r="BA41" s="1096"/>
      <c r="BB41" s="1096"/>
      <c r="BC41" s="1096"/>
      <c r="BD41" s="1096"/>
      <c r="BE41" s="1096"/>
      <c r="BF41" s="1096"/>
      <c r="BG41" s="1096"/>
      <c r="BH41" s="1096"/>
      <c r="BI41" s="1096"/>
      <c r="BJ41" s="1096"/>
      <c r="BK41" s="1096"/>
      <c r="BL41" s="1096"/>
      <c r="BM41" s="1096"/>
      <c r="BN41" s="1096"/>
      <c r="BO41" s="1096"/>
      <c r="BP41" s="1096"/>
      <c r="BQ41" s="1096"/>
      <c r="BR41" s="1096"/>
      <c r="BS41" s="1096"/>
      <c r="BT41" s="1096"/>
      <c r="BU41" s="1096"/>
      <c r="BV41" s="1096"/>
      <c r="BW41" s="1096"/>
      <c r="BX41" s="1096"/>
      <c r="BY41" s="1096"/>
      <c r="BZ41" s="1096"/>
      <c r="CA41" s="1096"/>
      <c r="CB41" s="1096"/>
      <c r="CC41" s="1096"/>
      <c r="CD41" s="1096"/>
      <c r="CE41" s="1096"/>
      <c r="CF41" s="1096"/>
      <c r="CG41" s="1096"/>
      <c r="CH41" s="1096"/>
      <c r="CI41" s="1096"/>
      <c r="CJ41" s="1096"/>
      <c r="CK41" s="1096"/>
      <c r="CL41" s="1096"/>
      <c r="CM41" s="1096"/>
      <c r="CN41" s="1096"/>
      <c r="CO41" s="1096"/>
      <c r="CP41" s="1096"/>
      <c r="CQ41" s="1096"/>
      <c r="CR41" s="1096"/>
      <c r="CS41" s="1096"/>
      <c r="CT41" s="1096"/>
      <c r="CU41" s="1096"/>
      <c r="CV41" s="1096"/>
      <c r="CW41" s="1096"/>
      <c r="CX41" s="1096"/>
      <c r="CY41" s="1096"/>
      <c r="CZ41" s="1096"/>
      <c r="DA41" s="1096"/>
      <c r="DB41" s="1096"/>
      <c r="DC41" s="1096"/>
      <c r="DD41" s="1098"/>
    </row>
    <row r="42" spans="2:109" x14ac:dyDescent="0.15">
      <c r="B42" s="1100"/>
      <c r="G42" s="1107"/>
      <c r="I42" s="1108"/>
      <c r="J42" s="1108"/>
      <c r="K42" s="1108"/>
      <c r="AM42" s="1107"/>
      <c r="AN42" s="1107" t="s">
        <v>541</v>
      </c>
      <c r="AP42" s="1108"/>
      <c r="AQ42" s="1108"/>
      <c r="AR42" s="1108"/>
      <c r="AY42" s="1107"/>
      <c r="BA42" s="1108"/>
      <c r="BB42" s="1108"/>
      <c r="BC42" s="1108"/>
      <c r="BK42" s="1107"/>
      <c r="BM42" s="1108"/>
      <c r="BN42" s="1108"/>
      <c r="BO42" s="1108"/>
      <c r="BW42" s="1107"/>
      <c r="BY42" s="1108"/>
      <c r="BZ42" s="1108"/>
      <c r="CA42" s="1108"/>
      <c r="CI42" s="1107"/>
      <c r="CK42" s="1108"/>
      <c r="CL42" s="1108"/>
      <c r="CM42" s="1108"/>
      <c r="CU42" s="1107"/>
      <c r="CW42" s="1108"/>
      <c r="CX42" s="1108"/>
      <c r="CY42" s="1108"/>
    </row>
    <row r="43" spans="2:109" ht="13.5" customHeight="1" x14ac:dyDescent="0.15">
      <c r="B43" s="1100"/>
      <c r="AN43" s="1109" t="s">
        <v>542</v>
      </c>
      <c r="AO43" s="1110"/>
      <c r="AP43" s="1110"/>
      <c r="AQ43" s="1110"/>
      <c r="AR43" s="1110"/>
      <c r="AS43" s="1110"/>
      <c r="AT43" s="1110"/>
      <c r="AU43" s="1110"/>
      <c r="AV43" s="1110"/>
      <c r="AW43" s="1110"/>
      <c r="AX43" s="1110"/>
      <c r="AY43" s="1110"/>
      <c r="AZ43" s="1110"/>
      <c r="BA43" s="1110"/>
      <c r="BB43" s="1110"/>
      <c r="BC43" s="1110"/>
      <c r="BD43" s="1110"/>
      <c r="BE43" s="1110"/>
      <c r="BF43" s="1110"/>
      <c r="BG43" s="1110"/>
      <c r="BH43" s="1110"/>
      <c r="BI43" s="1110"/>
      <c r="BJ43" s="1110"/>
      <c r="BK43" s="1110"/>
      <c r="BL43" s="1110"/>
      <c r="BM43" s="1110"/>
      <c r="BN43" s="1110"/>
      <c r="BO43" s="1110"/>
      <c r="BP43" s="1110"/>
      <c r="BQ43" s="1110"/>
      <c r="BR43" s="1110"/>
      <c r="BS43" s="1110"/>
      <c r="BT43" s="1110"/>
      <c r="BU43" s="1110"/>
      <c r="BV43" s="1110"/>
      <c r="BW43" s="1110"/>
      <c r="BX43" s="1110"/>
      <c r="BY43" s="1110"/>
      <c r="BZ43" s="1110"/>
      <c r="CA43" s="1110"/>
      <c r="CB43" s="1110"/>
      <c r="CC43" s="1110"/>
      <c r="CD43" s="1110"/>
      <c r="CE43" s="1110"/>
      <c r="CF43" s="1110"/>
      <c r="CG43" s="1110"/>
      <c r="CH43" s="1110"/>
      <c r="CI43" s="1110"/>
      <c r="CJ43" s="1110"/>
      <c r="CK43" s="1110"/>
      <c r="CL43" s="1110"/>
      <c r="CM43" s="1110"/>
      <c r="CN43" s="1110"/>
      <c r="CO43" s="1110"/>
      <c r="CP43" s="1110"/>
      <c r="CQ43" s="1110"/>
      <c r="CR43" s="1110"/>
      <c r="CS43" s="1110"/>
      <c r="CT43" s="1110"/>
      <c r="CU43" s="1110"/>
      <c r="CV43" s="1110"/>
      <c r="CW43" s="1110"/>
      <c r="CX43" s="1110"/>
      <c r="CY43" s="1110"/>
      <c r="CZ43" s="1110"/>
      <c r="DA43" s="1110"/>
      <c r="DB43" s="1110"/>
      <c r="DC43" s="1111"/>
    </row>
    <row r="44" spans="2:109" x14ac:dyDescent="0.15">
      <c r="B44" s="1100"/>
      <c r="AN44" s="1112"/>
      <c r="AO44" s="1113"/>
      <c r="AP44" s="1113"/>
      <c r="AQ44" s="1113"/>
      <c r="AR44" s="1113"/>
      <c r="AS44" s="1113"/>
      <c r="AT44" s="1113"/>
      <c r="AU44" s="1113"/>
      <c r="AV44" s="1113"/>
      <c r="AW44" s="1113"/>
      <c r="AX44" s="1113"/>
      <c r="AY44" s="1113"/>
      <c r="AZ44" s="1113"/>
      <c r="BA44" s="1113"/>
      <c r="BB44" s="1113"/>
      <c r="BC44" s="1113"/>
      <c r="BD44" s="1113"/>
      <c r="BE44" s="1113"/>
      <c r="BF44" s="1113"/>
      <c r="BG44" s="1113"/>
      <c r="BH44" s="1113"/>
      <c r="BI44" s="1113"/>
      <c r="BJ44" s="1113"/>
      <c r="BK44" s="1113"/>
      <c r="BL44" s="1113"/>
      <c r="BM44" s="1113"/>
      <c r="BN44" s="1113"/>
      <c r="BO44" s="1113"/>
      <c r="BP44" s="1113"/>
      <c r="BQ44" s="1113"/>
      <c r="BR44" s="1113"/>
      <c r="BS44" s="1113"/>
      <c r="BT44" s="1113"/>
      <c r="BU44" s="1113"/>
      <c r="BV44" s="1113"/>
      <c r="BW44" s="1113"/>
      <c r="BX44" s="1113"/>
      <c r="BY44" s="1113"/>
      <c r="BZ44" s="1113"/>
      <c r="CA44" s="1113"/>
      <c r="CB44" s="1113"/>
      <c r="CC44" s="1113"/>
      <c r="CD44" s="1113"/>
      <c r="CE44" s="1113"/>
      <c r="CF44" s="1113"/>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row>
    <row r="45" spans="2:109" x14ac:dyDescent="0.15">
      <c r="B45" s="1100"/>
      <c r="AN45" s="1112"/>
      <c r="AO45" s="1113"/>
      <c r="AP45" s="1113"/>
      <c r="AQ45" s="1113"/>
      <c r="AR45" s="1113"/>
      <c r="AS45" s="1113"/>
      <c r="AT45" s="1113"/>
      <c r="AU45" s="1113"/>
      <c r="AV45" s="1113"/>
      <c r="AW45" s="1113"/>
      <c r="AX45" s="1113"/>
      <c r="AY45" s="1113"/>
      <c r="AZ45" s="1113"/>
      <c r="BA45" s="1113"/>
      <c r="BB45" s="1113"/>
      <c r="BC45" s="1113"/>
      <c r="BD45" s="1113"/>
      <c r="BE45" s="1113"/>
      <c r="BF45" s="1113"/>
      <c r="BG45" s="1113"/>
      <c r="BH45" s="1113"/>
      <c r="BI45" s="1113"/>
      <c r="BJ45" s="1113"/>
      <c r="BK45" s="1113"/>
      <c r="BL45" s="1113"/>
      <c r="BM45" s="1113"/>
      <c r="BN45" s="1113"/>
      <c r="BO45" s="1113"/>
      <c r="BP45" s="1113"/>
      <c r="BQ45" s="1113"/>
      <c r="BR45" s="1113"/>
      <c r="BS45" s="1113"/>
      <c r="BT45" s="1113"/>
      <c r="BU45" s="1113"/>
      <c r="BV45" s="1113"/>
      <c r="BW45" s="1113"/>
      <c r="BX45" s="1113"/>
      <c r="BY45" s="1113"/>
      <c r="BZ45" s="1113"/>
      <c r="CA45" s="1113"/>
      <c r="CB45" s="1113"/>
      <c r="CC45" s="1113"/>
      <c r="CD45" s="1113"/>
      <c r="CE45" s="1113"/>
      <c r="CF45" s="1113"/>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row>
    <row r="46" spans="2:109" x14ac:dyDescent="0.15">
      <c r="B46" s="1100"/>
      <c r="AN46" s="1112"/>
      <c r="AO46" s="1113"/>
      <c r="AP46" s="1113"/>
      <c r="AQ46" s="1113"/>
      <c r="AR46" s="1113"/>
      <c r="AS46" s="1113"/>
      <c r="AT46" s="1113"/>
      <c r="AU46" s="1113"/>
      <c r="AV46" s="1113"/>
      <c r="AW46" s="1113"/>
      <c r="AX46" s="1113"/>
      <c r="AY46" s="1113"/>
      <c r="AZ46" s="1113"/>
      <c r="BA46" s="1113"/>
      <c r="BB46" s="1113"/>
      <c r="BC46" s="1113"/>
      <c r="BD46" s="1113"/>
      <c r="BE46" s="1113"/>
      <c r="BF46" s="1113"/>
      <c r="BG46" s="1113"/>
      <c r="BH46" s="1113"/>
      <c r="BI46" s="1113"/>
      <c r="BJ46" s="1113"/>
      <c r="BK46" s="1113"/>
      <c r="BL46" s="1113"/>
      <c r="BM46" s="1113"/>
      <c r="BN46" s="1113"/>
      <c r="BO46" s="1113"/>
      <c r="BP46" s="1113"/>
      <c r="BQ46" s="1113"/>
      <c r="BR46" s="1113"/>
      <c r="BS46" s="1113"/>
      <c r="BT46" s="1113"/>
      <c r="BU46" s="1113"/>
      <c r="BV46" s="1113"/>
      <c r="BW46" s="1113"/>
      <c r="BX46" s="1113"/>
      <c r="BY46" s="1113"/>
      <c r="BZ46" s="1113"/>
      <c r="CA46" s="1113"/>
      <c r="CB46" s="1113"/>
      <c r="CC46" s="1113"/>
      <c r="CD46" s="1113"/>
      <c r="CE46" s="1113"/>
      <c r="CF46" s="1113"/>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row>
    <row r="47" spans="2:109" x14ac:dyDescent="0.15">
      <c r="B47" s="1100"/>
      <c r="AN47" s="1115"/>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c r="BM47" s="1116"/>
      <c r="BN47" s="1116"/>
      <c r="BO47" s="1116"/>
      <c r="BP47" s="1116"/>
      <c r="BQ47" s="1116"/>
      <c r="BR47" s="1116"/>
      <c r="BS47" s="1116"/>
      <c r="BT47" s="1116"/>
      <c r="BU47" s="1116"/>
      <c r="BV47" s="1116"/>
      <c r="BW47" s="1116"/>
      <c r="BX47" s="1116"/>
      <c r="BY47" s="1116"/>
      <c r="BZ47" s="1116"/>
      <c r="CA47" s="1116"/>
      <c r="CB47" s="1116"/>
      <c r="CC47" s="1116"/>
      <c r="CD47" s="1116"/>
      <c r="CE47" s="1116"/>
      <c r="CF47" s="1116"/>
      <c r="CG47" s="1116"/>
      <c r="CH47" s="1116"/>
      <c r="CI47" s="1116"/>
      <c r="CJ47" s="1116"/>
      <c r="CK47" s="1116"/>
      <c r="CL47" s="1116"/>
      <c r="CM47" s="1116"/>
      <c r="CN47" s="1116"/>
      <c r="CO47" s="1116"/>
      <c r="CP47" s="1116"/>
      <c r="CQ47" s="1116"/>
      <c r="CR47" s="1116"/>
      <c r="CS47" s="1116"/>
      <c r="CT47" s="1116"/>
      <c r="CU47" s="1116"/>
      <c r="CV47" s="1116"/>
      <c r="CW47" s="1116"/>
      <c r="CX47" s="1116"/>
      <c r="CY47" s="1116"/>
      <c r="CZ47" s="1116"/>
      <c r="DA47" s="1116"/>
      <c r="DB47" s="1116"/>
      <c r="DC47" s="1117"/>
    </row>
    <row r="48" spans="2:109" x14ac:dyDescent="0.15">
      <c r="B48" s="1100"/>
      <c r="H48" s="1118"/>
      <c r="I48" s="1118"/>
      <c r="J48" s="1118"/>
      <c r="AN48" s="1118"/>
      <c r="AO48" s="1118"/>
      <c r="AP48" s="1118"/>
      <c r="AZ48" s="1118"/>
      <c r="BA48" s="1118"/>
      <c r="BB48" s="1118"/>
      <c r="BL48" s="1118"/>
      <c r="BM48" s="1118"/>
      <c r="BN48" s="1118"/>
      <c r="BX48" s="1118"/>
      <c r="BY48" s="1118"/>
      <c r="BZ48" s="1118"/>
      <c r="CJ48" s="1118"/>
      <c r="CK48" s="1118"/>
      <c r="CL48" s="1118"/>
      <c r="CV48" s="1118"/>
      <c r="CW48" s="1118"/>
      <c r="CX48" s="1118"/>
    </row>
    <row r="49" spans="1:109" x14ac:dyDescent="0.15">
      <c r="B49" s="1100"/>
      <c r="AN49" s="1093" t="s">
        <v>543</v>
      </c>
    </row>
    <row r="50" spans="1:109" x14ac:dyDescent="0.15">
      <c r="B50" s="1100"/>
      <c r="G50" s="1119"/>
      <c r="H50" s="1119"/>
      <c r="I50" s="1119"/>
      <c r="J50" s="1119"/>
      <c r="K50" s="1120"/>
      <c r="L50" s="1120"/>
      <c r="M50" s="1121"/>
      <c r="N50" s="1121"/>
      <c r="AN50" s="1122"/>
      <c r="AO50" s="1123"/>
      <c r="AP50" s="1123"/>
      <c r="AQ50" s="1123"/>
      <c r="AR50" s="1123"/>
      <c r="AS50" s="1123"/>
      <c r="AT50" s="1123"/>
      <c r="AU50" s="1123"/>
      <c r="AV50" s="1123"/>
      <c r="AW50" s="1123"/>
      <c r="AX50" s="1123"/>
      <c r="AY50" s="1123"/>
      <c r="AZ50" s="1123"/>
      <c r="BA50" s="1123"/>
      <c r="BB50" s="1123"/>
      <c r="BC50" s="1123"/>
      <c r="BD50" s="1123"/>
      <c r="BE50" s="1123"/>
      <c r="BF50" s="1123"/>
      <c r="BG50" s="1123"/>
      <c r="BH50" s="1123"/>
      <c r="BI50" s="1123"/>
      <c r="BJ50" s="1123"/>
      <c r="BK50" s="1123"/>
      <c r="BL50" s="1123"/>
      <c r="BM50" s="1123"/>
      <c r="BN50" s="1123"/>
      <c r="BO50" s="1124"/>
      <c r="BP50" s="1125" t="s">
        <v>521</v>
      </c>
      <c r="BQ50" s="1125"/>
      <c r="BR50" s="1125"/>
      <c r="BS50" s="1125"/>
      <c r="BT50" s="1125"/>
      <c r="BU50" s="1125"/>
      <c r="BV50" s="1125"/>
      <c r="BW50" s="1125"/>
      <c r="BX50" s="1125" t="s">
        <v>229</v>
      </c>
      <c r="BY50" s="1125"/>
      <c r="BZ50" s="1125"/>
      <c r="CA50" s="1125"/>
      <c r="CB50" s="1125"/>
      <c r="CC50" s="1125"/>
      <c r="CD50" s="1125"/>
      <c r="CE50" s="1125"/>
      <c r="CF50" s="1125" t="s">
        <v>240</v>
      </c>
      <c r="CG50" s="1125"/>
      <c r="CH50" s="1125"/>
      <c r="CI50" s="1125"/>
      <c r="CJ50" s="1125"/>
      <c r="CK50" s="1125"/>
      <c r="CL50" s="1125"/>
      <c r="CM50" s="1125"/>
      <c r="CN50" s="1125" t="s">
        <v>522</v>
      </c>
      <c r="CO50" s="1125"/>
      <c r="CP50" s="1125"/>
      <c r="CQ50" s="1125"/>
      <c r="CR50" s="1125"/>
      <c r="CS50" s="1125"/>
      <c r="CT50" s="1125"/>
      <c r="CU50" s="1125"/>
      <c r="CV50" s="1125" t="s">
        <v>523</v>
      </c>
      <c r="CW50" s="1125"/>
      <c r="CX50" s="1125"/>
      <c r="CY50" s="1125"/>
      <c r="CZ50" s="1125"/>
      <c r="DA50" s="1125"/>
      <c r="DB50" s="1125"/>
      <c r="DC50" s="1125"/>
    </row>
    <row r="51" spans="1:109" ht="13.5" customHeight="1" x14ac:dyDescent="0.15">
      <c r="B51" s="1100"/>
      <c r="G51" s="1126"/>
      <c r="H51" s="1126"/>
      <c r="I51" s="1127"/>
      <c r="J51" s="1127"/>
      <c r="K51" s="1128"/>
      <c r="L51" s="1128"/>
      <c r="M51" s="1128"/>
      <c r="N51" s="1128"/>
      <c r="AM51" s="1118"/>
      <c r="AN51" s="1129" t="s">
        <v>544</v>
      </c>
      <c r="AO51" s="1129"/>
      <c r="AP51" s="1129"/>
      <c r="AQ51" s="1129"/>
      <c r="AR51" s="1129"/>
      <c r="AS51" s="1129"/>
      <c r="AT51" s="1129"/>
      <c r="AU51" s="1129"/>
      <c r="AV51" s="1129"/>
      <c r="AW51" s="1129"/>
      <c r="AX51" s="1129"/>
      <c r="AY51" s="1129"/>
      <c r="AZ51" s="1129"/>
      <c r="BA51" s="1129"/>
      <c r="BB51" s="1129" t="s">
        <v>545</v>
      </c>
      <c r="BC51" s="1129"/>
      <c r="BD51" s="1129"/>
      <c r="BE51" s="1129"/>
      <c r="BF51" s="1129"/>
      <c r="BG51" s="1129"/>
      <c r="BH51" s="1129"/>
      <c r="BI51" s="1129"/>
      <c r="BJ51" s="1129"/>
      <c r="BK51" s="1129"/>
      <c r="BL51" s="1129"/>
      <c r="BM51" s="1129"/>
      <c r="BN51" s="1129"/>
      <c r="BO51" s="1129"/>
      <c r="BP51" s="1130"/>
      <c r="BQ51" s="1130"/>
      <c r="BR51" s="1130"/>
      <c r="BS51" s="1130"/>
      <c r="BT51" s="1130"/>
      <c r="BU51" s="1130"/>
      <c r="BV51" s="1130"/>
      <c r="BW51" s="1130"/>
      <c r="BX51" s="1130"/>
      <c r="BY51" s="1130"/>
      <c r="BZ51" s="1130"/>
      <c r="CA51" s="1130"/>
      <c r="CB51" s="1130"/>
      <c r="CC51" s="1130"/>
      <c r="CD51" s="1130"/>
      <c r="CE51" s="1130"/>
      <c r="CF51" s="1130"/>
      <c r="CG51" s="1130"/>
      <c r="CH51" s="1130"/>
      <c r="CI51" s="1130"/>
      <c r="CJ51" s="1130"/>
      <c r="CK51" s="1130"/>
      <c r="CL51" s="1130"/>
      <c r="CM51" s="1130"/>
      <c r="CN51" s="1130"/>
      <c r="CO51" s="1130"/>
      <c r="CP51" s="1130"/>
      <c r="CQ51" s="1130"/>
      <c r="CR51" s="1130"/>
      <c r="CS51" s="1130"/>
      <c r="CT51" s="1130"/>
      <c r="CU51" s="1130"/>
      <c r="CV51" s="1130"/>
      <c r="CW51" s="1130"/>
      <c r="CX51" s="1130"/>
      <c r="CY51" s="1130"/>
      <c r="CZ51" s="1130"/>
      <c r="DA51" s="1130"/>
      <c r="DB51" s="1130"/>
      <c r="DC51" s="1130"/>
    </row>
    <row r="52" spans="1:109" x14ac:dyDescent="0.15">
      <c r="B52" s="1100"/>
      <c r="G52" s="1126"/>
      <c r="H52" s="1126"/>
      <c r="I52" s="1127"/>
      <c r="J52" s="1127"/>
      <c r="K52" s="1128"/>
      <c r="L52" s="1128"/>
      <c r="M52" s="1128"/>
      <c r="N52" s="1128"/>
      <c r="AM52" s="1118"/>
      <c r="AN52" s="1129"/>
      <c r="AO52" s="1129"/>
      <c r="AP52" s="1129"/>
      <c r="AQ52" s="1129"/>
      <c r="AR52" s="1129"/>
      <c r="AS52" s="1129"/>
      <c r="AT52" s="1129"/>
      <c r="AU52" s="1129"/>
      <c r="AV52" s="1129"/>
      <c r="AW52" s="1129"/>
      <c r="AX52" s="1129"/>
      <c r="AY52" s="1129"/>
      <c r="AZ52" s="1129"/>
      <c r="BA52" s="1129"/>
      <c r="BB52" s="1129"/>
      <c r="BC52" s="1129"/>
      <c r="BD52" s="1129"/>
      <c r="BE52" s="1129"/>
      <c r="BF52" s="1129"/>
      <c r="BG52" s="1129"/>
      <c r="BH52" s="1129"/>
      <c r="BI52" s="1129"/>
      <c r="BJ52" s="1129"/>
      <c r="BK52" s="1129"/>
      <c r="BL52" s="1129"/>
      <c r="BM52" s="1129"/>
      <c r="BN52" s="1129"/>
      <c r="BO52" s="1129"/>
      <c r="BP52" s="1130"/>
      <c r="BQ52" s="1130"/>
      <c r="BR52" s="1130"/>
      <c r="BS52" s="1130"/>
      <c r="BT52" s="1130"/>
      <c r="BU52" s="1130"/>
      <c r="BV52" s="1130"/>
      <c r="BW52" s="1130"/>
      <c r="BX52" s="1130"/>
      <c r="BY52" s="1130"/>
      <c r="BZ52" s="1130"/>
      <c r="CA52" s="1130"/>
      <c r="CB52" s="1130"/>
      <c r="CC52" s="1130"/>
      <c r="CD52" s="1130"/>
      <c r="CE52" s="1130"/>
      <c r="CF52" s="1130"/>
      <c r="CG52" s="1130"/>
      <c r="CH52" s="1130"/>
      <c r="CI52" s="1130"/>
      <c r="CJ52" s="1130"/>
      <c r="CK52" s="1130"/>
      <c r="CL52" s="1130"/>
      <c r="CM52" s="1130"/>
      <c r="CN52" s="1130"/>
      <c r="CO52" s="1130"/>
      <c r="CP52" s="1130"/>
      <c r="CQ52" s="1130"/>
      <c r="CR52" s="1130"/>
      <c r="CS52" s="1130"/>
      <c r="CT52" s="1130"/>
      <c r="CU52" s="1130"/>
      <c r="CV52" s="1130"/>
      <c r="CW52" s="1130"/>
      <c r="CX52" s="1130"/>
      <c r="CY52" s="1130"/>
      <c r="CZ52" s="1130"/>
      <c r="DA52" s="1130"/>
      <c r="DB52" s="1130"/>
      <c r="DC52" s="1130"/>
    </row>
    <row r="53" spans="1:109" x14ac:dyDescent="0.15">
      <c r="A53" s="1108"/>
      <c r="B53" s="1100"/>
      <c r="G53" s="1126"/>
      <c r="H53" s="1126"/>
      <c r="I53" s="1119"/>
      <c r="J53" s="1119"/>
      <c r="K53" s="1128"/>
      <c r="L53" s="1128"/>
      <c r="M53" s="1128"/>
      <c r="N53" s="1128"/>
      <c r="AM53" s="1118"/>
      <c r="AN53" s="1129"/>
      <c r="AO53" s="1129"/>
      <c r="AP53" s="1129"/>
      <c r="AQ53" s="1129"/>
      <c r="AR53" s="1129"/>
      <c r="AS53" s="1129"/>
      <c r="AT53" s="1129"/>
      <c r="AU53" s="1129"/>
      <c r="AV53" s="1129"/>
      <c r="AW53" s="1129"/>
      <c r="AX53" s="1129"/>
      <c r="AY53" s="1129"/>
      <c r="AZ53" s="1129"/>
      <c r="BA53" s="1129"/>
      <c r="BB53" s="1129" t="s">
        <v>546</v>
      </c>
      <c r="BC53" s="1129"/>
      <c r="BD53" s="1129"/>
      <c r="BE53" s="1129"/>
      <c r="BF53" s="1129"/>
      <c r="BG53" s="1129"/>
      <c r="BH53" s="1129"/>
      <c r="BI53" s="1129"/>
      <c r="BJ53" s="1129"/>
      <c r="BK53" s="1129"/>
      <c r="BL53" s="1129"/>
      <c r="BM53" s="1129"/>
      <c r="BN53" s="1129"/>
      <c r="BO53" s="1129"/>
      <c r="BP53" s="1130">
        <v>62.7</v>
      </c>
      <c r="BQ53" s="1130"/>
      <c r="BR53" s="1130"/>
      <c r="BS53" s="1130"/>
      <c r="BT53" s="1130"/>
      <c r="BU53" s="1130"/>
      <c r="BV53" s="1130"/>
      <c r="BW53" s="1130"/>
      <c r="BX53" s="1130">
        <v>63.9</v>
      </c>
      <c r="BY53" s="1130"/>
      <c r="BZ53" s="1130"/>
      <c r="CA53" s="1130"/>
      <c r="CB53" s="1130"/>
      <c r="CC53" s="1130"/>
      <c r="CD53" s="1130"/>
      <c r="CE53" s="1130"/>
      <c r="CF53" s="1130">
        <v>63.3</v>
      </c>
      <c r="CG53" s="1130"/>
      <c r="CH53" s="1130"/>
      <c r="CI53" s="1130"/>
      <c r="CJ53" s="1130"/>
      <c r="CK53" s="1130"/>
      <c r="CL53" s="1130"/>
      <c r="CM53" s="1130"/>
      <c r="CN53" s="1130">
        <v>64.3</v>
      </c>
      <c r="CO53" s="1130"/>
      <c r="CP53" s="1130"/>
      <c r="CQ53" s="1130"/>
      <c r="CR53" s="1130"/>
      <c r="CS53" s="1130"/>
      <c r="CT53" s="1130"/>
      <c r="CU53" s="1130"/>
      <c r="CV53" s="1130">
        <v>65.8</v>
      </c>
      <c r="CW53" s="1130"/>
      <c r="CX53" s="1130"/>
      <c r="CY53" s="1130"/>
      <c r="CZ53" s="1130"/>
      <c r="DA53" s="1130"/>
      <c r="DB53" s="1130"/>
      <c r="DC53" s="1130"/>
    </row>
    <row r="54" spans="1:109" x14ac:dyDescent="0.15">
      <c r="A54" s="1108"/>
      <c r="B54" s="1100"/>
      <c r="G54" s="1126"/>
      <c r="H54" s="1126"/>
      <c r="I54" s="1119"/>
      <c r="J54" s="1119"/>
      <c r="K54" s="1128"/>
      <c r="L54" s="1128"/>
      <c r="M54" s="1128"/>
      <c r="N54" s="1128"/>
      <c r="AM54" s="1118"/>
      <c r="AN54" s="1129"/>
      <c r="AO54" s="1129"/>
      <c r="AP54" s="1129"/>
      <c r="AQ54" s="1129"/>
      <c r="AR54" s="1129"/>
      <c r="AS54" s="1129"/>
      <c r="AT54" s="1129"/>
      <c r="AU54" s="1129"/>
      <c r="AV54" s="1129"/>
      <c r="AW54" s="1129"/>
      <c r="AX54" s="1129"/>
      <c r="AY54" s="1129"/>
      <c r="AZ54" s="1129"/>
      <c r="BA54" s="1129"/>
      <c r="BB54" s="1129"/>
      <c r="BC54" s="1129"/>
      <c r="BD54" s="1129"/>
      <c r="BE54" s="1129"/>
      <c r="BF54" s="1129"/>
      <c r="BG54" s="1129"/>
      <c r="BH54" s="1129"/>
      <c r="BI54" s="1129"/>
      <c r="BJ54" s="1129"/>
      <c r="BK54" s="1129"/>
      <c r="BL54" s="1129"/>
      <c r="BM54" s="1129"/>
      <c r="BN54" s="1129"/>
      <c r="BO54" s="1129"/>
      <c r="BP54" s="1130"/>
      <c r="BQ54" s="1130"/>
      <c r="BR54" s="1130"/>
      <c r="BS54" s="1130"/>
      <c r="BT54" s="1130"/>
      <c r="BU54" s="1130"/>
      <c r="BV54" s="1130"/>
      <c r="BW54" s="1130"/>
      <c r="BX54" s="1130"/>
      <c r="BY54" s="1130"/>
      <c r="BZ54" s="1130"/>
      <c r="CA54" s="1130"/>
      <c r="CB54" s="1130"/>
      <c r="CC54" s="1130"/>
      <c r="CD54" s="1130"/>
      <c r="CE54" s="1130"/>
      <c r="CF54" s="1130"/>
      <c r="CG54" s="1130"/>
      <c r="CH54" s="1130"/>
      <c r="CI54" s="1130"/>
      <c r="CJ54" s="1130"/>
      <c r="CK54" s="1130"/>
      <c r="CL54" s="1130"/>
      <c r="CM54" s="1130"/>
      <c r="CN54" s="1130"/>
      <c r="CO54" s="1130"/>
      <c r="CP54" s="1130"/>
      <c r="CQ54" s="1130"/>
      <c r="CR54" s="1130"/>
      <c r="CS54" s="1130"/>
      <c r="CT54" s="1130"/>
      <c r="CU54" s="1130"/>
      <c r="CV54" s="1130"/>
      <c r="CW54" s="1130"/>
      <c r="CX54" s="1130"/>
      <c r="CY54" s="1130"/>
      <c r="CZ54" s="1130"/>
      <c r="DA54" s="1130"/>
      <c r="DB54" s="1130"/>
      <c r="DC54" s="1130"/>
    </row>
    <row r="55" spans="1:109" x14ac:dyDescent="0.15">
      <c r="A55" s="1108"/>
      <c r="B55" s="1100"/>
      <c r="G55" s="1119"/>
      <c r="H55" s="1119"/>
      <c r="I55" s="1119"/>
      <c r="J55" s="1119"/>
      <c r="K55" s="1128"/>
      <c r="L55" s="1128"/>
      <c r="M55" s="1128"/>
      <c r="N55" s="1128"/>
      <c r="AN55" s="1125" t="s">
        <v>547</v>
      </c>
      <c r="AO55" s="1125"/>
      <c r="AP55" s="1125"/>
      <c r="AQ55" s="1125"/>
      <c r="AR55" s="1125"/>
      <c r="AS55" s="1125"/>
      <c r="AT55" s="1125"/>
      <c r="AU55" s="1125"/>
      <c r="AV55" s="1125"/>
      <c r="AW55" s="1125"/>
      <c r="AX55" s="1125"/>
      <c r="AY55" s="1125"/>
      <c r="AZ55" s="1125"/>
      <c r="BA55" s="1125"/>
      <c r="BB55" s="1129" t="s">
        <v>545</v>
      </c>
      <c r="BC55" s="1129"/>
      <c r="BD55" s="1129"/>
      <c r="BE55" s="1129"/>
      <c r="BF55" s="1129"/>
      <c r="BG55" s="1129"/>
      <c r="BH55" s="1129"/>
      <c r="BI55" s="1129"/>
      <c r="BJ55" s="1129"/>
      <c r="BK55" s="1129"/>
      <c r="BL55" s="1129"/>
      <c r="BM55" s="1129"/>
      <c r="BN55" s="1129"/>
      <c r="BO55" s="1129"/>
      <c r="BP55" s="1130">
        <v>44.9</v>
      </c>
      <c r="BQ55" s="1130"/>
      <c r="BR55" s="1130"/>
      <c r="BS55" s="1130"/>
      <c r="BT55" s="1130"/>
      <c r="BU55" s="1130"/>
      <c r="BV55" s="1130"/>
      <c r="BW55" s="1130"/>
      <c r="BX55" s="1130">
        <v>44.9</v>
      </c>
      <c r="BY55" s="1130"/>
      <c r="BZ55" s="1130"/>
      <c r="CA55" s="1130"/>
      <c r="CB55" s="1130"/>
      <c r="CC55" s="1130"/>
      <c r="CD55" s="1130"/>
      <c r="CE55" s="1130"/>
      <c r="CF55" s="1130">
        <v>40.799999999999997</v>
      </c>
      <c r="CG55" s="1130"/>
      <c r="CH55" s="1130"/>
      <c r="CI55" s="1130"/>
      <c r="CJ55" s="1130"/>
      <c r="CK55" s="1130"/>
      <c r="CL55" s="1130"/>
      <c r="CM55" s="1130"/>
      <c r="CN55" s="1130">
        <v>38.5</v>
      </c>
      <c r="CO55" s="1130"/>
      <c r="CP55" s="1130"/>
      <c r="CQ55" s="1130"/>
      <c r="CR55" s="1130"/>
      <c r="CS55" s="1130"/>
      <c r="CT55" s="1130"/>
      <c r="CU55" s="1130"/>
      <c r="CV55" s="1130">
        <v>35.5</v>
      </c>
      <c r="CW55" s="1130"/>
      <c r="CX55" s="1130"/>
      <c r="CY55" s="1130"/>
      <c r="CZ55" s="1130"/>
      <c r="DA55" s="1130"/>
      <c r="DB55" s="1130"/>
      <c r="DC55" s="1130"/>
    </row>
    <row r="56" spans="1:109" x14ac:dyDescent="0.15">
      <c r="A56" s="1108"/>
      <c r="B56" s="1100"/>
      <c r="G56" s="1119"/>
      <c r="H56" s="1119"/>
      <c r="I56" s="1119"/>
      <c r="J56" s="1119"/>
      <c r="K56" s="1128"/>
      <c r="L56" s="1128"/>
      <c r="M56" s="1128"/>
      <c r="N56" s="1128"/>
      <c r="AN56" s="1125"/>
      <c r="AO56" s="1125"/>
      <c r="AP56" s="1125"/>
      <c r="AQ56" s="1125"/>
      <c r="AR56" s="1125"/>
      <c r="AS56" s="1125"/>
      <c r="AT56" s="1125"/>
      <c r="AU56" s="1125"/>
      <c r="AV56" s="1125"/>
      <c r="AW56" s="1125"/>
      <c r="AX56" s="1125"/>
      <c r="AY56" s="1125"/>
      <c r="AZ56" s="1125"/>
      <c r="BA56" s="1125"/>
      <c r="BB56" s="1129"/>
      <c r="BC56" s="1129"/>
      <c r="BD56" s="1129"/>
      <c r="BE56" s="1129"/>
      <c r="BF56" s="1129"/>
      <c r="BG56" s="1129"/>
      <c r="BH56" s="1129"/>
      <c r="BI56" s="1129"/>
      <c r="BJ56" s="1129"/>
      <c r="BK56" s="1129"/>
      <c r="BL56" s="1129"/>
      <c r="BM56" s="1129"/>
      <c r="BN56" s="1129"/>
      <c r="BO56" s="1129"/>
      <c r="BP56" s="1130"/>
      <c r="BQ56" s="1130"/>
      <c r="BR56" s="1130"/>
      <c r="BS56" s="1130"/>
      <c r="BT56" s="1130"/>
      <c r="BU56" s="1130"/>
      <c r="BV56" s="1130"/>
      <c r="BW56" s="1130"/>
      <c r="BX56" s="1130"/>
      <c r="BY56" s="1130"/>
      <c r="BZ56" s="1130"/>
      <c r="CA56" s="1130"/>
      <c r="CB56" s="1130"/>
      <c r="CC56" s="1130"/>
      <c r="CD56" s="1130"/>
      <c r="CE56" s="1130"/>
      <c r="CF56" s="1130"/>
      <c r="CG56" s="1130"/>
      <c r="CH56" s="1130"/>
      <c r="CI56" s="1130"/>
      <c r="CJ56" s="1130"/>
      <c r="CK56" s="1130"/>
      <c r="CL56" s="1130"/>
      <c r="CM56" s="1130"/>
      <c r="CN56" s="1130"/>
      <c r="CO56" s="1130"/>
      <c r="CP56" s="1130"/>
      <c r="CQ56" s="1130"/>
      <c r="CR56" s="1130"/>
      <c r="CS56" s="1130"/>
      <c r="CT56" s="1130"/>
      <c r="CU56" s="1130"/>
      <c r="CV56" s="1130"/>
      <c r="CW56" s="1130"/>
      <c r="CX56" s="1130"/>
      <c r="CY56" s="1130"/>
      <c r="CZ56" s="1130"/>
      <c r="DA56" s="1130"/>
      <c r="DB56" s="1130"/>
      <c r="DC56" s="1130"/>
    </row>
    <row r="57" spans="1:109" s="1108" customFormat="1" x14ac:dyDescent="0.15">
      <c r="B57" s="1131"/>
      <c r="G57" s="1119"/>
      <c r="H57" s="1119"/>
      <c r="I57" s="1132"/>
      <c r="J57" s="1132"/>
      <c r="K57" s="1128"/>
      <c r="L57" s="1128"/>
      <c r="M57" s="1128"/>
      <c r="N57" s="1128"/>
      <c r="AM57" s="1093"/>
      <c r="AN57" s="1125"/>
      <c r="AO57" s="1125"/>
      <c r="AP57" s="1125"/>
      <c r="AQ57" s="1125"/>
      <c r="AR57" s="1125"/>
      <c r="AS57" s="1125"/>
      <c r="AT57" s="1125"/>
      <c r="AU57" s="1125"/>
      <c r="AV57" s="1125"/>
      <c r="AW57" s="1125"/>
      <c r="AX57" s="1125"/>
      <c r="AY57" s="1125"/>
      <c r="AZ57" s="1125"/>
      <c r="BA57" s="1125"/>
      <c r="BB57" s="1129" t="s">
        <v>546</v>
      </c>
      <c r="BC57" s="1129"/>
      <c r="BD57" s="1129"/>
      <c r="BE57" s="1129"/>
      <c r="BF57" s="1129"/>
      <c r="BG57" s="1129"/>
      <c r="BH57" s="1129"/>
      <c r="BI57" s="1129"/>
      <c r="BJ57" s="1129"/>
      <c r="BK57" s="1129"/>
      <c r="BL57" s="1129"/>
      <c r="BM57" s="1129"/>
      <c r="BN57" s="1129"/>
      <c r="BO57" s="1129"/>
      <c r="BP57" s="1130">
        <v>61.9</v>
      </c>
      <c r="BQ57" s="1130"/>
      <c r="BR57" s="1130"/>
      <c r="BS57" s="1130"/>
      <c r="BT57" s="1130"/>
      <c r="BU57" s="1130"/>
      <c r="BV57" s="1130"/>
      <c r="BW57" s="1130"/>
      <c r="BX57" s="1130">
        <v>62.6</v>
      </c>
      <c r="BY57" s="1130"/>
      <c r="BZ57" s="1130"/>
      <c r="CA57" s="1130"/>
      <c r="CB57" s="1130"/>
      <c r="CC57" s="1130"/>
      <c r="CD57" s="1130"/>
      <c r="CE57" s="1130"/>
      <c r="CF57" s="1130">
        <v>63.5</v>
      </c>
      <c r="CG57" s="1130"/>
      <c r="CH57" s="1130"/>
      <c r="CI57" s="1130"/>
      <c r="CJ57" s="1130"/>
      <c r="CK57" s="1130"/>
      <c r="CL57" s="1130"/>
      <c r="CM57" s="1130"/>
      <c r="CN57" s="1130">
        <v>66</v>
      </c>
      <c r="CO57" s="1130"/>
      <c r="CP57" s="1130"/>
      <c r="CQ57" s="1130"/>
      <c r="CR57" s="1130"/>
      <c r="CS57" s="1130"/>
      <c r="CT57" s="1130"/>
      <c r="CU57" s="1130"/>
      <c r="CV57" s="1130">
        <v>66.3</v>
      </c>
      <c r="CW57" s="1130"/>
      <c r="CX57" s="1130"/>
      <c r="CY57" s="1130"/>
      <c r="CZ57" s="1130"/>
      <c r="DA57" s="1130"/>
      <c r="DB57" s="1130"/>
      <c r="DC57" s="1130"/>
      <c r="DD57" s="1133"/>
      <c r="DE57" s="1131"/>
    </row>
    <row r="58" spans="1:109" s="1108" customFormat="1" x14ac:dyDescent="0.15">
      <c r="A58" s="1093"/>
      <c r="B58" s="1131"/>
      <c r="G58" s="1119"/>
      <c r="H58" s="1119"/>
      <c r="I58" s="1132"/>
      <c r="J58" s="1132"/>
      <c r="K58" s="1128"/>
      <c r="L58" s="1128"/>
      <c r="M58" s="1128"/>
      <c r="N58" s="1128"/>
      <c r="AM58" s="1093"/>
      <c r="AN58" s="1125"/>
      <c r="AO58" s="1125"/>
      <c r="AP58" s="1125"/>
      <c r="AQ58" s="1125"/>
      <c r="AR58" s="1125"/>
      <c r="AS58" s="1125"/>
      <c r="AT58" s="1125"/>
      <c r="AU58" s="1125"/>
      <c r="AV58" s="1125"/>
      <c r="AW58" s="1125"/>
      <c r="AX58" s="1125"/>
      <c r="AY58" s="1125"/>
      <c r="AZ58" s="1125"/>
      <c r="BA58" s="1125"/>
      <c r="BB58" s="1129"/>
      <c r="BC58" s="1129"/>
      <c r="BD58" s="1129"/>
      <c r="BE58" s="1129"/>
      <c r="BF58" s="1129"/>
      <c r="BG58" s="1129"/>
      <c r="BH58" s="1129"/>
      <c r="BI58" s="1129"/>
      <c r="BJ58" s="1129"/>
      <c r="BK58" s="1129"/>
      <c r="BL58" s="1129"/>
      <c r="BM58" s="1129"/>
      <c r="BN58" s="1129"/>
      <c r="BO58" s="1129"/>
      <c r="BP58" s="1130"/>
      <c r="BQ58" s="1130"/>
      <c r="BR58" s="1130"/>
      <c r="BS58" s="1130"/>
      <c r="BT58" s="1130"/>
      <c r="BU58" s="1130"/>
      <c r="BV58" s="1130"/>
      <c r="BW58" s="1130"/>
      <c r="BX58" s="1130"/>
      <c r="BY58" s="1130"/>
      <c r="BZ58" s="1130"/>
      <c r="CA58" s="1130"/>
      <c r="CB58" s="1130"/>
      <c r="CC58" s="1130"/>
      <c r="CD58" s="1130"/>
      <c r="CE58" s="1130"/>
      <c r="CF58" s="1130"/>
      <c r="CG58" s="1130"/>
      <c r="CH58" s="1130"/>
      <c r="CI58" s="1130"/>
      <c r="CJ58" s="1130"/>
      <c r="CK58" s="1130"/>
      <c r="CL58" s="1130"/>
      <c r="CM58" s="1130"/>
      <c r="CN58" s="1130"/>
      <c r="CO58" s="1130"/>
      <c r="CP58" s="1130"/>
      <c r="CQ58" s="1130"/>
      <c r="CR58" s="1130"/>
      <c r="CS58" s="1130"/>
      <c r="CT58" s="1130"/>
      <c r="CU58" s="1130"/>
      <c r="CV58" s="1130"/>
      <c r="CW58" s="1130"/>
      <c r="CX58" s="1130"/>
      <c r="CY58" s="1130"/>
      <c r="CZ58" s="1130"/>
      <c r="DA58" s="1130"/>
      <c r="DB58" s="1130"/>
      <c r="DC58" s="1130"/>
      <c r="DD58" s="1133"/>
      <c r="DE58" s="1131"/>
    </row>
    <row r="59" spans="1:109" s="1108" customFormat="1" x14ac:dyDescent="0.15">
      <c r="A59" s="1093"/>
      <c r="B59" s="1131"/>
      <c r="K59" s="1134"/>
      <c r="L59" s="1134"/>
      <c r="M59" s="1134"/>
      <c r="N59" s="1134"/>
      <c r="AQ59" s="1134"/>
      <c r="AR59" s="1134"/>
      <c r="AS59" s="1134"/>
      <c r="AT59" s="1134"/>
      <c r="BC59" s="1134"/>
      <c r="BD59" s="1134"/>
      <c r="BE59" s="1134"/>
      <c r="BF59" s="1134"/>
      <c r="BO59" s="1134"/>
      <c r="BP59" s="1134"/>
      <c r="BQ59" s="1134"/>
      <c r="BR59" s="1134"/>
      <c r="CA59" s="1134"/>
      <c r="CB59" s="1134"/>
      <c r="CC59" s="1134"/>
      <c r="CD59" s="1134"/>
      <c r="CM59" s="1134"/>
      <c r="CN59" s="1134"/>
      <c r="CO59" s="1134"/>
      <c r="CP59" s="1134"/>
      <c r="CY59" s="1134"/>
      <c r="CZ59" s="1134"/>
      <c r="DA59" s="1134"/>
      <c r="DB59" s="1134"/>
      <c r="DC59" s="1134"/>
      <c r="DD59" s="1133"/>
      <c r="DE59" s="1131"/>
    </row>
    <row r="60" spans="1:109" s="1108" customFormat="1" x14ac:dyDescent="0.15">
      <c r="A60" s="1093"/>
      <c r="B60" s="1131"/>
      <c r="K60" s="1134"/>
      <c r="L60" s="1134"/>
      <c r="M60" s="1134"/>
      <c r="N60" s="1134"/>
      <c r="AQ60" s="1134"/>
      <c r="AR60" s="1134"/>
      <c r="AS60" s="1134"/>
      <c r="AT60" s="1134"/>
      <c r="BC60" s="1134"/>
      <c r="BD60" s="1134"/>
      <c r="BE60" s="1134"/>
      <c r="BF60" s="1134"/>
      <c r="BO60" s="1134"/>
      <c r="BP60" s="1134"/>
      <c r="BQ60" s="1134"/>
      <c r="BR60" s="1134"/>
      <c r="CA60" s="1134"/>
      <c r="CB60" s="1134"/>
      <c r="CC60" s="1134"/>
      <c r="CD60" s="1134"/>
      <c r="CM60" s="1134"/>
      <c r="CN60" s="1134"/>
      <c r="CO60" s="1134"/>
      <c r="CP60" s="1134"/>
      <c r="CY60" s="1134"/>
      <c r="CZ60" s="1134"/>
      <c r="DA60" s="1134"/>
      <c r="DB60" s="1134"/>
      <c r="DC60" s="1134"/>
      <c r="DD60" s="1133"/>
      <c r="DE60" s="1131"/>
    </row>
    <row r="61" spans="1:109" s="1108" customFormat="1" x14ac:dyDescent="0.15">
      <c r="A61" s="1093"/>
      <c r="B61" s="1135"/>
      <c r="C61" s="1136"/>
      <c r="D61" s="1136"/>
      <c r="E61" s="1136"/>
      <c r="F61" s="1136"/>
      <c r="G61" s="1136"/>
      <c r="H61" s="1136"/>
      <c r="I61" s="1136"/>
      <c r="J61" s="1136"/>
      <c r="K61" s="1136"/>
      <c r="L61" s="1136"/>
      <c r="M61" s="1137"/>
      <c r="N61" s="1137"/>
      <c r="O61" s="1136"/>
      <c r="P61" s="1136"/>
      <c r="Q61" s="1136"/>
      <c r="R61" s="1136"/>
      <c r="S61" s="1136"/>
      <c r="T61" s="1136"/>
      <c r="U61" s="1136"/>
      <c r="V61" s="1136"/>
      <c r="W61" s="1136"/>
      <c r="X61" s="1136"/>
      <c r="Y61" s="1136"/>
      <c r="Z61" s="1136"/>
      <c r="AA61" s="1136"/>
      <c r="AB61" s="1136"/>
      <c r="AC61" s="1136"/>
      <c r="AD61" s="1136"/>
      <c r="AE61" s="1136"/>
      <c r="AF61" s="1136"/>
      <c r="AG61" s="1136"/>
      <c r="AH61" s="1136"/>
      <c r="AI61" s="1136"/>
      <c r="AJ61" s="1136"/>
      <c r="AK61" s="1136"/>
      <c r="AL61" s="1136"/>
      <c r="AM61" s="1136"/>
      <c r="AN61" s="1136"/>
      <c r="AO61" s="1136"/>
      <c r="AP61" s="1136"/>
      <c r="AQ61" s="1136"/>
      <c r="AR61" s="1136"/>
      <c r="AS61" s="1137"/>
      <c r="AT61" s="1137"/>
      <c r="AU61" s="1136"/>
      <c r="AV61" s="1136"/>
      <c r="AW61" s="1136"/>
      <c r="AX61" s="1136"/>
      <c r="AY61" s="1136"/>
      <c r="AZ61" s="1136"/>
      <c r="BA61" s="1136"/>
      <c r="BB61" s="1136"/>
      <c r="BC61" s="1136"/>
      <c r="BD61" s="1136"/>
      <c r="BE61" s="1137"/>
      <c r="BF61" s="1137"/>
      <c r="BG61" s="1136"/>
      <c r="BH61" s="1136"/>
      <c r="BI61" s="1136"/>
      <c r="BJ61" s="1136"/>
      <c r="BK61" s="1136"/>
      <c r="BL61" s="1136"/>
      <c r="BM61" s="1136"/>
      <c r="BN61" s="1136"/>
      <c r="BO61" s="1136"/>
      <c r="BP61" s="1136"/>
      <c r="BQ61" s="1137"/>
      <c r="BR61" s="1137"/>
      <c r="BS61" s="1136"/>
      <c r="BT61" s="1136"/>
      <c r="BU61" s="1136"/>
      <c r="BV61" s="1136"/>
      <c r="BW61" s="1136"/>
      <c r="BX61" s="1136"/>
      <c r="BY61" s="1136"/>
      <c r="BZ61" s="1136"/>
      <c r="CA61" s="1136"/>
      <c r="CB61" s="1136"/>
      <c r="CC61" s="1137"/>
      <c r="CD61" s="1137"/>
      <c r="CE61" s="1136"/>
      <c r="CF61" s="1136"/>
      <c r="CG61" s="1136"/>
      <c r="CH61" s="1136"/>
      <c r="CI61" s="1136"/>
      <c r="CJ61" s="1136"/>
      <c r="CK61" s="1136"/>
      <c r="CL61" s="1136"/>
      <c r="CM61" s="1136"/>
      <c r="CN61" s="1136"/>
      <c r="CO61" s="1137"/>
      <c r="CP61" s="1137"/>
      <c r="CQ61" s="1136"/>
      <c r="CR61" s="1136"/>
      <c r="CS61" s="1136"/>
      <c r="CT61" s="1136"/>
      <c r="CU61" s="1136"/>
      <c r="CV61" s="1136"/>
      <c r="CW61" s="1136"/>
      <c r="CX61" s="1136"/>
      <c r="CY61" s="1136"/>
      <c r="CZ61" s="1136"/>
      <c r="DA61" s="1137"/>
      <c r="DB61" s="1137"/>
      <c r="DC61" s="1137"/>
      <c r="DD61" s="1138"/>
      <c r="DE61" s="1131"/>
    </row>
    <row r="62" spans="1:109" x14ac:dyDescent="0.15">
      <c r="B62" s="1105"/>
      <c r="C62" s="1105"/>
      <c r="D62" s="1105"/>
      <c r="E62" s="1105"/>
      <c r="F62" s="1105"/>
      <c r="G62" s="1105"/>
      <c r="H62" s="1105"/>
      <c r="I62" s="1105"/>
      <c r="J62" s="1105"/>
      <c r="K62" s="1105"/>
      <c r="L62" s="1105"/>
      <c r="M62" s="1105"/>
      <c r="N62" s="1105"/>
      <c r="O62" s="1105"/>
      <c r="P62" s="1105"/>
      <c r="Q62" s="1105"/>
      <c r="R62" s="1105"/>
      <c r="S62" s="1105"/>
      <c r="T62" s="1105"/>
      <c r="U62" s="1105"/>
      <c r="V62" s="1105"/>
      <c r="W62" s="1105"/>
      <c r="X62" s="1105"/>
      <c r="Y62" s="1105"/>
      <c r="Z62" s="1105"/>
      <c r="AA62" s="1105"/>
      <c r="AB62" s="1105"/>
      <c r="AC62" s="1105"/>
      <c r="AD62" s="1105"/>
      <c r="AE62" s="1105"/>
      <c r="AF62" s="1105"/>
      <c r="AG62" s="1105"/>
      <c r="AH62" s="1105"/>
      <c r="AI62" s="1105"/>
      <c r="AJ62" s="1105"/>
      <c r="AK62" s="1105"/>
      <c r="AL62" s="1105"/>
      <c r="AM62" s="1105"/>
      <c r="AN62" s="1105"/>
      <c r="AO62" s="1105"/>
      <c r="AP62" s="1105"/>
      <c r="AQ62" s="1105"/>
      <c r="AR62" s="1105"/>
      <c r="AS62" s="1105"/>
      <c r="AT62" s="1105"/>
      <c r="AU62" s="1105"/>
      <c r="AV62" s="1105"/>
      <c r="AW62" s="1105"/>
      <c r="AX62" s="1105"/>
      <c r="AY62" s="1105"/>
      <c r="AZ62" s="1105"/>
      <c r="BA62" s="1105"/>
      <c r="BB62" s="1105"/>
      <c r="BC62" s="1105"/>
      <c r="BD62" s="1105"/>
      <c r="BE62" s="1105"/>
      <c r="BF62" s="1105"/>
      <c r="BG62" s="1105"/>
      <c r="BH62" s="1105"/>
      <c r="BI62" s="1105"/>
      <c r="BJ62" s="1105"/>
      <c r="BK62" s="1105"/>
      <c r="BL62" s="1105"/>
      <c r="BM62" s="1105"/>
      <c r="BN62" s="1105"/>
      <c r="BO62" s="1105"/>
      <c r="BP62" s="1105"/>
      <c r="BQ62" s="1105"/>
      <c r="BR62" s="1105"/>
      <c r="BS62" s="1105"/>
      <c r="BT62" s="1105"/>
      <c r="BU62" s="1105"/>
      <c r="BV62" s="1105"/>
      <c r="BW62" s="1105"/>
      <c r="BX62" s="1105"/>
      <c r="BY62" s="1105"/>
      <c r="BZ62" s="1105"/>
      <c r="CA62" s="1105"/>
      <c r="CB62" s="1105"/>
      <c r="CC62" s="1105"/>
      <c r="CD62" s="1105"/>
      <c r="CE62" s="1105"/>
      <c r="CF62" s="1105"/>
      <c r="CG62" s="1105"/>
      <c r="CH62" s="1105"/>
      <c r="CI62" s="1105"/>
      <c r="CJ62" s="1105"/>
      <c r="CK62" s="1105"/>
      <c r="CL62" s="1105"/>
      <c r="CM62" s="1105"/>
      <c r="CN62" s="1105"/>
      <c r="CO62" s="1105"/>
      <c r="CP62" s="1105"/>
      <c r="CQ62" s="1105"/>
      <c r="CR62" s="1105"/>
      <c r="CS62" s="1105"/>
      <c r="CT62" s="1105"/>
      <c r="CU62" s="1105"/>
      <c r="CV62" s="1105"/>
      <c r="CW62" s="1105"/>
      <c r="CX62" s="1105"/>
      <c r="CY62" s="1105"/>
      <c r="CZ62" s="1105"/>
      <c r="DA62" s="1105"/>
      <c r="DB62" s="1105"/>
      <c r="DC62" s="1105"/>
      <c r="DD62" s="1105"/>
      <c r="DE62" s="1093"/>
    </row>
    <row r="63" spans="1:109" ht="17.25" x14ac:dyDescent="0.15">
      <c r="B63" s="1139" t="s">
        <v>548</v>
      </c>
    </row>
    <row r="64" spans="1:109" x14ac:dyDescent="0.15">
      <c r="B64" s="1100"/>
      <c r="G64" s="1107"/>
      <c r="I64" s="1140"/>
      <c r="J64" s="1140"/>
      <c r="K64" s="1140"/>
      <c r="L64" s="1140"/>
      <c r="M64" s="1140"/>
      <c r="N64" s="1141"/>
      <c r="AM64" s="1107"/>
      <c r="AN64" s="1107" t="s">
        <v>541</v>
      </c>
      <c r="AP64" s="1108"/>
      <c r="AQ64" s="1108"/>
      <c r="AR64" s="1108"/>
      <c r="AY64" s="1107"/>
      <c r="BA64" s="1108"/>
      <c r="BB64" s="1108"/>
      <c r="BC64" s="1108"/>
      <c r="BK64" s="1107"/>
      <c r="BM64" s="1108"/>
      <c r="BN64" s="1108"/>
      <c r="BO64" s="1108"/>
      <c r="BW64" s="1107"/>
      <c r="BY64" s="1108"/>
      <c r="BZ64" s="1108"/>
      <c r="CA64" s="1108"/>
      <c r="CI64" s="1107"/>
      <c r="CK64" s="1108"/>
      <c r="CL64" s="1108"/>
      <c r="CM64" s="1108"/>
      <c r="CU64" s="1107"/>
      <c r="CW64" s="1108"/>
      <c r="CX64" s="1108"/>
      <c r="CY64" s="1108"/>
    </row>
    <row r="65" spans="2:107" x14ac:dyDescent="0.15">
      <c r="B65" s="1100"/>
      <c r="AN65" s="1109" t="s">
        <v>549</v>
      </c>
      <c r="AO65" s="1110"/>
      <c r="AP65" s="1110"/>
      <c r="AQ65" s="1110"/>
      <c r="AR65" s="1110"/>
      <c r="AS65" s="1110"/>
      <c r="AT65" s="1110"/>
      <c r="AU65" s="1110"/>
      <c r="AV65" s="1110"/>
      <c r="AW65" s="1110"/>
      <c r="AX65" s="1110"/>
      <c r="AY65" s="1110"/>
      <c r="AZ65" s="1110"/>
      <c r="BA65" s="1110"/>
      <c r="BB65" s="1110"/>
      <c r="BC65" s="1110"/>
      <c r="BD65" s="1110"/>
      <c r="BE65" s="1110"/>
      <c r="BF65" s="1110"/>
      <c r="BG65" s="1110"/>
      <c r="BH65" s="1110"/>
      <c r="BI65" s="1110"/>
      <c r="BJ65" s="1110"/>
      <c r="BK65" s="1110"/>
      <c r="BL65" s="1110"/>
      <c r="BM65" s="1110"/>
      <c r="BN65" s="1110"/>
      <c r="BO65" s="1110"/>
      <c r="BP65" s="1110"/>
      <c r="BQ65" s="1110"/>
      <c r="BR65" s="1110"/>
      <c r="BS65" s="1110"/>
      <c r="BT65" s="1110"/>
      <c r="BU65" s="1110"/>
      <c r="BV65" s="1110"/>
      <c r="BW65" s="1110"/>
      <c r="BX65" s="1110"/>
      <c r="BY65" s="1110"/>
      <c r="BZ65" s="1110"/>
      <c r="CA65" s="1110"/>
      <c r="CB65" s="1110"/>
      <c r="CC65" s="1110"/>
      <c r="CD65" s="1110"/>
      <c r="CE65" s="1110"/>
      <c r="CF65" s="1110"/>
      <c r="CG65" s="1110"/>
      <c r="CH65" s="1110"/>
      <c r="CI65" s="1110"/>
      <c r="CJ65" s="1110"/>
      <c r="CK65" s="1110"/>
      <c r="CL65" s="1110"/>
      <c r="CM65" s="1110"/>
      <c r="CN65" s="1110"/>
      <c r="CO65" s="1110"/>
      <c r="CP65" s="1110"/>
      <c r="CQ65" s="1110"/>
      <c r="CR65" s="1110"/>
      <c r="CS65" s="1110"/>
      <c r="CT65" s="1110"/>
      <c r="CU65" s="1110"/>
      <c r="CV65" s="1110"/>
      <c r="CW65" s="1110"/>
      <c r="CX65" s="1110"/>
      <c r="CY65" s="1110"/>
      <c r="CZ65" s="1110"/>
      <c r="DA65" s="1110"/>
      <c r="DB65" s="1110"/>
      <c r="DC65" s="1111"/>
    </row>
    <row r="66" spans="2:107" x14ac:dyDescent="0.15">
      <c r="B66" s="1100"/>
      <c r="AN66" s="1112"/>
      <c r="AO66" s="1113"/>
      <c r="AP66" s="1113"/>
      <c r="AQ66" s="1113"/>
      <c r="AR66" s="1113"/>
      <c r="AS66" s="1113"/>
      <c r="AT66" s="1113"/>
      <c r="AU66" s="1113"/>
      <c r="AV66" s="1113"/>
      <c r="AW66" s="1113"/>
      <c r="AX66" s="1113"/>
      <c r="AY66" s="1113"/>
      <c r="AZ66" s="1113"/>
      <c r="BA66" s="1113"/>
      <c r="BB66" s="1113"/>
      <c r="BC66" s="1113"/>
      <c r="BD66" s="1113"/>
      <c r="BE66" s="1113"/>
      <c r="BF66" s="1113"/>
      <c r="BG66" s="1113"/>
      <c r="BH66" s="1113"/>
      <c r="BI66" s="1113"/>
      <c r="BJ66" s="1113"/>
      <c r="BK66" s="1113"/>
      <c r="BL66" s="1113"/>
      <c r="BM66" s="1113"/>
      <c r="BN66" s="1113"/>
      <c r="BO66" s="1113"/>
      <c r="BP66" s="1113"/>
      <c r="BQ66" s="1113"/>
      <c r="BR66" s="1113"/>
      <c r="BS66" s="1113"/>
      <c r="BT66" s="1113"/>
      <c r="BU66" s="1113"/>
      <c r="BV66" s="1113"/>
      <c r="BW66" s="1113"/>
      <c r="BX66" s="1113"/>
      <c r="BY66" s="1113"/>
      <c r="BZ66" s="1113"/>
      <c r="CA66" s="1113"/>
      <c r="CB66" s="1113"/>
      <c r="CC66" s="1113"/>
      <c r="CD66" s="1113"/>
      <c r="CE66" s="1113"/>
      <c r="CF66" s="1113"/>
      <c r="CG66" s="1113"/>
      <c r="CH66" s="1113"/>
      <c r="CI66" s="1113"/>
      <c r="CJ66" s="1113"/>
      <c r="CK66" s="1113"/>
      <c r="CL66" s="1113"/>
      <c r="CM66" s="1113"/>
      <c r="CN66" s="1113"/>
      <c r="CO66" s="1113"/>
      <c r="CP66" s="1113"/>
      <c r="CQ66" s="1113"/>
      <c r="CR66" s="1113"/>
      <c r="CS66" s="1113"/>
      <c r="CT66" s="1113"/>
      <c r="CU66" s="1113"/>
      <c r="CV66" s="1113"/>
      <c r="CW66" s="1113"/>
      <c r="CX66" s="1113"/>
      <c r="CY66" s="1113"/>
      <c r="CZ66" s="1113"/>
      <c r="DA66" s="1113"/>
      <c r="DB66" s="1113"/>
      <c r="DC66" s="1114"/>
    </row>
    <row r="67" spans="2:107" x14ac:dyDescent="0.15">
      <c r="B67" s="1100"/>
      <c r="AN67" s="1112"/>
      <c r="AO67" s="1113"/>
      <c r="AP67" s="1113"/>
      <c r="AQ67" s="1113"/>
      <c r="AR67" s="1113"/>
      <c r="AS67" s="1113"/>
      <c r="AT67" s="1113"/>
      <c r="AU67" s="1113"/>
      <c r="AV67" s="1113"/>
      <c r="AW67" s="1113"/>
      <c r="AX67" s="1113"/>
      <c r="AY67" s="1113"/>
      <c r="AZ67" s="1113"/>
      <c r="BA67" s="1113"/>
      <c r="BB67" s="1113"/>
      <c r="BC67" s="1113"/>
      <c r="BD67" s="1113"/>
      <c r="BE67" s="1113"/>
      <c r="BF67" s="1113"/>
      <c r="BG67" s="1113"/>
      <c r="BH67" s="1113"/>
      <c r="BI67" s="1113"/>
      <c r="BJ67" s="1113"/>
      <c r="BK67" s="1113"/>
      <c r="BL67" s="1113"/>
      <c r="BM67" s="1113"/>
      <c r="BN67" s="1113"/>
      <c r="BO67" s="1113"/>
      <c r="BP67" s="1113"/>
      <c r="BQ67" s="1113"/>
      <c r="BR67" s="1113"/>
      <c r="BS67" s="1113"/>
      <c r="BT67" s="1113"/>
      <c r="BU67" s="1113"/>
      <c r="BV67" s="1113"/>
      <c r="BW67" s="1113"/>
      <c r="BX67" s="1113"/>
      <c r="BY67" s="1113"/>
      <c r="BZ67" s="1113"/>
      <c r="CA67" s="1113"/>
      <c r="CB67" s="1113"/>
      <c r="CC67" s="1113"/>
      <c r="CD67" s="1113"/>
      <c r="CE67" s="1113"/>
      <c r="CF67" s="1113"/>
      <c r="CG67" s="1113"/>
      <c r="CH67" s="1113"/>
      <c r="CI67" s="1113"/>
      <c r="CJ67" s="1113"/>
      <c r="CK67" s="1113"/>
      <c r="CL67" s="1113"/>
      <c r="CM67" s="1113"/>
      <c r="CN67" s="1113"/>
      <c r="CO67" s="1113"/>
      <c r="CP67" s="1113"/>
      <c r="CQ67" s="1113"/>
      <c r="CR67" s="1113"/>
      <c r="CS67" s="1113"/>
      <c r="CT67" s="1113"/>
      <c r="CU67" s="1113"/>
      <c r="CV67" s="1113"/>
      <c r="CW67" s="1113"/>
      <c r="CX67" s="1113"/>
      <c r="CY67" s="1113"/>
      <c r="CZ67" s="1113"/>
      <c r="DA67" s="1113"/>
      <c r="DB67" s="1113"/>
      <c r="DC67" s="1114"/>
    </row>
    <row r="68" spans="2:107" x14ac:dyDescent="0.15">
      <c r="B68" s="1100"/>
      <c r="AN68" s="1112"/>
      <c r="AO68" s="1113"/>
      <c r="AP68" s="1113"/>
      <c r="AQ68" s="1113"/>
      <c r="AR68" s="1113"/>
      <c r="AS68" s="1113"/>
      <c r="AT68" s="1113"/>
      <c r="AU68" s="1113"/>
      <c r="AV68" s="1113"/>
      <c r="AW68" s="1113"/>
      <c r="AX68" s="1113"/>
      <c r="AY68" s="1113"/>
      <c r="AZ68" s="1113"/>
      <c r="BA68" s="1113"/>
      <c r="BB68" s="1113"/>
      <c r="BC68" s="1113"/>
      <c r="BD68" s="1113"/>
      <c r="BE68" s="1113"/>
      <c r="BF68" s="1113"/>
      <c r="BG68" s="1113"/>
      <c r="BH68" s="1113"/>
      <c r="BI68" s="1113"/>
      <c r="BJ68" s="1113"/>
      <c r="BK68" s="1113"/>
      <c r="BL68" s="1113"/>
      <c r="BM68" s="1113"/>
      <c r="BN68" s="1113"/>
      <c r="BO68" s="1113"/>
      <c r="BP68" s="1113"/>
      <c r="BQ68" s="1113"/>
      <c r="BR68" s="1113"/>
      <c r="BS68" s="1113"/>
      <c r="BT68" s="1113"/>
      <c r="BU68" s="1113"/>
      <c r="BV68" s="1113"/>
      <c r="BW68" s="1113"/>
      <c r="BX68" s="1113"/>
      <c r="BY68" s="1113"/>
      <c r="BZ68" s="1113"/>
      <c r="CA68" s="1113"/>
      <c r="CB68" s="1113"/>
      <c r="CC68" s="1113"/>
      <c r="CD68" s="1113"/>
      <c r="CE68" s="1113"/>
      <c r="CF68" s="1113"/>
      <c r="CG68" s="1113"/>
      <c r="CH68" s="1113"/>
      <c r="CI68" s="1113"/>
      <c r="CJ68" s="1113"/>
      <c r="CK68" s="1113"/>
      <c r="CL68" s="1113"/>
      <c r="CM68" s="1113"/>
      <c r="CN68" s="1113"/>
      <c r="CO68" s="1113"/>
      <c r="CP68" s="1113"/>
      <c r="CQ68" s="1113"/>
      <c r="CR68" s="1113"/>
      <c r="CS68" s="1113"/>
      <c r="CT68" s="1113"/>
      <c r="CU68" s="1113"/>
      <c r="CV68" s="1113"/>
      <c r="CW68" s="1113"/>
      <c r="CX68" s="1113"/>
      <c r="CY68" s="1113"/>
      <c r="CZ68" s="1113"/>
      <c r="DA68" s="1113"/>
      <c r="DB68" s="1113"/>
      <c r="DC68" s="1114"/>
    </row>
    <row r="69" spans="2:107" x14ac:dyDescent="0.15">
      <c r="B69" s="1100"/>
      <c r="AN69" s="1115"/>
      <c r="AO69" s="1116"/>
      <c r="AP69" s="1116"/>
      <c r="AQ69" s="1116"/>
      <c r="AR69" s="1116"/>
      <c r="AS69" s="1116"/>
      <c r="AT69" s="1116"/>
      <c r="AU69" s="1116"/>
      <c r="AV69" s="1116"/>
      <c r="AW69" s="1116"/>
      <c r="AX69" s="1116"/>
      <c r="AY69" s="1116"/>
      <c r="AZ69" s="1116"/>
      <c r="BA69" s="1116"/>
      <c r="BB69" s="1116"/>
      <c r="BC69" s="1116"/>
      <c r="BD69" s="1116"/>
      <c r="BE69" s="1116"/>
      <c r="BF69" s="1116"/>
      <c r="BG69" s="1116"/>
      <c r="BH69" s="1116"/>
      <c r="BI69" s="1116"/>
      <c r="BJ69" s="1116"/>
      <c r="BK69" s="1116"/>
      <c r="BL69" s="1116"/>
      <c r="BM69" s="1116"/>
      <c r="BN69" s="1116"/>
      <c r="BO69" s="1116"/>
      <c r="BP69" s="1116"/>
      <c r="BQ69" s="1116"/>
      <c r="BR69" s="1116"/>
      <c r="BS69" s="1116"/>
      <c r="BT69" s="1116"/>
      <c r="BU69" s="1116"/>
      <c r="BV69" s="1116"/>
      <c r="BW69" s="1116"/>
      <c r="BX69" s="1116"/>
      <c r="BY69" s="1116"/>
      <c r="BZ69" s="1116"/>
      <c r="CA69" s="1116"/>
      <c r="CB69" s="1116"/>
      <c r="CC69" s="1116"/>
      <c r="CD69" s="1116"/>
      <c r="CE69" s="1116"/>
      <c r="CF69" s="1116"/>
      <c r="CG69" s="1116"/>
      <c r="CH69" s="1116"/>
      <c r="CI69" s="1116"/>
      <c r="CJ69" s="1116"/>
      <c r="CK69" s="1116"/>
      <c r="CL69" s="1116"/>
      <c r="CM69" s="1116"/>
      <c r="CN69" s="1116"/>
      <c r="CO69" s="1116"/>
      <c r="CP69" s="1116"/>
      <c r="CQ69" s="1116"/>
      <c r="CR69" s="1116"/>
      <c r="CS69" s="1116"/>
      <c r="CT69" s="1116"/>
      <c r="CU69" s="1116"/>
      <c r="CV69" s="1116"/>
      <c r="CW69" s="1116"/>
      <c r="CX69" s="1116"/>
      <c r="CY69" s="1116"/>
      <c r="CZ69" s="1116"/>
      <c r="DA69" s="1116"/>
      <c r="DB69" s="1116"/>
      <c r="DC69" s="1117"/>
    </row>
    <row r="70" spans="2:107" x14ac:dyDescent="0.15">
      <c r="B70" s="1100"/>
      <c r="H70" s="1142"/>
      <c r="I70" s="1142"/>
      <c r="J70" s="1143"/>
      <c r="K70" s="1143"/>
      <c r="L70" s="1144"/>
      <c r="M70" s="1143"/>
      <c r="N70" s="1144"/>
      <c r="AN70" s="1118"/>
      <c r="AO70" s="1118"/>
      <c r="AP70" s="1118"/>
      <c r="AZ70" s="1118"/>
      <c r="BA70" s="1118"/>
      <c r="BB70" s="1118"/>
      <c r="BL70" s="1118"/>
      <c r="BM70" s="1118"/>
      <c r="BN70" s="1118"/>
      <c r="BX70" s="1118"/>
      <c r="BY70" s="1118"/>
      <c r="BZ70" s="1118"/>
      <c r="CJ70" s="1118"/>
      <c r="CK70" s="1118"/>
      <c r="CL70" s="1118"/>
      <c r="CV70" s="1118"/>
      <c r="CW70" s="1118"/>
      <c r="CX70" s="1118"/>
    </row>
    <row r="71" spans="2:107" x14ac:dyDescent="0.15">
      <c r="B71" s="1100"/>
      <c r="G71" s="1145"/>
      <c r="I71" s="1146"/>
      <c r="J71" s="1143"/>
      <c r="K71" s="1143"/>
      <c r="L71" s="1144"/>
      <c r="M71" s="1143"/>
      <c r="N71" s="1144"/>
      <c r="AM71" s="1145"/>
      <c r="AN71" s="1093" t="s">
        <v>543</v>
      </c>
    </row>
    <row r="72" spans="2:107" x14ac:dyDescent="0.15">
      <c r="B72" s="1100"/>
      <c r="G72" s="1119"/>
      <c r="H72" s="1119"/>
      <c r="I72" s="1119"/>
      <c r="J72" s="1119"/>
      <c r="K72" s="1120"/>
      <c r="L72" s="1120"/>
      <c r="M72" s="1121"/>
      <c r="N72" s="1121"/>
      <c r="AN72" s="1122"/>
      <c r="AO72" s="1123"/>
      <c r="AP72" s="1123"/>
      <c r="AQ72" s="1123"/>
      <c r="AR72" s="1123"/>
      <c r="AS72" s="1123"/>
      <c r="AT72" s="1123"/>
      <c r="AU72" s="1123"/>
      <c r="AV72" s="1123"/>
      <c r="AW72" s="1123"/>
      <c r="AX72" s="1123"/>
      <c r="AY72" s="1123"/>
      <c r="AZ72" s="1123"/>
      <c r="BA72" s="1123"/>
      <c r="BB72" s="1123"/>
      <c r="BC72" s="1123"/>
      <c r="BD72" s="1123"/>
      <c r="BE72" s="1123"/>
      <c r="BF72" s="1123"/>
      <c r="BG72" s="1123"/>
      <c r="BH72" s="1123"/>
      <c r="BI72" s="1123"/>
      <c r="BJ72" s="1123"/>
      <c r="BK72" s="1123"/>
      <c r="BL72" s="1123"/>
      <c r="BM72" s="1123"/>
      <c r="BN72" s="1123"/>
      <c r="BO72" s="1124"/>
      <c r="BP72" s="1125" t="s">
        <v>521</v>
      </c>
      <c r="BQ72" s="1125"/>
      <c r="BR72" s="1125"/>
      <c r="BS72" s="1125"/>
      <c r="BT72" s="1125"/>
      <c r="BU72" s="1125"/>
      <c r="BV72" s="1125"/>
      <c r="BW72" s="1125"/>
      <c r="BX72" s="1125" t="s">
        <v>229</v>
      </c>
      <c r="BY72" s="1125"/>
      <c r="BZ72" s="1125"/>
      <c r="CA72" s="1125"/>
      <c r="CB72" s="1125"/>
      <c r="CC72" s="1125"/>
      <c r="CD72" s="1125"/>
      <c r="CE72" s="1125"/>
      <c r="CF72" s="1125" t="s">
        <v>240</v>
      </c>
      <c r="CG72" s="1125"/>
      <c r="CH72" s="1125"/>
      <c r="CI72" s="1125"/>
      <c r="CJ72" s="1125"/>
      <c r="CK72" s="1125"/>
      <c r="CL72" s="1125"/>
      <c r="CM72" s="1125"/>
      <c r="CN72" s="1125" t="s">
        <v>522</v>
      </c>
      <c r="CO72" s="1125"/>
      <c r="CP72" s="1125"/>
      <c r="CQ72" s="1125"/>
      <c r="CR72" s="1125"/>
      <c r="CS72" s="1125"/>
      <c r="CT72" s="1125"/>
      <c r="CU72" s="1125"/>
      <c r="CV72" s="1125" t="s">
        <v>523</v>
      </c>
      <c r="CW72" s="1125"/>
      <c r="CX72" s="1125"/>
      <c r="CY72" s="1125"/>
      <c r="CZ72" s="1125"/>
      <c r="DA72" s="1125"/>
      <c r="DB72" s="1125"/>
      <c r="DC72" s="1125"/>
    </row>
    <row r="73" spans="2:107" x14ac:dyDescent="0.15">
      <c r="B73" s="1100"/>
      <c r="G73" s="1126"/>
      <c r="H73" s="1126"/>
      <c r="I73" s="1126"/>
      <c r="J73" s="1126"/>
      <c r="K73" s="1147"/>
      <c r="L73" s="1147"/>
      <c r="M73" s="1147"/>
      <c r="N73" s="1147"/>
      <c r="AM73" s="1118"/>
      <c r="AN73" s="1129" t="s">
        <v>544</v>
      </c>
      <c r="AO73" s="1129"/>
      <c r="AP73" s="1129"/>
      <c r="AQ73" s="1129"/>
      <c r="AR73" s="1129"/>
      <c r="AS73" s="1129"/>
      <c r="AT73" s="1129"/>
      <c r="AU73" s="1129"/>
      <c r="AV73" s="1129"/>
      <c r="AW73" s="1129"/>
      <c r="AX73" s="1129"/>
      <c r="AY73" s="1129"/>
      <c r="AZ73" s="1129"/>
      <c r="BA73" s="1129"/>
      <c r="BB73" s="1129" t="s">
        <v>545</v>
      </c>
      <c r="BC73" s="1129"/>
      <c r="BD73" s="1129"/>
      <c r="BE73" s="1129"/>
      <c r="BF73" s="1129"/>
      <c r="BG73" s="1129"/>
      <c r="BH73" s="1129"/>
      <c r="BI73" s="1129"/>
      <c r="BJ73" s="1129"/>
      <c r="BK73" s="1129"/>
      <c r="BL73" s="1129"/>
      <c r="BM73" s="1129"/>
      <c r="BN73" s="1129"/>
      <c r="BO73" s="1129"/>
      <c r="BP73" s="1130"/>
      <c r="BQ73" s="1130"/>
      <c r="BR73" s="1130"/>
      <c r="BS73" s="1130"/>
      <c r="BT73" s="1130"/>
      <c r="BU73" s="1130"/>
      <c r="BV73" s="1130"/>
      <c r="BW73" s="1130"/>
      <c r="BX73" s="1130"/>
      <c r="BY73" s="1130"/>
      <c r="BZ73" s="1130"/>
      <c r="CA73" s="1130"/>
      <c r="CB73" s="1130"/>
      <c r="CC73" s="1130"/>
      <c r="CD73" s="1130"/>
      <c r="CE73" s="1130"/>
      <c r="CF73" s="1130"/>
      <c r="CG73" s="1130"/>
      <c r="CH73" s="1130"/>
      <c r="CI73" s="1130"/>
      <c r="CJ73" s="1130"/>
      <c r="CK73" s="1130"/>
      <c r="CL73" s="1130"/>
      <c r="CM73" s="1130"/>
      <c r="CN73" s="1130"/>
      <c r="CO73" s="1130"/>
      <c r="CP73" s="1130"/>
      <c r="CQ73" s="1130"/>
      <c r="CR73" s="1130"/>
      <c r="CS73" s="1130"/>
      <c r="CT73" s="1130"/>
      <c r="CU73" s="1130"/>
      <c r="CV73" s="1130"/>
      <c r="CW73" s="1130"/>
      <c r="CX73" s="1130"/>
      <c r="CY73" s="1130"/>
      <c r="CZ73" s="1130"/>
      <c r="DA73" s="1130"/>
      <c r="DB73" s="1130"/>
      <c r="DC73" s="1130"/>
    </row>
    <row r="74" spans="2:107" x14ac:dyDescent="0.15">
      <c r="B74" s="1100"/>
      <c r="G74" s="1126"/>
      <c r="H74" s="1126"/>
      <c r="I74" s="1126"/>
      <c r="J74" s="1126"/>
      <c r="K74" s="1147"/>
      <c r="L74" s="1147"/>
      <c r="M74" s="1147"/>
      <c r="N74" s="1147"/>
      <c r="AM74" s="1118"/>
      <c r="AN74" s="1129"/>
      <c r="AO74" s="1129"/>
      <c r="AP74" s="1129"/>
      <c r="AQ74" s="1129"/>
      <c r="AR74" s="1129"/>
      <c r="AS74" s="1129"/>
      <c r="AT74" s="1129"/>
      <c r="AU74" s="1129"/>
      <c r="AV74" s="1129"/>
      <c r="AW74" s="1129"/>
      <c r="AX74" s="1129"/>
      <c r="AY74" s="1129"/>
      <c r="AZ74" s="1129"/>
      <c r="BA74" s="1129"/>
      <c r="BB74" s="1129"/>
      <c r="BC74" s="1129"/>
      <c r="BD74" s="1129"/>
      <c r="BE74" s="1129"/>
      <c r="BF74" s="1129"/>
      <c r="BG74" s="1129"/>
      <c r="BH74" s="1129"/>
      <c r="BI74" s="1129"/>
      <c r="BJ74" s="1129"/>
      <c r="BK74" s="1129"/>
      <c r="BL74" s="1129"/>
      <c r="BM74" s="1129"/>
      <c r="BN74" s="1129"/>
      <c r="BO74" s="1129"/>
      <c r="BP74" s="1130"/>
      <c r="BQ74" s="1130"/>
      <c r="BR74" s="1130"/>
      <c r="BS74" s="1130"/>
      <c r="BT74" s="1130"/>
      <c r="BU74" s="1130"/>
      <c r="BV74" s="1130"/>
      <c r="BW74" s="1130"/>
      <c r="BX74" s="1130"/>
      <c r="BY74" s="1130"/>
      <c r="BZ74" s="1130"/>
      <c r="CA74" s="1130"/>
      <c r="CB74" s="1130"/>
      <c r="CC74" s="1130"/>
      <c r="CD74" s="1130"/>
      <c r="CE74" s="1130"/>
      <c r="CF74" s="1130"/>
      <c r="CG74" s="1130"/>
      <c r="CH74" s="1130"/>
      <c r="CI74" s="1130"/>
      <c r="CJ74" s="1130"/>
      <c r="CK74" s="1130"/>
      <c r="CL74" s="1130"/>
      <c r="CM74" s="1130"/>
      <c r="CN74" s="1130"/>
      <c r="CO74" s="1130"/>
      <c r="CP74" s="1130"/>
      <c r="CQ74" s="1130"/>
      <c r="CR74" s="1130"/>
      <c r="CS74" s="1130"/>
      <c r="CT74" s="1130"/>
      <c r="CU74" s="1130"/>
      <c r="CV74" s="1130"/>
      <c r="CW74" s="1130"/>
      <c r="CX74" s="1130"/>
      <c r="CY74" s="1130"/>
      <c r="CZ74" s="1130"/>
      <c r="DA74" s="1130"/>
      <c r="DB74" s="1130"/>
      <c r="DC74" s="1130"/>
    </row>
    <row r="75" spans="2:107" x14ac:dyDescent="0.15">
      <c r="B75" s="1100"/>
      <c r="G75" s="1126"/>
      <c r="H75" s="1126"/>
      <c r="I75" s="1119"/>
      <c r="J75" s="1119"/>
      <c r="K75" s="1128"/>
      <c r="L75" s="1128"/>
      <c r="M75" s="1128"/>
      <c r="N75" s="1128"/>
      <c r="AM75" s="1118"/>
      <c r="AN75" s="1129"/>
      <c r="AO75" s="1129"/>
      <c r="AP75" s="1129"/>
      <c r="AQ75" s="1129"/>
      <c r="AR75" s="1129"/>
      <c r="AS75" s="1129"/>
      <c r="AT75" s="1129"/>
      <c r="AU75" s="1129"/>
      <c r="AV75" s="1129"/>
      <c r="AW75" s="1129"/>
      <c r="AX75" s="1129"/>
      <c r="AY75" s="1129"/>
      <c r="AZ75" s="1129"/>
      <c r="BA75" s="1129"/>
      <c r="BB75" s="1129" t="s">
        <v>550</v>
      </c>
      <c r="BC75" s="1129"/>
      <c r="BD75" s="1129"/>
      <c r="BE75" s="1129"/>
      <c r="BF75" s="1129"/>
      <c r="BG75" s="1129"/>
      <c r="BH75" s="1129"/>
      <c r="BI75" s="1129"/>
      <c r="BJ75" s="1129"/>
      <c r="BK75" s="1129"/>
      <c r="BL75" s="1129"/>
      <c r="BM75" s="1129"/>
      <c r="BN75" s="1129"/>
      <c r="BO75" s="1129"/>
      <c r="BP75" s="1130">
        <v>1.1000000000000001</v>
      </c>
      <c r="BQ75" s="1130"/>
      <c r="BR75" s="1130"/>
      <c r="BS75" s="1130"/>
      <c r="BT75" s="1130"/>
      <c r="BU75" s="1130"/>
      <c r="BV75" s="1130"/>
      <c r="BW75" s="1130"/>
      <c r="BX75" s="1130">
        <v>0.1</v>
      </c>
      <c r="BY75" s="1130"/>
      <c r="BZ75" s="1130"/>
      <c r="CA75" s="1130"/>
      <c r="CB75" s="1130"/>
      <c r="CC75" s="1130"/>
      <c r="CD75" s="1130"/>
      <c r="CE75" s="1130"/>
      <c r="CF75" s="1130">
        <v>-1</v>
      </c>
      <c r="CG75" s="1130"/>
      <c r="CH75" s="1130"/>
      <c r="CI75" s="1130"/>
      <c r="CJ75" s="1130"/>
      <c r="CK75" s="1130"/>
      <c r="CL75" s="1130"/>
      <c r="CM75" s="1130"/>
      <c r="CN75" s="1130">
        <v>-1.6</v>
      </c>
      <c r="CO75" s="1130"/>
      <c r="CP75" s="1130"/>
      <c r="CQ75" s="1130"/>
      <c r="CR75" s="1130"/>
      <c r="CS75" s="1130"/>
      <c r="CT75" s="1130"/>
      <c r="CU75" s="1130"/>
      <c r="CV75" s="1130">
        <v>-1.5</v>
      </c>
      <c r="CW75" s="1130"/>
      <c r="CX75" s="1130"/>
      <c r="CY75" s="1130"/>
      <c r="CZ75" s="1130"/>
      <c r="DA75" s="1130"/>
      <c r="DB75" s="1130"/>
      <c r="DC75" s="1130"/>
    </row>
    <row r="76" spans="2:107" x14ac:dyDescent="0.15">
      <c r="B76" s="1100"/>
      <c r="G76" s="1126"/>
      <c r="H76" s="1126"/>
      <c r="I76" s="1119"/>
      <c r="J76" s="1119"/>
      <c r="K76" s="1128"/>
      <c r="L76" s="1128"/>
      <c r="M76" s="1128"/>
      <c r="N76" s="1128"/>
      <c r="AM76" s="1118"/>
      <c r="AN76" s="1129"/>
      <c r="AO76" s="1129"/>
      <c r="AP76" s="1129"/>
      <c r="AQ76" s="1129"/>
      <c r="AR76" s="1129"/>
      <c r="AS76" s="1129"/>
      <c r="AT76" s="1129"/>
      <c r="AU76" s="1129"/>
      <c r="AV76" s="1129"/>
      <c r="AW76" s="1129"/>
      <c r="AX76" s="1129"/>
      <c r="AY76" s="1129"/>
      <c r="AZ76" s="1129"/>
      <c r="BA76" s="1129"/>
      <c r="BB76" s="1129"/>
      <c r="BC76" s="1129"/>
      <c r="BD76" s="1129"/>
      <c r="BE76" s="1129"/>
      <c r="BF76" s="1129"/>
      <c r="BG76" s="1129"/>
      <c r="BH76" s="1129"/>
      <c r="BI76" s="1129"/>
      <c r="BJ76" s="1129"/>
      <c r="BK76" s="1129"/>
      <c r="BL76" s="1129"/>
      <c r="BM76" s="1129"/>
      <c r="BN76" s="1129"/>
      <c r="BO76" s="1129"/>
      <c r="BP76" s="1130"/>
      <c r="BQ76" s="1130"/>
      <c r="BR76" s="1130"/>
      <c r="BS76" s="1130"/>
      <c r="BT76" s="1130"/>
      <c r="BU76" s="1130"/>
      <c r="BV76" s="1130"/>
      <c r="BW76" s="1130"/>
      <c r="BX76" s="1130"/>
      <c r="BY76" s="1130"/>
      <c r="BZ76" s="1130"/>
      <c r="CA76" s="1130"/>
      <c r="CB76" s="1130"/>
      <c r="CC76" s="1130"/>
      <c r="CD76" s="1130"/>
      <c r="CE76" s="1130"/>
      <c r="CF76" s="1130"/>
      <c r="CG76" s="1130"/>
      <c r="CH76" s="1130"/>
      <c r="CI76" s="1130"/>
      <c r="CJ76" s="1130"/>
      <c r="CK76" s="1130"/>
      <c r="CL76" s="1130"/>
      <c r="CM76" s="1130"/>
      <c r="CN76" s="1130"/>
      <c r="CO76" s="1130"/>
      <c r="CP76" s="1130"/>
      <c r="CQ76" s="1130"/>
      <c r="CR76" s="1130"/>
      <c r="CS76" s="1130"/>
      <c r="CT76" s="1130"/>
      <c r="CU76" s="1130"/>
      <c r="CV76" s="1130"/>
      <c r="CW76" s="1130"/>
      <c r="CX76" s="1130"/>
      <c r="CY76" s="1130"/>
      <c r="CZ76" s="1130"/>
      <c r="DA76" s="1130"/>
      <c r="DB76" s="1130"/>
      <c r="DC76" s="1130"/>
    </row>
    <row r="77" spans="2:107" x14ac:dyDescent="0.15">
      <c r="B77" s="1100"/>
      <c r="G77" s="1119"/>
      <c r="H77" s="1119"/>
      <c r="I77" s="1119"/>
      <c r="J77" s="1119"/>
      <c r="K77" s="1147"/>
      <c r="L77" s="1147"/>
      <c r="M77" s="1147"/>
      <c r="N77" s="1147"/>
      <c r="AN77" s="1125" t="s">
        <v>547</v>
      </c>
      <c r="AO77" s="1125"/>
      <c r="AP77" s="1125"/>
      <c r="AQ77" s="1125"/>
      <c r="AR77" s="1125"/>
      <c r="AS77" s="1125"/>
      <c r="AT77" s="1125"/>
      <c r="AU77" s="1125"/>
      <c r="AV77" s="1125"/>
      <c r="AW77" s="1125"/>
      <c r="AX77" s="1125"/>
      <c r="AY77" s="1125"/>
      <c r="AZ77" s="1125"/>
      <c r="BA77" s="1125"/>
      <c r="BB77" s="1129" t="s">
        <v>545</v>
      </c>
      <c r="BC77" s="1129"/>
      <c r="BD77" s="1129"/>
      <c r="BE77" s="1129"/>
      <c r="BF77" s="1129"/>
      <c r="BG77" s="1129"/>
      <c r="BH77" s="1129"/>
      <c r="BI77" s="1129"/>
      <c r="BJ77" s="1129"/>
      <c r="BK77" s="1129"/>
      <c r="BL77" s="1129"/>
      <c r="BM77" s="1129"/>
      <c r="BN77" s="1129"/>
      <c r="BO77" s="1129"/>
      <c r="BP77" s="1130">
        <v>44.9</v>
      </c>
      <c r="BQ77" s="1130"/>
      <c r="BR77" s="1130"/>
      <c r="BS77" s="1130"/>
      <c r="BT77" s="1130"/>
      <c r="BU77" s="1130"/>
      <c r="BV77" s="1130"/>
      <c r="BW77" s="1130"/>
      <c r="BX77" s="1130">
        <v>44.9</v>
      </c>
      <c r="BY77" s="1130"/>
      <c r="BZ77" s="1130"/>
      <c r="CA77" s="1130"/>
      <c r="CB77" s="1130"/>
      <c r="CC77" s="1130"/>
      <c r="CD77" s="1130"/>
      <c r="CE77" s="1130"/>
      <c r="CF77" s="1130">
        <v>40.799999999999997</v>
      </c>
      <c r="CG77" s="1130"/>
      <c r="CH77" s="1130"/>
      <c r="CI77" s="1130"/>
      <c r="CJ77" s="1130"/>
      <c r="CK77" s="1130"/>
      <c r="CL77" s="1130"/>
      <c r="CM77" s="1130"/>
      <c r="CN77" s="1130">
        <v>38.5</v>
      </c>
      <c r="CO77" s="1130"/>
      <c r="CP77" s="1130"/>
      <c r="CQ77" s="1130"/>
      <c r="CR77" s="1130"/>
      <c r="CS77" s="1130"/>
      <c r="CT77" s="1130"/>
      <c r="CU77" s="1130"/>
      <c r="CV77" s="1130">
        <v>35.5</v>
      </c>
      <c r="CW77" s="1130"/>
      <c r="CX77" s="1130"/>
      <c r="CY77" s="1130"/>
      <c r="CZ77" s="1130"/>
      <c r="DA77" s="1130"/>
      <c r="DB77" s="1130"/>
      <c r="DC77" s="1130"/>
    </row>
    <row r="78" spans="2:107" x14ac:dyDescent="0.15">
      <c r="B78" s="1100"/>
      <c r="G78" s="1119"/>
      <c r="H78" s="1119"/>
      <c r="I78" s="1119"/>
      <c r="J78" s="1119"/>
      <c r="K78" s="1147"/>
      <c r="L78" s="1147"/>
      <c r="M78" s="1147"/>
      <c r="N78" s="1147"/>
      <c r="AN78" s="1125"/>
      <c r="AO78" s="1125"/>
      <c r="AP78" s="1125"/>
      <c r="AQ78" s="1125"/>
      <c r="AR78" s="1125"/>
      <c r="AS78" s="1125"/>
      <c r="AT78" s="1125"/>
      <c r="AU78" s="1125"/>
      <c r="AV78" s="1125"/>
      <c r="AW78" s="1125"/>
      <c r="AX78" s="1125"/>
      <c r="AY78" s="1125"/>
      <c r="AZ78" s="1125"/>
      <c r="BA78" s="1125"/>
      <c r="BB78" s="1129"/>
      <c r="BC78" s="1129"/>
      <c r="BD78" s="1129"/>
      <c r="BE78" s="1129"/>
      <c r="BF78" s="1129"/>
      <c r="BG78" s="1129"/>
      <c r="BH78" s="1129"/>
      <c r="BI78" s="1129"/>
      <c r="BJ78" s="1129"/>
      <c r="BK78" s="1129"/>
      <c r="BL78" s="1129"/>
      <c r="BM78" s="1129"/>
      <c r="BN78" s="1129"/>
      <c r="BO78" s="1129"/>
      <c r="BP78" s="1130"/>
      <c r="BQ78" s="1130"/>
      <c r="BR78" s="1130"/>
      <c r="BS78" s="1130"/>
      <c r="BT78" s="1130"/>
      <c r="BU78" s="1130"/>
      <c r="BV78" s="1130"/>
      <c r="BW78" s="1130"/>
      <c r="BX78" s="1130"/>
      <c r="BY78" s="1130"/>
      <c r="BZ78" s="1130"/>
      <c r="CA78" s="1130"/>
      <c r="CB78" s="1130"/>
      <c r="CC78" s="1130"/>
      <c r="CD78" s="1130"/>
      <c r="CE78" s="1130"/>
      <c r="CF78" s="1130"/>
      <c r="CG78" s="1130"/>
      <c r="CH78" s="1130"/>
      <c r="CI78" s="1130"/>
      <c r="CJ78" s="1130"/>
      <c r="CK78" s="1130"/>
      <c r="CL78" s="1130"/>
      <c r="CM78" s="1130"/>
      <c r="CN78" s="1130"/>
      <c r="CO78" s="1130"/>
      <c r="CP78" s="1130"/>
      <c r="CQ78" s="1130"/>
      <c r="CR78" s="1130"/>
      <c r="CS78" s="1130"/>
      <c r="CT78" s="1130"/>
      <c r="CU78" s="1130"/>
      <c r="CV78" s="1130"/>
      <c r="CW78" s="1130"/>
      <c r="CX78" s="1130"/>
      <c r="CY78" s="1130"/>
      <c r="CZ78" s="1130"/>
      <c r="DA78" s="1130"/>
      <c r="DB78" s="1130"/>
      <c r="DC78" s="1130"/>
    </row>
    <row r="79" spans="2:107" x14ac:dyDescent="0.15">
      <c r="B79" s="1100"/>
      <c r="G79" s="1119"/>
      <c r="H79" s="1119"/>
      <c r="I79" s="1132"/>
      <c r="J79" s="1132"/>
      <c r="K79" s="1148"/>
      <c r="L79" s="1148"/>
      <c r="M79" s="1148"/>
      <c r="N79" s="1148"/>
      <c r="AN79" s="1125"/>
      <c r="AO79" s="1125"/>
      <c r="AP79" s="1125"/>
      <c r="AQ79" s="1125"/>
      <c r="AR79" s="1125"/>
      <c r="AS79" s="1125"/>
      <c r="AT79" s="1125"/>
      <c r="AU79" s="1125"/>
      <c r="AV79" s="1125"/>
      <c r="AW79" s="1125"/>
      <c r="AX79" s="1125"/>
      <c r="AY79" s="1125"/>
      <c r="AZ79" s="1125"/>
      <c r="BA79" s="1125"/>
      <c r="BB79" s="1129" t="s">
        <v>550</v>
      </c>
      <c r="BC79" s="1129"/>
      <c r="BD79" s="1129"/>
      <c r="BE79" s="1129"/>
      <c r="BF79" s="1129"/>
      <c r="BG79" s="1129"/>
      <c r="BH79" s="1129"/>
      <c r="BI79" s="1129"/>
      <c r="BJ79" s="1129"/>
      <c r="BK79" s="1129"/>
      <c r="BL79" s="1129"/>
      <c r="BM79" s="1129"/>
      <c r="BN79" s="1129"/>
      <c r="BO79" s="1129"/>
      <c r="BP79" s="1130">
        <v>8.5</v>
      </c>
      <c r="BQ79" s="1130"/>
      <c r="BR79" s="1130"/>
      <c r="BS79" s="1130"/>
      <c r="BT79" s="1130"/>
      <c r="BU79" s="1130"/>
      <c r="BV79" s="1130"/>
      <c r="BW79" s="1130"/>
      <c r="BX79" s="1130">
        <v>9.1</v>
      </c>
      <c r="BY79" s="1130"/>
      <c r="BZ79" s="1130"/>
      <c r="CA79" s="1130"/>
      <c r="CB79" s="1130"/>
      <c r="CC79" s="1130"/>
      <c r="CD79" s="1130"/>
      <c r="CE79" s="1130"/>
      <c r="CF79" s="1130">
        <v>8.9</v>
      </c>
      <c r="CG79" s="1130"/>
      <c r="CH79" s="1130"/>
      <c r="CI79" s="1130"/>
      <c r="CJ79" s="1130"/>
      <c r="CK79" s="1130"/>
      <c r="CL79" s="1130"/>
      <c r="CM79" s="1130"/>
      <c r="CN79" s="1130">
        <v>8.9</v>
      </c>
      <c r="CO79" s="1130"/>
      <c r="CP79" s="1130"/>
      <c r="CQ79" s="1130"/>
      <c r="CR79" s="1130"/>
      <c r="CS79" s="1130"/>
      <c r="CT79" s="1130"/>
      <c r="CU79" s="1130"/>
      <c r="CV79" s="1130">
        <v>8.8000000000000007</v>
      </c>
      <c r="CW79" s="1130"/>
      <c r="CX79" s="1130"/>
      <c r="CY79" s="1130"/>
      <c r="CZ79" s="1130"/>
      <c r="DA79" s="1130"/>
      <c r="DB79" s="1130"/>
      <c r="DC79" s="1130"/>
    </row>
    <row r="80" spans="2:107" x14ac:dyDescent="0.15">
      <c r="B80" s="1100"/>
      <c r="G80" s="1119"/>
      <c r="H80" s="1119"/>
      <c r="I80" s="1132"/>
      <c r="J80" s="1132"/>
      <c r="K80" s="1148"/>
      <c r="L80" s="1148"/>
      <c r="M80" s="1148"/>
      <c r="N80" s="1148"/>
      <c r="AN80" s="1125"/>
      <c r="AO80" s="1125"/>
      <c r="AP80" s="1125"/>
      <c r="AQ80" s="1125"/>
      <c r="AR80" s="1125"/>
      <c r="AS80" s="1125"/>
      <c r="AT80" s="1125"/>
      <c r="AU80" s="1125"/>
      <c r="AV80" s="1125"/>
      <c r="AW80" s="1125"/>
      <c r="AX80" s="1125"/>
      <c r="AY80" s="1125"/>
      <c r="AZ80" s="1125"/>
      <c r="BA80" s="1125"/>
      <c r="BB80" s="1129"/>
      <c r="BC80" s="1129"/>
      <c r="BD80" s="1129"/>
      <c r="BE80" s="1129"/>
      <c r="BF80" s="1129"/>
      <c r="BG80" s="1129"/>
      <c r="BH80" s="1129"/>
      <c r="BI80" s="1129"/>
      <c r="BJ80" s="1129"/>
      <c r="BK80" s="1129"/>
      <c r="BL80" s="1129"/>
      <c r="BM80" s="1129"/>
      <c r="BN80" s="1129"/>
      <c r="BO80" s="1129"/>
      <c r="BP80" s="1130"/>
      <c r="BQ80" s="1130"/>
      <c r="BR80" s="1130"/>
      <c r="BS80" s="1130"/>
      <c r="BT80" s="1130"/>
      <c r="BU80" s="1130"/>
      <c r="BV80" s="1130"/>
      <c r="BW80" s="1130"/>
      <c r="BX80" s="1130"/>
      <c r="BY80" s="1130"/>
      <c r="BZ80" s="1130"/>
      <c r="CA80" s="1130"/>
      <c r="CB80" s="1130"/>
      <c r="CC80" s="1130"/>
      <c r="CD80" s="1130"/>
      <c r="CE80" s="1130"/>
      <c r="CF80" s="1130"/>
      <c r="CG80" s="1130"/>
      <c r="CH80" s="1130"/>
      <c r="CI80" s="1130"/>
      <c r="CJ80" s="1130"/>
      <c r="CK80" s="1130"/>
      <c r="CL80" s="1130"/>
      <c r="CM80" s="1130"/>
      <c r="CN80" s="1130"/>
      <c r="CO80" s="1130"/>
      <c r="CP80" s="1130"/>
      <c r="CQ80" s="1130"/>
      <c r="CR80" s="1130"/>
      <c r="CS80" s="1130"/>
      <c r="CT80" s="1130"/>
      <c r="CU80" s="1130"/>
      <c r="CV80" s="1130"/>
      <c r="CW80" s="1130"/>
      <c r="CX80" s="1130"/>
      <c r="CY80" s="1130"/>
      <c r="CZ80" s="1130"/>
      <c r="DA80" s="1130"/>
      <c r="DB80" s="1130"/>
      <c r="DC80" s="1130"/>
    </row>
    <row r="81" spans="2:109" x14ac:dyDescent="0.15">
      <c r="B81" s="1100"/>
    </row>
    <row r="82" spans="2:109" ht="17.25" x14ac:dyDescent="0.15">
      <c r="B82" s="1100"/>
      <c r="K82" s="1149"/>
      <c r="L82" s="1149"/>
      <c r="M82" s="1149"/>
      <c r="N82" s="1149"/>
      <c r="AQ82" s="1149"/>
      <c r="AR82" s="1149"/>
      <c r="AS82" s="1149"/>
      <c r="AT82" s="1149"/>
      <c r="BC82" s="1149"/>
      <c r="BD82" s="1149"/>
      <c r="BE82" s="1149"/>
      <c r="BF82" s="1149"/>
      <c r="BO82" s="1149"/>
      <c r="BP82" s="1149"/>
      <c r="BQ82" s="1149"/>
      <c r="BR82" s="1149"/>
      <c r="CA82" s="1149"/>
      <c r="CB82" s="1149"/>
      <c r="CC82" s="1149"/>
      <c r="CD82" s="1149"/>
      <c r="CM82" s="1149"/>
      <c r="CN82" s="1149"/>
      <c r="CO82" s="1149"/>
      <c r="CP82" s="1149"/>
      <c r="CY82" s="1149"/>
      <c r="CZ82" s="1149"/>
      <c r="DA82" s="1149"/>
      <c r="DB82" s="1149"/>
      <c r="DC82" s="1149"/>
    </row>
    <row r="83" spans="2:109" x14ac:dyDescent="0.15">
      <c r="B83" s="1102"/>
      <c r="C83" s="1103"/>
      <c r="D83" s="1103"/>
      <c r="E83" s="1103"/>
      <c r="F83" s="1103"/>
      <c r="G83" s="1103"/>
      <c r="H83" s="1103"/>
      <c r="I83" s="1103"/>
      <c r="J83" s="1103"/>
      <c r="K83" s="1103"/>
      <c r="L83" s="1103"/>
      <c r="M83" s="1103"/>
      <c r="N83" s="1103"/>
      <c r="O83" s="1103"/>
      <c r="P83" s="1103"/>
      <c r="Q83" s="1103"/>
      <c r="R83" s="1103"/>
      <c r="S83" s="1103"/>
      <c r="T83" s="1103"/>
      <c r="U83" s="1103"/>
      <c r="V83" s="1103"/>
      <c r="W83" s="1103"/>
      <c r="X83" s="1103"/>
      <c r="Y83" s="1103"/>
      <c r="Z83" s="1103"/>
      <c r="AA83" s="1103"/>
      <c r="AB83" s="1103"/>
      <c r="AC83" s="1103"/>
      <c r="AD83" s="1103"/>
      <c r="AE83" s="1103"/>
      <c r="AF83" s="1103"/>
      <c r="AG83" s="1103"/>
      <c r="AH83" s="1103"/>
      <c r="AI83" s="1103"/>
      <c r="AJ83" s="1103"/>
      <c r="AK83" s="1103"/>
      <c r="AL83" s="1103"/>
      <c r="AM83" s="1103"/>
      <c r="AN83" s="1103"/>
      <c r="AO83" s="1103"/>
      <c r="AP83" s="1103"/>
      <c r="AQ83" s="1103"/>
      <c r="AR83" s="1103"/>
      <c r="AS83" s="1103"/>
      <c r="AT83" s="1103"/>
      <c r="AU83" s="1103"/>
      <c r="AV83" s="1103"/>
      <c r="AW83" s="1103"/>
      <c r="AX83" s="1103"/>
      <c r="AY83" s="1103"/>
      <c r="AZ83" s="1103"/>
      <c r="BA83" s="1103"/>
      <c r="BB83" s="1103"/>
      <c r="BC83" s="1103"/>
      <c r="BD83" s="1103"/>
      <c r="BE83" s="1103"/>
      <c r="BF83" s="1103"/>
      <c r="BG83" s="1103"/>
      <c r="BH83" s="1103"/>
      <c r="BI83" s="1103"/>
      <c r="BJ83" s="1103"/>
      <c r="BK83" s="1103"/>
      <c r="BL83" s="1103"/>
      <c r="BM83" s="1103"/>
      <c r="BN83" s="1103"/>
      <c r="BO83" s="1103"/>
      <c r="BP83" s="1103"/>
      <c r="BQ83" s="1103"/>
      <c r="BR83" s="1103"/>
      <c r="BS83" s="1103"/>
      <c r="BT83" s="1103"/>
      <c r="BU83" s="1103"/>
      <c r="BV83" s="1103"/>
      <c r="BW83" s="1103"/>
      <c r="BX83" s="1103"/>
      <c r="BY83" s="1103"/>
      <c r="BZ83" s="1103"/>
      <c r="CA83" s="1103"/>
      <c r="CB83" s="1103"/>
      <c r="CC83" s="1103"/>
      <c r="CD83" s="1103"/>
      <c r="CE83" s="1103"/>
      <c r="CF83" s="1103"/>
      <c r="CG83" s="1103"/>
      <c r="CH83" s="1103"/>
      <c r="CI83" s="1103"/>
      <c r="CJ83" s="1103"/>
      <c r="CK83" s="1103"/>
      <c r="CL83" s="1103"/>
      <c r="CM83" s="1103"/>
      <c r="CN83" s="1103"/>
      <c r="CO83" s="1103"/>
      <c r="CP83" s="1103"/>
      <c r="CQ83" s="1103"/>
      <c r="CR83" s="1103"/>
      <c r="CS83" s="1103"/>
      <c r="CT83" s="1103"/>
      <c r="CU83" s="1103"/>
      <c r="CV83" s="1103"/>
      <c r="CW83" s="1103"/>
      <c r="CX83" s="1103"/>
      <c r="CY83" s="1103"/>
      <c r="CZ83" s="1103"/>
      <c r="DA83" s="1103"/>
      <c r="DB83" s="1103"/>
      <c r="DC83" s="1103"/>
      <c r="DD83" s="1104"/>
    </row>
    <row r="84" spans="2:109" x14ac:dyDescent="0.15">
      <c r="DD84" s="1093"/>
      <c r="DE84" s="1093"/>
    </row>
    <row r="85" spans="2:109" x14ac:dyDescent="0.15">
      <c r="DD85" s="1093"/>
      <c r="DE85" s="1093"/>
    </row>
    <row r="86" spans="2:109" hidden="1" x14ac:dyDescent="0.15">
      <c r="DD86" s="1093"/>
      <c r="DE86" s="1093"/>
    </row>
    <row r="87" spans="2:109" hidden="1" x14ac:dyDescent="0.15">
      <c r="K87" s="1150"/>
      <c r="AQ87" s="1150"/>
      <c r="BC87" s="1150"/>
      <c r="BO87" s="1150"/>
      <c r="CA87" s="1150"/>
      <c r="CM87" s="1150"/>
      <c r="CY87" s="1150"/>
      <c r="DD87" s="1093"/>
      <c r="DE87" s="1093"/>
    </row>
    <row r="88" spans="2:109" hidden="1" x14ac:dyDescent="0.15">
      <c r="DD88" s="1093"/>
      <c r="DE88" s="1093"/>
    </row>
    <row r="89" spans="2:109" hidden="1" x14ac:dyDescent="0.15">
      <c r="DD89" s="1093"/>
      <c r="DE89" s="1093"/>
    </row>
    <row r="90" spans="2:109" hidden="1" x14ac:dyDescent="0.15">
      <c r="DD90" s="1093"/>
      <c r="DE90" s="1093"/>
    </row>
    <row r="91" spans="2:109" hidden="1" x14ac:dyDescent="0.15">
      <c r="DD91" s="1093"/>
      <c r="DE91" s="1093"/>
    </row>
    <row r="92" spans="2:109" ht="13.5" hidden="1" customHeight="1" x14ac:dyDescent="0.15">
      <c r="DD92" s="1093"/>
      <c r="DE92" s="1093"/>
    </row>
    <row r="93" spans="2:109" ht="13.5" hidden="1" customHeight="1" x14ac:dyDescent="0.15">
      <c r="DD93" s="1093"/>
      <c r="DE93" s="1093"/>
    </row>
    <row r="94" spans="2:109" ht="13.5" hidden="1" customHeight="1" x14ac:dyDescent="0.15">
      <c r="DD94" s="1093"/>
      <c r="DE94" s="1093"/>
    </row>
    <row r="95" spans="2:109" ht="13.5" hidden="1" customHeight="1" x14ac:dyDescent="0.15">
      <c r="DD95" s="1093"/>
      <c r="DE95" s="1093"/>
    </row>
    <row r="96" spans="2:109" ht="13.5" hidden="1" customHeight="1" x14ac:dyDescent="0.15">
      <c r="DD96" s="1093"/>
      <c r="DE96" s="1093"/>
    </row>
    <row r="97" s="1093" customFormat="1" ht="13.5" hidden="1" customHeight="1" x14ac:dyDescent="0.15"/>
    <row r="98" s="1093" customFormat="1" ht="13.5" hidden="1" customHeight="1" x14ac:dyDescent="0.15"/>
    <row r="99" s="1093" customFormat="1" ht="13.5" hidden="1" customHeight="1" x14ac:dyDescent="0.15"/>
    <row r="100" s="1093" customFormat="1" ht="13.5" hidden="1" customHeight="1" x14ac:dyDescent="0.15"/>
    <row r="101" s="1093" customFormat="1" ht="13.5" hidden="1" customHeight="1" x14ac:dyDescent="0.15"/>
    <row r="102" s="1093" customFormat="1" ht="13.5" hidden="1" customHeight="1" x14ac:dyDescent="0.15"/>
    <row r="103" s="1093" customFormat="1" ht="13.5" hidden="1" customHeight="1" x14ac:dyDescent="0.15"/>
    <row r="104" s="1093" customFormat="1" ht="13.5" hidden="1" customHeight="1" x14ac:dyDescent="0.15"/>
    <row r="105" s="1093" customFormat="1" ht="13.5" hidden="1" customHeight="1" x14ac:dyDescent="0.15"/>
    <row r="106" s="1093" customFormat="1" ht="13.5" hidden="1" customHeight="1" x14ac:dyDescent="0.15"/>
    <row r="107" s="1093" customFormat="1" ht="13.5" hidden="1" customHeight="1" x14ac:dyDescent="0.15"/>
    <row r="108" s="1093" customFormat="1" ht="13.5" hidden="1" customHeight="1" x14ac:dyDescent="0.15"/>
    <row r="109" s="1093" customFormat="1" ht="13.5" hidden="1" customHeight="1" x14ac:dyDescent="0.15"/>
    <row r="110" s="1093" customFormat="1" ht="13.5" hidden="1" customHeight="1" x14ac:dyDescent="0.15"/>
    <row r="111" s="1093" customFormat="1" ht="13.5" hidden="1" customHeight="1" x14ac:dyDescent="0.15"/>
    <row r="112" s="1093" customFormat="1" ht="13.5" hidden="1" customHeight="1" x14ac:dyDescent="0.15"/>
    <row r="113" s="1093" customFormat="1" ht="13.5" hidden="1" customHeight="1" x14ac:dyDescent="0.15"/>
    <row r="114" s="1093" customFormat="1" ht="13.5" hidden="1" customHeight="1" x14ac:dyDescent="0.15"/>
    <row r="115" s="1093" customFormat="1" ht="13.5" hidden="1" customHeight="1" x14ac:dyDescent="0.15"/>
    <row r="116" s="1093" customFormat="1" ht="13.5" hidden="1" customHeight="1" x14ac:dyDescent="0.15"/>
    <row r="117" s="1093" customFormat="1" ht="13.5" hidden="1" customHeight="1" x14ac:dyDescent="0.15"/>
    <row r="118" s="1093" customFormat="1" ht="13.5" hidden="1" customHeight="1" x14ac:dyDescent="0.15"/>
    <row r="119" s="1093" customFormat="1" ht="13.5" hidden="1" customHeight="1" x14ac:dyDescent="0.15"/>
    <row r="120" s="1093" customFormat="1" ht="13.5" hidden="1" customHeight="1" x14ac:dyDescent="0.15"/>
    <row r="121" s="1093" customFormat="1" ht="13.5" hidden="1" customHeight="1" x14ac:dyDescent="0.15"/>
    <row r="122" s="1093" customFormat="1" ht="13.5" hidden="1" customHeight="1" x14ac:dyDescent="0.15"/>
    <row r="123" s="1093" customFormat="1" ht="13.5" hidden="1" customHeight="1" x14ac:dyDescent="0.15"/>
    <row r="124" s="1093" customFormat="1" ht="13.5" hidden="1" customHeight="1" x14ac:dyDescent="0.15"/>
    <row r="125" s="1093" customFormat="1" ht="13.5" hidden="1" customHeight="1" x14ac:dyDescent="0.15"/>
    <row r="126" s="1093" customFormat="1" ht="13.5" hidden="1" customHeight="1" x14ac:dyDescent="0.15"/>
    <row r="127" s="1093" customFormat="1" ht="13.5" hidden="1" customHeight="1" x14ac:dyDescent="0.15"/>
    <row r="128" s="1093" customFormat="1" ht="13.5" hidden="1" customHeight="1" x14ac:dyDescent="0.15"/>
    <row r="129" s="1093" customFormat="1" ht="13.5" hidden="1" customHeight="1" x14ac:dyDescent="0.15"/>
    <row r="130" s="1093" customFormat="1" ht="13.5" hidden="1" customHeight="1" x14ac:dyDescent="0.15"/>
    <row r="131" s="1093" customFormat="1" ht="13.5" hidden="1" customHeight="1" x14ac:dyDescent="0.15"/>
    <row r="132" s="1093" customFormat="1" ht="13.5" hidden="1" customHeight="1" x14ac:dyDescent="0.15"/>
    <row r="133" s="1093" customFormat="1" ht="13.5" hidden="1" customHeight="1" x14ac:dyDescent="0.15"/>
    <row r="134" s="1093" customFormat="1" ht="13.5" hidden="1" customHeight="1" x14ac:dyDescent="0.15"/>
    <row r="135" s="1093" customFormat="1" ht="13.5" hidden="1" customHeight="1" x14ac:dyDescent="0.15"/>
    <row r="136" s="1093" customFormat="1" ht="13.5" hidden="1" customHeight="1" x14ac:dyDescent="0.15"/>
    <row r="137" s="1093" customFormat="1" ht="13.5" hidden="1" customHeight="1" x14ac:dyDescent="0.15"/>
    <row r="138" s="1093" customFormat="1" ht="13.5" hidden="1" customHeight="1" x14ac:dyDescent="0.15"/>
    <row r="139" s="1093" customFormat="1" ht="13.5" hidden="1" customHeight="1" x14ac:dyDescent="0.15"/>
    <row r="140" s="1093" customFormat="1" ht="13.5" hidden="1" customHeight="1" x14ac:dyDescent="0.15"/>
    <row r="141" s="1093" customFormat="1" ht="13.5" hidden="1" customHeight="1" x14ac:dyDescent="0.15"/>
    <row r="142" s="1093" customFormat="1" ht="13.5" hidden="1" customHeight="1" x14ac:dyDescent="0.15"/>
    <row r="143" s="1093" customFormat="1" ht="13.5" hidden="1" customHeight="1" x14ac:dyDescent="0.15"/>
    <row r="144" s="1093" customFormat="1" ht="13.5" hidden="1" customHeight="1" x14ac:dyDescent="0.15"/>
    <row r="145" s="1093" customFormat="1" ht="13.5" hidden="1" customHeight="1" x14ac:dyDescent="0.15"/>
    <row r="146" s="1093" customFormat="1" ht="13.5" hidden="1" customHeight="1" x14ac:dyDescent="0.15"/>
    <row r="147" s="1093" customFormat="1" ht="13.5" hidden="1" customHeight="1" x14ac:dyDescent="0.15"/>
    <row r="148" s="1093" customFormat="1" ht="13.5" hidden="1" customHeight="1" x14ac:dyDescent="0.15"/>
    <row r="149" s="1093" customFormat="1" ht="13.5" hidden="1" customHeight="1" x14ac:dyDescent="0.15"/>
    <row r="150" s="1093" customFormat="1" ht="13.5" hidden="1" customHeight="1" x14ac:dyDescent="0.15"/>
    <row r="151" s="1093" customFormat="1" ht="13.5" hidden="1" customHeight="1" x14ac:dyDescent="0.15"/>
    <row r="152" s="1093" customFormat="1" ht="13.5" hidden="1" customHeight="1" x14ac:dyDescent="0.15"/>
    <row r="153" s="1093" customFormat="1" ht="13.5" hidden="1" customHeight="1" x14ac:dyDescent="0.15"/>
    <row r="154" s="1093" customFormat="1" ht="13.5" hidden="1" customHeight="1" x14ac:dyDescent="0.15"/>
    <row r="155" s="1093" customFormat="1" ht="13.5" hidden="1" customHeight="1" x14ac:dyDescent="0.15"/>
    <row r="156" s="1093" customFormat="1" ht="13.5" hidden="1" customHeight="1" x14ac:dyDescent="0.15"/>
    <row r="157" s="1093" customFormat="1" ht="13.5" hidden="1" customHeight="1" x14ac:dyDescent="0.15"/>
    <row r="158" s="1093" customFormat="1" ht="13.5" hidden="1" customHeight="1" x14ac:dyDescent="0.15"/>
    <row r="159" s="1093" customFormat="1" ht="13.5" hidden="1" customHeight="1" x14ac:dyDescent="0.15"/>
    <row r="160" s="1093" customFormat="1" ht="13.5" hidden="1" customHeight="1" x14ac:dyDescent="0.15"/>
  </sheetData>
  <sheetProtection algorithmName="SHA-512" hashValue="NqI33fd0wcrwHo5hZoihizWPNq64cYOQ28dHJy6Ms8ubSl2xCNZN9mds5DthLHY9+JdARYmn+AmqOZHN1oLTLA==" saltValue="W6rxIcpAKjbwEXJ9Mp6ti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5"/>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73140-A63E-448E-AC18-9DBC9AC0B514}">
  <sheetPr>
    <pageSetUpPr fitToPage="1"/>
  </sheetPr>
  <dimension ref="A1:DR125"/>
  <sheetViews>
    <sheetView showGridLines="0" topLeftCell="A105" zoomScale="85" zoomScaleNormal="85" zoomScaleSheetLayoutView="70" workbookViewId="0">
      <selection activeCell="CO19" sqref="CO19"/>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1:34"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1:34" x14ac:dyDescent="0.15">
      <c r="S2" s="95"/>
      <c r="AH2" s="95"/>
    </row>
    <row r="3" spans="1: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1:34" x14ac:dyDescent="0.15"/>
    <row r="5" spans="1:34" x14ac:dyDescent="0.15"/>
    <row r="6" spans="1:34" x14ac:dyDescent="0.15"/>
    <row r="7" spans="1:34" x14ac:dyDescent="0.15"/>
    <row r="8" spans="1:34" x14ac:dyDescent="0.15"/>
    <row r="9" spans="1:34" x14ac:dyDescent="0.15">
      <c r="AH9" s="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551</v>
      </c>
    </row>
  </sheetData>
  <sheetProtection algorithmName="SHA-512" hashValue="07QFnjPdsbfhx/M6WeuQuCpgdDs/27Q8cTSsNwdzWOgq+NdPBCVHEoyzqGC1SSG0l6Fjl/E1CkjHGEby52cEjw==" saltValue="3MIlx7X53Og/4maSJdJHyw==" spinCount="100000" sheet="1" objects="1" scenarios="1"/>
  <dataConsolidate/>
  <phoneticPr fontId="5"/>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509DA-0BAA-4DE0-8F98-DFDCE9EEB30A}">
  <sheetPr>
    <pageSetUpPr fitToPage="1"/>
  </sheetPr>
  <dimension ref="A1:DR125"/>
  <sheetViews>
    <sheetView showGridLines="0" topLeftCell="A90" zoomScale="80" zoomScaleNormal="80" zoomScaleSheetLayoutView="55" workbookViewId="0">
      <selection activeCell="CO19" sqref="CO19"/>
    </sheetView>
  </sheetViews>
  <sheetFormatPr defaultColWidth="0" defaultRowHeight="13.5" customHeight="1" zeroHeight="1" x14ac:dyDescent="0.15"/>
  <cols>
    <col min="1" max="34" width="2.5" style="94" customWidth="1"/>
    <col min="35" max="122" width="2.5" style="95" customWidth="1"/>
    <col min="123"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551</v>
      </c>
    </row>
  </sheetData>
  <sheetProtection algorithmName="SHA-512" hashValue="F4Zjq4QIOdV2NNIXiXMavX+yIeQ5FiKfaxMV4bxRnrkokRSNrXnirUVm6MNLuFKP2gjeGoTCVLfPLywgHRWVNg==" saltValue="Q/Kp2dPiOz3bieAMAbizew==" spinCount="100000" sheet="1" objects="1" scenarios="1"/>
  <dataConsolidate/>
  <phoneticPr fontId="5"/>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36</v>
      </c>
      <c r="E2" s="141"/>
      <c r="F2" s="313" t="s">
        <v>363</v>
      </c>
      <c r="G2" s="165"/>
      <c r="H2" s="175"/>
    </row>
    <row r="3" spans="1:8" x14ac:dyDescent="0.15">
      <c r="A3" s="131" t="s">
        <v>441</v>
      </c>
      <c r="B3" s="123"/>
      <c r="C3" s="306"/>
      <c r="D3" s="309">
        <v>15866</v>
      </c>
      <c r="E3" s="311"/>
      <c r="F3" s="314">
        <v>77577</v>
      </c>
      <c r="G3" s="316"/>
      <c r="H3" s="319"/>
    </row>
    <row r="4" spans="1:8" x14ac:dyDescent="0.15">
      <c r="A4" s="116"/>
      <c r="B4" s="122"/>
      <c r="C4" s="307"/>
      <c r="D4" s="310">
        <v>14622</v>
      </c>
      <c r="E4" s="312"/>
      <c r="F4" s="315">
        <v>40870</v>
      </c>
      <c r="G4" s="317"/>
      <c r="H4" s="320"/>
    </row>
    <row r="5" spans="1:8" x14ac:dyDescent="0.15">
      <c r="A5" s="131" t="s">
        <v>492</v>
      </c>
      <c r="B5" s="123"/>
      <c r="C5" s="306"/>
      <c r="D5" s="309">
        <v>35535</v>
      </c>
      <c r="E5" s="311"/>
      <c r="F5" s="314">
        <v>115123</v>
      </c>
      <c r="G5" s="316"/>
      <c r="H5" s="319"/>
    </row>
    <row r="6" spans="1:8" x14ac:dyDescent="0.15">
      <c r="A6" s="116"/>
      <c r="B6" s="122"/>
      <c r="C6" s="307"/>
      <c r="D6" s="310">
        <v>34082</v>
      </c>
      <c r="E6" s="312"/>
      <c r="F6" s="315">
        <v>46026</v>
      </c>
      <c r="G6" s="317"/>
      <c r="H6" s="320"/>
    </row>
    <row r="7" spans="1:8" x14ac:dyDescent="0.15">
      <c r="A7" s="131" t="s">
        <v>432</v>
      </c>
      <c r="B7" s="123"/>
      <c r="C7" s="306"/>
      <c r="D7" s="309">
        <v>78858</v>
      </c>
      <c r="E7" s="311"/>
      <c r="F7" s="314">
        <v>98899</v>
      </c>
      <c r="G7" s="316"/>
      <c r="H7" s="319"/>
    </row>
    <row r="8" spans="1:8" x14ac:dyDescent="0.15">
      <c r="A8" s="116"/>
      <c r="B8" s="122"/>
      <c r="C8" s="307"/>
      <c r="D8" s="310">
        <v>71219</v>
      </c>
      <c r="E8" s="312"/>
      <c r="F8" s="315">
        <v>43734</v>
      </c>
      <c r="G8" s="317"/>
      <c r="H8" s="320"/>
    </row>
    <row r="9" spans="1:8" x14ac:dyDescent="0.15">
      <c r="A9" s="131" t="s">
        <v>339</v>
      </c>
      <c r="B9" s="123"/>
      <c r="C9" s="306"/>
      <c r="D9" s="309">
        <v>38725</v>
      </c>
      <c r="E9" s="311"/>
      <c r="F9" s="314">
        <v>96462</v>
      </c>
      <c r="G9" s="316"/>
      <c r="H9" s="319"/>
    </row>
    <row r="10" spans="1:8" x14ac:dyDescent="0.15">
      <c r="A10" s="116"/>
      <c r="B10" s="122"/>
      <c r="C10" s="307"/>
      <c r="D10" s="310">
        <v>30949</v>
      </c>
      <c r="E10" s="312"/>
      <c r="F10" s="315">
        <v>39886</v>
      </c>
      <c r="G10" s="317"/>
      <c r="H10" s="320"/>
    </row>
    <row r="11" spans="1:8" x14ac:dyDescent="0.15">
      <c r="A11" s="131" t="s">
        <v>520</v>
      </c>
      <c r="B11" s="123"/>
      <c r="C11" s="306"/>
      <c r="D11" s="309">
        <v>32692</v>
      </c>
      <c r="E11" s="311"/>
      <c r="F11" s="314">
        <v>83103</v>
      </c>
      <c r="G11" s="316"/>
      <c r="H11" s="319"/>
    </row>
    <row r="12" spans="1:8" x14ac:dyDescent="0.15">
      <c r="A12" s="116"/>
      <c r="B12" s="122"/>
      <c r="C12" s="308"/>
      <c r="D12" s="310">
        <v>26762</v>
      </c>
      <c r="E12" s="312"/>
      <c r="F12" s="315">
        <v>41378</v>
      </c>
      <c r="G12" s="317"/>
      <c r="H12" s="320"/>
    </row>
    <row r="13" spans="1:8" x14ac:dyDescent="0.15">
      <c r="A13" s="131"/>
      <c r="B13" s="123"/>
      <c r="C13" s="306"/>
      <c r="D13" s="309">
        <v>40335</v>
      </c>
      <c r="E13" s="311"/>
      <c r="F13" s="314">
        <v>94233</v>
      </c>
      <c r="G13" s="318"/>
      <c r="H13" s="319"/>
    </row>
    <row r="14" spans="1:8" x14ac:dyDescent="0.15">
      <c r="A14" s="116"/>
      <c r="B14" s="122"/>
      <c r="C14" s="307"/>
      <c r="D14" s="310">
        <v>35527</v>
      </c>
      <c r="E14" s="312"/>
      <c r="F14" s="315">
        <v>42379</v>
      </c>
      <c r="G14" s="317"/>
      <c r="H14" s="320"/>
    </row>
    <row r="17" spans="1:11" x14ac:dyDescent="0.15">
      <c r="A17" s="298" t="s">
        <v>95</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68</v>
      </c>
      <c r="B19" s="299">
        <f>ROUND(VALUE(SUBSTITUTE(実質収支比率等に係る経年分析!F$48,"▲","-")),2)</f>
        <v>5.19</v>
      </c>
      <c r="C19" s="299">
        <f>ROUND(VALUE(SUBSTITUTE(実質収支比率等に係る経年分析!G$48,"▲","-")),2)</f>
        <v>5.96</v>
      </c>
      <c r="D19" s="299">
        <f>ROUND(VALUE(SUBSTITUTE(実質収支比率等に係る経年分析!H$48,"▲","-")),2)</f>
        <v>4.68</v>
      </c>
      <c r="E19" s="299">
        <f>ROUND(VALUE(SUBSTITUTE(実質収支比率等に係る経年分析!I$48,"▲","-")),2)</f>
        <v>4.25</v>
      </c>
      <c r="F19" s="299">
        <f>ROUND(VALUE(SUBSTITUTE(実質収支比率等に係る経年分析!J$48,"▲","-")),2)</f>
        <v>6.73</v>
      </c>
    </row>
    <row r="20" spans="1:11" x14ac:dyDescent="0.15">
      <c r="A20" s="299" t="s">
        <v>103</v>
      </c>
      <c r="B20" s="299">
        <f>ROUND(VALUE(SUBSTITUTE(実質収支比率等に係る経年分析!F$47,"▲","-")),2)</f>
        <v>40.520000000000003</v>
      </c>
      <c r="C20" s="299">
        <f>ROUND(VALUE(SUBSTITUTE(実質収支比率等に係る経年分析!G$47,"▲","-")),2)</f>
        <v>42.62</v>
      </c>
      <c r="D20" s="299">
        <f>ROUND(VALUE(SUBSTITUTE(実質収支比率等に係る経年分析!H$47,"▲","-")),2)</f>
        <v>43.49</v>
      </c>
      <c r="E20" s="299">
        <f>ROUND(VALUE(SUBSTITUTE(実質収支比率等に係る経年分析!I$47,"▲","-")),2)</f>
        <v>46.54</v>
      </c>
      <c r="F20" s="299">
        <f>ROUND(VALUE(SUBSTITUTE(実質収支比率等に係る経年分析!J$47,"▲","-")),2)</f>
        <v>50.26</v>
      </c>
    </row>
    <row r="21" spans="1:11" x14ac:dyDescent="0.15">
      <c r="A21" s="299" t="s">
        <v>104</v>
      </c>
      <c r="B21" s="299">
        <f>IF(ISNUMBER(VALUE(SUBSTITUTE(実質収支比率等に係る経年分析!F$49,"▲","-"))),ROUND(VALUE(SUBSTITUTE(実質収支比率等に係る経年分析!F$49,"▲","-")),2),NA())</f>
        <v>4.2699999999999996</v>
      </c>
      <c r="C21" s="299">
        <f>IF(ISNUMBER(VALUE(SUBSTITUTE(実質収支比率等に係る経年分析!G$49,"▲","-"))),ROUND(VALUE(SUBSTITUTE(実質収支比率等に係る経年分析!G$49,"▲","-")),2),NA())</f>
        <v>4.05</v>
      </c>
      <c r="D21" s="299">
        <f>IF(ISNUMBER(VALUE(SUBSTITUTE(実質収支比率等に係る経年分析!H$49,"▲","-"))),ROUND(VALUE(SUBSTITUTE(実質収支比率等に係る経年分析!H$49,"▲","-")),2),NA())</f>
        <v>7.0000000000000007E-2</v>
      </c>
      <c r="E21" s="299">
        <f>IF(ISNUMBER(VALUE(SUBSTITUTE(実質収支比率等に係る経年分析!I$49,"▲","-"))),ROUND(VALUE(SUBSTITUTE(実質収支比率等に係る経年分析!I$49,"▲","-")),2),NA())</f>
        <v>2.5099999999999998</v>
      </c>
      <c r="F21" s="299">
        <f>IF(ISNUMBER(VALUE(SUBSTITUTE(実質収支比率等に係る経年分析!J$49,"▲","-"))),ROUND(VALUE(SUBSTITUTE(実質収支比率等に係る経年分析!J$49,"▲","-")),2),NA())</f>
        <v>7.2</v>
      </c>
    </row>
    <row r="24" spans="1:11" x14ac:dyDescent="0.15">
      <c r="A24" s="298" t="s">
        <v>108</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109</v>
      </c>
      <c r="C26" s="300" t="s">
        <v>54</v>
      </c>
      <c r="D26" s="300" t="s">
        <v>109</v>
      </c>
      <c r="E26" s="300" t="s">
        <v>54</v>
      </c>
      <c r="F26" s="300" t="s">
        <v>109</v>
      </c>
      <c r="G26" s="300" t="s">
        <v>54</v>
      </c>
      <c r="H26" s="300" t="s">
        <v>109</v>
      </c>
      <c r="I26" s="300" t="s">
        <v>54</v>
      </c>
      <c r="J26" s="300" t="s">
        <v>109</v>
      </c>
      <c r="K26" s="300" t="s">
        <v>54</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0.24</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1.45</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x14ac:dyDescent="0.15">
      <c r="A30" s="300" t="e">
        <f>IF(連結実質赤字比率に係る赤字・黒字の構成分析!C$40="",NA(),連結実質赤字比率に係る赤字・黒字の構成分析!C$40)</f>
        <v>#N/A</v>
      </c>
      <c r="B30" s="300" t="e">
        <f>IF(ROUND(VALUE(SUBSTITUTE(連結実質赤字比率に係る赤字・黒字の構成分析!F$40,"▲","-")),2)&lt;0,ABS(ROUND(VALUE(SUBSTITUTE(連結実質赤字比率に係る赤字・黒字の構成分析!F$40,"▲","-")),2)),NA())</f>
        <v>#VALUE!</v>
      </c>
      <c r="C30" s="300" t="e">
        <f>IF(ROUND(VALUE(SUBSTITUTE(連結実質赤字比率に係る赤字・黒字の構成分析!F$40,"▲","-")),2)&gt;=0,ABS(ROUND(VALUE(SUBSTITUTE(連結実質赤字比率に係る赤字・黒字の構成分析!F$40,"▲","-")),2)),NA())</f>
        <v>#VALUE!</v>
      </c>
      <c r="D30" s="300" t="e">
        <f>IF(ROUND(VALUE(SUBSTITUTE(連結実質赤字比率に係る赤字・黒字の構成分析!G$40,"▲","-")),2)&lt;0,ABS(ROUND(VALUE(SUBSTITUTE(連結実質赤字比率に係る赤字・黒字の構成分析!G$40,"▲","-")),2)),NA())</f>
        <v>#VALUE!</v>
      </c>
      <c r="E30" s="300" t="e">
        <f>IF(ROUND(VALUE(SUBSTITUTE(連結実質赤字比率に係る赤字・黒字の構成分析!G$40,"▲","-")),2)&gt;=0,ABS(ROUND(VALUE(SUBSTITUTE(連結実質赤字比率に係る赤字・黒字の構成分析!G$40,"▲","-")),2)),NA())</f>
        <v>#VALUE!</v>
      </c>
      <c r="F30" s="300" t="e">
        <f>IF(ROUND(VALUE(SUBSTITUTE(連結実質赤字比率に係る赤字・黒字の構成分析!H$40,"▲","-")),2)&lt;0,ABS(ROUND(VALUE(SUBSTITUTE(連結実質赤字比率に係る赤字・黒字の構成分析!H$40,"▲","-")),2)),NA())</f>
        <v>#VALUE!</v>
      </c>
      <c r="G30" s="300" t="e">
        <f>IF(ROUND(VALUE(SUBSTITUTE(連結実質赤字比率に係る赤字・黒字の構成分析!H$40,"▲","-")),2)&gt;=0,ABS(ROUND(VALUE(SUBSTITUTE(連結実質赤字比率に係る赤字・黒字の構成分析!H$40,"▲","-")),2)),NA())</f>
        <v>#VALUE!</v>
      </c>
      <c r="H30" s="300" t="e">
        <f>IF(ROUND(VALUE(SUBSTITUTE(連結実質赤字比率に係る赤字・黒字の構成分析!I$40,"▲","-")),2)&lt;0,ABS(ROUND(VALUE(SUBSTITUTE(連結実質赤字比率に係る赤字・黒字の構成分析!I$40,"▲","-")),2)),NA())</f>
        <v>#VALUE!</v>
      </c>
      <c r="I30" s="300" t="e">
        <f>IF(ROUND(VALUE(SUBSTITUTE(連結実質赤字比率に係る赤字・黒字の構成分析!I$40,"▲","-")),2)&gt;=0,ABS(ROUND(VALUE(SUBSTITUTE(連結実質赤字比率に係る赤字・黒字の構成分析!I$40,"▲","-")),2)),NA())</f>
        <v>#VALUE!</v>
      </c>
      <c r="J30" s="300" t="e">
        <f>IF(ROUND(VALUE(SUBSTITUTE(連結実質赤字比率に係る赤字・黒字の構成分析!J$40,"▲","-")),2)&lt;0,ABS(ROUND(VALUE(SUBSTITUTE(連結実質赤字比率に係る赤字・黒字の構成分析!J$40,"▲","-")),2)),NA())</f>
        <v>#VALUE!</v>
      </c>
      <c r="K30" s="300" t="e">
        <f>IF(ROUND(VALUE(SUBSTITUTE(連結実質赤字比率に係る赤字・黒字の構成分析!J$40,"▲","-")),2)&gt;=0,ABS(ROUND(VALUE(SUBSTITUTE(連結実質赤字比率に係る赤字・黒字の構成分析!J$40,"▲","-")),2)),NA())</f>
        <v>#VALUE!</v>
      </c>
    </row>
    <row r="31" spans="1:11" x14ac:dyDescent="0.15">
      <c r="A31" s="300" t="str">
        <f>IF(連結実質赤字比率に係る赤字・黒字の構成分析!C$39="",NA(),連結実質赤字比率に係る赤字・黒字の構成分析!C$39)</f>
        <v>後期高齢者医療特別会計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0.03</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0.08</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0.23</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0.24</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0.25</v>
      </c>
    </row>
    <row r="32" spans="1:11" x14ac:dyDescent="0.15">
      <c r="A32" s="300" t="str">
        <f>IF(連結実質赤字比率に係る赤字・黒字の構成分析!C$38="",NA(),連結実質赤字比率に係る赤字・黒字の構成分析!C$38)</f>
        <v>介護保険特別会計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1.3</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1.24</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1.5</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0.76</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1.05</v>
      </c>
    </row>
    <row r="33" spans="1:16" x14ac:dyDescent="0.15">
      <c r="A33" s="300" t="str">
        <f>IF(連結実質赤字比率に係る赤字・黒字の構成分析!C$37="",NA(),連結実質赤字比率に係る赤字・黒字の構成分析!C$37)</f>
        <v>国民健康保険特別会計（事業勘定）</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0.47</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1.39</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0.52</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0.63</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1.07</v>
      </c>
    </row>
    <row r="34" spans="1:16" x14ac:dyDescent="0.15">
      <c r="A34" s="300" t="str">
        <f>IF(連結実質赤字比率に係る赤字・黒字の構成分析!C$36="",NA(),連結実質赤字比率に係る赤字・黒字の構成分析!C$36)</f>
        <v>下水道事業会計</v>
      </c>
      <c r="B34" s="300" t="e">
        <f>IF(ROUND(VALUE(SUBSTITUTE(連結実質赤字比率に係る赤字・黒字の構成分析!F$36,"▲","-")),2)&lt;0,ABS(ROUND(VALUE(SUBSTITUTE(連結実質赤字比率に係る赤字・黒字の構成分析!F$36,"▲","-")),2)),NA())</f>
        <v>#VALUE!</v>
      </c>
      <c r="C34" s="300" t="e">
        <f>IF(ROUND(VALUE(SUBSTITUTE(連結実質赤字比率に係る赤字・黒字の構成分析!F$36,"▲","-")),2)&gt;=0,ABS(ROUND(VALUE(SUBSTITUTE(連結実質赤字比率に係る赤字・黒字の構成分析!F$36,"▲","-")),2)),NA())</f>
        <v>#VALUE!</v>
      </c>
      <c r="D34" s="300" t="e">
        <f>IF(ROUND(VALUE(SUBSTITUTE(連結実質赤字比率に係る赤字・黒字の構成分析!G$36,"▲","-")),2)&lt;0,ABS(ROUND(VALUE(SUBSTITUTE(連結実質赤字比率に係る赤字・黒字の構成分析!G$36,"▲","-")),2)),NA())</f>
        <v>#VALUE!</v>
      </c>
      <c r="E34" s="300" t="e">
        <f>IF(ROUND(VALUE(SUBSTITUTE(連結実質赤字比率に係る赤字・黒字の構成分析!G$36,"▲","-")),2)&gt;=0,ABS(ROUND(VALUE(SUBSTITUTE(連結実質赤字比率に係る赤字・黒字の構成分析!G$36,"▲","-")),2)),NA())</f>
        <v>#VALUE!</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4.13</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4.1500000000000004</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4.97</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5.19</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5.95</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4.68</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4.24</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6.73</v>
      </c>
    </row>
    <row r="36" spans="1:16" x14ac:dyDescent="0.15">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15.29</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12.59</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11.23</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9.8699999999999992</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10.51</v>
      </c>
    </row>
    <row r="39" spans="1:16" x14ac:dyDescent="0.15">
      <c r="A39" s="298" t="s">
        <v>13</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112</v>
      </c>
      <c r="C41" s="301"/>
      <c r="D41" s="301" t="s">
        <v>118</v>
      </c>
      <c r="E41" s="301" t="s">
        <v>112</v>
      </c>
      <c r="F41" s="301"/>
      <c r="G41" s="301" t="s">
        <v>118</v>
      </c>
      <c r="H41" s="301" t="s">
        <v>112</v>
      </c>
      <c r="I41" s="301"/>
      <c r="J41" s="301" t="s">
        <v>118</v>
      </c>
      <c r="K41" s="301" t="s">
        <v>112</v>
      </c>
      <c r="L41" s="301"/>
      <c r="M41" s="301" t="s">
        <v>118</v>
      </c>
      <c r="N41" s="301" t="s">
        <v>112</v>
      </c>
      <c r="O41" s="301"/>
      <c r="P41" s="301" t="s">
        <v>118</v>
      </c>
    </row>
    <row r="42" spans="1:16" x14ac:dyDescent="0.15">
      <c r="A42" s="301" t="s">
        <v>19</v>
      </c>
      <c r="B42" s="301"/>
      <c r="C42" s="301"/>
      <c r="D42" s="301">
        <f>'実質公債費比率（分子）の構造'!K$52</f>
        <v>646</v>
      </c>
      <c r="E42" s="301"/>
      <c r="F42" s="301"/>
      <c r="G42" s="301">
        <f>'実質公債費比率（分子）の構造'!L$52</f>
        <v>645</v>
      </c>
      <c r="H42" s="301"/>
      <c r="I42" s="301"/>
      <c r="J42" s="301">
        <f>'実質公債費比率（分子）の構造'!M$52</f>
        <v>522</v>
      </c>
      <c r="K42" s="301"/>
      <c r="L42" s="301"/>
      <c r="M42" s="301">
        <f>'実質公債費比率（分子）の構造'!N$52</f>
        <v>528</v>
      </c>
      <c r="N42" s="301"/>
      <c r="O42" s="301"/>
      <c r="P42" s="301">
        <f>'実質公債費比率（分子）の構造'!O$52</f>
        <v>489</v>
      </c>
    </row>
    <row r="43" spans="1:16" x14ac:dyDescent="0.15">
      <c r="A43" s="301" t="s">
        <v>47</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44</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43</v>
      </c>
      <c r="B45" s="301">
        <f>'実質公債費比率（分子）の構造'!K$49</f>
        <v>27</v>
      </c>
      <c r="C45" s="301"/>
      <c r="D45" s="301"/>
      <c r="E45" s="301">
        <f>'実質公債費比率（分子）の構造'!L$49</f>
        <v>22</v>
      </c>
      <c r="F45" s="301"/>
      <c r="G45" s="301"/>
      <c r="H45" s="301">
        <f>'実質公債費比率（分子）の構造'!M$49</f>
        <v>23</v>
      </c>
      <c r="I45" s="301"/>
      <c r="J45" s="301"/>
      <c r="K45" s="301">
        <f>'実質公債費比率（分子）の構造'!N$49</f>
        <v>28</v>
      </c>
      <c r="L45" s="301"/>
      <c r="M45" s="301"/>
      <c r="N45" s="301">
        <f>'実質公債費比率（分子）の構造'!O$49</f>
        <v>27</v>
      </c>
      <c r="O45" s="301"/>
      <c r="P45" s="301"/>
    </row>
    <row r="46" spans="1:16" x14ac:dyDescent="0.15">
      <c r="A46" s="301" t="s">
        <v>15</v>
      </c>
      <c r="B46" s="301">
        <f>'実質公債費比率（分子）の構造'!K$48</f>
        <v>153</v>
      </c>
      <c r="C46" s="301"/>
      <c r="D46" s="301"/>
      <c r="E46" s="301">
        <f>'実質公債費比率（分子）の構造'!L$48</f>
        <v>136</v>
      </c>
      <c r="F46" s="301"/>
      <c r="G46" s="301"/>
      <c r="H46" s="301">
        <f>'実質公債費比率（分子）の構造'!M$48</f>
        <v>41</v>
      </c>
      <c r="I46" s="301"/>
      <c r="J46" s="301"/>
      <c r="K46" s="301">
        <f>'実質公債費比率（分子）の構造'!N$48</f>
        <v>36</v>
      </c>
      <c r="L46" s="301"/>
      <c r="M46" s="301"/>
      <c r="N46" s="301">
        <f>'実質公債費比率（分子）の構造'!O$48</f>
        <v>34</v>
      </c>
      <c r="O46" s="301"/>
      <c r="P46" s="301"/>
    </row>
    <row r="47" spans="1:16" x14ac:dyDescent="0.15">
      <c r="A47" s="301" t="s">
        <v>38</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120</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29</v>
      </c>
      <c r="B49" s="301">
        <f>'実質公債費比率（分子）の構造'!K$45</f>
        <v>473</v>
      </c>
      <c r="C49" s="301"/>
      <c r="D49" s="301"/>
      <c r="E49" s="301">
        <f>'実質公債費比率（分子）の構造'!L$45</f>
        <v>411</v>
      </c>
      <c r="F49" s="301"/>
      <c r="G49" s="301"/>
      <c r="H49" s="301">
        <f>'実質公債費比率（分子）の構造'!M$45</f>
        <v>395</v>
      </c>
      <c r="I49" s="301"/>
      <c r="J49" s="301"/>
      <c r="K49" s="301">
        <f>'実質公債費比率（分子）の構造'!N$45</f>
        <v>388</v>
      </c>
      <c r="L49" s="301"/>
      <c r="M49" s="301"/>
      <c r="N49" s="301">
        <f>'実質公債費比率（分子）の構造'!O$45</f>
        <v>362</v>
      </c>
      <c r="O49" s="301"/>
      <c r="P49" s="301"/>
    </row>
    <row r="50" spans="1:16" x14ac:dyDescent="0.15">
      <c r="A50" s="301" t="s">
        <v>59</v>
      </c>
      <c r="B50" s="301" t="e">
        <f>NA()</f>
        <v>#N/A</v>
      </c>
      <c r="C50" s="301">
        <f>IF(ISNUMBER('実質公債費比率（分子）の構造'!K$53),'実質公債費比率（分子）の構造'!K$53,NA())</f>
        <v>7</v>
      </c>
      <c r="D50" s="301" t="e">
        <f>NA()</f>
        <v>#N/A</v>
      </c>
      <c r="E50" s="301" t="e">
        <f>NA()</f>
        <v>#N/A</v>
      </c>
      <c r="F50" s="301">
        <f>IF(ISNUMBER('実質公債費比率（分子）の構造'!L$53),'実質公債費比率（分子）の構造'!L$53,NA())</f>
        <v>-76</v>
      </c>
      <c r="G50" s="301" t="e">
        <f>NA()</f>
        <v>#N/A</v>
      </c>
      <c r="H50" s="301" t="e">
        <f>NA()</f>
        <v>#N/A</v>
      </c>
      <c r="I50" s="301">
        <f>IF(ISNUMBER('実質公債費比率（分子）の構造'!M$53),'実質公債費比率（分子）の構造'!M$53,NA())</f>
        <v>-63</v>
      </c>
      <c r="J50" s="301" t="e">
        <f>NA()</f>
        <v>#N/A</v>
      </c>
      <c r="K50" s="301" t="e">
        <f>NA()</f>
        <v>#N/A</v>
      </c>
      <c r="L50" s="301">
        <f>IF(ISNUMBER('実質公債費比率（分子）の構造'!N$53),'実質公債費比率（分子）の構造'!N$53,NA())</f>
        <v>-76</v>
      </c>
      <c r="M50" s="301" t="e">
        <f>NA()</f>
        <v>#N/A</v>
      </c>
      <c r="N50" s="301" t="e">
        <f>NA()</f>
        <v>#N/A</v>
      </c>
      <c r="O50" s="301">
        <f>IF(ISNUMBER('実質公債費比率（分子）の構造'!O$53),'実質公債費比率（分子）の構造'!O$53,NA())</f>
        <v>-66</v>
      </c>
      <c r="P50" s="301" t="e">
        <f>NA()</f>
        <v>#N/A</v>
      </c>
    </row>
    <row r="53" spans="1:16" x14ac:dyDescent="0.15">
      <c r="A53" s="298" t="s">
        <v>48</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124</v>
      </c>
      <c r="C55" s="300"/>
      <c r="D55" s="300" t="s">
        <v>125</v>
      </c>
      <c r="E55" s="300" t="s">
        <v>124</v>
      </c>
      <c r="F55" s="300"/>
      <c r="G55" s="300" t="s">
        <v>125</v>
      </c>
      <c r="H55" s="300" t="s">
        <v>124</v>
      </c>
      <c r="I55" s="300"/>
      <c r="J55" s="300" t="s">
        <v>125</v>
      </c>
      <c r="K55" s="300" t="s">
        <v>124</v>
      </c>
      <c r="L55" s="300"/>
      <c r="M55" s="300" t="s">
        <v>125</v>
      </c>
      <c r="N55" s="300" t="s">
        <v>124</v>
      </c>
      <c r="O55" s="300"/>
      <c r="P55" s="300" t="s">
        <v>125</v>
      </c>
    </row>
    <row r="56" spans="1:16" x14ac:dyDescent="0.15">
      <c r="A56" s="300" t="s">
        <v>94</v>
      </c>
      <c r="B56" s="300"/>
      <c r="C56" s="300"/>
      <c r="D56" s="300">
        <f>'将来負担比率（分子）の構造'!I$52</f>
        <v>4412</v>
      </c>
      <c r="E56" s="300"/>
      <c r="F56" s="300"/>
      <c r="G56" s="300">
        <f>'将来負担比率（分子）の構造'!J$52</f>
        <v>4169</v>
      </c>
      <c r="H56" s="300"/>
      <c r="I56" s="300"/>
      <c r="J56" s="300">
        <f>'将来負担比率（分子）の構造'!K$52</f>
        <v>3359</v>
      </c>
      <c r="K56" s="300"/>
      <c r="L56" s="300"/>
      <c r="M56" s="300">
        <f>'将来負担比率（分子）の構造'!L$52</f>
        <v>3524</v>
      </c>
      <c r="N56" s="300"/>
      <c r="O56" s="300"/>
      <c r="P56" s="300">
        <f>'将来負担比率（分子）の構造'!M$52</f>
        <v>3260</v>
      </c>
    </row>
    <row r="57" spans="1:16" x14ac:dyDescent="0.15">
      <c r="A57" s="300" t="s">
        <v>88</v>
      </c>
      <c r="B57" s="300"/>
      <c r="C57" s="300"/>
      <c r="D57" s="300">
        <f>'将来負担比率（分子）の構造'!I$51</f>
        <v>1319</v>
      </c>
      <c r="E57" s="300"/>
      <c r="F57" s="300"/>
      <c r="G57" s="300">
        <f>'将来負担比率（分子）の構造'!J$51</f>
        <v>1498</v>
      </c>
      <c r="H57" s="300"/>
      <c r="I57" s="300"/>
      <c r="J57" s="300">
        <f>'将来負担比率（分子）の構造'!K$51</f>
        <v>1055</v>
      </c>
      <c r="K57" s="300"/>
      <c r="L57" s="300"/>
      <c r="M57" s="300">
        <f>'将来負担比率（分子）の構造'!L$51</f>
        <v>813</v>
      </c>
      <c r="N57" s="300"/>
      <c r="O57" s="300"/>
      <c r="P57" s="300">
        <f>'将来負担比率（分子）の構造'!M$51</f>
        <v>597</v>
      </c>
    </row>
    <row r="58" spans="1:16" x14ac:dyDescent="0.15">
      <c r="A58" s="300" t="s">
        <v>87</v>
      </c>
      <c r="B58" s="300"/>
      <c r="C58" s="300"/>
      <c r="D58" s="300">
        <f>'将来負担比率（分子）の構造'!I$50</f>
        <v>2605</v>
      </c>
      <c r="E58" s="300"/>
      <c r="F58" s="300"/>
      <c r="G58" s="300">
        <f>'将来負担比率（分子）の構造'!J$50</f>
        <v>2653</v>
      </c>
      <c r="H58" s="300"/>
      <c r="I58" s="300"/>
      <c r="J58" s="300">
        <f>'将来負担比率（分子）の構造'!K$50</f>
        <v>2648</v>
      </c>
      <c r="K58" s="300"/>
      <c r="L58" s="300"/>
      <c r="M58" s="300">
        <f>'将来負担比率（分子）の構造'!L$50</f>
        <v>2765</v>
      </c>
      <c r="N58" s="300"/>
      <c r="O58" s="300"/>
      <c r="P58" s="300">
        <f>'将来負担比率（分子）の構造'!M$50</f>
        <v>3038</v>
      </c>
    </row>
    <row r="59" spans="1:16" x14ac:dyDescent="0.15">
      <c r="A59" s="300" t="s">
        <v>46</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57</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83</v>
      </c>
      <c r="B61" s="300" t="str">
        <f>'将来負担比率（分子）の構造'!I$46</f>
        <v>-</v>
      </c>
      <c r="C61" s="300"/>
      <c r="D61" s="300"/>
      <c r="E61" s="300" t="str">
        <f>'将来負担比率（分子）の構造'!J$46</f>
        <v>-</v>
      </c>
      <c r="F61" s="300"/>
      <c r="G61" s="300"/>
      <c r="H61" s="300" t="str">
        <f>'将来負担比率（分子）の構造'!K$46</f>
        <v>-</v>
      </c>
      <c r="I61" s="300"/>
      <c r="J61" s="300"/>
      <c r="K61" s="300" t="str">
        <f>'将来負担比率（分子）の構造'!L$46</f>
        <v>-</v>
      </c>
      <c r="L61" s="300"/>
      <c r="M61" s="300"/>
      <c r="N61" s="300" t="str">
        <f>'将来負担比率（分子）の構造'!M$46</f>
        <v>-</v>
      </c>
      <c r="O61" s="300"/>
      <c r="P61" s="300"/>
    </row>
    <row r="62" spans="1:16" x14ac:dyDescent="0.15">
      <c r="A62" s="300" t="s">
        <v>78</v>
      </c>
      <c r="B62" s="300">
        <f>'将来負担比率（分子）の構造'!I$45</f>
        <v>1885</v>
      </c>
      <c r="C62" s="300"/>
      <c r="D62" s="300"/>
      <c r="E62" s="300">
        <f>'将来負担比率（分子）の構造'!J$45</f>
        <v>1719</v>
      </c>
      <c r="F62" s="300"/>
      <c r="G62" s="300"/>
      <c r="H62" s="300">
        <f>'将来負担比率（分子）の構造'!K$45</f>
        <v>1700</v>
      </c>
      <c r="I62" s="300"/>
      <c r="J62" s="300"/>
      <c r="K62" s="300">
        <f>'将来負担比率（分子）の構造'!L$45</f>
        <v>1425</v>
      </c>
      <c r="L62" s="300"/>
      <c r="M62" s="300"/>
      <c r="N62" s="300">
        <f>'将来負担比率（分子）の構造'!M$45</f>
        <v>1333</v>
      </c>
      <c r="O62" s="300"/>
      <c r="P62" s="300"/>
    </row>
    <row r="63" spans="1:16" x14ac:dyDescent="0.15">
      <c r="A63" s="300" t="s">
        <v>79</v>
      </c>
      <c r="B63" s="300">
        <f>'将来負担比率（分子）の構造'!I$44</f>
        <v>182</v>
      </c>
      <c r="C63" s="300"/>
      <c r="D63" s="300"/>
      <c r="E63" s="300">
        <f>'将来負担比率（分子）の構造'!J$44</f>
        <v>312</v>
      </c>
      <c r="F63" s="300"/>
      <c r="G63" s="300"/>
      <c r="H63" s="300">
        <f>'将来負担比率（分子）の構造'!K$44</f>
        <v>405</v>
      </c>
      <c r="I63" s="300"/>
      <c r="J63" s="300"/>
      <c r="K63" s="300">
        <f>'将来負担比率（分子）の構造'!L$44</f>
        <v>393</v>
      </c>
      <c r="L63" s="300"/>
      <c r="M63" s="300"/>
      <c r="N63" s="300">
        <f>'将来負担比率（分子）の構造'!M$44</f>
        <v>396</v>
      </c>
      <c r="O63" s="300"/>
      <c r="P63" s="300"/>
    </row>
    <row r="64" spans="1:16" x14ac:dyDescent="0.15">
      <c r="A64" s="300" t="s">
        <v>77</v>
      </c>
      <c r="B64" s="300">
        <f>'将来負担比率（分子）の構造'!I$43</f>
        <v>1280</v>
      </c>
      <c r="C64" s="300"/>
      <c r="D64" s="300"/>
      <c r="E64" s="300">
        <f>'将来負担比率（分子）の構造'!J$43</f>
        <v>1265</v>
      </c>
      <c r="F64" s="300"/>
      <c r="G64" s="300"/>
      <c r="H64" s="300">
        <f>'将来負担比率（分子）の構造'!K$43</f>
        <v>1169</v>
      </c>
      <c r="I64" s="300"/>
      <c r="J64" s="300"/>
      <c r="K64" s="300">
        <f>'将来負担比率（分子）の構造'!L$43</f>
        <v>846</v>
      </c>
      <c r="L64" s="300"/>
      <c r="M64" s="300"/>
      <c r="N64" s="300">
        <f>'将来負担比率（分子）の構造'!M$43</f>
        <v>570</v>
      </c>
      <c r="O64" s="300"/>
      <c r="P64" s="300"/>
    </row>
    <row r="65" spans="1:16" x14ac:dyDescent="0.15">
      <c r="A65" s="300" t="s">
        <v>75</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15">
      <c r="A66" s="300" t="s">
        <v>7</v>
      </c>
      <c r="B66" s="300">
        <f>'将来負担比率（分子）の構造'!I$41</f>
        <v>3426</v>
      </c>
      <c r="C66" s="300"/>
      <c r="D66" s="300"/>
      <c r="E66" s="300">
        <f>'将来負担比率（分子）の構造'!J$41</f>
        <v>3319</v>
      </c>
      <c r="F66" s="300"/>
      <c r="G66" s="300"/>
      <c r="H66" s="300">
        <f>'将来負担比率（分子）の構造'!K$41</f>
        <v>3710</v>
      </c>
      <c r="I66" s="300"/>
      <c r="J66" s="300"/>
      <c r="K66" s="300">
        <f>'将来負担比率（分子）の構造'!L$41</f>
        <v>3662</v>
      </c>
      <c r="L66" s="300"/>
      <c r="M66" s="300"/>
      <c r="N66" s="300">
        <f>'将来負担比率（分子）の構造'!M$41</f>
        <v>3597</v>
      </c>
      <c r="O66" s="300"/>
      <c r="P66" s="300"/>
    </row>
    <row r="67" spans="1:16" x14ac:dyDescent="0.15">
      <c r="A67" s="300" t="s">
        <v>96</v>
      </c>
      <c r="B67" s="300" t="e">
        <f>NA()</f>
        <v>#N/A</v>
      </c>
      <c r="C67" s="300">
        <f>IF(ISNUMBER('将来負担比率（分子）の構造'!I$53),IF('将来負担比率（分子）の構造'!I$53&lt;0,0,'将来負担比率（分子）の構造'!I$53),NA())</f>
        <v>0</v>
      </c>
      <c r="D67" s="300" t="e">
        <f>NA()</f>
        <v>#N/A</v>
      </c>
      <c r="E67" s="300" t="e">
        <f>NA()</f>
        <v>#N/A</v>
      </c>
      <c r="F67" s="300">
        <f>IF(ISNUMBER('将来負担比率（分子）の構造'!J$53),IF('将来負担比率（分子）の構造'!J$53&lt;0,0,'将来負担比率（分子）の構造'!J$53),NA())</f>
        <v>0</v>
      </c>
      <c r="G67" s="300" t="e">
        <f>NA()</f>
        <v>#N/A</v>
      </c>
      <c r="H67" s="300" t="e">
        <f>NA()</f>
        <v>#N/A</v>
      </c>
      <c r="I67" s="300">
        <f>IF(ISNUMBER('将来負担比率（分子）の構造'!K$53),IF('将来負担比率（分子）の構造'!K$53&lt;0,0,'将来負担比率（分子）の構造'!K$53),NA())</f>
        <v>0</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0</v>
      </c>
      <c r="P67" s="300" t="e">
        <f>NA()</f>
        <v>#N/A</v>
      </c>
    </row>
    <row r="70" spans="1:16" x14ac:dyDescent="0.15">
      <c r="A70" s="303" t="s">
        <v>26</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128</v>
      </c>
      <c r="B72" s="304">
        <f>基金残高に係る経年分析!F55</f>
        <v>2113</v>
      </c>
      <c r="C72" s="304">
        <f>基金残高に係る経年分析!G55</f>
        <v>2256</v>
      </c>
      <c r="D72" s="304">
        <f>基金残高に係る経年分析!H55</f>
        <v>2485</v>
      </c>
    </row>
    <row r="73" spans="1:16" x14ac:dyDescent="0.15">
      <c r="A73" s="302" t="s">
        <v>129</v>
      </c>
      <c r="B73" s="304" t="str">
        <f>基金残高に係る経年分析!F56</f>
        <v>-</v>
      </c>
      <c r="C73" s="304" t="str">
        <f>基金残高に係る経年分析!G56</f>
        <v>-</v>
      </c>
      <c r="D73" s="304" t="str">
        <f>基金残高に係る経年分析!H56</f>
        <v>-</v>
      </c>
    </row>
    <row r="74" spans="1:16" x14ac:dyDescent="0.15">
      <c r="A74" s="302" t="s">
        <v>130</v>
      </c>
      <c r="B74" s="304">
        <f>基金残高に係る経年分析!F57</f>
        <v>535</v>
      </c>
      <c r="C74" s="304">
        <f>基金残高に係る経年分析!G57</f>
        <v>509</v>
      </c>
      <c r="D74" s="304">
        <f>基金残高に係る経年分析!H57</f>
        <v>553</v>
      </c>
    </row>
  </sheetData>
  <sheetProtection algorithmName="SHA-512" hashValue="O7/eANntBQNDd4hZE+ECnj9LUXbeAm+3bGbNbw5qsLQWqrCfdCRAsWI5Ez97eaGxrbqgFFdKA7CjygMz+2ECFQ==" saltValue="lWJYq0X2kW/AMSoYnvqaE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P1" workbookViewId="0">
      <selection activeCell="DW34" sqref="DW34:EC34"/>
    </sheetView>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3" t="s">
        <v>309</v>
      </c>
      <c r="DI1" s="554"/>
      <c r="DJ1" s="554"/>
      <c r="DK1" s="554"/>
      <c r="DL1" s="554"/>
      <c r="DM1" s="554"/>
      <c r="DN1" s="555"/>
      <c r="DO1" s="1"/>
      <c r="DP1" s="553" t="s">
        <v>310</v>
      </c>
      <c r="DQ1" s="554"/>
      <c r="DR1" s="554"/>
      <c r="DS1" s="554"/>
      <c r="DT1" s="554"/>
      <c r="DU1" s="554"/>
      <c r="DV1" s="554"/>
      <c r="DW1" s="554"/>
      <c r="DX1" s="554"/>
      <c r="DY1" s="554"/>
      <c r="DZ1" s="554"/>
      <c r="EA1" s="554"/>
      <c r="EB1" s="554"/>
      <c r="EC1" s="555"/>
      <c r="ED1" s="2"/>
      <c r="EE1" s="2"/>
      <c r="EF1" s="2"/>
      <c r="EG1" s="2"/>
      <c r="EH1" s="2"/>
      <c r="EI1" s="2"/>
      <c r="EJ1" s="2"/>
      <c r="EK1" s="2"/>
      <c r="EL1" s="2"/>
      <c r="EM1" s="2"/>
    </row>
    <row r="2" spans="2:143" ht="22.5" customHeight="1" x14ac:dyDescent="0.15">
      <c r="B2" s="43" t="s">
        <v>178</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3" t="s">
        <v>192</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312</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93"/>
      <c r="CD3" s="343" t="s">
        <v>114</v>
      </c>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93"/>
    </row>
    <row r="4" spans="2:143" ht="11.25" customHeight="1" x14ac:dyDescent="0.15">
      <c r="B4" s="343" t="s">
        <v>3</v>
      </c>
      <c r="C4" s="344"/>
      <c r="D4" s="344"/>
      <c r="E4" s="344"/>
      <c r="F4" s="344"/>
      <c r="G4" s="344"/>
      <c r="H4" s="344"/>
      <c r="I4" s="344"/>
      <c r="J4" s="344"/>
      <c r="K4" s="344"/>
      <c r="L4" s="344"/>
      <c r="M4" s="344"/>
      <c r="N4" s="344"/>
      <c r="O4" s="344"/>
      <c r="P4" s="344"/>
      <c r="Q4" s="393"/>
      <c r="R4" s="343" t="s">
        <v>313</v>
      </c>
      <c r="S4" s="344"/>
      <c r="T4" s="344"/>
      <c r="U4" s="344"/>
      <c r="V4" s="344"/>
      <c r="W4" s="344"/>
      <c r="X4" s="344"/>
      <c r="Y4" s="393"/>
      <c r="Z4" s="343" t="s">
        <v>175</v>
      </c>
      <c r="AA4" s="344"/>
      <c r="AB4" s="344"/>
      <c r="AC4" s="393"/>
      <c r="AD4" s="343" t="s">
        <v>188</v>
      </c>
      <c r="AE4" s="344"/>
      <c r="AF4" s="344"/>
      <c r="AG4" s="344"/>
      <c r="AH4" s="344"/>
      <c r="AI4" s="344"/>
      <c r="AJ4" s="344"/>
      <c r="AK4" s="393"/>
      <c r="AL4" s="343" t="s">
        <v>175</v>
      </c>
      <c r="AM4" s="344"/>
      <c r="AN4" s="344"/>
      <c r="AO4" s="393"/>
      <c r="AP4" s="556" t="s">
        <v>314</v>
      </c>
      <c r="AQ4" s="556"/>
      <c r="AR4" s="556"/>
      <c r="AS4" s="556"/>
      <c r="AT4" s="556"/>
      <c r="AU4" s="556"/>
      <c r="AV4" s="556"/>
      <c r="AW4" s="556"/>
      <c r="AX4" s="556"/>
      <c r="AY4" s="556"/>
      <c r="AZ4" s="556"/>
      <c r="BA4" s="556"/>
      <c r="BB4" s="556"/>
      <c r="BC4" s="556"/>
      <c r="BD4" s="556"/>
      <c r="BE4" s="556"/>
      <c r="BF4" s="556"/>
      <c r="BG4" s="556" t="s">
        <v>316</v>
      </c>
      <c r="BH4" s="556"/>
      <c r="BI4" s="556"/>
      <c r="BJ4" s="556"/>
      <c r="BK4" s="556"/>
      <c r="BL4" s="556"/>
      <c r="BM4" s="556"/>
      <c r="BN4" s="556"/>
      <c r="BO4" s="556" t="s">
        <v>175</v>
      </c>
      <c r="BP4" s="556"/>
      <c r="BQ4" s="556"/>
      <c r="BR4" s="556"/>
      <c r="BS4" s="556" t="s">
        <v>319</v>
      </c>
      <c r="BT4" s="556"/>
      <c r="BU4" s="556"/>
      <c r="BV4" s="556"/>
      <c r="BW4" s="556"/>
      <c r="BX4" s="556"/>
      <c r="BY4" s="556"/>
      <c r="BZ4" s="556"/>
      <c r="CA4" s="556"/>
      <c r="CB4" s="556"/>
      <c r="CD4" s="343" t="s">
        <v>322</v>
      </c>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93"/>
    </row>
    <row r="5" spans="2:143" s="8" customFormat="1" ht="11.25" customHeight="1" x14ac:dyDescent="0.15">
      <c r="B5" s="557" t="s">
        <v>323</v>
      </c>
      <c r="C5" s="558"/>
      <c r="D5" s="558"/>
      <c r="E5" s="558"/>
      <c r="F5" s="558"/>
      <c r="G5" s="558"/>
      <c r="H5" s="558"/>
      <c r="I5" s="558"/>
      <c r="J5" s="558"/>
      <c r="K5" s="558"/>
      <c r="L5" s="558"/>
      <c r="M5" s="558"/>
      <c r="N5" s="558"/>
      <c r="O5" s="558"/>
      <c r="P5" s="558"/>
      <c r="Q5" s="559"/>
      <c r="R5" s="560">
        <v>4870025</v>
      </c>
      <c r="S5" s="561"/>
      <c r="T5" s="561"/>
      <c r="U5" s="561"/>
      <c r="V5" s="561"/>
      <c r="W5" s="561"/>
      <c r="X5" s="561"/>
      <c r="Y5" s="562"/>
      <c r="Z5" s="563">
        <v>64.400000000000006</v>
      </c>
      <c r="AA5" s="563"/>
      <c r="AB5" s="563"/>
      <c r="AC5" s="563"/>
      <c r="AD5" s="564">
        <v>4556484</v>
      </c>
      <c r="AE5" s="564"/>
      <c r="AF5" s="564"/>
      <c r="AG5" s="564"/>
      <c r="AH5" s="564"/>
      <c r="AI5" s="564"/>
      <c r="AJ5" s="564"/>
      <c r="AK5" s="564"/>
      <c r="AL5" s="565">
        <v>87.4</v>
      </c>
      <c r="AM5" s="566"/>
      <c r="AN5" s="566"/>
      <c r="AO5" s="567"/>
      <c r="AP5" s="557" t="s">
        <v>324</v>
      </c>
      <c r="AQ5" s="558"/>
      <c r="AR5" s="558"/>
      <c r="AS5" s="558"/>
      <c r="AT5" s="558"/>
      <c r="AU5" s="558"/>
      <c r="AV5" s="558"/>
      <c r="AW5" s="558"/>
      <c r="AX5" s="558"/>
      <c r="AY5" s="558"/>
      <c r="AZ5" s="558"/>
      <c r="BA5" s="558"/>
      <c r="BB5" s="558"/>
      <c r="BC5" s="558"/>
      <c r="BD5" s="558"/>
      <c r="BE5" s="558"/>
      <c r="BF5" s="559"/>
      <c r="BG5" s="568">
        <v>4556484</v>
      </c>
      <c r="BH5" s="349"/>
      <c r="BI5" s="349"/>
      <c r="BJ5" s="349"/>
      <c r="BK5" s="349"/>
      <c r="BL5" s="349"/>
      <c r="BM5" s="349"/>
      <c r="BN5" s="569"/>
      <c r="BO5" s="570">
        <v>93.6</v>
      </c>
      <c r="BP5" s="570"/>
      <c r="BQ5" s="570"/>
      <c r="BR5" s="570"/>
      <c r="BS5" s="571">
        <v>109515</v>
      </c>
      <c r="BT5" s="571"/>
      <c r="BU5" s="571"/>
      <c r="BV5" s="571"/>
      <c r="BW5" s="571"/>
      <c r="BX5" s="571"/>
      <c r="BY5" s="571"/>
      <c r="BZ5" s="571"/>
      <c r="CA5" s="571"/>
      <c r="CB5" s="572"/>
      <c r="CD5" s="343" t="s">
        <v>314</v>
      </c>
      <c r="CE5" s="344"/>
      <c r="CF5" s="344"/>
      <c r="CG5" s="344"/>
      <c r="CH5" s="344"/>
      <c r="CI5" s="344"/>
      <c r="CJ5" s="344"/>
      <c r="CK5" s="344"/>
      <c r="CL5" s="344"/>
      <c r="CM5" s="344"/>
      <c r="CN5" s="344"/>
      <c r="CO5" s="344"/>
      <c r="CP5" s="344"/>
      <c r="CQ5" s="393"/>
      <c r="CR5" s="343" t="s">
        <v>326</v>
      </c>
      <c r="CS5" s="344"/>
      <c r="CT5" s="344"/>
      <c r="CU5" s="344"/>
      <c r="CV5" s="344"/>
      <c r="CW5" s="344"/>
      <c r="CX5" s="344"/>
      <c r="CY5" s="393"/>
      <c r="CZ5" s="343" t="s">
        <v>175</v>
      </c>
      <c r="DA5" s="344"/>
      <c r="DB5" s="344"/>
      <c r="DC5" s="393"/>
      <c r="DD5" s="343" t="s">
        <v>328</v>
      </c>
      <c r="DE5" s="344"/>
      <c r="DF5" s="344"/>
      <c r="DG5" s="344"/>
      <c r="DH5" s="344"/>
      <c r="DI5" s="344"/>
      <c r="DJ5" s="344"/>
      <c r="DK5" s="344"/>
      <c r="DL5" s="344"/>
      <c r="DM5" s="344"/>
      <c r="DN5" s="344"/>
      <c r="DO5" s="344"/>
      <c r="DP5" s="393"/>
      <c r="DQ5" s="343" t="s">
        <v>331</v>
      </c>
      <c r="DR5" s="344"/>
      <c r="DS5" s="344"/>
      <c r="DT5" s="344"/>
      <c r="DU5" s="344"/>
      <c r="DV5" s="344"/>
      <c r="DW5" s="344"/>
      <c r="DX5" s="344"/>
      <c r="DY5" s="344"/>
      <c r="DZ5" s="344"/>
      <c r="EA5" s="344"/>
      <c r="EB5" s="344"/>
      <c r="EC5" s="393"/>
    </row>
    <row r="6" spans="2:143" ht="11.25" customHeight="1" x14ac:dyDescent="0.15">
      <c r="B6" s="573" t="s">
        <v>333</v>
      </c>
      <c r="C6" s="574"/>
      <c r="D6" s="574"/>
      <c r="E6" s="574"/>
      <c r="F6" s="574"/>
      <c r="G6" s="574"/>
      <c r="H6" s="574"/>
      <c r="I6" s="574"/>
      <c r="J6" s="574"/>
      <c r="K6" s="574"/>
      <c r="L6" s="574"/>
      <c r="M6" s="574"/>
      <c r="N6" s="574"/>
      <c r="O6" s="574"/>
      <c r="P6" s="574"/>
      <c r="Q6" s="575"/>
      <c r="R6" s="568">
        <v>51465</v>
      </c>
      <c r="S6" s="349"/>
      <c r="T6" s="349"/>
      <c r="U6" s="349"/>
      <c r="V6" s="349"/>
      <c r="W6" s="349"/>
      <c r="X6" s="349"/>
      <c r="Y6" s="569"/>
      <c r="Z6" s="570">
        <v>0.7</v>
      </c>
      <c r="AA6" s="570"/>
      <c r="AB6" s="570"/>
      <c r="AC6" s="570"/>
      <c r="AD6" s="571">
        <v>51465</v>
      </c>
      <c r="AE6" s="571"/>
      <c r="AF6" s="571"/>
      <c r="AG6" s="571"/>
      <c r="AH6" s="571"/>
      <c r="AI6" s="571"/>
      <c r="AJ6" s="571"/>
      <c r="AK6" s="571"/>
      <c r="AL6" s="576">
        <v>1</v>
      </c>
      <c r="AM6" s="355"/>
      <c r="AN6" s="355"/>
      <c r="AO6" s="577"/>
      <c r="AP6" s="573" t="s">
        <v>101</v>
      </c>
      <c r="AQ6" s="574"/>
      <c r="AR6" s="574"/>
      <c r="AS6" s="574"/>
      <c r="AT6" s="574"/>
      <c r="AU6" s="574"/>
      <c r="AV6" s="574"/>
      <c r="AW6" s="574"/>
      <c r="AX6" s="574"/>
      <c r="AY6" s="574"/>
      <c r="AZ6" s="574"/>
      <c r="BA6" s="574"/>
      <c r="BB6" s="574"/>
      <c r="BC6" s="574"/>
      <c r="BD6" s="574"/>
      <c r="BE6" s="574"/>
      <c r="BF6" s="575"/>
      <c r="BG6" s="568">
        <v>4556484</v>
      </c>
      <c r="BH6" s="349"/>
      <c r="BI6" s="349"/>
      <c r="BJ6" s="349"/>
      <c r="BK6" s="349"/>
      <c r="BL6" s="349"/>
      <c r="BM6" s="349"/>
      <c r="BN6" s="569"/>
      <c r="BO6" s="570">
        <v>93.6</v>
      </c>
      <c r="BP6" s="570"/>
      <c r="BQ6" s="570"/>
      <c r="BR6" s="570"/>
      <c r="BS6" s="571">
        <v>109515</v>
      </c>
      <c r="BT6" s="571"/>
      <c r="BU6" s="571"/>
      <c r="BV6" s="571"/>
      <c r="BW6" s="571"/>
      <c r="BX6" s="571"/>
      <c r="BY6" s="571"/>
      <c r="BZ6" s="571"/>
      <c r="CA6" s="571"/>
      <c r="CB6" s="572"/>
      <c r="CD6" s="557" t="s">
        <v>334</v>
      </c>
      <c r="CE6" s="558"/>
      <c r="CF6" s="558"/>
      <c r="CG6" s="558"/>
      <c r="CH6" s="558"/>
      <c r="CI6" s="558"/>
      <c r="CJ6" s="558"/>
      <c r="CK6" s="558"/>
      <c r="CL6" s="558"/>
      <c r="CM6" s="558"/>
      <c r="CN6" s="558"/>
      <c r="CO6" s="558"/>
      <c r="CP6" s="558"/>
      <c r="CQ6" s="559"/>
      <c r="CR6" s="568">
        <v>119102</v>
      </c>
      <c r="CS6" s="349"/>
      <c r="CT6" s="349"/>
      <c r="CU6" s="349"/>
      <c r="CV6" s="349"/>
      <c r="CW6" s="349"/>
      <c r="CX6" s="349"/>
      <c r="CY6" s="569"/>
      <c r="CZ6" s="565">
        <v>1.7</v>
      </c>
      <c r="DA6" s="566"/>
      <c r="DB6" s="566"/>
      <c r="DC6" s="578"/>
      <c r="DD6" s="579" t="s">
        <v>174</v>
      </c>
      <c r="DE6" s="349"/>
      <c r="DF6" s="349"/>
      <c r="DG6" s="349"/>
      <c r="DH6" s="349"/>
      <c r="DI6" s="349"/>
      <c r="DJ6" s="349"/>
      <c r="DK6" s="349"/>
      <c r="DL6" s="349"/>
      <c r="DM6" s="349"/>
      <c r="DN6" s="349"/>
      <c r="DO6" s="349"/>
      <c r="DP6" s="569"/>
      <c r="DQ6" s="579">
        <v>119102</v>
      </c>
      <c r="DR6" s="349"/>
      <c r="DS6" s="349"/>
      <c r="DT6" s="349"/>
      <c r="DU6" s="349"/>
      <c r="DV6" s="349"/>
      <c r="DW6" s="349"/>
      <c r="DX6" s="349"/>
      <c r="DY6" s="349"/>
      <c r="DZ6" s="349"/>
      <c r="EA6" s="349"/>
      <c r="EB6" s="349"/>
      <c r="EC6" s="580"/>
    </row>
    <row r="7" spans="2:143" ht="11.25" customHeight="1" x14ac:dyDescent="0.15">
      <c r="B7" s="573" t="s">
        <v>335</v>
      </c>
      <c r="C7" s="574"/>
      <c r="D7" s="574"/>
      <c r="E7" s="574"/>
      <c r="F7" s="574"/>
      <c r="G7" s="574"/>
      <c r="H7" s="574"/>
      <c r="I7" s="574"/>
      <c r="J7" s="574"/>
      <c r="K7" s="574"/>
      <c r="L7" s="574"/>
      <c r="M7" s="574"/>
      <c r="N7" s="574"/>
      <c r="O7" s="574"/>
      <c r="P7" s="574"/>
      <c r="Q7" s="575"/>
      <c r="R7" s="568">
        <v>1662</v>
      </c>
      <c r="S7" s="349"/>
      <c r="T7" s="349"/>
      <c r="U7" s="349"/>
      <c r="V7" s="349"/>
      <c r="W7" s="349"/>
      <c r="X7" s="349"/>
      <c r="Y7" s="569"/>
      <c r="Z7" s="570">
        <v>0</v>
      </c>
      <c r="AA7" s="570"/>
      <c r="AB7" s="570"/>
      <c r="AC7" s="570"/>
      <c r="AD7" s="571">
        <v>1662</v>
      </c>
      <c r="AE7" s="571"/>
      <c r="AF7" s="571"/>
      <c r="AG7" s="571"/>
      <c r="AH7" s="571"/>
      <c r="AI7" s="571"/>
      <c r="AJ7" s="571"/>
      <c r="AK7" s="571"/>
      <c r="AL7" s="576">
        <v>0</v>
      </c>
      <c r="AM7" s="355"/>
      <c r="AN7" s="355"/>
      <c r="AO7" s="577"/>
      <c r="AP7" s="573" t="s">
        <v>152</v>
      </c>
      <c r="AQ7" s="574"/>
      <c r="AR7" s="574"/>
      <c r="AS7" s="574"/>
      <c r="AT7" s="574"/>
      <c r="AU7" s="574"/>
      <c r="AV7" s="574"/>
      <c r="AW7" s="574"/>
      <c r="AX7" s="574"/>
      <c r="AY7" s="574"/>
      <c r="AZ7" s="574"/>
      <c r="BA7" s="574"/>
      <c r="BB7" s="574"/>
      <c r="BC7" s="574"/>
      <c r="BD7" s="574"/>
      <c r="BE7" s="574"/>
      <c r="BF7" s="575"/>
      <c r="BG7" s="568">
        <v>1580246</v>
      </c>
      <c r="BH7" s="349"/>
      <c r="BI7" s="349"/>
      <c r="BJ7" s="349"/>
      <c r="BK7" s="349"/>
      <c r="BL7" s="349"/>
      <c r="BM7" s="349"/>
      <c r="BN7" s="569"/>
      <c r="BO7" s="570">
        <v>32.4</v>
      </c>
      <c r="BP7" s="570"/>
      <c r="BQ7" s="570"/>
      <c r="BR7" s="570"/>
      <c r="BS7" s="571">
        <v>109515</v>
      </c>
      <c r="BT7" s="571"/>
      <c r="BU7" s="571"/>
      <c r="BV7" s="571"/>
      <c r="BW7" s="571"/>
      <c r="BX7" s="571"/>
      <c r="BY7" s="571"/>
      <c r="BZ7" s="571"/>
      <c r="CA7" s="571"/>
      <c r="CB7" s="572"/>
      <c r="CD7" s="573" t="s">
        <v>14</v>
      </c>
      <c r="CE7" s="574"/>
      <c r="CF7" s="574"/>
      <c r="CG7" s="574"/>
      <c r="CH7" s="574"/>
      <c r="CI7" s="574"/>
      <c r="CJ7" s="574"/>
      <c r="CK7" s="574"/>
      <c r="CL7" s="574"/>
      <c r="CM7" s="574"/>
      <c r="CN7" s="574"/>
      <c r="CO7" s="574"/>
      <c r="CP7" s="574"/>
      <c r="CQ7" s="575"/>
      <c r="CR7" s="568">
        <v>1421553</v>
      </c>
      <c r="CS7" s="349"/>
      <c r="CT7" s="349"/>
      <c r="CU7" s="349"/>
      <c r="CV7" s="349"/>
      <c r="CW7" s="349"/>
      <c r="CX7" s="349"/>
      <c r="CY7" s="569"/>
      <c r="CZ7" s="570">
        <v>19.899999999999999</v>
      </c>
      <c r="DA7" s="570"/>
      <c r="DB7" s="570"/>
      <c r="DC7" s="570"/>
      <c r="DD7" s="579">
        <v>56182</v>
      </c>
      <c r="DE7" s="349"/>
      <c r="DF7" s="349"/>
      <c r="DG7" s="349"/>
      <c r="DH7" s="349"/>
      <c r="DI7" s="349"/>
      <c r="DJ7" s="349"/>
      <c r="DK7" s="349"/>
      <c r="DL7" s="349"/>
      <c r="DM7" s="349"/>
      <c r="DN7" s="349"/>
      <c r="DO7" s="349"/>
      <c r="DP7" s="569"/>
      <c r="DQ7" s="579">
        <v>1210932</v>
      </c>
      <c r="DR7" s="349"/>
      <c r="DS7" s="349"/>
      <c r="DT7" s="349"/>
      <c r="DU7" s="349"/>
      <c r="DV7" s="349"/>
      <c r="DW7" s="349"/>
      <c r="DX7" s="349"/>
      <c r="DY7" s="349"/>
      <c r="DZ7" s="349"/>
      <c r="EA7" s="349"/>
      <c r="EB7" s="349"/>
      <c r="EC7" s="580"/>
    </row>
    <row r="8" spans="2:143" ht="11.25" customHeight="1" x14ac:dyDescent="0.15">
      <c r="B8" s="573" t="s">
        <v>338</v>
      </c>
      <c r="C8" s="574"/>
      <c r="D8" s="574"/>
      <c r="E8" s="574"/>
      <c r="F8" s="574"/>
      <c r="G8" s="574"/>
      <c r="H8" s="574"/>
      <c r="I8" s="574"/>
      <c r="J8" s="574"/>
      <c r="K8" s="574"/>
      <c r="L8" s="574"/>
      <c r="M8" s="574"/>
      <c r="N8" s="574"/>
      <c r="O8" s="574"/>
      <c r="P8" s="574"/>
      <c r="Q8" s="575"/>
      <c r="R8" s="568">
        <v>13467</v>
      </c>
      <c r="S8" s="349"/>
      <c r="T8" s="349"/>
      <c r="U8" s="349"/>
      <c r="V8" s="349"/>
      <c r="W8" s="349"/>
      <c r="X8" s="349"/>
      <c r="Y8" s="569"/>
      <c r="Z8" s="570">
        <v>0.2</v>
      </c>
      <c r="AA8" s="570"/>
      <c r="AB8" s="570"/>
      <c r="AC8" s="570"/>
      <c r="AD8" s="571">
        <v>13467</v>
      </c>
      <c r="AE8" s="571"/>
      <c r="AF8" s="571"/>
      <c r="AG8" s="571"/>
      <c r="AH8" s="571"/>
      <c r="AI8" s="571"/>
      <c r="AJ8" s="571"/>
      <c r="AK8" s="571"/>
      <c r="AL8" s="576">
        <v>0.3</v>
      </c>
      <c r="AM8" s="355"/>
      <c r="AN8" s="355"/>
      <c r="AO8" s="577"/>
      <c r="AP8" s="573" t="s">
        <v>340</v>
      </c>
      <c r="AQ8" s="574"/>
      <c r="AR8" s="574"/>
      <c r="AS8" s="574"/>
      <c r="AT8" s="574"/>
      <c r="AU8" s="574"/>
      <c r="AV8" s="574"/>
      <c r="AW8" s="574"/>
      <c r="AX8" s="574"/>
      <c r="AY8" s="574"/>
      <c r="AZ8" s="574"/>
      <c r="BA8" s="574"/>
      <c r="BB8" s="574"/>
      <c r="BC8" s="574"/>
      <c r="BD8" s="574"/>
      <c r="BE8" s="574"/>
      <c r="BF8" s="575"/>
      <c r="BG8" s="568">
        <v>27013</v>
      </c>
      <c r="BH8" s="349"/>
      <c r="BI8" s="349"/>
      <c r="BJ8" s="349"/>
      <c r="BK8" s="349"/>
      <c r="BL8" s="349"/>
      <c r="BM8" s="349"/>
      <c r="BN8" s="569"/>
      <c r="BO8" s="570">
        <v>0.6</v>
      </c>
      <c r="BP8" s="570"/>
      <c r="BQ8" s="570"/>
      <c r="BR8" s="570"/>
      <c r="BS8" s="579" t="s">
        <v>174</v>
      </c>
      <c r="BT8" s="349"/>
      <c r="BU8" s="349"/>
      <c r="BV8" s="349"/>
      <c r="BW8" s="349"/>
      <c r="BX8" s="349"/>
      <c r="BY8" s="349"/>
      <c r="BZ8" s="349"/>
      <c r="CA8" s="349"/>
      <c r="CB8" s="580"/>
      <c r="CD8" s="573" t="s">
        <v>327</v>
      </c>
      <c r="CE8" s="574"/>
      <c r="CF8" s="574"/>
      <c r="CG8" s="574"/>
      <c r="CH8" s="574"/>
      <c r="CI8" s="574"/>
      <c r="CJ8" s="574"/>
      <c r="CK8" s="574"/>
      <c r="CL8" s="574"/>
      <c r="CM8" s="574"/>
      <c r="CN8" s="574"/>
      <c r="CO8" s="574"/>
      <c r="CP8" s="574"/>
      <c r="CQ8" s="575"/>
      <c r="CR8" s="568">
        <v>2246996</v>
      </c>
      <c r="CS8" s="349"/>
      <c r="CT8" s="349"/>
      <c r="CU8" s="349"/>
      <c r="CV8" s="349"/>
      <c r="CW8" s="349"/>
      <c r="CX8" s="349"/>
      <c r="CY8" s="569"/>
      <c r="CZ8" s="570">
        <v>31.4</v>
      </c>
      <c r="DA8" s="570"/>
      <c r="DB8" s="570"/>
      <c r="DC8" s="570"/>
      <c r="DD8" s="579">
        <v>67631</v>
      </c>
      <c r="DE8" s="349"/>
      <c r="DF8" s="349"/>
      <c r="DG8" s="349"/>
      <c r="DH8" s="349"/>
      <c r="DI8" s="349"/>
      <c r="DJ8" s="349"/>
      <c r="DK8" s="349"/>
      <c r="DL8" s="349"/>
      <c r="DM8" s="349"/>
      <c r="DN8" s="349"/>
      <c r="DO8" s="349"/>
      <c r="DP8" s="569"/>
      <c r="DQ8" s="579">
        <v>1449605</v>
      </c>
      <c r="DR8" s="349"/>
      <c r="DS8" s="349"/>
      <c r="DT8" s="349"/>
      <c r="DU8" s="349"/>
      <c r="DV8" s="349"/>
      <c r="DW8" s="349"/>
      <c r="DX8" s="349"/>
      <c r="DY8" s="349"/>
      <c r="DZ8" s="349"/>
      <c r="EA8" s="349"/>
      <c r="EB8" s="349"/>
      <c r="EC8" s="580"/>
    </row>
    <row r="9" spans="2:143" ht="11.25" customHeight="1" x14ac:dyDescent="0.15">
      <c r="B9" s="573" t="s">
        <v>343</v>
      </c>
      <c r="C9" s="574"/>
      <c r="D9" s="574"/>
      <c r="E9" s="574"/>
      <c r="F9" s="574"/>
      <c r="G9" s="574"/>
      <c r="H9" s="574"/>
      <c r="I9" s="574"/>
      <c r="J9" s="574"/>
      <c r="K9" s="574"/>
      <c r="L9" s="574"/>
      <c r="M9" s="574"/>
      <c r="N9" s="574"/>
      <c r="O9" s="574"/>
      <c r="P9" s="574"/>
      <c r="Q9" s="575"/>
      <c r="R9" s="568">
        <v>7372</v>
      </c>
      <c r="S9" s="349"/>
      <c r="T9" s="349"/>
      <c r="U9" s="349"/>
      <c r="V9" s="349"/>
      <c r="W9" s="349"/>
      <c r="X9" s="349"/>
      <c r="Y9" s="569"/>
      <c r="Z9" s="570">
        <v>0.1</v>
      </c>
      <c r="AA9" s="570"/>
      <c r="AB9" s="570"/>
      <c r="AC9" s="570"/>
      <c r="AD9" s="571">
        <v>7372</v>
      </c>
      <c r="AE9" s="571"/>
      <c r="AF9" s="571"/>
      <c r="AG9" s="571"/>
      <c r="AH9" s="571"/>
      <c r="AI9" s="571"/>
      <c r="AJ9" s="571"/>
      <c r="AK9" s="571"/>
      <c r="AL9" s="576">
        <v>0.1</v>
      </c>
      <c r="AM9" s="355"/>
      <c r="AN9" s="355"/>
      <c r="AO9" s="577"/>
      <c r="AP9" s="573" t="s">
        <v>344</v>
      </c>
      <c r="AQ9" s="574"/>
      <c r="AR9" s="574"/>
      <c r="AS9" s="574"/>
      <c r="AT9" s="574"/>
      <c r="AU9" s="574"/>
      <c r="AV9" s="574"/>
      <c r="AW9" s="574"/>
      <c r="AX9" s="574"/>
      <c r="AY9" s="574"/>
      <c r="AZ9" s="574"/>
      <c r="BA9" s="574"/>
      <c r="BB9" s="574"/>
      <c r="BC9" s="574"/>
      <c r="BD9" s="574"/>
      <c r="BE9" s="574"/>
      <c r="BF9" s="575"/>
      <c r="BG9" s="568">
        <v>751323</v>
      </c>
      <c r="BH9" s="349"/>
      <c r="BI9" s="349"/>
      <c r="BJ9" s="349"/>
      <c r="BK9" s="349"/>
      <c r="BL9" s="349"/>
      <c r="BM9" s="349"/>
      <c r="BN9" s="569"/>
      <c r="BO9" s="570">
        <v>15.4</v>
      </c>
      <c r="BP9" s="570"/>
      <c r="BQ9" s="570"/>
      <c r="BR9" s="570"/>
      <c r="BS9" s="579" t="s">
        <v>174</v>
      </c>
      <c r="BT9" s="349"/>
      <c r="BU9" s="349"/>
      <c r="BV9" s="349"/>
      <c r="BW9" s="349"/>
      <c r="BX9" s="349"/>
      <c r="BY9" s="349"/>
      <c r="BZ9" s="349"/>
      <c r="CA9" s="349"/>
      <c r="CB9" s="580"/>
      <c r="CD9" s="573" t="s">
        <v>167</v>
      </c>
      <c r="CE9" s="574"/>
      <c r="CF9" s="574"/>
      <c r="CG9" s="574"/>
      <c r="CH9" s="574"/>
      <c r="CI9" s="574"/>
      <c r="CJ9" s="574"/>
      <c r="CK9" s="574"/>
      <c r="CL9" s="574"/>
      <c r="CM9" s="574"/>
      <c r="CN9" s="574"/>
      <c r="CO9" s="574"/>
      <c r="CP9" s="574"/>
      <c r="CQ9" s="575"/>
      <c r="CR9" s="568">
        <v>460152</v>
      </c>
      <c r="CS9" s="349"/>
      <c r="CT9" s="349"/>
      <c r="CU9" s="349"/>
      <c r="CV9" s="349"/>
      <c r="CW9" s="349"/>
      <c r="CX9" s="349"/>
      <c r="CY9" s="569"/>
      <c r="CZ9" s="570">
        <v>6.4</v>
      </c>
      <c r="DA9" s="570"/>
      <c r="DB9" s="570"/>
      <c r="DC9" s="570"/>
      <c r="DD9" s="579">
        <v>4023</v>
      </c>
      <c r="DE9" s="349"/>
      <c r="DF9" s="349"/>
      <c r="DG9" s="349"/>
      <c r="DH9" s="349"/>
      <c r="DI9" s="349"/>
      <c r="DJ9" s="349"/>
      <c r="DK9" s="349"/>
      <c r="DL9" s="349"/>
      <c r="DM9" s="349"/>
      <c r="DN9" s="349"/>
      <c r="DO9" s="349"/>
      <c r="DP9" s="569"/>
      <c r="DQ9" s="579">
        <v>447359</v>
      </c>
      <c r="DR9" s="349"/>
      <c r="DS9" s="349"/>
      <c r="DT9" s="349"/>
      <c r="DU9" s="349"/>
      <c r="DV9" s="349"/>
      <c r="DW9" s="349"/>
      <c r="DX9" s="349"/>
      <c r="DY9" s="349"/>
      <c r="DZ9" s="349"/>
      <c r="EA9" s="349"/>
      <c r="EB9" s="349"/>
      <c r="EC9" s="580"/>
    </row>
    <row r="10" spans="2:143" ht="11.25" customHeight="1" x14ac:dyDescent="0.15">
      <c r="B10" s="573" t="s">
        <v>191</v>
      </c>
      <c r="C10" s="574"/>
      <c r="D10" s="574"/>
      <c r="E10" s="574"/>
      <c r="F10" s="574"/>
      <c r="G10" s="574"/>
      <c r="H10" s="574"/>
      <c r="I10" s="574"/>
      <c r="J10" s="574"/>
      <c r="K10" s="574"/>
      <c r="L10" s="574"/>
      <c r="M10" s="574"/>
      <c r="N10" s="574"/>
      <c r="O10" s="574"/>
      <c r="P10" s="574"/>
      <c r="Q10" s="575"/>
      <c r="R10" s="568" t="s">
        <v>174</v>
      </c>
      <c r="S10" s="349"/>
      <c r="T10" s="349"/>
      <c r="U10" s="349"/>
      <c r="V10" s="349"/>
      <c r="W10" s="349"/>
      <c r="X10" s="349"/>
      <c r="Y10" s="569"/>
      <c r="Z10" s="570" t="s">
        <v>174</v>
      </c>
      <c r="AA10" s="570"/>
      <c r="AB10" s="570"/>
      <c r="AC10" s="570"/>
      <c r="AD10" s="571" t="s">
        <v>174</v>
      </c>
      <c r="AE10" s="571"/>
      <c r="AF10" s="571"/>
      <c r="AG10" s="571"/>
      <c r="AH10" s="571"/>
      <c r="AI10" s="571"/>
      <c r="AJ10" s="571"/>
      <c r="AK10" s="571"/>
      <c r="AL10" s="576" t="s">
        <v>174</v>
      </c>
      <c r="AM10" s="355"/>
      <c r="AN10" s="355"/>
      <c r="AO10" s="577"/>
      <c r="AP10" s="573" t="s">
        <v>345</v>
      </c>
      <c r="AQ10" s="574"/>
      <c r="AR10" s="574"/>
      <c r="AS10" s="574"/>
      <c r="AT10" s="574"/>
      <c r="AU10" s="574"/>
      <c r="AV10" s="574"/>
      <c r="AW10" s="574"/>
      <c r="AX10" s="574"/>
      <c r="AY10" s="574"/>
      <c r="AZ10" s="574"/>
      <c r="BA10" s="574"/>
      <c r="BB10" s="574"/>
      <c r="BC10" s="574"/>
      <c r="BD10" s="574"/>
      <c r="BE10" s="574"/>
      <c r="BF10" s="575"/>
      <c r="BG10" s="568">
        <v>212764</v>
      </c>
      <c r="BH10" s="349"/>
      <c r="BI10" s="349"/>
      <c r="BJ10" s="349"/>
      <c r="BK10" s="349"/>
      <c r="BL10" s="349"/>
      <c r="BM10" s="349"/>
      <c r="BN10" s="569"/>
      <c r="BO10" s="570">
        <v>4.4000000000000004</v>
      </c>
      <c r="BP10" s="570"/>
      <c r="BQ10" s="570"/>
      <c r="BR10" s="570"/>
      <c r="BS10" s="579">
        <v>35330</v>
      </c>
      <c r="BT10" s="349"/>
      <c r="BU10" s="349"/>
      <c r="BV10" s="349"/>
      <c r="BW10" s="349"/>
      <c r="BX10" s="349"/>
      <c r="BY10" s="349"/>
      <c r="BZ10" s="349"/>
      <c r="CA10" s="349"/>
      <c r="CB10" s="580"/>
      <c r="CD10" s="573" t="s">
        <v>342</v>
      </c>
      <c r="CE10" s="574"/>
      <c r="CF10" s="574"/>
      <c r="CG10" s="574"/>
      <c r="CH10" s="574"/>
      <c r="CI10" s="574"/>
      <c r="CJ10" s="574"/>
      <c r="CK10" s="574"/>
      <c r="CL10" s="574"/>
      <c r="CM10" s="574"/>
      <c r="CN10" s="574"/>
      <c r="CO10" s="574"/>
      <c r="CP10" s="574"/>
      <c r="CQ10" s="575"/>
      <c r="CR10" s="568">
        <v>3580</v>
      </c>
      <c r="CS10" s="349"/>
      <c r="CT10" s="349"/>
      <c r="CU10" s="349"/>
      <c r="CV10" s="349"/>
      <c r="CW10" s="349"/>
      <c r="CX10" s="349"/>
      <c r="CY10" s="569"/>
      <c r="CZ10" s="570">
        <v>0.1</v>
      </c>
      <c r="DA10" s="570"/>
      <c r="DB10" s="570"/>
      <c r="DC10" s="570"/>
      <c r="DD10" s="579" t="s">
        <v>174</v>
      </c>
      <c r="DE10" s="349"/>
      <c r="DF10" s="349"/>
      <c r="DG10" s="349"/>
      <c r="DH10" s="349"/>
      <c r="DI10" s="349"/>
      <c r="DJ10" s="349"/>
      <c r="DK10" s="349"/>
      <c r="DL10" s="349"/>
      <c r="DM10" s="349"/>
      <c r="DN10" s="349"/>
      <c r="DO10" s="349"/>
      <c r="DP10" s="569"/>
      <c r="DQ10" s="579">
        <v>580</v>
      </c>
      <c r="DR10" s="349"/>
      <c r="DS10" s="349"/>
      <c r="DT10" s="349"/>
      <c r="DU10" s="349"/>
      <c r="DV10" s="349"/>
      <c r="DW10" s="349"/>
      <c r="DX10" s="349"/>
      <c r="DY10" s="349"/>
      <c r="DZ10" s="349"/>
      <c r="EA10" s="349"/>
      <c r="EB10" s="349"/>
      <c r="EC10" s="580"/>
    </row>
    <row r="11" spans="2:143" ht="11.25" customHeight="1" x14ac:dyDescent="0.15">
      <c r="B11" s="573" t="s">
        <v>350</v>
      </c>
      <c r="C11" s="574"/>
      <c r="D11" s="574"/>
      <c r="E11" s="574"/>
      <c r="F11" s="574"/>
      <c r="G11" s="574"/>
      <c r="H11" s="574"/>
      <c r="I11" s="574"/>
      <c r="J11" s="574"/>
      <c r="K11" s="574"/>
      <c r="L11" s="574"/>
      <c r="M11" s="574"/>
      <c r="N11" s="574"/>
      <c r="O11" s="574"/>
      <c r="P11" s="574"/>
      <c r="Q11" s="575"/>
      <c r="R11" s="568">
        <v>462517</v>
      </c>
      <c r="S11" s="349"/>
      <c r="T11" s="349"/>
      <c r="U11" s="349"/>
      <c r="V11" s="349"/>
      <c r="W11" s="349"/>
      <c r="X11" s="349"/>
      <c r="Y11" s="569"/>
      <c r="Z11" s="576">
        <v>6.1</v>
      </c>
      <c r="AA11" s="355"/>
      <c r="AB11" s="355"/>
      <c r="AC11" s="581"/>
      <c r="AD11" s="579">
        <v>462517</v>
      </c>
      <c r="AE11" s="349"/>
      <c r="AF11" s="349"/>
      <c r="AG11" s="349"/>
      <c r="AH11" s="349"/>
      <c r="AI11" s="349"/>
      <c r="AJ11" s="349"/>
      <c r="AK11" s="569"/>
      <c r="AL11" s="576">
        <v>8.9</v>
      </c>
      <c r="AM11" s="355"/>
      <c r="AN11" s="355"/>
      <c r="AO11" s="577"/>
      <c r="AP11" s="573" t="s">
        <v>352</v>
      </c>
      <c r="AQ11" s="574"/>
      <c r="AR11" s="574"/>
      <c r="AS11" s="574"/>
      <c r="AT11" s="574"/>
      <c r="AU11" s="574"/>
      <c r="AV11" s="574"/>
      <c r="AW11" s="574"/>
      <c r="AX11" s="574"/>
      <c r="AY11" s="574"/>
      <c r="AZ11" s="574"/>
      <c r="BA11" s="574"/>
      <c r="BB11" s="574"/>
      <c r="BC11" s="574"/>
      <c r="BD11" s="574"/>
      <c r="BE11" s="574"/>
      <c r="BF11" s="575"/>
      <c r="BG11" s="568">
        <v>589146</v>
      </c>
      <c r="BH11" s="349"/>
      <c r="BI11" s="349"/>
      <c r="BJ11" s="349"/>
      <c r="BK11" s="349"/>
      <c r="BL11" s="349"/>
      <c r="BM11" s="349"/>
      <c r="BN11" s="569"/>
      <c r="BO11" s="570">
        <v>12.1</v>
      </c>
      <c r="BP11" s="570"/>
      <c r="BQ11" s="570"/>
      <c r="BR11" s="570"/>
      <c r="BS11" s="579">
        <v>74185</v>
      </c>
      <c r="BT11" s="349"/>
      <c r="BU11" s="349"/>
      <c r="BV11" s="349"/>
      <c r="BW11" s="349"/>
      <c r="BX11" s="349"/>
      <c r="BY11" s="349"/>
      <c r="BZ11" s="349"/>
      <c r="CA11" s="349"/>
      <c r="CB11" s="580"/>
      <c r="CD11" s="573" t="s">
        <v>353</v>
      </c>
      <c r="CE11" s="574"/>
      <c r="CF11" s="574"/>
      <c r="CG11" s="574"/>
      <c r="CH11" s="574"/>
      <c r="CI11" s="574"/>
      <c r="CJ11" s="574"/>
      <c r="CK11" s="574"/>
      <c r="CL11" s="574"/>
      <c r="CM11" s="574"/>
      <c r="CN11" s="574"/>
      <c r="CO11" s="574"/>
      <c r="CP11" s="574"/>
      <c r="CQ11" s="575"/>
      <c r="CR11" s="568">
        <v>270844</v>
      </c>
      <c r="CS11" s="349"/>
      <c r="CT11" s="349"/>
      <c r="CU11" s="349"/>
      <c r="CV11" s="349"/>
      <c r="CW11" s="349"/>
      <c r="CX11" s="349"/>
      <c r="CY11" s="569"/>
      <c r="CZ11" s="570">
        <v>3.8</v>
      </c>
      <c r="DA11" s="570"/>
      <c r="DB11" s="570"/>
      <c r="DC11" s="570"/>
      <c r="DD11" s="579">
        <v>37</v>
      </c>
      <c r="DE11" s="349"/>
      <c r="DF11" s="349"/>
      <c r="DG11" s="349"/>
      <c r="DH11" s="349"/>
      <c r="DI11" s="349"/>
      <c r="DJ11" s="349"/>
      <c r="DK11" s="349"/>
      <c r="DL11" s="349"/>
      <c r="DM11" s="349"/>
      <c r="DN11" s="349"/>
      <c r="DO11" s="349"/>
      <c r="DP11" s="569"/>
      <c r="DQ11" s="579">
        <v>80670</v>
      </c>
      <c r="DR11" s="349"/>
      <c r="DS11" s="349"/>
      <c r="DT11" s="349"/>
      <c r="DU11" s="349"/>
      <c r="DV11" s="349"/>
      <c r="DW11" s="349"/>
      <c r="DX11" s="349"/>
      <c r="DY11" s="349"/>
      <c r="DZ11" s="349"/>
      <c r="EA11" s="349"/>
      <c r="EB11" s="349"/>
      <c r="EC11" s="580"/>
    </row>
    <row r="12" spans="2:143" ht="11.25" customHeight="1" x14ac:dyDescent="0.15">
      <c r="B12" s="573" t="s">
        <v>354</v>
      </c>
      <c r="C12" s="574"/>
      <c r="D12" s="574"/>
      <c r="E12" s="574"/>
      <c r="F12" s="574"/>
      <c r="G12" s="574"/>
      <c r="H12" s="574"/>
      <c r="I12" s="574"/>
      <c r="J12" s="574"/>
      <c r="K12" s="574"/>
      <c r="L12" s="574"/>
      <c r="M12" s="574"/>
      <c r="N12" s="574"/>
      <c r="O12" s="574"/>
      <c r="P12" s="574"/>
      <c r="Q12" s="575"/>
      <c r="R12" s="568" t="s">
        <v>174</v>
      </c>
      <c r="S12" s="349"/>
      <c r="T12" s="349"/>
      <c r="U12" s="349"/>
      <c r="V12" s="349"/>
      <c r="W12" s="349"/>
      <c r="X12" s="349"/>
      <c r="Y12" s="569"/>
      <c r="Z12" s="570" t="s">
        <v>174</v>
      </c>
      <c r="AA12" s="570"/>
      <c r="AB12" s="570"/>
      <c r="AC12" s="570"/>
      <c r="AD12" s="571" t="s">
        <v>174</v>
      </c>
      <c r="AE12" s="571"/>
      <c r="AF12" s="571"/>
      <c r="AG12" s="571"/>
      <c r="AH12" s="571"/>
      <c r="AI12" s="571"/>
      <c r="AJ12" s="571"/>
      <c r="AK12" s="571"/>
      <c r="AL12" s="576" t="s">
        <v>174</v>
      </c>
      <c r="AM12" s="355"/>
      <c r="AN12" s="355"/>
      <c r="AO12" s="577"/>
      <c r="AP12" s="573" t="s">
        <v>355</v>
      </c>
      <c r="AQ12" s="574"/>
      <c r="AR12" s="574"/>
      <c r="AS12" s="574"/>
      <c r="AT12" s="574"/>
      <c r="AU12" s="574"/>
      <c r="AV12" s="574"/>
      <c r="AW12" s="574"/>
      <c r="AX12" s="574"/>
      <c r="AY12" s="574"/>
      <c r="AZ12" s="574"/>
      <c r="BA12" s="574"/>
      <c r="BB12" s="574"/>
      <c r="BC12" s="574"/>
      <c r="BD12" s="574"/>
      <c r="BE12" s="574"/>
      <c r="BF12" s="575"/>
      <c r="BG12" s="568">
        <v>2682068</v>
      </c>
      <c r="BH12" s="349"/>
      <c r="BI12" s="349"/>
      <c r="BJ12" s="349"/>
      <c r="BK12" s="349"/>
      <c r="BL12" s="349"/>
      <c r="BM12" s="349"/>
      <c r="BN12" s="569"/>
      <c r="BO12" s="570">
        <v>55.1</v>
      </c>
      <c r="BP12" s="570"/>
      <c r="BQ12" s="570"/>
      <c r="BR12" s="570"/>
      <c r="BS12" s="579" t="s">
        <v>174</v>
      </c>
      <c r="BT12" s="349"/>
      <c r="BU12" s="349"/>
      <c r="BV12" s="349"/>
      <c r="BW12" s="349"/>
      <c r="BX12" s="349"/>
      <c r="BY12" s="349"/>
      <c r="BZ12" s="349"/>
      <c r="CA12" s="349"/>
      <c r="CB12" s="580"/>
      <c r="CD12" s="573" t="s">
        <v>126</v>
      </c>
      <c r="CE12" s="574"/>
      <c r="CF12" s="574"/>
      <c r="CG12" s="574"/>
      <c r="CH12" s="574"/>
      <c r="CI12" s="574"/>
      <c r="CJ12" s="574"/>
      <c r="CK12" s="574"/>
      <c r="CL12" s="574"/>
      <c r="CM12" s="574"/>
      <c r="CN12" s="574"/>
      <c r="CO12" s="574"/>
      <c r="CP12" s="574"/>
      <c r="CQ12" s="575"/>
      <c r="CR12" s="568">
        <v>224082</v>
      </c>
      <c r="CS12" s="349"/>
      <c r="CT12" s="349"/>
      <c r="CU12" s="349"/>
      <c r="CV12" s="349"/>
      <c r="CW12" s="349"/>
      <c r="CX12" s="349"/>
      <c r="CY12" s="569"/>
      <c r="CZ12" s="570">
        <v>3.1</v>
      </c>
      <c r="DA12" s="570"/>
      <c r="DB12" s="570"/>
      <c r="DC12" s="570"/>
      <c r="DD12" s="579">
        <v>23555</v>
      </c>
      <c r="DE12" s="349"/>
      <c r="DF12" s="349"/>
      <c r="DG12" s="349"/>
      <c r="DH12" s="349"/>
      <c r="DI12" s="349"/>
      <c r="DJ12" s="349"/>
      <c r="DK12" s="349"/>
      <c r="DL12" s="349"/>
      <c r="DM12" s="349"/>
      <c r="DN12" s="349"/>
      <c r="DO12" s="349"/>
      <c r="DP12" s="569"/>
      <c r="DQ12" s="579">
        <v>108576</v>
      </c>
      <c r="DR12" s="349"/>
      <c r="DS12" s="349"/>
      <c r="DT12" s="349"/>
      <c r="DU12" s="349"/>
      <c r="DV12" s="349"/>
      <c r="DW12" s="349"/>
      <c r="DX12" s="349"/>
      <c r="DY12" s="349"/>
      <c r="DZ12" s="349"/>
      <c r="EA12" s="349"/>
      <c r="EB12" s="349"/>
      <c r="EC12" s="580"/>
    </row>
    <row r="13" spans="2:143" ht="11.25" customHeight="1" x14ac:dyDescent="0.15">
      <c r="B13" s="573" t="s">
        <v>356</v>
      </c>
      <c r="C13" s="574"/>
      <c r="D13" s="574"/>
      <c r="E13" s="574"/>
      <c r="F13" s="574"/>
      <c r="G13" s="574"/>
      <c r="H13" s="574"/>
      <c r="I13" s="574"/>
      <c r="J13" s="574"/>
      <c r="K13" s="574"/>
      <c r="L13" s="574"/>
      <c r="M13" s="574"/>
      <c r="N13" s="574"/>
      <c r="O13" s="574"/>
      <c r="P13" s="574"/>
      <c r="Q13" s="575"/>
      <c r="R13" s="568" t="s">
        <v>174</v>
      </c>
      <c r="S13" s="349"/>
      <c r="T13" s="349"/>
      <c r="U13" s="349"/>
      <c r="V13" s="349"/>
      <c r="W13" s="349"/>
      <c r="X13" s="349"/>
      <c r="Y13" s="569"/>
      <c r="Z13" s="570" t="s">
        <v>174</v>
      </c>
      <c r="AA13" s="570"/>
      <c r="AB13" s="570"/>
      <c r="AC13" s="570"/>
      <c r="AD13" s="571" t="s">
        <v>174</v>
      </c>
      <c r="AE13" s="571"/>
      <c r="AF13" s="571"/>
      <c r="AG13" s="571"/>
      <c r="AH13" s="571"/>
      <c r="AI13" s="571"/>
      <c r="AJ13" s="571"/>
      <c r="AK13" s="571"/>
      <c r="AL13" s="576" t="s">
        <v>174</v>
      </c>
      <c r="AM13" s="355"/>
      <c r="AN13" s="355"/>
      <c r="AO13" s="577"/>
      <c r="AP13" s="573" t="s">
        <v>357</v>
      </c>
      <c r="AQ13" s="574"/>
      <c r="AR13" s="574"/>
      <c r="AS13" s="574"/>
      <c r="AT13" s="574"/>
      <c r="AU13" s="574"/>
      <c r="AV13" s="574"/>
      <c r="AW13" s="574"/>
      <c r="AX13" s="574"/>
      <c r="AY13" s="574"/>
      <c r="AZ13" s="574"/>
      <c r="BA13" s="574"/>
      <c r="BB13" s="574"/>
      <c r="BC13" s="574"/>
      <c r="BD13" s="574"/>
      <c r="BE13" s="574"/>
      <c r="BF13" s="575"/>
      <c r="BG13" s="568">
        <v>2664935</v>
      </c>
      <c r="BH13" s="349"/>
      <c r="BI13" s="349"/>
      <c r="BJ13" s="349"/>
      <c r="BK13" s="349"/>
      <c r="BL13" s="349"/>
      <c r="BM13" s="349"/>
      <c r="BN13" s="569"/>
      <c r="BO13" s="570">
        <v>54.7</v>
      </c>
      <c r="BP13" s="570"/>
      <c r="BQ13" s="570"/>
      <c r="BR13" s="570"/>
      <c r="BS13" s="579" t="s">
        <v>174</v>
      </c>
      <c r="BT13" s="349"/>
      <c r="BU13" s="349"/>
      <c r="BV13" s="349"/>
      <c r="BW13" s="349"/>
      <c r="BX13" s="349"/>
      <c r="BY13" s="349"/>
      <c r="BZ13" s="349"/>
      <c r="CA13" s="349"/>
      <c r="CB13" s="580"/>
      <c r="CD13" s="573" t="s">
        <v>358</v>
      </c>
      <c r="CE13" s="574"/>
      <c r="CF13" s="574"/>
      <c r="CG13" s="574"/>
      <c r="CH13" s="574"/>
      <c r="CI13" s="574"/>
      <c r="CJ13" s="574"/>
      <c r="CK13" s="574"/>
      <c r="CL13" s="574"/>
      <c r="CM13" s="574"/>
      <c r="CN13" s="574"/>
      <c r="CO13" s="574"/>
      <c r="CP13" s="574"/>
      <c r="CQ13" s="575"/>
      <c r="CR13" s="568">
        <v>680287</v>
      </c>
      <c r="CS13" s="349"/>
      <c r="CT13" s="349"/>
      <c r="CU13" s="349"/>
      <c r="CV13" s="349"/>
      <c r="CW13" s="349"/>
      <c r="CX13" s="349"/>
      <c r="CY13" s="569"/>
      <c r="CZ13" s="570">
        <v>9.5</v>
      </c>
      <c r="DA13" s="570"/>
      <c r="DB13" s="570"/>
      <c r="DC13" s="570"/>
      <c r="DD13" s="579">
        <v>169494</v>
      </c>
      <c r="DE13" s="349"/>
      <c r="DF13" s="349"/>
      <c r="DG13" s="349"/>
      <c r="DH13" s="349"/>
      <c r="DI13" s="349"/>
      <c r="DJ13" s="349"/>
      <c r="DK13" s="349"/>
      <c r="DL13" s="349"/>
      <c r="DM13" s="349"/>
      <c r="DN13" s="349"/>
      <c r="DO13" s="349"/>
      <c r="DP13" s="569"/>
      <c r="DQ13" s="579">
        <v>493064</v>
      </c>
      <c r="DR13" s="349"/>
      <c r="DS13" s="349"/>
      <c r="DT13" s="349"/>
      <c r="DU13" s="349"/>
      <c r="DV13" s="349"/>
      <c r="DW13" s="349"/>
      <c r="DX13" s="349"/>
      <c r="DY13" s="349"/>
      <c r="DZ13" s="349"/>
      <c r="EA13" s="349"/>
      <c r="EB13" s="349"/>
      <c r="EC13" s="580"/>
    </row>
    <row r="14" spans="2:143" ht="11.25" customHeight="1" x14ac:dyDescent="0.15">
      <c r="B14" s="573" t="s">
        <v>336</v>
      </c>
      <c r="C14" s="574"/>
      <c r="D14" s="574"/>
      <c r="E14" s="574"/>
      <c r="F14" s="574"/>
      <c r="G14" s="574"/>
      <c r="H14" s="574"/>
      <c r="I14" s="574"/>
      <c r="J14" s="574"/>
      <c r="K14" s="574"/>
      <c r="L14" s="574"/>
      <c r="M14" s="574"/>
      <c r="N14" s="574"/>
      <c r="O14" s="574"/>
      <c r="P14" s="574"/>
      <c r="Q14" s="575"/>
      <c r="R14" s="568">
        <v>12758</v>
      </c>
      <c r="S14" s="349"/>
      <c r="T14" s="349"/>
      <c r="U14" s="349"/>
      <c r="V14" s="349"/>
      <c r="W14" s="349"/>
      <c r="X14" s="349"/>
      <c r="Y14" s="569"/>
      <c r="Z14" s="570">
        <v>0.2</v>
      </c>
      <c r="AA14" s="570"/>
      <c r="AB14" s="570"/>
      <c r="AC14" s="570"/>
      <c r="AD14" s="571">
        <v>12758</v>
      </c>
      <c r="AE14" s="571"/>
      <c r="AF14" s="571"/>
      <c r="AG14" s="571"/>
      <c r="AH14" s="571"/>
      <c r="AI14" s="571"/>
      <c r="AJ14" s="571"/>
      <c r="AK14" s="571"/>
      <c r="AL14" s="576">
        <v>0.2</v>
      </c>
      <c r="AM14" s="355"/>
      <c r="AN14" s="355"/>
      <c r="AO14" s="577"/>
      <c r="AP14" s="573" t="s">
        <v>359</v>
      </c>
      <c r="AQ14" s="574"/>
      <c r="AR14" s="574"/>
      <c r="AS14" s="574"/>
      <c r="AT14" s="574"/>
      <c r="AU14" s="574"/>
      <c r="AV14" s="574"/>
      <c r="AW14" s="574"/>
      <c r="AX14" s="574"/>
      <c r="AY14" s="574"/>
      <c r="AZ14" s="574"/>
      <c r="BA14" s="574"/>
      <c r="BB14" s="574"/>
      <c r="BC14" s="574"/>
      <c r="BD14" s="574"/>
      <c r="BE14" s="574"/>
      <c r="BF14" s="575"/>
      <c r="BG14" s="568">
        <v>59930</v>
      </c>
      <c r="BH14" s="349"/>
      <c r="BI14" s="349"/>
      <c r="BJ14" s="349"/>
      <c r="BK14" s="349"/>
      <c r="BL14" s="349"/>
      <c r="BM14" s="349"/>
      <c r="BN14" s="569"/>
      <c r="BO14" s="570">
        <v>1.2</v>
      </c>
      <c r="BP14" s="570"/>
      <c r="BQ14" s="570"/>
      <c r="BR14" s="570"/>
      <c r="BS14" s="579" t="s">
        <v>174</v>
      </c>
      <c r="BT14" s="349"/>
      <c r="BU14" s="349"/>
      <c r="BV14" s="349"/>
      <c r="BW14" s="349"/>
      <c r="BX14" s="349"/>
      <c r="BY14" s="349"/>
      <c r="BZ14" s="349"/>
      <c r="CA14" s="349"/>
      <c r="CB14" s="580"/>
      <c r="CD14" s="573" t="s">
        <v>360</v>
      </c>
      <c r="CE14" s="574"/>
      <c r="CF14" s="574"/>
      <c r="CG14" s="574"/>
      <c r="CH14" s="574"/>
      <c r="CI14" s="574"/>
      <c r="CJ14" s="574"/>
      <c r="CK14" s="574"/>
      <c r="CL14" s="574"/>
      <c r="CM14" s="574"/>
      <c r="CN14" s="574"/>
      <c r="CO14" s="574"/>
      <c r="CP14" s="574"/>
      <c r="CQ14" s="575"/>
      <c r="CR14" s="568">
        <v>443531</v>
      </c>
      <c r="CS14" s="349"/>
      <c r="CT14" s="349"/>
      <c r="CU14" s="349"/>
      <c r="CV14" s="349"/>
      <c r="CW14" s="349"/>
      <c r="CX14" s="349"/>
      <c r="CY14" s="569"/>
      <c r="CZ14" s="570">
        <v>6.2</v>
      </c>
      <c r="DA14" s="570"/>
      <c r="DB14" s="570"/>
      <c r="DC14" s="570"/>
      <c r="DD14" s="579">
        <v>121160</v>
      </c>
      <c r="DE14" s="349"/>
      <c r="DF14" s="349"/>
      <c r="DG14" s="349"/>
      <c r="DH14" s="349"/>
      <c r="DI14" s="349"/>
      <c r="DJ14" s="349"/>
      <c r="DK14" s="349"/>
      <c r="DL14" s="349"/>
      <c r="DM14" s="349"/>
      <c r="DN14" s="349"/>
      <c r="DO14" s="349"/>
      <c r="DP14" s="569"/>
      <c r="DQ14" s="579">
        <v>327989</v>
      </c>
      <c r="DR14" s="349"/>
      <c r="DS14" s="349"/>
      <c r="DT14" s="349"/>
      <c r="DU14" s="349"/>
      <c r="DV14" s="349"/>
      <c r="DW14" s="349"/>
      <c r="DX14" s="349"/>
      <c r="DY14" s="349"/>
      <c r="DZ14" s="349"/>
      <c r="EA14" s="349"/>
      <c r="EB14" s="349"/>
      <c r="EC14" s="580"/>
    </row>
    <row r="15" spans="2:143" ht="11.25" customHeight="1" x14ac:dyDescent="0.15">
      <c r="B15" s="573" t="s">
        <v>321</v>
      </c>
      <c r="C15" s="574"/>
      <c r="D15" s="574"/>
      <c r="E15" s="574"/>
      <c r="F15" s="574"/>
      <c r="G15" s="574"/>
      <c r="H15" s="574"/>
      <c r="I15" s="574"/>
      <c r="J15" s="574"/>
      <c r="K15" s="574"/>
      <c r="L15" s="574"/>
      <c r="M15" s="574"/>
      <c r="N15" s="574"/>
      <c r="O15" s="574"/>
      <c r="P15" s="574"/>
      <c r="Q15" s="575"/>
      <c r="R15" s="568" t="s">
        <v>174</v>
      </c>
      <c r="S15" s="349"/>
      <c r="T15" s="349"/>
      <c r="U15" s="349"/>
      <c r="V15" s="349"/>
      <c r="W15" s="349"/>
      <c r="X15" s="349"/>
      <c r="Y15" s="569"/>
      <c r="Z15" s="570" t="s">
        <v>174</v>
      </c>
      <c r="AA15" s="570"/>
      <c r="AB15" s="570"/>
      <c r="AC15" s="570"/>
      <c r="AD15" s="571" t="s">
        <v>174</v>
      </c>
      <c r="AE15" s="571"/>
      <c r="AF15" s="571"/>
      <c r="AG15" s="571"/>
      <c r="AH15" s="571"/>
      <c r="AI15" s="571"/>
      <c r="AJ15" s="571"/>
      <c r="AK15" s="571"/>
      <c r="AL15" s="576" t="s">
        <v>174</v>
      </c>
      <c r="AM15" s="355"/>
      <c r="AN15" s="355"/>
      <c r="AO15" s="577"/>
      <c r="AP15" s="573" t="s">
        <v>361</v>
      </c>
      <c r="AQ15" s="574"/>
      <c r="AR15" s="574"/>
      <c r="AS15" s="574"/>
      <c r="AT15" s="574"/>
      <c r="AU15" s="574"/>
      <c r="AV15" s="574"/>
      <c r="AW15" s="574"/>
      <c r="AX15" s="574"/>
      <c r="AY15" s="574"/>
      <c r="AZ15" s="574"/>
      <c r="BA15" s="574"/>
      <c r="BB15" s="574"/>
      <c r="BC15" s="574"/>
      <c r="BD15" s="574"/>
      <c r="BE15" s="574"/>
      <c r="BF15" s="575"/>
      <c r="BG15" s="568">
        <v>234240</v>
      </c>
      <c r="BH15" s="349"/>
      <c r="BI15" s="349"/>
      <c r="BJ15" s="349"/>
      <c r="BK15" s="349"/>
      <c r="BL15" s="349"/>
      <c r="BM15" s="349"/>
      <c r="BN15" s="569"/>
      <c r="BO15" s="570">
        <v>4.8</v>
      </c>
      <c r="BP15" s="570"/>
      <c r="BQ15" s="570"/>
      <c r="BR15" s="570"/>
      <c r="BS15" s="579" t="s">
        <v>174</v>
      </c>
      <c r="BT15" s="349"/>
      <c r="BU15" s="349"/>
      <c r="BV15" s="349"/>
      <c r="BW15" s="349"/>
      <c r="BX15" s="349"/>
      <c r="BY15" s="349"/>
      <c r="BZ15" s="349"/>
      <c r="CA15" s="349"/>
      <c r="CB15" s="580"/>
      <c r="CD15" s="573" t="s">
        <v>362</v>
      </c>
      <c r="CE15" s="574"/>
      <c r="CF15" s="574"/>
      <c r="CG15" s="574"/>
      <c r="CH15" s="574"/>
      <c r="CI15" s="574"/>
      <c r="CJ15" s="574"/>
      <c r="CK15" s="574"/>
      <c r="CL15" s="574"/>
      <c r="CM15" s="574"/>
      <c r="CN15" s="574"/>
      <c r="CO15" s="574"/>
      <c r="CP15" s="574"/>
      <c r="CQ15" s="575"/>
      <c r="CR15" s="568">
        <v>925392</v>
      </c>
      <c r="CS15" s="349"/>
      <c r="CT15" s="349"/>
      <c r="CU15" s="349"/>
      <c r="CV15" s="349"/>
      <c r="CW15" s="349"/>
      <c r="CX15" s="349"/>
      <c r="CY15" s="569"/>
      <c r="CZ15" s="570">
        <v>12.9</v>
      </c>
      <c r="DA15" s="570"/>
      <c r="DB15" s="570"/>
      <c r="DC15" s="570"/>
      <c r="DD15" s="579">
        <v>79821</v>
      </c>
      <c r="DE15" s="349"/>
      <c r="DF15" s="349"/>
      <c r="DG15" s="349"/>
      <c r="DH15" s="349"/>
      <c r="DI15" s="349"/>
      <c r="DJ15" s="349"/>
      <c r="DK15" s="349"/>
      <c r="DL15" s="349"/>
      <c r="DM15" s="349"/>
      <c r="DN15" s="349"/>
      <c r="DO15" s="349"/>
      <c r="DP15" s="569"/>
      <c r="DQ15" s="579">
        <v>810520</v>
      </c>
      <c r="DR15" s="349"/>
      <c r="DS15" s="349"/>
      <c r="DT15" s="349"/>
      <c r="DU15" s="349"/>
      <c r="DV15" s="349"/>
      <c r="DW15" s="349"/>
      <c r="DX15" s="349"/>
      <c r="DY15" s="349"/>
      <c r="DZ15" s="349"/>
      <c r="EA15" s="349"/>
      <c r="EB15" s="349"/>
      <c r="EC15" s="580"/>
    </row>
    <row r="16" spans="2:143" ht="11.25" customHeight="1" x14ac:dyDescent="0.15">
      <c r="B16" s="573" t="s">
        <v>368</v>
      </c>
      <c r="C16" s="574"/>
      <c r="D16" s="574"/>
      <c r="E16" s="574"/>
      <c r="F16" s="574"/>
      <c r="G16" s="574"/>
      <c r="H16" s="574"/>
      <c r="I16" s="574"/>
      <c r="J16" s="574"/>
      <c r="K16" s="574"/>
      <c r="L16" s="574"/>
      <c r="M16" s="574"/>
      <c r="N16" s="574"/>
      <c r="O16" s="574"/>
      <c r="P16" s="574"/>
      <c r="Q16" s="575"/>
      <c r="R16" s="568">
        <v>3164</v>
      </c>
      <c r="S16" s="349"/>
      <c r="T16" s="349"/>
      <c r="U16" s="349"/>
      <c r="V16" s="349"/>
      <c r="W16" s="349"/>
      <c r="X16" s="349"/>
      <c r="Y16" s="569"/>
      <c r="Z16" s="570">
        <v>0</v>
      </c>
      <c r="AA16" s="570"/>
      <c r="AB16" s="570"/>
      <c r="AC16" s="570"/>
      <c r="AD16" s="571">
        <v>3164</v>
      </c>
      <c r="AE16" s="571"/>
      <c r="AF16" s="571"/>
      <c r="AG16" s="571"/>
      <c r="AH16" s="571"/>
      <c r="AI16" s="571"/>
      <c r="AJ16" s="571"/>
      <c r="AK16" s="571"/>
      <c r="AL16" s="576">
        <v>0.1</v>
      </c>
      <c r="AM16" s="355"/>
      <c r="AN16" s="355"/>
      <c r="AO16" s="577"/>
      <c r="AP16" s="573" t="s">
        <v>123</v>
      </c>
      <c r="AQ16" s="574"/>
      <c r="AR16" s="574"/>
      <c r="AS16" s="574"/>
      <c r="AT16" s="574"/>
      <c r="AU16" s="574"/>
      <c r="AV16" s="574"/>
      <c r="AW16" s="574"/>
      <c r="AX16" s="574"/>
      <c r="AY16" s="574"/>
      <c r="AZ16" s="574"/>
      <c r="BA16" s="574"/>
      <c r="BB16" s="574"/>
      <c r="BC16" s="574"/>
      <c r="BD16" s="574"/>
      <c r="BE16" s="574"/>
      <c r="BF16" s="575"/>
      <c r="BG16" s="568" t="s">
        <v>174</v>
      </c>
      <c r="BH16" s="349"/>
      <c r="BI16" s="349"/>
      <c r="BJ16" s="349"/>
      <c r="BK16" s="349"/>
      <c r="BL16" s="349"/>
      <c r="BM16" s="349"/>
      <c r="BN16" s="569"/>
      <c r="BO16" s="570" t="s">
        <v>174</v>
      </c>
      <c r="BP16" s="570"/>
      <c r="BQ16" s="570"/>
      <c r="BR16" s="570"/>
      <c r="BS16" s="579" t="s">
        <v>174</v>
      </c>
      <c r="BT16" s="349"/>
      <c r="BU16" s="349"/>
      <c r="BV16" s="349"/>
      <c r="BW16" s="349"/>
      <c r="BX16" s="349"/>
      <c r="BY16" s="349"/>
      <c r="BZ16" s="349"/>
      <c r="CA16" s="349"/>
      <c r="CB16" s="580"/>
      <c r="CD16" s="573" t="s">
        <v>115</v>
      </c>
      <c r="CE16" s="574"/>
      <c r="CF16" s="574"/>
      <c r="CG16" s="574"/>
      <c r="CH16" s="574"/>
      <c r="CI16" s="574"/>
      <c r="CJ16" s="574"/>
      <c r="CK16" s="574"/>
      <c r="CL16" s="574"/>
      <c r="CM16" s="574"/>
      <c r="CN16" s="574"/>
      <c r="CO16" s="574"/>
      <c r="CP16" s="574"/>
      <c r="CQ16" s="575"/>
      <c r="CR16" s="568" t="s">
        <v>174</v>
      </c>
      <c r="CS16" s="349"/>
      <c r="CT16" s="349"/>
      <c r="CU16" s="349"/>
      <c r="CV16" s="349"/>
      <c r="CW16" s="349"/>
      <c r="CX16" s="349"/>
      <c r="CY16" s="569"/>
      <c r="CZ16" s="570" t="s">
        <v>174</v>
      </c>
      <c r="DA16" s="570"/>
      <c r="DB16" s="570"/>
      <c r="DC16" s="570"/>
      <c r="DD16" s="579" t="s">
        <v>174</v>
      </c>
      <c r="DE16" s="349"/>
      <c r="DF16" s="349"/>
      <c r="DG16" s="349"/>
      <c r="DH16" s="349"/>
      <c r="DI16" s="349"/>
      <c r="DJ16" s="349"/>
      <c r="DK16" s="349"/>
      <c r="DL16" s="349"/>
      <c r="DM16" s="349"/>
      <c r="DN16" s="349"/>
      <c r="DO16" s="349"/>
      <c r="DP16" s="569"/>
      <c r="DQ16" s="579" t="s">
        <v>174</v>
      </c>
      <c r="DR16" s="349"/>
      <c r="DS16" s="349"/>
      <c r="DT16" s="349"/>
      <c r="DU16" s="349"/>
      <c r="DV16" s="349"/>
      <c r="DW16" s="349"/>
      <c r="DX16" s="349"/>
      <c r="DY16" s="349"/>
      <c r="DZ16" s="349"/>
      <c r="EA16" s="349"/>
      <c r="EB16" s="349"/>
      <c r="EC16" s="580"/>
    </row>
    <row r="17" spans="2:133" ht="11.25" customHeight="1" x14ac:dyDescent="0.15">
      <c r="B17" s="573" t="s">
        <v>341</v>
      </c>
      <c r="C17" s="574"/>
      <c r="D17" s="574"/>
      <c r="E17" s="574"/>
      <c r="F17" s="574"/>
      <c r="G17" s="574"/>
      <c r="H17" s="574"/>
      <c r="I17" s="574"/>
      <c r="J17" s="574"/>
      <c r="K17" s="574"/>
      <c r="L17" s="574"/>
      <c r="M17" s="574"/>
      <c r="N17" s="574"/>
      <c r="O17" s="574"/>
      <c r="P17" s="574"/>
      <c r="Q17" s="575"/>
      <c r="R17" s="568">
        <v>58336</v>
      </c>
      <c r="S17" s="349"/>
      <c r="T17" s="349"/>
      <c r="U17" s="349"/>
      <c r="V17" s="349"/>
      <c r="W17" s="349"/>
      <c r="X17" s="349"/>
      <c r="Y17" s="569"/>
      <c r="Z17" s="570">
        <v>0.8</v>
      </c>
      <c r="AA17" s="570"/>
      <c r="AB17" s="570"/>
      <c r="AC17" s="570"/>
      <c r="AD17" s="571">
        <v>58336</v>
      </c>
      <c r="AE17" s="571"/>
      <c r="AF17" s="571"/>
      <c r="AG17" s="571"/>
      <c r="AH17" s="571"/>
      <c r="AI17" s="571"/>
      <c r="AJ17" s="571"/>
      <c r="AK17" s="571"/>
      <c r="AL17" s="576">
        <v>1.1000000000000001</v>
      </c>
      <c r="AM17" s="355"/>
      <c r="AN17" s="355"/>
      <c r="AO17" s="577"/>
      <c r="AP17" s="573" t="s">
        <v>325</v>
      </c>
      <c r="AQ17" s="574"/>
      <c r="AR17" s="574"/>
      <c r="AS17" s="574"/>
      <c r="AT17" s="574"/>
      <c r="AU17" s="574"/>
      <c r="AV17" s="574"/>
      <c r="AW17" s="574"/>
      <c r="AX17" s="574"/>
      <c r="AY17" s="574"/>
      <c r="AZ17" s="574"/>
      <c r="BA17" s="574"/>
      <c r="BB17" s="574"/>
      <c r="BC17" s="574"/>
      <c r="BD17" s="574"/>
      <c r="BE17" s="574"/>
      <c r="BF17" s="575"/>
      <c r="BG17" s="568" t="s">
        <v>174</v>
      </c>
      <c r="BH17" s="349"/>
      <c r="BI17" s="349"/>
      <c r="BJ17" s="349"/>
      <c r="BK17" s="349"/>
      <c r="BL17" s="349"/>
      <c r="BM17" s="349"/>
      <c r="BN17" s="569"/>
      <c r="BO17" s="570" t="s">
        <v>174</v>
      </c>
      <c r="BP17" s="570"/>
      <c r="BQ17" s="570"/>
      <c r="BR17" s="570"/>
      <c r="BS17" s="579" t="s">
        <v>174</v>
      </c>
      <c r="BT17" s="349"/>
      <c r="BU17" s="349"/>
      <c r="BV17" s="349"/>
      <c r="BW17" s="349"/>
      <c r="BX17" s="349"/>
      <c r="BY17" s="349"/>
      <c r="BZ17" s="349"/>
      <c r="CA17" s="349"/>
      <c r="CB17" s="580"/>
      <c r="CD17" s="573" t="s">
        <v>369</v>
      </c>
      <c r="CE17" s="574"/>
      <c r="CF17" s="574"/>
      <c r="CG17" s="574"/>
      <c r="CH17" s="574"/>
      <c r="CI17" s="574"/>
      <c r="CJ17" s="574"/>
      <c r="CK17" s="574"/>
      <c r="CL17" s="574"/>
      <c r="CM17" s="574"/>
      <c r="CN17" s="574"/>
      <c r="CO17" s="574"/>
      <c r="CP17" s="574"/>
      <c r="CQ17" s="575"/>
      <c r="CR17" s="568">
        <v>361588</v>
      </c>
      <c r="CS17" s="349"/>
      <c r="CT17" s="349"/>
      <c r="CU17" s="349"/>
      <c r="CV17" s="349"/>
      <c r="CW17" s="349"/>
      <c r="CX17" s="349"/>
      <c r="CY17" s="569"/>
      <c r="CZ17" s="570">
        <v>5.0999999999999996</v>
      </c>
      <c r="DA17" s="570"/>
      <c r="DB17" s="570"/>
      <c r="DC17" s="570"/>
      <c r="DD17" s="579" t="s">
        <v>174</v>
      </c>
      <c r="DE17" s="349"/>
      <c r="DF17" s="349"/>
      <c r="DG17" s="349"/>
      <c r="DH17" s="349"/>
      <c r="DI17" s="349"/>
      <c r="DJ17" s="349"/>
      <c r="DK17" s="349"/>
      <c r="DL17" s="349"/>
      <c r="DM17" s="349"/>
      <c r="DN17" s="349"/>
      <c r="DO17" s="349"/>
      <c r="DP17" s="569"/>
      <c r="DQ17" s="579">
        <v>361588</v>
      </c>
      <c r="DR17" s="349"/>
      <c r="DS17" s="349"/>
      <c r="DT17" s="349"/>
      <c r="DU17" s="349"/>
      <c r="DV17" s="349"/>
      <c r="DW17" s="349"/>
      <c r="DX17" s="349"/>
      <c r="DY17" s="349"/>
      <c r="DZ17" s="349"/>
      <c r="EA17" s="349"/>
      <c r="EB17" s="349"/>
      <c r="EC17" s="580"/>
    </row>
    <row r="18" spans="2:133" ht="11.25" customHeight="1" x14ac:dyDescent="0.15">
      <c r="B18" s="573" t="s">
        <v>370</v>
      </c>
      <c r="C18" s="574"/>
      <c r="D18" s="574"/>
      <c r="E18" s="574"/>
      <c r="F18" s="574"/>
      <c r="G18" s="574"/>
      <c r="H18" s="574"/>
      <c r="I18" s="574"/>
      <c r="J18" s="574"/>
      <c r="K18" s="574"/>
      <c r="L18" s="574"/>
      <c r="M18" s="574"/>
      <c r="N18" s="574"/>
      <c r="O18" s="574"/>
      <c r="P18" s="574"/>
      <c r="Q18" s="575"/>
      <c r="R18" s="568">
        <v>10312</v>
      </c>
      <c r="S18" s="349"/>
      <c r="T18" s="349"/>
      <c r="U18" s="349"/>
      <c r="V18" s="349"/>
      <c r="W18" s="349"/>
      <c r="X18" s="349"/>
      <c r="Y18" s="569"/>
      <c r="Z18" s="570">
        <v>0.1</v>
      </c>
      <c r="AA18" s="570"/>
      <c r="AB18" s="570"/>
      <c r="AC18" s="570"/>
      <c r="AD18" s="571">
        <v>10312</v>
      </c>
      <c r="AE18" s="571"/>
      <c r="AF18" s="571"/>
      <c r="AG18" s="571"/>
      <c r="AH18" s="571"/>
      <c r="AI18" s="571"/>
      <c r="AJ18" s="571"/>
      <c r="AK18" s="571"/>
      <c r="AL18" s="576">
        <v>0.2</v>
      </c>
      <c r="AM18" s="355"/>
      <c r="AN18" s="355"/>
      <c r="AO18" s="577"/>
      <c r="AP18" s="573" t="s">
        <v>320</v>
      </c>
      <c r="AQ18" s="574"/>
      <c r="AR18" s="574"/>
      <c r="AS18" s="574"/>
      <c r="AT18" s="574"/>
      <c r="AU18" s="574"/>
      <c r="AV18" s="574"/>
      <c r="AW18" s="574"/>
      <c r="AX18" s="574"/>
      <c r="AY18" s="574"/>
      <c r="AZ18" s="574"/>
      <c r="BA18" s="574"/>
      <c r="BB18" s="574"/>
      <c r="BC18" s="574"/>
      <c r="BD18" s="574"/>
      <c r="BE18" s="574"/>
      <c r="BF18" s="575"/>
      <c r="BG18" s="568" t="s">
        <v>174</v>
      </c>
      <c r="BH18" s="349"/>
      <c r="BI18" s="349"/>
      <c r="BJ18" s="349"/>
      <c r="BK18" s="349"/>
      <c r="BL18" s="349"/>
      <c r="BM18" s="349"/>
      <c r="BN18" s="569"/>
      <c r="BO18" s="570" t="s">
        <v>174</v>
      </c>
      <c r="BP18" s="570"/>
      <c r="BQ18" s="570"/>
      <c r="BR18" s="570"/>
      <c r="BS18" s="579" t="s">
        <v>174</v>
      </c>
      <c r="BT18" s="349"/>
      <c r="BU18" s="349"/>
      <c r="BV18" s="349"/>
      <c r="BW18" s="349"/>
      <c r="BX18" s="349"/>
      <c r="BY18" s="349"/>
      <c r="BZ18" s="349"/>
      <c r="CA18" s="349"/>
      <c r="CB18" s="580"/>
      <c r="CD18" s="573" t="s">
        <v>371</v>
      </c>
      <c r="CE18" s="574"/>
      <c r="CF18" s="574"/>
      <c r="CG18" s="574"/>
      <c r="CH18" s="574"/>
      <c r="CI18" s="574"/>
      <c r="CJ18" s="574"/>
      <c r="CK18" s="574"/>
      <c r="CL18" s="574"/>
      <c r="CM18" s="574"/>
      <c r="CN18" s="574"/>
      <c r="CO18" s="574"/>
      <c r="CP18" s="574"/>
      <c r="CQ18" s="575"/>
      <c r="CR18" s="568" t="s">
        <v>174</v>
      </c>
      <c r="CS18" s="349"/>
      <c r="CT18" s="349"/>
      <c r="CU18" s="349"/>
      <c r="CV18" s="349"/>
      <c r="CW18" s="349"/>
      <c r="CX18" s="349"/>
      <c r="CY18" s="569"/>
      <c r="CZ18" s="570" t="s">
        <v>174</v>
      </c>
      <c r="DA18" s="570"/>
      <c r="DB18" s="570"/>
      <c r="DC18" s="570"/>
      <c r="DD18" s="579" t="s">
        <v>174</v>
      </c>
      <c r="DE18" s="349"/>
      <c r="DF18" s="349"/>
      <c r="DG18" s="349"/>
      <c r="DH18" s="349"/>
      <c r="DI18" s="349"/>
      <c r="DJ18" s="349"/>
      <c r="DK18" s="349"/>
      <c r="DL18" s="349"/>
      <c r="DM18" s="349"/>
      <c r="DN18" s="349"/>
      <c r="DO18" s="349"/>
      <c r="DP18" s="569"/>
      <c r="DQ18" s="579" t="s">
        <v>174</v>
      </c>
      <c r="DR18" s="349"/>
      <c r="DS18" s="349"/>
      <c r="DT18" s="349"/>
      <c r="DU18" s="349"/>
      <c r="DV18" s="349"/>
      <c r="DW18" s="349"/>
      <c r="DX18" s="349"/>
      <c r="DY18" s="349"/>
      <c r="DZ18" s="349"/>
      <c r="EA18" s="349"/>
      <c r="EB18" s="349"/>
      <c r="EC18" s="580"/>
    </row>
    <row r="19" spans="2:133" ht="11.25" customHeight="1" x14ac:dyDescent="0.15">
      <c r="B19" s="573" t="s">
        <v>373</v>
      </c>
      <c r="C19" s="574"/>
      <c r="D19" s="574"/>
      <c r="E19" s="574"/>
      <c r="F19" s="574"/>
      <c r="G19" s="574"/>
      <c r="H19" s="574"/>
      <c r="I19" s="574"/>
      <c r="J19" s="574"/>
      <c r="K19" s="574"/>
      <c r="L19" s="574"/>
      <c r="M19" s="574"/>
      <c r="N19" s="574"/>
      <c r="O19" s="574"/>
      <c r="P19" s="574"/>
      <c r="Q19" s="575"/>
      <c r="R19" s="568">
        <v>1748</v>
      </c>
      <c r="S19" s="349"/>
      <c r="T19" s="349"/>
      <c r="U19" s="349"/>
      <c r="V19" s="349"/>
      <c r="W19" s="349"/>
      <c r="X19" s="349"/>
      <c r="Y19" s="569"/>
      <c r="Z19" s="570">
        <v>0</v>
      </c>
      <c r="AA19" s="570"/>
      <c r="AB19" s="570"/>
      <c r="AC19" s="570"/>
      <c r="AD19" s="571">
        <v>1748</v>
      </c>
      <c r="AE19" s="571"/>
      <c r="AF19" s="571"/>
      <c r="AG19" s="571"/>
      <c r="AH19" s="571"/>
      <c r="AI19" s="571"/>
      <c r="AJ19" s="571"/>
      <c r="AK19" s="571"/>
      <c r="AL19" s="576">
        <v>0</v>
      </c>
      <c r="AM19" s="355"/>
      <c r="AN19" s="355"/>
      <c r="AO19" s="577"/>
      <c r="AP19" s="573" t="s">
        <v>376</v>
      </c>
      <c r="AQ19" s="574"/>
      <c r="AR19" s="574"/>
      <c r="AS19" s="574"/>
      <c r="AT19" s="574"/>
      <c r="AU19" s="574"/>
      <c r="AV19" s="574"/>
      <c r="AW19" s="574"/>
      <c r="AX19" s="574"/>
      <c r="AY19" s="574"/>
      <c r="AZ19" s="574"/>
      <c r="BA19" s="574"/>
      <c r="BB19" s="574"/>
      <c r="BC19" s="574"/>
      <c r="BD19" s="574"/>
      <c r="BE19" s="574"/>
      <c r="BF19" s="575"/>
      <c r="BG19" s="568">
        <v>313541</v>
      </c>
      <c r="BH19" s="349"/>
      <c r="BI19" s="349"/>
      <c r="BJ19" s="349"/>
      <c r="BK19" s="349"/>
      <c r="BL19" s="349"/>
      <c r="BM19" s="349"/>
      <c r="BN19" s="569"/>
      <c r="BO19" s="570">
        <v>6.4</v>
      </c>
      <c r="BP19" s="570"/>
      <c r="BQ19" s="570"/>
      <c r="BR19" s="570"/>
      <c r="BS19" s="579" t="s">
        <v>174</v>
      </c>
      <c r="BT19" s="349"/>
      <c r="BU19" s="349"/>
      <c r="BV19" s="349"/>
      <c r="BW19" s="349"/>
      <c r="BX19" s="349"/>
      <c r="BY19" s="349"/>
      <c r="BZ19" s="349"/>
      <c r="CA19" s="349"/>
      <c r="CB19" s="580"/>
      <c r="CD19" s="573" t="s">
        <v>311</v>
      </c>
      <c r="CE19" s="574"/>
      <c r="CF19" s="574"/>
      <c r="CG19" s="574"/>
      <c r="CH19" s="574"/>
      <c r="CI19" s="574"/>
      <c r="CJ19" s="574"/>
      <c r="CK19" s="574"/>
      <c r="CL19" s="574"/>
      <c r="CM19" s="574"/>
      <c r="CN19" s="574"/>
      <c r="CO19" s="574"/>
      <c r="CP19" s="574"/>
      <c r="CQ19" s="575"/>
      <c r="CR19" s="568" t="s">
        <v>174</v>
      </c>
      <c r="CS19" s="349"/>
      <c r="CT19" s="349"/>
      <c r="CU19" s="349"/>
      <c r="CV19" s="349"/>
      <c r="CW19" s="349"/>
      <c r="CX19" s="349"/>
      <c r="CY19" s="569"/>
      <c r="CZ19" s="570" t="s">
        <v>174</v>
      </c>
      <c r="DA19" s="570"/>
      <c r="DB19" s="570"/>
      <c r="DC19" s="570"/>
      <c r="DD19" s="579" t="s">
        <v>174</v>
      </c>
      <c r="DE19" s="349"/>
      <c r="DF19" s="349"/>
      <c r="DG19" s="349"/>
      <c r="DH19" s="349"/>
      <c r="DI19" s="349"/>
      <c r="DJ19" s="349"/>
      <c r="DK19" s="349"/>
      <c r="DL19" s="349"/>
      <c r="DM19" s="349"/>
      <c r="DN19" s="349"/>
      <c r="DO19" s="349"/>
      <c r="DP19" s="569"/>
      <c r="DQ19" s="579" t="s">
        <v>174</v>
      </c>
      <c r="DR19" s="349"/>
      <c r="DS19" s="349"/>
      <c r="DT19" s="349"/>
      <c r="DU19" s="349"/>
      <c r="DV19" s="349"/>
      <c r="DW19" s="349"/>
      <c r="DX19" s="349"/>
      <c r="DY19" s="349"/>
      <c r="DZ19" s="349"/>
      <c r="EA19" s="349"/>
      <c r="EB19" s="349"/>
      <c r="EC19" s="580"/>
    </row>
    <row r="20" spans="2:133" ht="11.25" customHeight="1" x14ac:dyDescent="0.15">
      <c r="B20" s="573" t="s">
        <v>377</v>
      </c>
      <c r="C20" s="574"/>
      <c r="D20" s="574"/>
      <c r="E20" s="574"/>
      <c r="F20" s="574"/>
      <c r="G20" s="574"/>
      <c r="H20" s="574"/>
      <c r="I20" s="574"/>
      <c r="J20" s="574"/>
      <c r="K20" s="574"/>
      <c r="L20" s="574"/>
      <c r="M20" s="574"/>
      <c r="N20" s="574"/>
      <c r="O20" s="574"/>
      <c r="P20" s="574"/>
      <c r="Q20" s="575"/>
      <c r="R20" s="568">
        <v>747</v>
      </c>
      <c r="S20" s="349"/>
      <c r="T20" s="349"/>
      <c r="U20" s="349"/>
      <c r="V20" s="349"/>
      <c r="W20" s="349"/>
      <c r="X20" s="349"/>
      <c r="Y20" s="569"/>
      <c r="Z20" s="570">
        <v>0</v>
      </c>
      <c r="AA20" s="570"/>
      <c r="AB20" s="570"/>
      <c r="AC20" s="570"/>
      <c r="AD20" s="571">
        <v>747</v>
      </c>
      <c r="AE20" s="571"/>
      <c r="AF20" s="571"/>
      <c r="AG20" s="571"/>
      <c r="AH20" s="571"/>
      <c r="AI20" s="571"/>
      <c r="AJ20" s="571"/>
      <c r="AK20" s="571"/>
      <c r="AL20" s="576">
        <v>0</v>
      </c>
      <c r="AM20" s="355"/>
      <c r="AN20" s="355"/>
      <c r="AO20" s="577"/>
      <c r="AP20" s="573" t="s">
        <v>378</v>
      </c>
      <c r="AQ20" s="574"/>
      <c r="AR20" s="574"/>
      <c r="AS20" s="574"/>
      <c r="AT20" s="574"/>
      <c r="AU20" s="574"/>
      <c r="AV20" s="574"/>
      <c r="AW20" s="574"/>
      <c r="AX20" s="574"/>
      <c r="AY20" s="574"/>
      <c r="AZ20" s="574"/>
      <c r="BA20" s="574"/>
      <c r="BB20" s="574"/>
      <c r="BC20" s="574"/>
      <c r="BD20" s="574"/>
      <c r="BE20" s="574"/>
      <c r="BF20" s="575"/>
      <c r="BG20" s="568">
        <v>313541</v>
      </c>
      <c r="BH20" s="349"/>
      <c r="BI20" s="349"/>
      <c r="BJ20" s="349"/>
      <c r="BK20" s="349"/>
      <c r="BL20" s="349"/>
      <c r="BM20" s="349"/>
      <c r="BN20" s="569"/>
      <c r="BO20" s="570">
        <v>6.4</v>
      </c>
      <c r="BP20" s="570"/>
      <c r="BQ20" s="570"/>
      <c r="BR20" s="570"/>
      <c r="BS20" s="579" t="s">
        <v>174</v>
      </c>
      <c r="BT20" s="349"/>
      <c r="BU20" s="349"/>
      <c r="BV20" s="349"/>
      <c r="BW20" s="349"/>
      <c r="BX20" s="349"/>
      <c r="BY20" s="349"/>
      <c r="BZ20" s="349"/>
      <c r="CA20" s="349"/>
      <c r="CB20" s="580"/>
      <c r="CD20" s="573" t="s">
        <v>10</v>
      </c>
      <c r="CE20" s="574"/>
      <c r="CF20" s="574"/>
      <c r="CG20" s="574"/>
      <c r="CH20" s="574"/>
      <c r="CI20" s="574"/>
      <c r="CJ20" s="574"/>
      <c r="CK20" s="574"/>
      <c r="CL20" s="574"/>
      <c r="CM20" s="574"/>
      <c r="CN20" s="574"/>
      <c r="CO20" s="574"/>
      <c r="CP20" s="574"/>
      <c r="CQ20" s="575"/>
      <c r="CR20" s="568">
        <v>7157107</v>
      </c>
      <c r="CS20" s="349"/>
      <c r="CT20" s="349"/>
      <c r="CU20" s="349"/>
      <c r="CV20" s="349"/>
      <c r="CW20" s="349"/>
      <c r="CX20" s="349"/>
      <c r="CY20" s="569"/>
      <c r="CZ20" s="570">
        <v>100</v>
      </c>
      <c r="DA20" s="570"/>
      <c r="DB20" s="570"/>
      <c r="DC20" s="570"/>
      <c r="DD20" s="579">
        <v>521903</v>
      </c>
      <c r="DE20" s="349"/>
      <c r="DF20" s="349"/>
      <c r="DG20" s="349"/>
      <c r="DH20" s="349"/>
      <c r="DI20" s="349"/>
      <c r="DJ20" s="349"/>
      <c r="DK20" s="349"/>
      <c r="DL20" s="349"/>
      <c r="DM20" s="349"/>
      <c r="DN20" s="349"/>
      <c r="DO20" s="349"/>
      <c r="DP20" s="569"/>
      <c r="DQ20" s="579">
        <v>5409985</v>
      </c>
      <c r="DR20" s="349"/>
      <c r="DS20" s="349"/>
      <c r="DT20" s="349"/>
      <c r="DU20" s="349"/>
      <c r="DV20" s="349"/>
      <c r="DW20" s="349"/>
      <c r="DX20" s="349"/>
      <c r="DY20" s="349"/>
      <c r="DZ20" s="349"/>
      <c r="EA20" s="349"/>
      <c r="EB20" s="349"/>
      <c r="EC20" s="580"/>
    </row>
    <row r="21" spans="2:133" ht="11.25" customHeight="1" x14ac:dyDescent="0.15">
      <c r="B21" s="573" t="s">
        <v>374</v>
      </c>
      <c r="C21" s="574"/>
      <c r="D21" s="574"/>
      <c r="E21" s="574"/>
      <c r="F21" s="574"/>
      <c r="G21" s="574"/>
      <c r="H21" s="574"/>
      <c r="I21" s="574"/>
      <c r="J21" s="574"/>
      <c r="K21" s="574"/>
      <c r="L21" s="574"/>
      <c r="M21" s="574"/>
      <c r="N21" s="574"/>
      <c r="O21" s="574"/>
      <c r="P21" s="574"/>
      <c r="Q21" s="575"/>
      <c r="R21" s="568">
        <v>45529</v>
      </c>
      <c r="S21" s="349"/>
      <c r="T21" s="349"/>
      <c r="U21" s="349"/>
      <c r="V21" s="349"/>
      <c r="W21" s="349"/>
      <c r="X21" s="349"/>
      <c r="Y21" s="569"/>
      <c r="Z21" s="570">
        <v>0.6</v>
      </c>
      <c r="AA21" s="570"/>
      <c r="AB21" s="570"/>
      <c r="AC21" s="570"/>
      <c r="AD21" s="571">
        <v>45529</v>
      </c>
      <c r="AE21" s="571"/>
      <c r="AF21" s="571"/>
      <c r="AG21" s="571"/>
      <c r="AH21" s="571"/>
      <c r="AI21" s="571"/>
      <c r="AJ21" s="571"/>
      <c r="AK21" s="571"/>
      <c r="AL21" s="576">
        <v>0.9</v>
      </c>
      <c r="AM21" s="355"/>
      <c r="AN21" s="355"/>
      <c r="AO21" s="577"/>
      <c r="AP21" s="591" t="s">
        <v>381</v>
      </c>
      <c r="AQ21" s="592"/>
      <c r="AR21" s="592"/>
      <c r="AS21" s="592"/>
      <c r="AT21" s="592"/>
      <c r="AU21" s="592"/>
      <c r="AV21" s="592"/>
      <c r="AW21" s="592"/>
      <c r="AX21" s="592"/>
      <c r="AY21" s="592"/>
      <c r="AZ21" s="592"/>
      <c r="BA21" s="592"/>
      <c r="BB21" s="592"/>
      <c r="BC21" s="592"/>
      <c r="BD21" s="592"/>
      <c r="BE21" s="592"/>
      <c r="BF21" s="593"/>
      <c r="BG21" s="568" t="s">
        <v>174</v>
      </c>
      <c r="BH21" s="349"/>
      <c r="BI21" s="349"/>
      <c r="BJ21" s="349"/>
      <c r="BK21" s="349"/>
      <c r="BL21" s="349"/>
      <c r="BM21" s="349"/>
      <c r="BN21" s="569"/>
      <c r="BO21" s="570" t="s">
        <v>174</v>
      </c>
      <c r="BP21" s="570"/>
      <c r="BQ21" s="570"/>
      <c r="BR21" s="570"/>
      <c r="BS21" s="579" t="s">
        <v>174</v>
      </c>
      <c r="BT21" s="349"/>
      <c r="BU21" s="349"/>
      <c r="BV21" s="349"/>
      <c r="BW21" s="349"/>
      <c r="BX21" s="349"/>
      <c r="BY21" s="349"/>
      <c r="BZ21" s="349"/>
      <c r="CA21" s="349"/>
      <c r="CB21" s="580"/>
      <c r="CD21" s="582"/>
      <c r="CE21" s="583"/>
      <c r="CF21" s="583"/>
      <c r="CG21" s="583"/>
      <c r="CH21" s="583"/>
      <c r="CI21" s="583"/>
      <c r="CJ21" s="583"/>
      <c r="CK21" s="583"/>
      <c r="CL21" s="583"/>
      <c r="CM21" s="583"/>
      <c r="CN21" s="583"/>
      <c r="CO21" s="583"/>
      <c r="CP21" s="583"/>
      <c r="CQ21" s="584"/>
      <c r="CR21" s="585"/>
      <c r="CS21" s="586"/>
      <c r="CT21" s="586"/>
      <c r="CU21" s="586"/>
      <c r="CV21" s="586"/>
      <c r="CW21" s="586"/>
      <c r="CX21" s="586"/>
      <c r="CY21" s="587"/>
      <c r="CZ21" s="588"/>
      <c r="DA21" s="588"/>
      <c r="DB21" s="588"/>
      <c r="DC21" s="588"/>
      <c r="DD21" s="589"/>
      <c r="DE21" s="586"/>
      <c r="DF21" s="586"/>
      <c r="DG21" s="586"/>
      <c r="DH21" s="586"/>
      <c r="DI21" s="586"/>
      <c r="DJ21" s="586"/>
      <c r="DK21" s="586"/>
      <c r="DL21" s="586"/>
      <c r="DM21" s="586"/>
      <c r="DN21" s="586"/>
      <c r="DO21" s="586"/>
      <c r="DP21" s="587"/>
      <c r="DQ21" s="589"/>
      <c r="DR21" s="586"/>
      <c r="DS21" s="586"/>
      <c r="DT21" s="586"/>
      <c r="DU21" s="586"/>
      <c r="DV21" s="586"/>
      <c r="DW21" s="586"/>
      <c r="DX21" s="586"/>
      <c r="DY21" s="586"/>
      <c r="DZ21" s="586"/>
      <c r="EA21" s="586"/>
      <c r="EB21" s="586"/>
      <c r="EC21" s="590"/>
    </row>
    <row r="22" spans="2:133" ht="11.25" customHeight="1" x14ac:dyDescent="0.15">
      <c r="B22" s="573" t="s">
        <v>382</v>
      </c>
      <c r="C22" s="574"/>
      <c r="D22" s="574"/>
      <c r="E22" s="574"/>
      <c r="F22" s="574"/>
      <c r="G22" s="574"/>
      <c r="H22" s="574"/>
      <c r="I22" s="574"/>
      <c r="J22" s="574"/>
      <c r="K22" s="574"/>
      <c r="L22" s="574"/>
      <c r="M22" s="574"/>
      <c r="N22" s="574"/>
      <c r="O22" s="574"/>
      <c r="P22" s="574"/>
      <c r="Q22" s="575"/>
      <c r="R22" s="568">
        <v>24143</v>
      </c>
      <c r="S22" s="349"/>
      <c r="T22" s="349"/>
      <c r="U22" s="349"/>
      <c r="V22" s="349"/>
      <c r="W22" s="349"/>
      <c r="X22" s="349"/>
      <c r="Y22" s="569"/>
      <c r="Z22" s="570">
        <v>0.3</v>
      </c>
      <c r="AA22" s="570"/>
      <c r="AB22" s="570"/>
      <c r="AC22" s="570"/>
      <c r="AD22" s="571" t="s">
        <v>174</v>
      </c>
      <c r="AE22" s="571"/>
      <c r="AF22" s="571"/>
      <c r="AG22" s="571"/>
      <c r="AH22" s="571"/>
      <c r="AI22" s="571"/>
      <c r="AJ22" s="571"/>
      <c r="AK22" s="571"/>
      <c r="AL22" s="576" t="s">
        <v>174</v>
      </c>
      <c r="AM22" s="355"/>
      <c r="AN22" s="355"/>
      <c r="AO22" s="577"/>
      <c r="AP22" s="591" t="s">
        <v>224</v>
      </c>
      <c r="AQ22" s="592"/>
      <c r="AR22" s="592"/>
      <c r="AS22" s="592"/>
      <c r="AT22" s="592"/>
      <c r="AU22" s="592"/>
      <c r="AV22" s="592"/>
      <c r="AW22" s="592"/>
      <c r="AX22" s="592"/>
      <c r="AY22" s="592"/>
      <c r="AZ22" s="592"/>
      <c r="BA22" s="592"/>
      <c r="BB22" s="592"/>
      <c r="BC22" s="592"/>
      <c r="BD22" s="592"/>
      <c r="BE22" s="592"/>
      <c r="BF22" s="593"/>
      <c r="BG22" s="568" t="s">
        <v>174</v>
      </c>
      <c r="BH22" s="349"/>
      <c r="BI22" s="349"/>
      <c r="BJ22" s="349"/>
      <c r="BK22" s="349"/>
      <c r="BL22" s="349"/>
      <c r="BM22" s="349"/>
      <c r="BN22" s="569"/>
      <c r="BO22" s="570" t="s">
        <v>174</v>
      </c>
      <c r="BP22" s="570"/>
      <c r="BQ22" s="570"/>
      <c r="BR22" s="570"/>
      <c r="BS22" s="579" t="s">
        <v>174</v>
      </c>
      <c r="BT22" s="349"/>
      <c r="BU22" s="349"/>
      <c r="BV22" s="349"/>
      <c r="BW22" s="349"/>
      <c r="BX22" s="349"/>
      <c r="BY22" s="349"/>
      <c r="BZ22" s="349"/>
      <c r="CA22" s="349"/>
      <c r="CB22" s="580"/>
      <c r="CD22" s="343" t="s">
        <v>189</v>
      </c>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93"/>
    </row>
    <row r="23" spans="2:133" ht="11.25" customHeight="1" x14ac:dyDescent="0.15">
      <c r="B23" s="573" t="s">
        <v>383</v>
      </c>
      <c r="C23" s="574"/>
      <c r="D23" s="574"/>
      <c r="E23" s="574"/>
      <c r="F23" s="574"/>
      <c r="G23" s="574"/>
      <c r="H23" s="574"/>
      <c r="I23" s="574"/>
      <c r="J23" s="574"/>
      <c r="K23" s="574"/>
      <c r="L23" s="574"/>
      <c r="M23" s="574"/>
      <c r="N23" s="574"/>
      <c r="O23" s="574"/>
      <c r="P23" s="574"/>
      <c r="Q23" s="575"/>
      <c r="R23" s="568" t="s">
        <v>174</v>
      </c>
      <c r="S23" s="349"/>
      <c r="T23" s="349"/>
      <c r="U23" s="349"/>
      <c r="V23" s="349"/>
      <c r="W23" s="349"/>
      <c r="X23" s="349"/>
      <c r="Y23" s="569"/>
      <c r="Z23" s="570" t="s">
        <v>174</v>
      </c>
      <c r="AA23" s="570"/>
      <c r="AB23" s="570"/>
      <c r="AC23" s="570"/>
      <c r="AD23" s="571" t="s">
        <v>174</v>
      </c>
      <c r="AE23" s="571"/>
      <c r="AF23" s="571"/>
      <c r="AG23" s="571"/>
      <c r="AH23" s="571"/>
      <c r="AI23" s="571"/>
      <c r="AJ23" s="571"/>
      <c r="AK23" s="571"/>
      <c r="AL23" s="576" t="s">
        <v>174</v>
      </c>
      <c r="AM23" s="355"/>
      <c r="AN23" s="355"/>
      <c r="AO23" s="577"/>
      <c r="AP23" s="591" t="s">
        <v>81</v>
      </c>
      <c r="AQ23" s="592"/>
      <c r="AR23" s="592"/>
      <c r="AS23" s="592"/>
      <c r="AT23" s="592"/>
      <c r="AU23" s="592"/>
      <c r="AV23" s="592"/>
      <c r="AW23" s="592"/>
      <c r="AX23" s="592"/>
      <c r="AY23" s="592"/>
      <c r="AZ23" s="592"/>
      <c r="BA23" s="592"/>
      <c r="BB23" s="592"/>
      <c r="BC23" s="592"/>
      <c r="BD23" s="592"/>
      <c r="BE23" s="592"/>
      <c r="BF23" s="593"/>
      <c r="BG23" s="568">
        <v>313541</v>
      </c>
      <c r="BH23" s="349"/>
      <c r="BI23" s="349"/>
      <c r="BJ23" s="349"/>
      <c r="BK23" s="349"/>
      <c r="BL23" s="349"/>
      <c r="BM23" s="349"/>
      <c r="BN23" s="569"/>
      <c r="BO23" s="570">
        <v>6.4</v>
      </c>
      <c r="BP23" s="570"/>
      <c r="BQ23" s="570"/>
      <c r="BR23" s="570"/>
      <c r="BS23" s="579" t="s">
        <v>174</v>
      </c>
      <c r="BT23" s="349"/>
      <c r="BU23" s="349"/>
      <c r="BV23" s="349"/>
      <c r="BW23" s="349"/>
      <c r="BX23" s="349"/>
      <c r="BY23" s="349"/>
      <c r="BZ23" s="349"/>
      <c r="CA23" s="349"/>
      <c r="CB23" s="580"/>
      <c r="CD23" s="343" t="s">
        <v>314</v>
      </c>
      <c r="CE23" s="344"/>
      <c r="CF23" s="344"/>
      <c r="CG23" s="344"/>
      <c r="CH23" s="344"/>
      <c r="CI23" s="344"/>
      <c r="CJ23" s="344"/>
      <c r="CK23" s="344"/>
      <c r="CL23" s="344"/>
      <c r="CM23" s="344"/>
      <c r="CN23" s="344"/>
      <c r="CO23" s="344"/>
      <c r="CP23" s="344"/>
      <c r="CQ23" s="393"/>
      <c r="CR23" s="343" t="s">
        <v>384</v>
      </c>
      <c r="CS23" s="344"/>
      <c r="CT23" s="344"/>
      <c r="CU23" s="344"/>
      <c r="CV23" s="344"/>
      <c r="CW23" s="344"/>
      <c r="CX23" s="344"/>
      <c r="CY23" s="393"/>
      <c r="CZ23" s="343" t="s">
        <v>385</v>
      </c>
      <c r="DA23" s="344"/>
      <c r="DB23" s="344"/>
      <c r="DC23" s="393"/>
      <c r="DD23" s="343" t="s">
        <v>170</v>
      </c>
      <c r="DE23" s="344"/>
      <c r="DF23" s="344"/>
      <c r="DG23" s="344"/>
      <c r="DH23" s="344"/>
      <c r="DI23" s="344"/>
      <c r="DJ23" s="344"/>
      <c r="DK23" s="393"/>
      <c r="DL23" s="594" t="s">
        <v>158</v>
      </c>
      <c r="DM23" s="595"/>
      <c r="DN23" s="595"/>
      <c r="DO23" s="595"/>
      <c r="DP23" s="595"/>
      <c r="DQ23" s="595"/>
      <c r="DR23" s="595"/>
      <c r="DS23" s="595"/>
      <c r="DT23" s="595"/>
      <c r="DU23" s="595"/>
      <c r="DV23" s="596"/>
      <c r="DW23" s="343" t="s">
        <v>140</v>
      </c>
      <c r="DX23" s="344"/>
      <c r="DY23" s="344"/>
      <c r="DZ23" s="344"/>
      <c r="EA23" s="344"/>
      <c r="EB23" s="344"/>
      <c r="EC23" s="393"/>
    </row>
    <row r="24" spans="2:133" ht="11.25" customHeight="1" x14ac:dyDescent="0.15">
      <c r="B24" s="573" t="s">
        <v>4</v>
      </c>
      <c r="C24" s="574"/>
      <c r="D24" s="574"/>
      <c r="E24" s="574"/>
      <c r="F24" s="574"/>
      <c r="G24" s="574"/>
      <c r="H24" s="574"/>
      <c r="I24" s="574"/>
      <c r="J24" s="574"/>
      <c r="K24" s="574"/>
      <c r="L24" s="574"/>
      <c r="M24" s="574"/>
      <c r="N24" s="574"/>
      <c r="O24" s="574"/>
      <c r="P24" s="574"/>
      <c r="Q24" s="575"/>
      <c r="R24" s="568">
        <v>24143</v>
      </c>
      <c r="S24" s="349"/>
      <c r="T24" s="349"/>
      <c r="U24" s="349"/>
      <c r="V24" s="349"/>
      <c r="W24" s="349"/>
      <c r="X24" s="349"/>
      <c r="Y24" s="569"/>
      <c r="Z24" s="570">
        <v>0.3</v>
      </c>
      <c r="AA24" s="570"/>
      <c r="AB24" s="570"/>
      <c r="AC24" s="570"/>
      <c r="AD24" s="571" t="s">
        <v>174</v>
      </c>
      <c r="AE24" s="571"/>
      <c r="AF24" s="571"/>
      <c r="AG24" s="571"/>
      <c r="AH24" s="571"/>
      <c r="AI24" s="571"/>
      <c r="AJ24" s="571"/>
      <c r="AK24" s="571"/>
      <c r="AL24" s="576" t="s">
        <v>174</v>
      </c>
      <c r="AM24" s="355"/>
      <c r="AN24" s="355"/>
      <c r="AO24" s="577"/>
      <c r="AP24" s="591" t="s">
        <v>364</v>
      </c>
      <c r="AQ24" s="592"/>
      <c r="AR24" s="592"/>
      <c r="AS24" s="592"/>
      <c r="AT24" s="592"/>
      <c r="AU24" s="592"/>
      <c r="AV24" s="592"/>
      <c r="AW24" s="592"/>
      <c r="AX24" s="592"/>
      <c r="AY24" s="592"/>
      <c r="AZ24" s="592"/>
      <c r="BA24" s="592"/>
      <c r="BB24" s="592"/>
      <c r="BC24" s="592"/>
      <c r="BD24" s="592"/>
      <c r="BE24" s="592"/>
      <c r="BF24" s="593"/>
      <c r="BG24" s="568" t="s">
        <v>174</v>
      </c>
      <c r="BH24" s="349"/>
      <c r="BI24" s="349"/>
      <c r="BJ24" s="349"/>
      <c r="BK24" s="349"/>
      <c r="BL24" s="349"/>
      <c r="BM24" s="349"/>
      <c r="BN24" s="569"/>
      <c r="BO24" s="570" t="s">
        <v>174</v>
      </c>
      <c r="BP24" s="570"/>
      <c r="BQ24" s="570"/>
      <c r="BR24" s="570"/>
      <c r="BS24" s="579" t="s">
        <v>174</v>
      </c>
      <c r="BT24" s="349"/>
      <c r="BU24" s="349"/>
      <c r="BV24" s="349"/>
      <c r="BW24" s="349"/>
      <c r="BX24" s="349"/>
      <c r="BY24" s="349"/>
      <c r="BZ24" s="349"/>
      <c r="CA24" s="349"/>
      <c r="CB24" s="580"/>
      <c r="CD24" s="557" t="s">
        <v>386</v>
      </c>
      <c r="CE24" s="558"/>
      <c r="CF24" s="558"/>
      <c r="CG24" s="558"/>
      <c r="CH24" s="558"/>
      <c r="CI24" s="558"/>
      <c r="CJ24" s="558"/>
      <c r="CK24" s="558"/>
      <c r="CL24" s="558"/>
      <c r="CM24" s="558"/>
      <c r="CN24" s="558"/>
      <c r="CO24" s="558"/>
      <c r="CP24" s="558"/>
      <c r="CQ24" s="559"/>
      <c r="CR24" s="560">
        <v>3145019</v>
      </c>
      <c r="CS24" s="561"/>
      <c r="CT24" s="561"/>
      <c r="CU24" s="561"/>
      <c r="CV24" s="561"/>
      <c r="CW24" s="561"/>
      <c r="CX24" s="561"/>
      <c r="CY24" s="562"/>
      <c r="CZ24" s="565">
        <v>43.9</v>
      </c>
      <c r="DA24" s="566"/>
      <c r="DB24" s="566"/>
      <c r="DC24" s="578"/>
      <c r="DD24" s="597">
        <v>2545062</v>
      </c>
      <c r="DE24" s="561"/>
      <c r="DF24" s="561"/>
      <c r="DG24" s="561"/>
      <c r="DH24" s="561"/>
      <c r="DI24" s="561"/>
      <c r="DJ24" s="561"/>
      <c r="DK24" s="562"/>
      <c r="DL24" s="597">
        <v>2458941</v>
      </c>
      <c r="DM24" s="561"/>
      <c r="DN24" s="561"/>
      <c r="DO24" s="561"/>
      <c r="DP24" s="561"/>
      <c r="DQ24" s="561"/>
      <c r="DR24" s="561"/>
      <c r="DS24" s="561"/>
      <c r="DT24" s="561"/>
      <c r="DU24" s="561"/>
      <c r="DV24" s="562"/>
      <c r="DW24" s="565">
        <v>47.1</v>
      </c>
      <c r="DX24" s="566"/>
      <c r="DY24" s="566"/>
      <c r="DZ24" s="566"/>
      <c r="EA24" s="566"/>
      <c r="EB24" s="566"/>
      <c r="EC24" s="567"/>
    </row>
    <row r="25" spans="2:133" ht="11.25" customHeight="1" x14ac:dyDescent="0.15">
      <c r="B25" s="573" t="s">
        <v>294</v>
      </c>
      <c r="C25" s="574"/>
      <c r="D25" s="574"/>
      <c r="E25" s="574"/>
      <c r="F25" s="574"/>
      <c r="G25" s="574"/>
      <c r="H25" s="574"/>
      <c r="I25" s="574"/>
      <c r="J25" s="574"/>
      <c r="K25" s="574"/>
      <c r="L25" s="574"/>
      <c r="M25" s="574"/>
      <c r="N25" s="574"/>
      <c r="O25" s="574"/>
      <c r="P25" s="574"/>
      <c r="Q25" s="575"/>
      <c r="R25" s="568" t="s">
        <v>174</v>
      </c>
      <c r="S25" s="349"/>
      <c r="T25" s="349"/>
      <c r="U25" s="349"/>
      <c r="V25" s="349"/>
      <c r="W25" s="349"/>
      <c r="X25" s="349"/>
      <c r="Y25" s="569"/>
      <c r="Z25" s="570" t="s">
        <v>174</v>
      </c>
      <c r="AA25" s="570"/>
      <c r="AB25" s="570"/>
      <c r="AC25" s="570"/>
      <c r="AD25" s="571" t="s">
        <v>174</v>
      </c>
      <c r="AE25" s="571"/>
      <c r="AF25" s="571"/>
      <c r="AG25" s="571"/>
      <c r="AH25" s="571"/>
      <c r="AI25" s="571"/>
      <c r="AJ25" s="571"/>
      <c r="AK25" s="571"/>
      <c r="AL25" s="576" t="s">
        <v>174</v>
      </c>
      <c r="AM25" s="355"/>
      <c r="AN25" s="355"/>
      <c r="AO25" s="577"/>
      <c r="AP25" s="591" t="s">
        <v>116</v>
      </c>
      <c r="AQ25" s="592"/>
      <c r="AR25" s="592"/>
      <c r="AS25" s="592"/>
      <c r="AT25" s="592"/>
      <c r="AU25" s="592"/>
      <c r="AV25" s="592"/>
      <c r="AW25" s="592"/>
      <c r="AX25" s="592"/>
      <c r="AY25" s="592"/>
      <c r="AZ25" s="592"/>
      <c r="BA25" s="592"/>
      <c r="BB25" s="592"/>
      <c r="BC25" s="592"/>
      <c r="BD25" s="592"/>
      <c r="BE25" s="592"/>
      <c r="BF25" s="593"/>
      <c r="BG25" s="568" t="s">
        <v>174</v>
      </c>
      <c r="BH25" s="349"/>
      <c r="BI25" s="349"/>
      <c r="BJ25" s="349"/>
      <c r="BK25" s="349"/>
      <c r="BL25" s="349"/>
      <c r="BM25" s="349"/>
      <c r="BN25" s="569"/>
      <c r="BO25" s="570" t="s">
        <v>174</v>
      </c>
      <c r="BP25" s="570"/>
      <c r="BQ25" s="570"/>
      <c r="BR25" s="570"/>
      <c r="BS25" s="579" t="s">
        <v>174</v>
      </c>
      <c r="BT25" s="349"/>
      <c r="BU25" s="349"/>
      <c r="BV25" s="349"/>
      <c r="BW25" s="349"/>
      <c r="BX25" s="349"/>
      <c r="BY25" s="349"/>
      <c r="BZ25" s="349"/>
      <c r="CA25" s="349"/>
      <c r="CB25" s="580"/>
      <c r="CD25" s="573" t="s">
        <v>387</v>
      </c>
      <c r="CE25" s="574"/>
      <c r="CF25" s="574"/>
      <c r="CG25" s="574"/>
      <c r="CH25" s="574"/>
      <c r="CI25" s="574"/>
      <c r="CJ25" s="574"/>
      <c r="CK25" s="574"/>
      <c r="CL25" s="574"/>
      <c r="CM25" s="574"/>
      <c r="CN25" s="574"/>
      <c r="CO25" s="574"/>
      <c r="CP25" s="574"/>
      <c r="CQ25" s="575"/>
      <c r="CR25" s="568">
        <v>1814213</v>
      </c>
      <c r="CS25" s="598"/>
      <c r="CT25" s="598"/>
      <c r="CU25" s="598"/>
      <c r="CV25" s="598"/>
      <c r="CW25" s="598"/>
      <c r="CX25" s="598"/>
      <c r="CY25" s="599"/>
      <c r="CZ25" s="576">
        <v>25.3</v>
      </c>
      <c r="DA25" s="600"/>
      <c r="DB25" s="600"/>
      <c r="DC25" s="601"/>
      <c r="DD25" s="579">
        <v>1744300</v>
      </c>
      <c r="DE25" s="598"/>
      <c r="DF25" s="598"/>
      <c r="DG25" s="598"/>
      <c r="DH25" s="598"/>
      <c r="DI25" s="598"/>
      <c r="DJ25" s="598"/>
      <c r="DK25" s="599"/>
      <c r="DL25" s="579">
        <v>1666754</v>
      </c>
      <c r="DM25" s="598"/>
      <c r="DN25" s="598"/>
      <c r="DO25" s="598"/>
      <c r="DP25" s="598"/>
      <c r="DQ25" s="598"/>
      <c r="DR25" s="598"/>
      <c r="DS25" s="598"/>
      <c r="DT25" s="598"/>
      <c r="DU25" s="598"/>
      <c r="DV25" s="599"/>
      <c r="DW25" s="576">
        <v>32</v>
      </c>
      <c r="DX25" s="600"/>
      <c r="DY25" s="600"/>
      <c r="DZ25" s="600"/>
      <c r="EA25" s="600"/>
      <c r="EB25" s="600"/>
      <c r="EC25" s="602"/>
    </row>
    <row r="26" spans="2:133" ht="11.25" customHeight="1" x14ac:dyDescent="0.15">
      <c r="B26" s="573" t="s">
        <v>18</v>
      </c>
      <c r="C26" s="574"/>
      <c r="D26" s="574"/>
      <c r="E26" s="574"/>
      <c r="F26" s="574"/>
      <c r="G26" s="574"/>
      <c r="H26" s="574"/>
      <c r="I26" s="574"/>
      <c r="J26" s="574"/>
      <c r="K26" s="574"/>
      <c r="L26" s="574"/>
      <c r="M26" s="574"/>
      <c r="N26" s="574"/>
      <c r="O26" s="574"/>
      <c r="P26" s="574"/>
      <c r="Q26" s="575"/>
      <c r="R26" s="568">
        <v>5504909</v>
      </c>
      <c r="S26" s="349"/>
      <c r="T26" s="349"/>
      <c r="U26" s="349"/>
      <c r="V26" s="349"/>
      <c r="W26" s="349"/>
      <c r="X26" s="349"/>
      <c r="Y26" s="569"/>
      <c r="Z26" s="570">
        <v>72.7</v>
      </c>
      <c r="AA26" s="570"/>
      <c r="AB26" s="570"/>
      <c r="AC26" s="570"/>
      <c r="AD26" s="571">
        <v>5167225</v>
      </c>
      <c r="AE26" s="571"/>
      <c r="AF26" s="571"/>
      <c r="AG26" s="571"/>
      <c r="AH26" s="571"/>
      <c r="AI26" s="571"/>
      <c r="AJ26" s="571"/>
      <c r="AK26" s="571"/>
      <c r="AL26" s="576">
        <v>99.1</v>
      </c>
      <c r="AM26" s="355"/>
      <c r="AN26" s="355"/>
      <c r="AO26" s="577"/>
      <c r="AP26" s="591" t="s">
        <v>110</v>
      </c>
      <c r="AQ26" s="603"/>
      <c r="AR26" s="603"/>
      <c r="AS26" s="603"/>
      <c r="AT26" s="603"/>
      <c r="AU26" s="603"/>
      <c r="AV26" s="603"/>
      <c r="AW26" s="603"/>
      <c r="AX26" s="603"/>
      <c r="AY26" s="603"/>
      <c r="AZ26" s="603"/>
      <c r="BA26" s="603"/>
      <c r="BB26" s="603"/>
      <c r="BC26" s="603"/>
      <c r="BD26" s="603"/>
      <c r="BE26" s="603"/>
      <c r="BF26" s="593"/>
      <c r="BG26" s="568" t="s">
        <v>174</v>
      </c>
      <c r="BH26" s="349"/>
      <c r="BI26" s="349"/>
      <c r="BJ26" s="349"/>
      <c r="BK26" s="349"/>
      <c r="BL26" s="349"/>
      <c r="BM26" s="349"/>
      <c r="BN26" s="569"/>
      <c r="BO26" s="570" t="s">
        <v>174</v>
      </c>
      <c r="BP26" s="570"/>
      <c r="BQ26" s="570"/>
      <c r="BR26" s="570"/>
      <c r="BS26" s="579" t="s">
        <v>174</v>
      </c>
      <c r="BT26" s="349"/>
      <c r="BU26" s="349"/>
      <c r="BV26" s="349"/>
      <c r="BW26" s="349"/>
      <c r="BX26" s="349"/>
      <c r="BY26" s="349"/>
      <c r="BZ26" s="349"/>
      <c r="CA26" s="349"/>
      <c r="CB26" s="580"/>
      <c r="CD26" s="573" t="s">
        <v>388</v>
      </c>
      <c r="CE26" s="574"/>
      <c r="CF26" s="574"/>
      <c r="CG26" s="574"/>
      <c r="CH26" s="574"/>
      <c r="CI26" s="574"/>
      <c r="CJ26" s="574"/>
      <c r="CK26" s="574"/>
      <c r="CL26" s="574"/>
      <c r="CM26" s="574"/>
      <c r="CN26" s="574"/>
      <c r="CO26" s="574"/>
      <c r="CP26" s="574"/>
      <c r="CQ26" s="575"/>
      <c r="CR26" s="568">
        <v>1208652</v>
      </c>
      <c r="CS26" s="349"/>
      <c r="CT26" s="349"/>
      <c r="CU26" s="349"/>
      <c r="CV26" s="349"/>
      <c r="CW26" s="349"/>
      <c r="CX26" s="349"/>
      <c r="CY26" s="569"/>
      <c r="CZ26" s="576">
        <v>16.899999999999999</v>
      </c>
      <c r="DA26" s="600"/>
      <c r="DB26" s="600"/>
      <c r="DC26" s="601"/>
      <c r="DD26" s="579">
        <v>1142738</v>
      </c>
      <c r="DE26" s="349"/>
      <c r="DF26" s="349"/>
      <c r="DG26" s="349"/>
      <c r="DH26" s="349"/>
      <c r="DI26" s="349"/>
      <c r="DJ26" s="349"/>
      <c r="DK26" s="569"/>
      <c r="DL26" s="579" t="s">
        <v>174</v>
      </c>
      <c r="DM26" s="349"/>
      <c r="DN26" s="349"/>
      <c r="DO26" s="349"/>
      <c r="DP26" s="349"/>
      <c r="DQ26" s="349"/>
      <c r="DR26" s="349"/>
      <c r="DS26" s="349"/>
      <c r="DT26" s="349"/>
      <c r="DU26" s="349"/>
      <c r="DV26" s="569"/>
      <c r="DW26" s="576" t="s">
        <v>174</v>
      </c>
      <c r="DX26" s="600"/>
      <c r="DY26" s="600"/>
      <c r="DZ26" s="600"/>
      <c r="EA26" s="600"/>
      <c r="EB26" s="600"/>
      <c r="EC26" s="602"/>
    </row>
    <row r="27" spans="2:133" ht="11.25" customHeight="1" x14ac:dyDescent="0.15">
      <c r="B27" s="573" t="s">
        <v>390</v>
      </c>
      <c r="C27" s="574"/>
      <c r="D27" s="574"/>
      <c r="E27" s="574"/>
      <c r="F27" s="574"/>
      <c r="G27" s="574"/>
      <c r="H27" s="574"/>
      <c r="I27" s="574"/>
      <c r="J27" s="574"/>
      <c r="K27" s="574"/>
      <c r="L27" s="574"/>
      <c r="M27" s="574"/>
      <c r="N27" s="574"/>
      <c r="O27" s="574"/>
      <c r="P27" s="574"/>
      <c r="Q27" s="575"/>
      <c r="R27" s="568">
        <v>5615</v>
      </c>
      <c r="S27" s="349"/>
      <c r="T27" s="349"/>
      <c r="U27" s="349"/>
      <c r="V27" s="349"/>
      <c r="W27" s="349"/>
      <c r="X27" s="349"/>
      <c r="Y27" s="569"/>
      <c r="Z27" s="570">
        <v>0.1</v>
      </c>
      <c r="AA27" s="570"/>
      <c r="AB27" s="570"/>
      <c r="AC27" s="570"/>
      <c r="AD27" s="571">
        <v>5615</v>
      </c>
      <c r="AE27" s="571"/>
      <c r="AF27" s="571"/>
      <c r="AG27" s="571"/>
      <c r="AH27" s="571"/>
      <c r="AI27" s="571"/>
      <c r="AJ27" s="571"/>
      <c r="AK27" s="571"/>
      <c r="AL27" s="576">
        <v>0.1</v>
      </c>
      <c r="AM27" s="355"/>
      <c r="AN27" s="355"/>
      <c r="AO27" s="577"/>
      <c r="AP27" s="573" t="s">
        <v>372</v>
      </c>
      <c r="AQ27" s="574"/>
      <c r="AR27" s="574"/>
      <c r="AS27" s="574"/>
      <c r="AT27" s="574"/>
      <c r="AU27" s="574"/>
      <c r="AV27" s="574"/>
      <c r="AW27" s="574"/>
      <c r="AX27" s="574"/>
      <c r="AY27" s="574"/>
      <c r="AZ27" s="574"/>
      <c r="BA27" s="574"/>
      <c r="BB27" s="574"/>
      <c r="BC27" s="574"/>
      <c r="BD27" s="574"/>
      <c r="BE27" s="574"/>
      <c r="BF27" s="575"/>
      <c r="BG27" s="568">
        <v>4870025</v>
      </c>
      <c r="BH27" s="349"/>
      <c r="BI27" s="349"/>
      <c r="BJ27" s="349"/>
      <c r="BK27" s="349"/>
      <c r="BL27" s="349"/>
      <c r="BM27" s="349"/>
      <c r="BN27" s="569"/>
      <c r="BO27" s="570">
        <v>100</v>
      </c>
      <c r="BP27" s="570"/>
      <c r="BQ27" s="570"/>
      <c r="BR27" s="570"/>
      <c r="BS27" s="579">
        <v>109515</v>
      </c>
      <c r="BT27" s="349"/>
      <c r="BU27" s="349"/>
      <c r="BV27" s="349"/>
      <c r="BW27" s="349"/>
      <c r="BX27" s="349"/>
      <c r="BY27" s="349"/>
      <c r="BZ27" s="349"/>
      <c r="CA27" s="349"/>
      <c r="CB27" s="580"/>
      <c r="CD27" s="573" t="s">
        <v>392</v>
      </c>
      <c r="CE27" s="574"/>
      <c r="CF27" s="574"/>
      <c r="CG27" s="574"/>
      <c r="CH27" s="574"/>
      <c r="CI27" s="574"/>
      <c r="CJ27" s="574"/>
      <c r="CK27" s="574"/>
      <c r="CL27" s="574"/>
      <c r="CM27" s="574"/>
      <c r="CN27" s="574"/>
      <c r="CO27" s="574"/>
      <c r="CP27" s="574"/>
      <c r="CQ27" s="575"/>
      <c r="CR27" s="568">
        <v>969218</v>
      </c>
      <c r="CS27" s="598"/>
      <c r="CT27" s="598"/>
      <c r="CU27" s="598"/>
      <c r="CV27" s="598"/>
      <c r="CW27" s="598"/>
      <c r="CX27" s="598"/>
      <c r="CY27" s="599"/>
      <c r="CZ27" s="576">
        <v>13.5</v>
      </c>
      <c r="DA27" s="600"/>
      <c r="DB27" s="600"/>
      <c r="DC27" s="601"/>
      <c r="DD27" s="579">
        <v>439174</v>
      </c>
      <c r="DE27" s="598"/>
      <c r="DF27" s="598"/>
      <c r="DG27" s="598"/>
      <c r="DH27" s="598"/>
      <c r="DI27" s="598"/>
      <c r="DJ27" s="598"/>
      <c r="DK27" s="599"/>
      <c r="DL27" s="579">
        <v>430599</v>
      </c>
      <c r="DM27" s="598"/>
      <c r="DN27" s="598"/>
      <c r="DO27" s="598"/>
      <c r="DP27" s="598"/>
      <c r="DQ27" s="598"/>
      <c r="DR27" s="598"/>
      <c r="DS27" s="598"/>
      <c r="DT27" s="598"/>
      <c r="DU27" s="598"/>
      <c r="DV27" s="599"/>
      <c r="DW27" s="576">
        <v>8.3000000000000007</v>
      </c>
      <c r="DX27" s="600"/>
      <c r="DY27" s="600"/>
      <c r="DZ27" s="600"/>
      <c r="EA27" s="600"/>
      <c r="EB27" s="600"/>
      <c r="EC27" s="602"/>
    </row>
    <row r="28" spans="2:133" ht="11.25" customHeight="1" x14ac:dyDescent="0.15">
      <c r="B28" s="573" t="s">
        <v>394</v>
      </c>
      <c r="C28" s="574"/>
      <c r="D28" s="574"/>
      <c r="E28" s="574"/>
      <c r="F28" s="574"/>
      <c r="G28" s="574"/>
      <c r="H28" s="574"/>
      <c r="I28" s="574"/>
      <c r="J28" s="574"/>
      <c r="K28" s="574"/>
      <c r="L28" s="574"/>
      <c r="M28" s="574"/>
      <c r="N28" s="574"/>
      <c r="O28" s="574"/>
      <c r="P28" s="574"/>
      <c r="Q28" s="575"/>
      <c r="R28" s="568">
        <v>19974</v>
      </c>
      <c r="S28" s="349"/>
      <c r="T28" s="349"/>
      <c r="U28" s="349"/>
      <c r="V28" s="349"/>
      <c r="W28" s="349"/>
      <c r="X28" s="349"/>
      <c r="Y28" s="569"/>
      <c r="Z28" s="570">
        <v>0.3</v>
      </c>
      <c r="AA28" s="570"/>
      <c r="AB28" s="570"/>
      <c r="AC28" s="570"/>
      <c r="AD28" s="571" t="s">
        <v>174</v>
      </c>
      <c r="AE28" s="571"/>
      <c r="AF28" s="571"/>
      <c r="AG28" s="571"/>
      <c r="AH28" s="571"/>
      <c r="AI28" s="571"/>
      <c r="AJ28" s="571"/>
      <c r="AK28" s="571"/>
      <c r="AL28" s="576" t="s">
        <v>174</v>
      </c>
      <c r="AM28" s="355"/>
      <c r="AN28" s="355"/>
      <c r="AO28" s="577"/>
      <c r="AP28" s="573"/>
      <c r="AQ28" s="574"/>
      <c r="AR28" s="574"/>
      <c r="AS28" s="574"/>
      <c r="AT28" s="574"/>
      <c r="AU28" s="574"/>
      <c r="AV28" s="574"/>
      <c r="AW28" s="574"/>
      <c r="AX28" s="574"/>
      <c r="AY28" s="574"/>
      <c r="AZ28" s="574"/>
      <c r="BA28" s="574"/>
      <c r="BB28" s="574"/>
      <c r="BC28" s="574"/>
      <c r="BD28" s="574"/>
      <c r="BE28" s="574"/>
      <c r="BF28" s="575"/>
      <c r="BG28" s="568"/>
      <c r="BH28" s="349"/>
      <c r="BI28" s="349"/>
      <c r="BJ28" s="349"/>
      <c r="BK28" s="349"/>
      <c r="BL28" s="349"/>
      <c r="BM28" s="349"/>
      <c r="BN28" s="569"/>
      <c r="BO28" s="570"/>
      <c r="BP28" s="570"/>
      <c r="BQ28" s="570"/>
      <c r="BR28" s="570"/>
      <c r="BS28" s="579"/>
      <c r="BT28" s="349"/>
      <c r="BU28" s="349"/>
      <c r="BV28" s="349"/>
      <c r="BW28" s="349"/>
      <c r="BX28" s="349"/>
      <c r="BY28" s="349"/>
      <c r="BZ28" s="349"/>
      <c r="CA28" s="349"/>
      <c r="CB28" s="580"/>
      <c r="CD28" s="573" t="s">
        <v>73</v>
      </c>
      <c r="CE28" s="574"/>
      <c r="CF28" s="574"/>
      <c r="CG28" s="574"/>
      <c r="CH28" s="574"/>
      <c r="CI28" s="574"/>
      <c r="CJ28" s="574"/>
      <c r="CK28" s="574"/>
      <c r="CL28" s="574"/>
      <c r="CM28" s="574"/>
      <c r="CN28" s="574"/>
      <c r="CO28" s="574"/>
      <c r="CP28" s="574"/>
      <c r="CQ28" s="575"/>
      <c r="CR28" s="568">
        <v>361588</v>
      </c>
      <c r="CS28" s="349"/>
      <c r="CT28" s="349"/>
      <c r="CU28" s="349"/>
      <c r="CV28" s="349"/>
      <c r="CW28" s="349"/>
      <c r="CX28" s="349"/>
      <c r="CY28" s="569"/>
      <c r="CZ28" s="576">
        <v>5.0999999999999996</v>
      </c>
      <c r="DA28" s="600"/>
      <c r="DB28" s="600"/>
      <c r="DC28" s="601"/>
      <c r="DD28" s="579">
        <v>361588</v>
      </c>
      <c r="DE28" s="349"/>
      <c r="DF28" s="349"/>
      <c r="DG28" s="349"/>
      <c r="DH28" s="349"/>
      <c r="DI28" s="349"/>
      <c r="DJ28" s="349"/>
      <c r="DK28" s="569"/>
      <c r="DL28" s="579">
        <v>361588</v>
      </c>
      <c r="DM28" s="349"/>
      <c r="DN28" s="349"/>
      <c r="DO28" s="349"/>
      <c r="DP28" s="349"/>
      <c r="DQ28" s="349"/>
      <c r="DR28" s="349"/>
      <c r="DS28" s="349"/>
      <c r="DT28" s="349"/>
      <c r="DU28" s="349"/>
      <c r="DV28" s="569"/>
      <c r="DW28" s="576">
        <v>6.9</v>
      </c>
      <c r="DX28" s="600"/>
      <c r="DY28" s="600"/>
      <c r="DZ28" s="600"/>
      <c r="EA28" s="600"/>
      <c r="EB28" s="600"/>
      <c r="EC28" s="602"/>
    </row>
    <row r="29" spans="2:133" ht="11.25" customHeight="1" x14ac:dyDescent="0.15">
      <c r="B29" s="573" t="s">
        <v>17</v>
      </c>
      <c r="C29" s="574"/>
      <c r="D29" s="574"/>
      <c r="E29" s="574"/>
      <c r="F29" s="574"/>
      <c r="G29" s="574"/>
      <c r="H29" s="574"/>
      <c r="I29" s="574"/>
      <c r="J29" s="574"/>
      <c r="K29" s="574"/>
      <c r="L29" s="574"/>
      <c r="M29" s="574"/>
      <c r="N29" s="574"/>
      <c r="O29" s="574"/>
      <c r="P29" s="574"/>
      <c r="Q29" s="575"/>
      <c r="R29" s="568">
        <v>129419</v>
      </c>
      <c r="S29" s="349"/>
      <c r="T29" s="349"/>
      <c r="U29" s="349"/>
      <c r="V29" s="349"/>
      <c r="W29" s="349"/>
      <c r="X29" s="349"/>
      <c r="Y29" s="569"/>
      <c r="Z29" s="570">
        <v>1.7</v>
      </c>
      <c r="AA29" s="570"/>
      <c r="AB29" s="570"/>
      <c r="AC29" s="570"/>
      <c r="AD29" s="571">
        <v>41216</v>
      </c>
      <c r="AE29" s="571"/>
      <c r="AF29" s="571"/>
      <c r="AG29" s="571"/>
      <c r="AH29" s="571"/>
      <c r="AI29" s="571"/>
      <c r="AJ29" s="571"/>
      <c r="AK29" s="571"/>
      <c r="AL29" s="576">
        <v>0.8</v>
      </c>
      <c r="AM29" s="355"/>
      <c r="AN29" s="355"/>
      <c r="AO29" s="577"/>
      <c r="AP29" s="582"/>
      <c r="AQ29" s="583"/>
      <c r="AR29" s="583"/>
      <c r="AS29" s="583"/>
      <c r="AT29" s="583"/>
      <c r="AU29" s="583"/>
      <c r="AV29" s="583"/>
      <c r="AW29" s="583"/>
      <c r="AX29" s="583"/>
      <c r="AY29" s="583"/>
      <c r="AZ29" s="583"/>
      <c r="BA29" s="583"/>
      <c r="BB29" s="583"/>
      <c r="BC29" s="583"/>
      <c r="BD29" s="583"/>
      <c r="BE29" s="583"/>
      <c r="BF29" s="584"/>
      <c r="BG29" s="568"/>
      <c r="BH29" s="349"/>
      <c r="BI29" s="349"/>
      <c r="BJ29" s="349"/>
      <c r="BK29" s="349"/>
      <c r="BL29" s="349"/>
      <c r="BM29" s="349"/>
      <c r="BN29" s="569"/>
      <c r="BO29" s="570"/>
      <c r="BP29" s="570"/>
      <c r="BQ29" s="570"/>
      <c r="BR29" s="570"/>
      <c r="BS29" s="571"/>
      <c r="BT29" s="571"/>
      <c r="BU29" s="571"/>
      <c r="BV29" s="571"/>
      <c r="BW29" s="571"/>
      <c r="BX29" s="571"/>
      <c r="BY29" s="571"/>
      <c r="BZ29" s="571"/>
      <c r="CA29" s="571"/>
      <c r="CB29" s="572"/>
      <c r="CD29" s="539" t="s">
        <v>365</v>
      </c>
      <c r="CE29" s="461"/>
      <c r="CF29" s="573" t="s">
        <v>29</v>
      </c>
      <c r="CG29" s="574"/>
      <c r="CH29" s="574"/>
      <c r="CI29" s="574"/>
      <c r="CJ29" s="574"/>
      <c r="CK29" s="574"/>
      <c r="CL29" s="574"/>
      <c r="CM29" s="574"/>
      <c r="CN29" s="574"/>
      <c r="CO29" s="574"/>
      <c r="CP29" s="574"/>
      <c r="CQ29" s="575"/>
      <c r="CR29" s="568">
        <v>361588</v>
      </c>
      <c r="CS29" s="598"/>
      <c r="CT29" s="598"/>
      <c r="CU29" s="598"/>
      <c r="CV29" s="598"/>
      <c r="CW29" s="598"/>
      <c r="CX29" s="598"/>
      <c r="CY29" s="599"/>
      <c r="CZ29" s="576">
        <v>5.0999999999999996</v>
      </c>
      <c r="DA29" s="600"/>
      <c r="DB29" s="600"/>
      <c r="DC29" s="601"/>
      <c r="DD29" s="579">
        <v>361588</v>
      </c>
      <c r="DE29" s="598"/>
      <c r="DF29" s="598"/>
      <c r="DG29" s="598"/>
      <c r="DH29" s="598"/>
      <c r="DI29" s="598"/>
      <c r="DJ29" s="598"/>
      <c r="DK29" s="599"/>
      <c r="DL29" s="579">
        <v>361588</v>
      </c>
      <c r="DM29" s="598"/>
      <c r="DN29" s="598"/>
      <c r="DO29" s="598"/>
      <c r="DP29" s="598"/>
      <c r="DQ29" s="598"/>
      <c r="DR29" s="598"/>
      <c r="DS29" s="598"/>
      <c r="DT29" s="598"/>
      <c r="DU29" s="598"/>
      <c r="DV29" s="599"/>
      <c r="DW29" s="576">
        <v>6.9</v>
      </c>
      <c r="DX29" s="600"/>
      <c r="DY29" s="600"/>
      <c r="DZ29" s="600"/>
      <c r="EA29" s="600"/>
      <c r="EB29" s="600"/>
      <c r="EC29" s="602"/>
    </row>
    <row r="30" spans="2:133" ht="11.25" customHeight="1" x14ac:dyDescent="0.15">
      <c r="B30" s="573" t="s">
        <v>395</v>
      </c>
      <c r="C30" s="574"/>
      <c r="D30" s="574"/>
      <c r="E30" s="574"/>
      <c r="F30" s="574"/>
      <c r="G30" s="574"/>
      <c r="H30" s="574"/>
      <c r="I30" s="574"/>
      <c r="J30" s="574"/>
      <c r="K30" s="574"/>
      <c r="L30" s="574"/>
      <c r="M30" s="574"/>
      <c r="N30" s="574"/>
      <c r="O30" s="574"/>
      <c r="P30" s="574"/>
      <c r="Q30" s="575"/>
      <c r="R30" s="568">
        <v>10517</v>
      </c>
      <c r="S30" s="349"/>
      <c r="T30" s="349"/>
      <c r="U30" s="349"/>
      <c r="V30" s="349"/>
      <c r="W30" s="349"/>
      <c r="X30" s="349"/>
      <c r="Y30" s="569"/>
      <c r="Z30" s="570">
        <v>0.1</v>
      </c>
      <c r="AA30" s="570"/>
      <c r="AB30" s="570"/>
      <c r="AC30" s="570"/>
      <c r="AD30" s="571" t="s">
        <v>174</v>
      </c>
      <c r="AE30" s="571"/>
      <c r="AF30" s="571"/>
      <c r="AG30" s="571"/>
      <c r="AH30" s="571"/>
      <c r="AI30" s="571"/>
      <c r="AJ30" s="571"/>
      <c r="AK30" s="571"/>
      <c r="AL30" s="576" t="s">
        <v>174</v>
      </c>
      <c r="AM30" s="355"/>
      <c r="AN30" s="355"/>
      <c r="AO30" s="577"/>
      <c r="AP30" s="343" t="s">
        <v>314</v>
      </c>
      <c r="AQ30" s="344"/>
      <c r="AR30" s="344"/>
      <c r="AS30" s="344"/>
      <c r="AT30" s="344"/>
      <c r="AU30" s="344"/>
      <c r="AV30" s="344"/>
      <c r="AW30" s="344"/>
      <c r="AX30" s="344"/>
      <c r="AY30" s="344"/>
      <c r="AZ30" s="344"/>
      <c r="BA30" s="344"/>
      <c r="BB30" s="344"/>
      <c r="BC30" s="344"/>
      <c r="BD30" s="344"/>
      <c r="BE30" s="344"/>
      <c r="BF30" s="393"/>
      <c r="BG30" s="343" t="s">
        <v>396</v>
      </c>
      <c r="BH30" s="604"/>
      <c r="BI30" s="604"/>
      <c r="BJ30" s="604"/>
      <c r="BK30" s="604"/>
      <c r="BL30" s="604"/>
      <c r="BM30" s="604"/>
      <c r="BN30" s="604"/>
      <c r="BO30" s="604"/>
      <c r="BP30" s="604"/>
      <c r="BQ30" s="605"/>
      <c r="BR30" s="343" t="s">
        <v>397</v>
      </c>
      <c r="BS30" s="604"/>
      <c r="BT30" s="604"/>
      <c r="BU30" s="604"/>
      <c r="BV30" s="604"/>
      <c r="BW30" s="604"/>
      <c r="BX30" s="604"/>
      <c r="BY30" s="604"/>
      <c r="BZ30" s="604"/>
      <c r="CA30" s="604"/>
      <c r="CB30" s="605"/>
      <c r="CD30" s="540"/>
      <c r="CE30" s="464"/>
      <c r="CF30" s="573" t="s">
        <v>399</v>
      </c>
      <c r="CG30" s="574"/>
      <c r="CH30" s="574"/>
      <c r="CI30" s="574"/>
      <c r="CJ30" s="574"/>
      <c r="CK30" s="574"/>
      <c r="CL30" s="574"/>
      <c r="CM30" s="574"/>
      <c r="CN30" s="574"/>
      <c r="CO30" s="574"/>
      <c r="CP30" s="574"/>
      <c r="CQ30" s="575"/>
      <c r="CR30" s="568">
        <v>336101</v>
      </c>
      <c r="CS30" s="349"/>
      <c r="CT30" s="349"/>
      <c r="CU30" s="349"/>
      <c r="CV30" s="349"/>
      <c r="CW30" s="349"/>
      <c r="CX30" s="349"/>
      <c r="CY30" s="569"/>
      <c r="CZ30" s="576">
        <v>4.7</v>
      </c>
      <c r="DA30" s="600"/>
      <c r="DB30" s="600"/>
      <c r="DC30" s="601"/>
      <c r="DD30" s="579">
        <v>336101</v>
      </c>
      <c r="DE30" s="349"/>
      <c r="DF30" s="349"/>
      <c r="DG30" s="349"/>
      <c r="DH30" s="349"/>
      <c r="DI30" s="349"/>
      <c r="DJ30" s="349"/>
      <c r="DK30" s="569"/>
      <c r="DL30" s="579">
        <v>336101</v>
      </c>
      <c r="DM30" s="349"/>
      <c r="DN30" s="349"/>
      <c r="DO30" s="349"/>
      <c r="DP30" s="349"/>
      <c r="DQ30" s="349"/>
      <c r="DR30" s="349"/>
      <c r="DS30" s="349"/>
      <c r="DT30" s="349"/>
      <c r="DU30" s="349"/>
      <c r="DV30" s="569"/>
      <c r="DW30" s="576">
        <v>6.4</v>
      </c>
      <c r="DX30" s="600"/>
      <c r="DY30" s="600"/>
      <c r="DZ30" s="600"/>
      <c r="EA30" s="600"/>
      <c r="EB30" s="600"/>
      <c r="EC30" s="602"/>
    </row>
    <row r="31" spans="2:133" ht="11.25" customHeight="1" x14ac:dyDescent="0.15">
      <c r="B31" s="573" t="s">
        <v>402</v>
      </c>
      <c r="C31" s="574"/>
      <c r="D31" s="574"/>
      <c r="E31" s="574"/>
      <c r="F31" s="574"/>
      <c r="G31" s="574"/>
      <c r="H31" s="574"/>
      <c r="I31" s="574"/>
      <c r="J31" s="574"/>
      <c r="K31" s="574"/>
      <c r="L31" s="574"/>
      <c r="M31" s="574"/>
      <c r="N31" s="574"/>
      <c r="O31" s="574"/>
      <c r="P31" s="574"/>
      <c r="Q31" s="575"/>
      <c r="R31" s="568">
        <v>476843</v>
      </c>
      <c r="S31" s="349"/>
      <c r="T31" s="349"/>
      <c r="U31" s="349"/>
      <c r="V31" s="349"/>
      <c r="W31" s="349"/>
      <c r="X31" s="349"/>
      <c r="Y31" s="569"/>
      <c r="Z31" s="570">
        <v>6.3</v>
      </c>
      <c r="AA31" s="570"/>
      <c r="AB31" s="570"/>
      <c r="AC31" s="570"/>
      <c r="AD31" s="571" t="s">
        <v>174</v>
      </c>
      <c r="AE31" s="571"/>
      <c r="AF31" s="571"/>
      <c r="AG31" s="571"/>
      <c r="AH31" s="571"/>
      <c r="AI31" s="571"/>
      <c r="AJ31" s="571"/>
      <c r="AK31" s="571"/>
      <c r="AL31" s="576" t="s">
        <v>174</v>
      </c>
      <c r="AM31" s="355"/>
      <c r="AN31" s="355"/>
      <c r="AO31" s="577"/>
      <c r="AP31" s="531" t="s">
        <v>351</v>
      </c>
      <c r="AQ31" s="532"/>
      <c r="AR31" s="532"/>
      <c r="AS31" s="532"/>
      <c r="AT31" s="653" t="s">
        <v>404</v>
      </c>
      <c r="AU31" s="46"/>
      <c r="AV31" s="46"/>
      <c r="AW31" s="46"/>
      <c r="AX31" s="557" t="s">
        <v>284</v>
      </c>
      <c r="AY31" s="558"/>
      <c r="AZ31" s="558"/>
      <c r="BA31" s="558"/>
      <c r="BB31" s="558"/>
      <c r="BC31" s="558"/>
      <c r="BD31" s="558"/>
      <c r="BE31" s="558"/>
      <c r="BF31" s="559"/>
      <c r="BG31" s="612">
        <v>99.5</v>
      </c>
      <c r="BH31" s="613"/>
      <c r="BI31" s="613"/>
      <c r="BJ31" s="613"/>
      <c r="BK31" s="613"/>
      <c r="BL31" s="613"/>
      <c r="BM31" s="566">
        <v>98.5</v>
      </c>
      <c r="BN31" s="613"/>
      <c r="BO31" s="613"/>
      <c r="BP31" s="613"/>
      <c r="BQ31" s="618"/>
      <c r="BR31" s="612">
        <v>99.5</v>
      </c>
      <c r="BS31" s="613"/>
      <c r="BT31" s="613"/>
      <c r="BU31" s="613"/>
      <c r="BV31" s="613"/>
      <c r="BW31" s="613"/>
      <c r="BX31" s="566">
        <v>98.1</v>
      </c>
      <c r="BY31" s="613"/>
      <c r="BZ31" s="613"/>
      <c r="CA31" s="613"/>
      <c r="CB31" s="618"/>
      <c r="CD31" s="540"/>
      <c r="CE31" s="464"/>
      <c r="CF31" s="573" t="s">
        <v>58</v>
      </c>
      <c r="CG31" s="574"/>
      <c r="CH31" s="574"/>
      <c r="CI31" s="574"/>
      <c r="CJ31" s="574"/>
      <c r="CK31" s="574"/>
      <c r="CL31" s="574"/>
      <c r="CM31" s="574"/>
      <c r="CN31" s="574"/>
      <c r="CO31" s="574"/>
      <c r="CP31" s="574"/>
      <c r="CQ31" s="575"/>
      <c r="CR31" s="568">
        <v>25487</v>
      </c>
      <c r="CS31" s="598"/>
      <c r="CT31" s="598"/>
      <c r="CU31" s="598"/>
      <c r="CV31" s="598"/>
      <c r="CW31" s="598"/>
      <c r="CX31" s="598"/>
      <c r="CY31" s="599"/>
      <c r="CZ31" s="576">
        <v>0.4</v>
      </c>
      <c r="DA31" s="600"/>
      <c r="DB31" s="600"/>
      <c r="DC31" s="601"/>
      <c r="DD31" s="579">
        <v>25487</v>
      </c>
      <c r="DE31" s="598"/>
      <c r="DF31" s="598"/>
      <c r="DG31" s="598"/>
      <c r="DH31" s="598"/>
      <c r="DI31" s="598"/>
      <c r="DJ31" s="598"/>
      <c r="DK31" s="599"/>
      <c r="DL31" s="579">
        <v>25487</v>
      </c>
      <c r="DM31" s="598"/>
      <c r="DN31" s="598"/>
      <c r="DO31" s="598"/>
      <c r="DP31" s="598"/>
      <c r="DQ31" s="598"/>
      <c r="DR31" s="598"/>
      <c r="DS31" s="598"/>
      <c r="DT31" s="598"/>
      <c r="DU31" s="598"/>
      <c r="DV31" s="599"/>
      <c r="DW31" s="576">
        <v>0.5</v>
      </c>
      <c r="DX31" s="600"/>
      <c r="DY31" s="600"/>
      <c r="DZ31" s="600"/>
      <c r="EA31" s="600"/>
      <c r="EB31" s="600"/>
      <c r="EC31" s="602"/>
    </row>
    <row r="32" spans="2:133" ht="11.25" customHeight="1" x14ac:dyDescent="0.15">
      <c r="B32" s="606" t="s">
        <v>406</v>
      </c>
      <c r="C32" s="607"/>
      <c r="D32" s="607"/>
      <c r="E32" s="607"/>
      <c r="F32" s="607"/>
      <c r="G32" s="607"/>
      <c r="H32" s="607"/>
      <c r="I32" s="607"/>
      <c r="J32" s="607"/>
      <c r="K32" s="607"/>
      <c r="L32" s="607"/>
      <c r="M32" s="607"/>
      <c r="N32" s="607"/>
      <c r="O32" s="607"/>
      <c r="P32" s="607"/>
      <c r="Q32" s="608"/>
      <c r="R32" s="568" t="s">
        <v>174</v>
      </c>
      <c r="S32" s="349"/>
      <c r="T32" s="349"/>
      <c r="U32" s="349"/>
      <c r="V32" s="349"/>
      <c r="W32" s="349"/>
      <c r="X32" s="349"/>
      <c r="Y32" s="569"/>
      <c r="Z32" s="570" t="s">
        <v>174</v>
      </c>
      <c r="AA32" s="570"/>
      <c r="AB32" s="570"/>
      <c r="AC32" s="570"/>
      <c r="AD32" s="571" t="s">
        <v>174</v>
      </c>
      <c r="AE32" s="571"/>
      <c r="AF32" s="571"/>
      <c r="AG32" s="571"/>
      <c r="AH32" s="571"/>
      <c r="AI32" s="571"/>
      <c r="AJ32" s="571"/>
      <c r="AK32" s="571"/>
      <c r="AL32" s="576" t="s">
        <v>174</v>
      </c>
      <c r="AM32" s="355"/>
      <c r="AN32" s="355"/>
      <c r="AO32" s="577"/>
      <c r="AP32" s="652"/>
      <c r="AQ32" s="518"/>
      <c r="AR32" s="518"/>
      <c r="AS32" s="518"/>
      <c r="AT32" s="654"/>
      <c r="AU32" s="8" t="s">
        <v>408</v>
      </c>
      <c r="AV32" s="8"/>
      <c r="AW32" s="8"/>
      <c r="AX32" s="573" t="s">
        <v>149</v>
      </c>
      <c r="AY32" s="574"/>
      <c r="AZ32" s="574"/>
      <c r="BA32" s="574"/>
      <c r="BB32" s="574"/>
      <c r="BC32" s="574"/>
      <c r="BD32" s="574"/>
      <c r="BE32" s="574"/>
      <c r="BF32" s="575"/>
      <c r="BG32" s="609">
        <v>99.2</v>
      </c>
      <c r="BH32" s="598"/>
      <c r="BI32" s="598"/>
      <c r="BJ32" s="598"/>
      <c r="BK32" s="598"/>
      <c r="BL32" s="598"/>
      <c r="BM32" s="355">
        <v>97.6</v>
      </c>
      <c r="BN32" s="610"/>
      <c r="BO32" s="610"/>
      <c r="BP32" s="610"/>
      <c r="BQ32" s="611"/>
      <c r="BR32" s="609">
        <v>99.1</v>
      </c>
      <c r="BS32" s="598"/>
      <c r="BT32" s="598"/>
      <c r="BU32" s="598"/>
      <c r="BV32" s="598"/>
      <c r="BW32" s="598"/>
      <c r="BX32" s="355">
        <v>96.9</v>
      </c>
      <c r="BY32" s="610"/>
      <c r="BZ32" s="610"/>
      <c r="CA32" s="610"/>
      <c r="CB32" s="611"/>
      <c r="CD32" s="541"/>
      <c r="CE32" s="543"/>
      <c r="CF32" s="573" t="s">
        <v>409</v>
      </c>
      <c r="CG32" s="574"/>
      <c r="CH32" s="574"/>
      <c r="CI32" s="574"/>
      <c r="CJ32" s="574"/>
      <c r="CK32" s="574"/>
      <c r="CL32" s="574"/>
      <c r="CM32" s="574"/>
      <c r="CN32" s="574"/>
      <c r="CO32" s="574"/>
      <c r="CP32" s="574"/>
      <c r="CQ32" s="575"/>
      <c r="CR32" s="568" t="s">
        <v>174</v>
      </c>
      <c r="CS32" s="349"/>
      <c r="CT32" s="349"/>
      <c r="CU32" s="349"/>
      <c r="CV32" s="349"/>
      <c r="CW32" s="349"/>
      <c r="CX32" s="349"/>
      <c r="CY32" s="569"/>
      <c r="CZ32" s="576" t="s">
        <v>174</v>
      </c>
      <c r="DA32" s="600"/>
      <c r="DB32" s="600"/>
      <c r="DC32" s="601"/>
      <c r="DD32" s="579" t="s">
        <v>174</v>
      </c>
      <c r="DE32" s="349"/>
      <c r="DF32" s="349"/>
      <c r="DG32" s="349"/>
      <c r="DH32" s="349"/>
      <c r="DI32" s="349"/>
      <c r="DJ32" s="349"/>
      <c r="DK32" s="569"/>
      <c r="DL32" s="579" t="s">
        <v>174</v>
      </c>
      <c r="DM32" s="349"/>
      <c r="DN32" s="349"/>
      <c r="DO32" s="349"/>
      <c r="DP32" s="349"/>
      <c r="DQ32" s="349"/>
      <c r="DR32" s="349"/>
      <c r="DS32" s="349"/>
      <c r="DT32" s="349"/>
      <c r="DU32" s="349"/>
      <c r="DV32" s="569"/>
      <c r="DW32" s="576" t="s">
        <v>174</v>
      </c>
      <c r="DX32" s="600"/>
      <c r="DY32" s="600"/>
      <c r="DZ32" s="600"/>
      <c r="EA32" s="600"/>
      <c r="EB32" s="600"/>
      <c r="EC32" s="602"/>
    </row>
    <row r="33" spans="2:133" ht="11.25" customHeight="1" x14ac:dyDescent="0.15">
      <c r="B33" s="573" t="s">
        <v>410</v>
      </c>
      <c r="C33" s="574"/>
      <c r="D33" s="574"/>
      <c r="E33" s="574"/>
      <c r="F33" s="574"/>
      <c r="G33" s="574"/>
      <c r="H33" s="574"/>
      <c r="I33" s="574"/>
      <c r="J33" s="574"/>
      <c r="K33" s="574"/>
      <c r="L33" s="574"/>
      <c r="M33" s="574"/>
      <c r="N33" s="574"/>
      <c r="O33" s="574"/>
      <c r="P33" s="574"/>
      <c r="Q33" s="575"/>
      <c r="R33" s="568">
        <v>548807</v>
      </c>
      <c r="S33" s="349"/>
      <c r="T33" s="349"/>
      <c r="U33" s="349"/>
      <c r="V33" s="349"/>
      <c r="W33" s="349"/>
      <c r="X33" s="349"/>
      <c r="Y33" s="569"/>
      <c r="Z33" s="570">
        <v>7.3</v>
      </c>
      <c r="AA33" s="570"/>
      <c r="AB33" s="570"/>
      <c r="AC33" s="570"/>
      <c r="AD33" s="571" t="s">
        <v>174</v>
      </c>
      <c r="AE33" s="571"/>
      <c r="AF33" s="571"/>
      <c r="AG33" s="571"/>
      <c r="AH33" s="571"/>
      <c r="AI33" s="571"/>
      <c r="AJ33" s="571"/>
      <c r="AK33" s="571"/>
      <c r="AL33" s="576" t="s">
        <v>174</v>
      </c>
      <c r="AM33" s="355"/>
      <c r="AN33" s="355"/>
      <c r="AO33" s="577"/>
      <c r="AP33" s="534"/>
      <c r="AQ33" s="535"/>
      <c r="AR33" s="535"/>
      <c r="AS33" s="535"/>
      <c r="AT33" s="655"/>
      <c r="AU33" s="47"/>
      <c r="AV33" s="47"/>
      <c r="AW33" s="47"/>
      <c r="AX33" s="582" t="s">
        <v>411</v>
      </c>
      <c r="AY33" s="583"/>
      <c r="AZ33" s="583"/>
      <c r="BA33" s="583"/>
      <c r="BB33" s="583"/>
      <c r="BC33" s="583"/>
      <c r="BD33" s="583"/>
      <c r="BE33" s="583"/>
      <c r="BF33" s="584"/>
      <c r="BG33" s="614">
        <v>99.7</v>
      </c>
      <c r="BH33" s="615"/>
      <c r="BI33" s="615"/>
      <c r="BJ33" s="615"/>
      <c r="BK33" s="615"/>
      <c r="BL33" s="615"/>
      <c r="BM33" s="616">
        <v>99</v>
      </c>
      <c r="BN33" s="615"/>
      <c r="BO33" s="615"/>
      <c r="BP33" s="615"/>
      <c r="BQ33" s="617"/>
      <c r="BR33" s="614">
        <v>99.6</v>
      </c>
      <c r="BS33" s="615"/>
      <c r="BT33" s="615"/>
      <c r="BU33" s="615"/>
      <c r="BV33" s="615"/>
      <c r="BW33" s="615"/>
      <c r="BX33" s="616">
        <v>98.7</v>
      </c>
      <c r="BY33" s="615"/>
      <c r="BZ33" s="615"/>
      <c r="CA33" s="615"/>
      <c r="CB33" s="617"/>
      <c r="CD33" s="573" t="s">
        <v>132</v>
      </c>
      <c r="CE33" s="574"/>
      <c r="CF33" s="574"/>
      <c r="CG33" s="574"/>
      <c r="CH33" s="574"/>
      <c r="CI33" s="574"/>
      <c r="CJ33" s="574"/>
      <c r="CK33" s="574"/>
      <c r="CL33" s="574"/>
      <c r="CM33" s="574"/>
      <c r="CN33" s="574"/>
      <c r="CO33" s="574"/>
      <c r="CP33" s="574"/>
      <c r="CQ33" s="575"/>
      <c r="CR33" s="568">
        <v>3490185</v>
      </c>
      <c r="CS33" s="598"/>
      <c r="CT33" s="598"/>
      <c r="CU33" s="598"/>
      <c r="CV33" s="598"/>
      <c r="CW33" s="598"/>
      <c r="CX33" s="598"/>
      <c r="CY33" s="599"/>
      <c r="CZ33" s="576">
        <v>48.8</v>
      </c>
      <c r="DA33" s="600"/>
      <c r="DB33" s="600"/>
      <c r="DC33" s="601"/>
      <c r="DD33" s="579">
        <v>2730366</v>
      </c>
      <c r="DE33" s="598"/>
      <c r="DF33" s="598"/>
      <c r="DG33" s="598"/>
      <c r="DH33" s="598"/>
      <c r="DI33" s="598"/>
      <c r="DJ33" s="598"/>
      <c r="DK33" s="599"/>
      <c r="DL33" s="579">
        <v>1948517</v>
      </c>
      <c r="DM33" s="598"/>
      <c r="DN33" s="598"/>
      <c r="DO33" s="598"/>
      <c r="DP33" s="598"/>
      <c r="DQ33" s="598"/>
      <c r="DR33" s="598"/>
      <c r="DS33" s="598"/>
      <c r="DT33" s="598"/>
      <c r="DU33" s="598"/>
      <c r="DV33" s="599"/>
      <c r="DW33" s="576">
        <v>37.4</v>
      </c>
      <c r="DX33" s="600"/>
      <c r="DY33" s="600"/>
      <c r="DZ33" s="600"/>
      <c r="EA33" s="600"/>
      <c r="EB33" s="600"/>
      <c r="EC33" s="602"/>
    </row>
    <row r="34" spans="2:133" ht="11.25" customHeight="1" x14ac:dyDescent="0.15">
      <c r="B34" s="573" t="s">
        <v>33</v>
      </c>
      <c r="C34" s="574"/>
      <c r="D34" s="574"/>
      <c r="E34" s="574"/>
      <c r="F34" s="574"/>
      <c r="G34" s="574"/>
      <c r="H34" s="574"/>
      <c r="I34" s="574"/>
      <c r="J34" s="574"/>
      <c r="K34" s="574"/>
      <c r="L34" s="574"/>
      <c r="M34" s="574"/>
      <c r="N34" s="574"/>
      <c r="O34" s="574"/>
      <c r="P34" s="574"/>
      <c r="Q34" s="575"/>
      <c r="R34" s="568">
        <v>45804</v>
      </c>
      <c r="S34" s="349"/>
      <c r="T34" s="349"/>
      <c r="U34" s="349"/>
      <c r="V34" s="349"/>
      <c r="W34" s="349"/>
      <c r="X34" s="349"/>
      <c r="Y34" s="569"/>
      <c r="Z34" s="570">
        <v>0.6</v>
      </c>
      <c r="AA34" s="570"/>
      <c r="AB34" s="570"/>
      <c r="AC34" s="570"/>
      <c r="AD34" s="571">
        <v>18</v>
      </c>
      <c r="AE34" s="571"/>
      <c r="AF34" s="571"/>
      <c r="AG34" s="571"/>
      <c r="AH34" s="571"/>
      <c r="AI34" s="571"/>
      <c r="AJ34" s="571"/>
      <c r="AK34" s="571"/>
      <c r="AL34" s="576">
        <v>0</v>
      </c>
      <c r="AM34" s="355"/>
      <c r="AN34" s="355"/>
      <c r="AO34" s="57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573" t="s">
        <v>107</v>
      </c>
      <c r="CE34" s="574"/>
      <c r="CF34" s="574"/>
      <c r="CG34" s="574"/>
      <c r="CH34" s="574"/>
      <c r="CI34" s="574"/>
      <c r="CJ34" s="574"/>
      <c r="CK34" s="574"/>
      <c r="CL34" s="574"/>
      <c r="CM34" s="574"/>
      <c r="CN34" s="574"/>
      <c r="CO34" s="574"/>
      <c r="CP34" s="574"/>
      <c r="CQ34" s="575"/>
      <c r="CR34" s="568">
        <v>1400808</v>
      </c>
      <c r="CS34" s="349"/>
      <c r="CT34" s="349"/>
      <c r="CU34" s="349"/>
      <c r="CV34" s="349"/>
      <c r="CW34" s="349"/>
      <c r="CX34" s="349"/>
      <c r="CY34" s="569"/>
      <c r="CZ34" s="576">
        <v>19.600000000000001</v>
      </c>
      <c r="DA34" s="600"/>
      <c r="DB34" s="600"/>
      <c r="DC34" s="601"/>
      <c r="DD34" s="579">
        <v>1168246</v>
      </c>
      <c r="DE34" s="349"/>
      <c r="DF34" s="349"/>
      <c r="DG34" s="349"/>
      <c r="DH34" s="349"/>
      <c r="DI34" s="349"/>
      <c r="DJ34" s="349"/>
      <c r="DK34" s="569"/>
      <c r="DL34" s="579">
        <v>963444</v>
      </c>
      <c r="DM34" s="349"/>
      <c r="DN34" s="349"/>
      <c r="DO34" s="349"/>
      <c r="DP34" s="349"/>
      <c r="DQ34" s="349"/>
      <c r="DR34" s="349"/>
      <c r="DS34" s="349"/>
      <c r="DT34" s="349"/>
      <c r="DU34" s="349"/>
      <c r="DV34" s="569"/>
      <c r="DW34" s="576">
        <v>18.5</v>
      </c>
      <c r="DX34" s="600"/>
      <c r="DY34" s="600"/>
      <c r="DZ34" s="600"/>
      <c r="EA34" s="600"/>
      <c r="EB34" s="600"/>
      <c r="EC34" s="602"/>
    </row>
    <row r="35" spans="2:133" ht="11.25" customHeight="1" x14ac:dyDescent="0.15">
      <c r="B35" s="573" t="s">
        <v>412</v>
      </c>
      <c r="C35" s="574"/>
      <c r="D35" s="574"/>
      <c r="E35" s="574"/>
      <c r="F35" s="574"/>
      <c r="G35" s="574"/>
      <c r="H35" s="574"/>
      <c r="I35" s="574"/>
      <c r="J35" s="574"/>
      <c r="K35" s="574"/>
      <c r="L35" s="574"/>
      <c r="M35" s="574"/>
      <c r="N35" s="574"/>
      <c r="O35" s="574"/>
      <c r="P35" s="574"/>
      <c r="Q35" s="575"/>
      <c r="R35" s="568">
        <v>72306</v>
      </c>
      <c r="S35" s="349"/>
      <c r="T35" s="349"/>
      <c r="U35" s="349"/>
      <c r="V35" s="349"/>
      <c r="W35" s="349"/>
      <c r="X35" s="349"/>
      <c r="Y35" s="569"/>
      <c r="Z35" s="570">
        <v>1</v>
      </c>
      <c r="AA35" s="570"/>
      <c r="AB35" s="570"/>
      <c r="AC35" s="570"/>
      <c r="AD35" s="571" t="s">
        <v>174</v>
      </c>
      <c r="AE35" s="571"/>
      <c r="AF35" s="571"/>
      <c r="AG35" s="571"/>
      <c r="AH35" s="571"/>
      <c r="AI35" s="571"/>
      <c r="AJ35" s="571"/>
      <c r="AK35" s="571"/>
      <c r="AL35" s="576" t="s">
        <v>174</v>
      </c>
      <c r="AM35" s="355"/>
      <c r="AN35" s="355"/>
      <c r="AO35" s="577"/>
      <c r="AP35" s="18"/>
      <c r="AQ35" s="343" t="s">
        <v>199</v>
      </c>
      <c r="AR35" s="344"/>
      <c r="AS35" s="344"/>
      <c r="AT35" s="344"/>
      <c r="AU35" s="344"/>
      <c r="AV35" s="344"/>
      <c r="AW35" s="344"/>
      <c r="AX35" s="344"/>
      <c r="AY35" s="344"/>
      <c r="AZ35" s="344"/>
      <c r="BA35" s="344"/>
      <c r="BB35" s="344"/>
      <c r="BC35" s="344"/>
      <c r="BD35" s="344"/>
      <c r="BE35" s="344"/>
      <c r="BF35" s="393"/>
      <c r="BG35" s="343" t="s">
        <v>49</v>
      </c>
      <c r="BH35" s="344"/>
      <c r="BI35" s="344"/>
      <c r="BJ35" s="344"/>
      <c r="BK35" s="344"/>
      <c r="BL35" s="344"/>
      <c r="BM35" s="344"/>
      <c r="BN35" s="344"/>
      <c r="BO35" s="344"/>
      <c r="BP35" s="344"/>
      <c r="BQ35" s="344"/>
      <c r="BR35" s="344"/>
      <c r="BS35" s="344"/>
      <c r="BT35" s="344"/>
      <c r="BU35" s="344"/>
      <c r="BV35" s="344"/>
      <c r="BW35" s="344"/>
      <c r="BX35" s="344"/>
      <c r="BY35" s="344"/>
      <c r="BZ35" s="344"/>
      <c r="CA35" s="344"/>
      <c r="CB35" s="393"/>
      <c r="CD35" s="573" t="s">
        <v>346</v>
      </c>
      <c r="CE35" s="574"/>
      <c r="CF35" s="574"/>
      <c r="CG35" s="574"/>
      <c r="CH35" s="574"/>
      <c r="CI35" s="574"/>
      <c r="CJ35" s="574"/>
      <c r="CK35" s="574"/>
      <c r="CL35" s="574"/>
      <c r="CM35" s="574"/>
      <c r="CN35" s="574"/>
      <c r="CO35" s="574"/>
      <c r="CP35" s="574"/>
      <c r="CQ35" s="575"/>
      <c r="CR35" s="568">
        <v>80752</v>
      </c>
      <c r="CS35" s="598"/>
      <c r="CT35" s="598"/>
      <c r="CU35" s="598"/>
      <c r="CV35" s="598"/>
      <c r="CW35" s="598"/>
      <c r="CX35" s="598"/>
      <c r="CY35" s="599"/>
      <c r="CZ35" s="576">
        <v>1.1000000000000001</v>
      </c>
      <c r="DA35" s="600"/>
      <c r="DB35" s="600"/>
      <c r="DC35" s="601"/>
      <c r="DD35" s="579">
        <v>74452</v>
      </c>
      <c r="DE35" s="598"/>
      <c r="DF35" s="598"/>
      <c r="DG35" s="598"/>
      <c r="DH35" s="598"/>
      <c r="DI35" s="598"/>
      <c r="DJ35" s="598"/>
      <c r="DK35" s="599"/>
      <c r="DL35" s="579">
        <v>73486</v>
      </c>
      <c r="DM35" s="598"/>
      <c r="DN35" s="598"/>
      <c r="DO35" s="598"/>
      <c r="DP35" s="598"/>
      <c r="DQ35" s="598"/>
      <c r="DR35" s="598"/>
      <c r="DS35" s="598"/>
      <c r="DT35" s="598"/>
      <c r="DU35" s="598"/>
      <c r="DV35" s="599"/>
      <c r="DW35" s="576">
        <v>1.4</v>
      </c>
      <c r="DX35" s="600"/>
      <c r="DY35" s="600"/>
      <c r="DZ35" s="600"/>
      <c r="EA35" s="600"/>
      <c r="EB35" s="600"/>
      <c r="EC35" s="602"/>
    </row>
    <row r="36" spans="2:133" ht="11.25" customHeight="1" x14ac:dyDescent="0.15">
      <c r="B36" s="573" t="s">
        <v>415</v>
      </c>
      <c r="C36" s="574"/>
      <c r="D36" s="574"/>
      <c r="E36" s="574"/>
      <c r="F36" s="574"/>
      <c r="G36" s="574"/>
      <c r="H36" s="574"/>
      <c r="I36" s="574"/>
      <c r="J36" s="574"/>
      <c r="K36" s="574"/>
      <c r="L36" s="574"/>
      <c r="M36" s="574"/>
      <c r="N36" s="574"/>
      <c r="O36" s="574"/>
      <c r="P36" s="574"/>
      <c r="Q36" s="575"/>
      <c r="R36" s="568">
        <v>64964</v>
      </c>
      <c r="S36" s="349"/>
      <c r="T36" s="349"/>
      <c r="U36" s="349"/>
      <c r="V36" s="349"/>
      <c r="W36" s="349"/>
      <c r="X36" s="349"/>
      <c r="Y36" s="569"/>
      <c r="Z36" s="570">
        <v>0.9</v>
      </c>
      <c r="AA36" s="570"/>
      <c r="AB36" s="570"/>
      <c r="AC36" s="570"/>
      <c r="AD36" s="571" t="s">
        <v>174</v>
      </c>
      <c r="AE36" s="571"/>
      <c r="AF36" s="571"/>
      <c r="AG36" s="571"/>
      <c r="AH36" s="571"/>
      <c r="AI36" s="571"/>
      <c r="AJ36" s="571"/>
      <c r="AK36" s="571"/>
      <c r="AL36" s="576" t="s">
        <v>174</v>
      </c>
      <c r="AM36" s="355"/>
      <c r="AN36" s="355"/>
      <c r="AO36" s="577"/>
      <c r="AP36" s="18"/>
      <c r="AQ36" s="619" t="s">
        <v>372</v>
      </c>
      <c r="AR36" s="620"/>
      <c r="AS36" s="620"/>
      <c r="AT36" s="620"/>
      <c r="AU36" s="620"/>
      <c r="AV36" s="620"/>
      <c r="AW36" s="620"/>
      <c r="AX36" s="620"/>
      <c r="AY36" s="621"/>
      <c r="AZ36" s="560">
        <v>782792</v>
      </c>
      <c r="BA36" s="561"/>
      <c r="BB36" s="561"/>
      <c r="BC36" s="561"/>
      <c r="BD36" s="561"/>
      <c r="BE36" s="561"/>
      <c r="BF36" s="622"/>
      <c r="BG36" s="557" t="s">
        <v>237</v>
      </c>
      <c r="BH36" s="558"/>
      <c r="BI36" s="558"/>
      <c r="BJ36" s="558"/>
      <c r="BK36" s="558"/>
      <c r="BL36" s="558"/>
      <c r="BM36" s="558"/>
      <c r="BN36" s="558"/>
      <c r="BO36" s="558"/>
      <c r="BP36" s="558"/>
      <c r="BQ36" s="558"/>
      <c r="BR36" s="558"/>
      <c r="BS36" s="558"/>
      <c r="BT36" s="558"/>
      <c r="BU36" s="559"/>
      <c r="BV36" s="560">
        <v>53016</v>
      </c>
      <c r="BW36" s="561"/>
      <c r="BX36" s="561"/>
      <c r="BY36" s="561"/>
      <c r="BZ36" s="561"/>
      <c r="CA36" s="561"/>
      <c r="CB36" s="622"/>
      <c r="CD36" s="573" t="s">
        <v>417</v>
      </c>
      <c r="CE36" s="574"/>
      <c r="CF36" s="574"/>
      <c r="CG36" s="574"/>
      <c r="CH36" s="574"/>
      <c r="CI36" s="574"/>
      <c r="CJ36" s="574"/>
      <c r="CK36" s="574"/>
      <c r="CL36" s="574"/>
      <c r="CM36" s="574"/>
      <c r="CN36" s="574"/>
      <c r="CO36" s="574"/>
      <c r="CP36" s="574"/>
      <c r="CQ36" s="575"/>
      <c r="CR36" s="568">
        <v>887200</v>
      </c>
      <c r="CS36" s="349"/>
      <c r="CT36" s="349"/>
      <c r="CU36" s="349"/>
      <c r="CV36" s="349"/>
      <c r="CW36" s="349"/>
      <c r="CX36" s="349"/>
      <c r="CY36" s="569"/>
      <c r="CZ36" s="576">
        <v>12.4</v>
      </c>
      <c r="DA36" s="600"/>
      <c r="DB36" s="600"/>
      <c r="DC36" s="601"/>
      <c r="DD36" s="579">
        <v>638244</v>
      </c>
      <c r="DE36" s="349"/>
      <c r="DF36" s="349"/>
      <c r="DG36" s="349"/>
      <c r="DH36" s="349"/>
      <c r="DI36" s="349"/>
      <c r="DJ36" s="349"/>
      <c r="DK36" s="569"/>
      <c r="DL36" s="579">
        <v>504408</v>
      </c>
      <c r="DM36" s="349"/>
      <c r="DN36" s="349"/>
      <c r="DO36" s="349"/>
      <c r="DP36" s="349"/>
      <c r="DQ36" s="349"/>
      <c r="DR36" s="349"/>
      <c r="DS36" s="349"/>
      <c r="DT36" s="349"/>
      <c r="DU36" s="349"/>
      <c r="DV36" s="569"/>
      <c r="DW36" s="576">
        <v>9.6999999999999993</v>
      </c>
      <c r="DX36" s="600"/>
      <c r="DY36" s="600"/>
      <c r="DZ36" s="600"/>
      <c r="EA36" s="600"/>
      <c r="EB36" s="600"/>
      <c r="EC36" s="602"/>
    </row>
    <row r="37" spans="2:133" ht="11.25" customHeight="1" x14ac:dyDescent="0.15">
      <c r="B37" s="573" t="s">
        <v>418</v>
      </c>
      <c r="C37" s="574"/>
      <c r="D37" s="574"/>
      <c r="E37" s="574"/>
      <c r="F37" s="574"/>
      <c r="G37" s="574"/>
      <c r="H37" s="574"/>
      <c r="I37" s="574"/>
      <c r="J37" s="574"/>
      <c r="K37" s="574"/>
      <c r="L37" s="574"/>
      <c r="M37" s="574"/>
      <c r="N37" s="574"/>
      <c r="O37" s="574"/>
      <c r="P37" s="574"/>
      <c r="Q37" s="575"/>
      <c r="R37" s="568">
        <v>268424</v>
      </c>
      <c r="S37" s="349"/>
      <c r="T37" s="349"/>
      <c r="U37" s="349"/>
      <c r="V37" s="349"/>
      <c r="W37" s="349"/>
      <c r="X37" s="349"/>
      <c r="Y37" s="569"/>
      <c r="Z37" s="570">
        <v>3.5</v>
      </c>
      <c r="AA37" s="570"/>
      <c r="AB37" s="570"/>
      <c r="AC37" s="570"/>
      <c r="AD37" s="571" t="s">
        <v>174</v>
      </c>
      <c r="AE37" s="571"/>
      <c r="AF37" s="571"/>
      <c r="AG37" s="571"/>
      <c r="AH37" s="571"/>
      <c r="AI37" s="571"/>
      <c r="AJ37" s="571"/>
      <c r="AK37" s="571"/>
      <c r="AL37" s="576" t="s">
        <v>174</v>
      </c>
      <c r="AM37" s="355"/>
      <c r="AN37" s="355"/>
      <c r="AO37" s="577"/>
      <c r="AQ37" s="623" t="s">
        <v>419</v>
      </c>
      <c r="AR37" s="352"/>
      <c r="AS37" s="352"/>
      <c r="AT37" s="352"/>
      <c r="AU37" s="352"/>
      <c r="AV37" s="352"/>
      <c r="AW37" s="352"/>
      <c r="AX37" s="352"/>
      <c r="AY37" s="624"/>
      <c r="AZ37" s="568">
        <v>197643</v>
      </c>
      <c r="BA37" s="349"/>
      <c r="BB37" s="349"/>
      <c r="BC37" s="349"/>
      <c r="BD37" s="598"/>
      <c r="BE37" s="598"/>
      <c r="BF37" s="611"/>
      <c r="BG37" s="573" t="s">
        <v>315</v>
      </c>
      <c r="BH37" s="574"/>
      <c r="BI37" s="574"/>
      <c r="BJ37" s="574"/>
      <c r="BK37" s="574"/>
      <c r="BL37" s="574"/>
      <c r="BM37" s="574"/>
      <c r="BN37" s="574"/>
      <c r="BO37" s="574"/>
      <c r="BP37" s="574"/>
      <c r="BQ37" s="574"/>
      <c r="BR37" s="574"/>
      <c r="BS37" s="574"/>
      <c r="BT37" s="574"/>
      <c r="BU37" s="575"/>
      <c r="BV37" s="568">
        <v>58882</v>
      </c>
      <c r="BW37" s="349"/>
      <c r="BX37" s="349"/>
      <c r="BY37" s="349"/>
      <c r="BZ37" s="349"/>
      <c r="CA37" s="349"/>
      <c r="CB37" s="580"/>
      <c r="CD37" s="573" t="s">
        <v>420</v>
      </c>
      <c r="CE37" s="574"/>
      <c r="CF37" s="574"/>
      <c r="CG37" s="574"/>
      <c r="CH37" s="574"/>
      <c r="CI37" s="574"/>
      <c r="CJ37" s="574"/>
      <c r="CK37" s="574"/>
      <c r="CL37" s="574"/>
      <c r="CM37" s="574"/>
      <c r="CN37" s="574"/>
      <c r="CO37" s="574"/>
      <c r="CP37" s="574"/>
      <c r="CQ37" s="575"/>
      <c r="CR37" s="568">
        <v>192126</v>
      </c>
      <c r="CS37" s="598"/>
      <c r="CT37" s="598"/>
      <c r="CU37" s="598"/>
      <c r="CV37" s="598"/>
      <c r="CW37" s="598"/>
      <c r="CX37" s="598"/>
      <c r="CY37" s="599"/>
      <c r="CZ37" s="576">
        <v>2.7</v>
      </c>
      <c r="DA37" s="600"/>
      <c r="DB37" s="600"/>
      <c r="DC37" s="601"/>
      <c r="DD37" s="579">
        <v>192126</v>
      </c>
      <c r="DE37" s="598"/>
      <c r="DF37" s="598"/>
      <c r="DG37" s="598"/>
      <c r="DH37" s="598"/>
      <c r="DI37" s="598"/>
      <c r="DJ37" s="598"/>
      <c r="DK37" s="599"/>
      <c r="DL37" s="579">
        <v>138002</v>
      </c>
      <c r="DM37" s="598"/>
      <c r="DN37" s="598"/>
      <c r="DO37" s="598"/>
      <c r="DP37" s="598"/>
      <c r="DQ37" s="598"/>
      <c r="DR37" s="598"/>
      <c r="DS37" s="598"/>
      <c r="DT37" s="598"/>
      <c r="DU37" s="598"/>
      <c r="DV37" s="599"/>
      <c r="DW37" s="576">
        <v>2.6</v>
      </c>
      <c r="DX37" s="600"/>
      <c r="DY37" s="600"/>
      <c r="DZ37" s="600"/>
      <c r="EA37" s="600"/>
      <c r="EB37" s="600"/>
      <c r="EC37" s="602"/>
    </row>
    <row r="38" spans="2:133" ht="11.25" customHeight="1" x14ac:dyDescent="0.15">
      <c r="B38" s="573" t="s">
        <v>92</v>
      </c>
      <c r="C38" s="574"/>
      <c r="D38" s="574"/>
      <c r="E38" s="574"/>
      <c r="F38" s="574"/>
      <c r="G38" s="574"/>
      <c r="H38" s="574"/>
      <c r="I38" s="574"/>
      <c r="J38" s="574"/>
      <c r="K38" s="574"/>
      <c r="L38" s="574"/>
      <c r="M38" s="574"/>
      <c r="N38" s="574"/>
      <c r="O38" s="574"/>
      <c r="P38" s="574"/>
      <c r="Q38" s="575"/>
      <c r="R38" s="568">
        <v>148505</v>
      </c>
      <c r="S38" s="349"/>
      <c r="T38" s="349"/>
      <c r="U38" s="349"/>
      <c r="V38" s="349"/>
      <c r="W38" s="349"/>
      <c r="X38" s="349"/>
      <c r="Y38" s="569"/>
      <c r="Z38" s="570">
        <v>2</v>
      </c>
      <c r="AA38" s="570"/>
      <c r="AB38" s="570"/>
      <c r="AC38" s="570"/>
      <c r="AD38" s="571">
        <v>1284</v>
      </c>
      <c r="AE38" s="571"/>
      <c r="AF38" s="571"/>
      <c r="AG38" s="571"/>
      <c r="AH38" s="571"/>
      <c r="AI38" s="571"/>
      <c r="AJ38" s="571"/>
      <c r="AK38" s="571"/>
      <c r="AL38" s="576">
        <v>0</v>
      </c>
      <c r="AM38" s="355"/>
      <c r="AN38" s="355"/>
      <c r="AO38" s="577"/>
      <c r="AQ38" s="623" t="s">
        <v>67</v>
      </c>
      <c r="AR38" s="352"/>
      <c r="AS38" s="352"/>
      <c r="AT38" s="352"/>
      <c r="AU38" s="352"/>
      <c r="AV38" s="352"/>
      <c r="AW38" s="352"/>
      <c r="AX38" s="352"/>
      <c r="AY38" s="624"/>
      <c r="AZ38" s="568">
        <v>4058</v>
      </c>
      <c r="BA38" s="349"/>
      <c r="BB38" s="349"/>
      <c r="BC38" s="349"/>
      <c r="BD38" s="598"/>
      <c r="BE38" s="598"/>
      <c r="BF38" s="611"/>
      <c r="BG38" s="573" t="s">
        <v>421</v>
      </c>
      <c r="BH38" s="574"/>
      <c r="BI38" s="574"/>
      <c r="BJ38" s="574"/>
      <c r="BK38" s="574"/>
      <c r="BL38" s="574"/>
      <c r="BM38" s="574"/>
      <c r="BN38" s="574"/>
      <c r="BO38" s="574"/>
      <c r="BP38" s="574"/>
      <c r="BQ38" s="574"/>
      <c r="BR38" s="574"/>
      <c r="BS38" s="574"/>
      <c r="BT38" s="574"/>
      <c r="BU38" s="575"/>
      <c r="BV38" s="568">
        <v>2319</v>
      </c>
      <c r="BW38" s="349"/>
      <c r="BX38" s="349"/>
      <c r="BY38" s="349"/>
      <c r="BZ38" s="349"/>
      <c r="CA38" s="349"/>
      <c r="CB38" s="580"/>
      <c r="CD38" s="573" t="s">
        <v>286</v>
      </c>
      <c r="CE38" s="574"/>
      <c r="CF38" s="574"/>
      <c r="CG38" s="574"/>
      <c r="CH38" s="574"/>
      <c r="CI38" s="574"/>
      <c r="CJ38" s="574"/>
      <c r="CK38" s="574"/>
      <c r="CL38" s="574"/>
      <c r="CM38" s="574"/>
      <c r="CN38" s="574"/>
      <c r="CO38" s="574"/>
      <c r="CP38" s="574"/>
      <c r="CQ38" s="575"/>
      <c r="CR38" s="568">
        <v>581091</v>
      </c>
      <c r="CS38" s="349"/>
      <c r="CT38" s="349"/>
      <c r="CU38" s="349"/>
      <c r="CV38" s="349"/>
      <c r="CW38" s="349"/>
      <c r="CX38" s="349"/>
      <c r="CY38" s="569"/>
      <c r="CZ38" s="576">
        <v>8.1</v>
      </c>
      <c r="DA38" s="600"/>
      <c r="DB38" s="600"/>
      <c r="DC38" s="601"/>
      <c r="DD38" s="579">
        <v>467053</v>
      </c>
      <c r="DE38" s="349"/>
      <c r="DF38" s="349"/>
      <c r="DG38" s="349"/>
      <c r="DH38" s="349"/>
      <c r="DI38" s="349"/>
      <c r="DJ38" s="349"/>
      <c r="DK38" s="569"/>
      <c r="DL38" s="579">
        <v>407179</v>
      </c>
      <c r="DM38" s="349"/>
      <c r="DN38" s="349"/>
      <c r="DO38" s="349"/>
      <c r="DP38" s="349"/>
      <c r="DQ38" s="349"/>
      <c r="DR38" s="349"/>
      <c r="DS38" s="349"/>
      <c r="DT38" s="349"/>
      <c r="DU38" s="349"/>
      <c r="DV38" s="569"/>
      <c r="DW38" s="576">
        <v>7.8</v>
      </c>
      <c r="DX38" s="600"/>
      <c r="DY38" s="600"/>
      <c r="DZ38" s="600"/>
      <c r="EA38" s="600"/>
      <c r="EB38" s="600"/>
      <c r="EC38" s="602"/>
    </row>
    <row r="39" spans="2:133" ht="11.25" customHeight="1" x14ac:dyDescent="0.15">
      <c r="B39" s="573" t="s">
        <v>405</v>
      </c>
      <c r="C39" s="574"/>
      <c r="D39" s="574"/>
      <c r="E39" s="574"/>
      <c r="F39" s="574"/>
      <c r="G39" s="574"/>
      <c r="H39" s="574"/>
      <c r="I39" s="574"/>
      <c r="J39" s="574"/>
      <c r="K39" s="574"/>
      <c r="L39" s="574"/>
      <c r="M39" s="574"/>
      <c r="N39" s="574"/>
      <c r="O39" s="574"/>
      <c r="P39" s="574"/>
      <c r="Q39" s="575"/>
      <c r="R39" s="568">
        <v>271300</v>
      </c>
      <c r="S39" s="349"/>
      <c r="T39" s="349"/>
      <c r="U39" s="349"/>
      <c r="V39" s="349"/>
      <c r="W39" s="349"/>
      <c r="X39" s="349"/>
      <c r="Y39" s="569"/>
      <c r="Z39" s="570">
        <v>3.6</v>
      </c>
      <c r="AA39" s="570"/>
      <c r="AB39" s="570"/>
      <c r="AC39" s="570"/>
      <c r="AD39" s="571" t="s">
        <v>174</v>
      </c>
      <c r="AE39" s="571"/>
      <c r="AF39" s="571"/>
      <c r="AG39" s="571"/>
      <c r="AH39" s="571"/>
      <c r="AI39" s="571"/>
      <c r="AJ39" s="571"/>
      <c r="AK39" s="571"/>
      <c r="AL39" s="576" t="s">
        <v>174</v>
      </c>
      <c r="AM39" s="355"/>
      <c r="AN39" s="355"/>
      <c r="AO39" s="577"/>
      <c r="AQ39" s="623" t="s">
        <v>422</v>
      </c>
      <c r="AR39" s="352"/>
      <c r="AS39" s="352"/>
      <c r="AT39" s="352"/>
      <c r="AU39" s="352"/>
      <c r="AV39" s="352"/>
      <c r="AW39" s="352"/>
      <c r="AX39" s="352"/>
      <c r="AY39" s="624"/>
      <c r="AZ39" s="568" t="s">
        <v>174</v>
      </c>
      <c r="BA39" s="349"/>
      <c r="BB39" s="349"/>
      <c r="BC39" s="349"/>
      <c r="BD39" s="598"/>
      <c r="BE39" s="598"/>
      <c r="BF39" s="611"/>
      <c r="BG39" s="573" t="s">
        <v>306</v>
      </c>
      <c r="BH39" s="574"/>
      <c r="BI39" s="574"/>
      <c r="BJ39" s="574"/>
      <c r="BK39" s="574"/>
      <c r="BL39" s="574"/>
      <c r="BM39" s="574"/>
      <c r="BN39" s="574"/>
      <c r="BO39" s="574"/>
      <c r="BP39" s="574"/>
      <c r="BQ39" s="574"/>
      <c r="BR39" s="574"/>
      <c r="BS39" s="574"/>
      <c r="BT39" s="574"/>
      <c r="BU39" s="575"/>
      <c r="BV39" s="568">
        <v>3865</v>
      </c>
      <c r="BW39" s="349"/>
      <c r="BX39" s="349"/>
      <c r="BY39" s="349"/>
      <c r="BZ39" s="349"/>
      <c r="CA39" s="349"/>
      <c r="CB39" s="580"/>
      <c r="CD39" s="573" t="s">
        <v>9</v>
      </c>
      <c r="CE39" s="574"/>
      <c r="CF39" s="574"/>
      <c r="CG39" s="574"/>
      <c r="CH39" s="574"/>
      <c r="CI39" s="574"/>
      <c r="CJ39" s="574"/>
      <c r="CK39" s="574"/>
      <c r="CL39" s="574"/>
      <c r="CM39" s="574"/>
      <c r="CN39" s="574"/>
      <c r="CO39" s="574"/>
      <c r="CP39" s="574"/>
      <c r="CQ39" s="575"/>
      <c r="CR39" s="568">
        <v>297482</v>
      </c>
      <c r="CS39" s="598"/>
      <c r="CT39" s="598"/>
      <c r="CU39" s="598"/>
      <c r="CV39" s="598"/>
      <c r="CW39" s="598"/>
      <c r="CX39" s="598"/>
      <c r="CY39" s="599"/>
      <c r="CZ39" s="576">
        <v>4.2</v>
      </c>
      <c r="DA39" s="600"/>
      <c r="DB39" s="600"/>
      <c r="DC39" s="601"/>
      <c r="DD39" s="579">
        <v>220869</v>
      </c>
      <c r="DE39" s="598"/>
      <c r="DF39" s="598"/>
      <c r="DG39" s="598"/>
      <c r="DH39" s="598"/>
      <c r="DI39" s="598"/>
      <c r="DJ39" s="598"/>
      <c r="DK39" s="599"/>
      <c r="DL39" s="579" t="s">
        <v>174</v>
      </c>
      <c r="DM39" s="598"/>
      <c r="DN39" s="598"/>
      <c r="DO39" s="598"/>
      <c r="DP39" s="598"/>
      <c r="DQ39" s="598"/>
      <c r="DR39" s="598"/>
      <c r="DS39" s="598"/>
      <c r="DT39" s="598"/>
      <c r="DU39" s="598"/>
      <c r="DV39" s="599"/>
      <c r="DW39" s="576" t="s">
        <v>174</v>
      </c>
      <c r="DX39" s="600"/>
      <c r="DY39" s="600"/>
      <c r="DZ39" s="600"/>
      <c r="EA39" s="600"/>
      <c r="EB39" s="600"/>
      <c r="EC39" s="602"/>
    </row>
    <row r="40" spans="2:133" ht="11.25" customHeight="1" x14ac:dyDescent="0.15">
      <c r="B40" s="573" t="s">
        <v>423</v>
      </c>
      <c r="C40" s="574"/>
      <c r="D40" s="574"/>
      <c r="E40" s="574"/>
      <c r="F40" s="574"/>
      <c r="G40" s="574"/>
      <c r="H40" s="574"/>
      <c r="I40" s="574"/>
      <c r="J40" s="574"/>
      <c r="K40" s="574"/>
      <c r="L40" s="574"/>
      <c r="M40" s="574"/>
      <c r="N40" s="574"/>
      <c r="O40" s="574"/>
      <c r="P40" s="574"/>
      <c r="Q40" s="575"/>
      <c r="R40" s="568" t="s">
        <v>174</v>
      </c>
      <c r="S40" s="349"/>
      <c r="T40" s="349"/>
      <c r="U40" s="349"/>
      <c r="V40" s="349"/>
      <c r="W40" s="349"/>
      <c r="X40" s="349"/>
      <c r="Y40" s="569"/>
      <c r="Z40" s="570" t="s">
        <v>174</v>
      </c>
      <c r="AA40" s="570"/>
      <c r="AB40" s="570"/>
      <c r="AC40" s="570"/>
      <c r="AD40" s="571" t="s">
        <v>174</v>
      </c>
      <c r="AE40" s="571"/>
      <c r="AF40" s="571"/>
      <c r="AG40" s="571"/>
      <c r="AH40" s="571"/>
      <c r="AI40" s="571"/>
      <c r="AJ40" s="571"/>
      <c r="AK40" s="571"/>
      <c r="AL40" s="576" t="s">
        <v>174</v>
      </c>
      <c r="AM40" s="355"/>
      <c r="AN40" s="355"/>
      <c r="AO40" s="577"/>
      <c r="AQ40" s="623" t="s">
        <v>227</v>
      </c>
      <c r="AR40" s="352"/>
      <c r="AS40" s="352"/>
      <c r="AT40" s="352"/>
      <c r="AU40" s="352"/>
      <c r="AV40" s="352"/>
      <c r="AW40" s="352"/>
      <c r="AX40" s="352"/>
      <c r="AY40" s="624"/>
      <c r="AZ40" s="568" t="s">
        <v>174</v>
      </c>
      <c r="BA40" s="349"/>
      <c r="BB40" s="349"/>
      <c r="BC40" s="349"/>
      <c r="BD40" s="598"/>
      <c r="BE40" s="598"/>
      <c r="BF40" s="611"/>
      <c r="BG40" s="652" t="s">
        <v>249</v>
      </c>
      <c r="BH40" s="518"/>
      <c r="BI40" s="518"/>
      <c r="BJ40" s="518"/>
      <c r="BK40" s="518"/>
      <c r="BL40" s="7"/>
      <c r="BM40" s="574" t="s">
        <v>235</v>
      </c>
      <c r="BN40" s="574"/>
      <c r="BO40" s="574"/>
      <c r="BP40" s="574"/>
      <c r="BQ40" s="574"/>
      <c r="BR40" s="574"/>
      <c r="BS40" s="574"/>
      <c r="BT40" s="574"/>
      <c r="BU40" s="575"/>
      <c r="BV40" s="568">
        <v>115</v>
      </c>
      <c r="BW40" s="349"/>
      <c r="BX40" s="349"/>
      <c r="BY40" s="349"/>
      <c r="BZ40" s="349"/>
      <c r="CA40" s="349"/>
      <c r="CB40" s="580"/>
      <c r="CD40" s="573" t="s">
        <v>424</v>
      </c>
      <c r="CE40" s="574"/>
      <c r="CF40" s="574"/>
      <c r="CG40" s="574"/>
      <c r="CH40" s="574"/>
      <c r="CI40" s="574"/>
      <c r="CJ40" s="574"/>
      <c r="CK40" s="574"/>
      <c r="CL40" s="574"/>
      <c r="CM40" s="574"/>
      <c r="CN40" s="574"/>
      <c r="CO40" s="574"/>
      <c r="CP40" s="574"/>
      <c r="CQ40" s="575"/>
      <c r="CR40" s="568">
        <v>242852</v>
      </c>
      <c r="CS40" s="349"/>
      <c r="CT40" s="349"/>
      <c r="CU40" s="349"/>
      <c r="CV40" s="349"/>
      <c r="CW40" s="349"/>
      <c r="CX40" s="349"/>
      <c r="CY40" s="569"/>
      <c r="CZ40" s="576">
        <v>3.4</v>
      </c>
      <c r="DA40" s="600"/>
      <c r="DB40" s="600"/>
      <c r="DC40" s="601"/>
      <c r="DD40" s="579">
        <v>161502</v>
      </c>
      <c r="DE40" s="349"/>
      <c r="DF40" s="349"/>
      <c r="DG40" s="349"/>
      <c r="DH40" s="349"/>
      <c r="DI40" s="349"/>
      <c r="DJ40" s="349"/>
      <c r="DK40" s="569"/>
      <c r="DL40" s="579" t="s">
        <v>174</v>
      </c>
      <c r="DM40" s="349"/>
      <c r="DN40" s="349"/>
      <c r="DO40" s="349"/>
      <c r="DP40" s="349"/>
      <c r="DQ40" s="349"/>
      <c r="DR40" s="349"/>
      <c r="DS40" s="349"/>
      <c r="DT40" s="349"/>
      <c r="DU40" s="349"/>
      <c r="DV40" s="569"/>
      <c r="DW40" s="576" t="s">
        <v>174</v>
      </c>
      <c r="DX40" s="600"/>
      <c r="DY40" s="600"/>
      <c r="DZ40" s="600"/>
      <c r="EA40" s="600"/>
      <c r="EB40" s="600"/>
      <c r="EC40" s="602"/>
    </row>
    <row r="41" spans="2:133" ht="11.25" customHeight="1" x14ac:dyDescent="0.15">
      <c r="B41" s="573" t="s">
        <v>215</v>
      </c>
      <c r="C41" s="574"/>
      <c r="D41" s="574"/>
      <c r="E41" s="574"/>
      <c r="F41" s="574"/>
      <c r="G41" s="574"/>
      <c r="H41" s="574"/>
      <c r="I41" s="574"/>
      <c r="J41" s="574"/>
      <c r="K41" s="574"/>
      <c r="L41" s="574"/>
      <c r="M41" s="574"/>
      <c r="N41" s="574"/>
      <c r="O41" s="574"/>
      <c r="P41" s="574"/>
      <c r="Q41" s="575"/>
      <c r="R41" s="568" t="s">
        <v>174</v>
      </c>
      <c r="S41" s="349"/>
      <c r="T41" s="349"/>
      <c r="U41" s="349"/>
      <c r="V41" s="349"/>
      <c r="W41" s="349"/>
      <c r="X41" s="349"/>
      <c r="Y41" s="569"/>
      <c r="Z41" s="570" t="s">
        <v>174</v>
      </c>
      <c r="AA41" s="570"/>
      <c r="AB41" s="570"/>
      <c r="AC41" s="570"/>
      <c r="AD41" s="571" t="s">
        <v>174</v>
      </c>
      <c r="AE41" s="571"/>
      <c r="AF41" s="571"/>
      <c r="AG41" s="571"/>
      <c r="AH41" s="571"/>
      <c r="AI41" s="571"/>
      <c r="AJ41" s="571"/>
      <c r="AK41" s="571"/>
      <c r="AL41" s="576" t="s">
        <v>174</v>
      </c>
      <c r="AM41" s="355"/>
      <c r="AN41" s="355"/>
      <c r="AO41" s="577"/>
      <c r="AQ41" s="623" t="s">
        <v>425</v>
      </c>
      <c r="AR41" s="352"/>
      <c r="AS41" s="352"/>
      <c r="AT41" s="352"/>
      <c r="AU41" s="352"/>
      <c r="AV41" s="352"/>
      <c r="AW41" s="352"/>
      <c r="AX41" s="352"/>
      <c r="AY41" s="624"/>
      <c r="AZ41" s="568">
        <v>153727</v>
      </c>
      <c r="BA41" s="349"/>
      <c r="BB41" s="349"/>
      <c r="BC41" s="349"/>
      <c r="BD41" s="598"/>
      <c r="BE41" s="598"/>
      <c r="BF41" s="611"/>
      <c r="BG41" s="652"/>
      <c r="BH41" s="518"/>
      <c r="BI41" s="518"/>
      <c r="BJ41" s="518"/>
      <c r="BK41" s="518"/>
      <c r="BL41" s="7"/>
      <c r="BM41" s="574" t="s">
        <v>402</v>
      </c>
      <c r="BN41" s="574"/>
      <c r="BO41" s="574"/>
      <c r="BP41" s="574"/>
      <c r="BQ41" s="574"/>
      <c r="BR41" s="574"/>
      <c r="BS41" s="574"/>
      <c r="BT41" s="574"/>
      <c r="BU41" s="575"/>
      <c r="BV41" s="568" t="s">
        <v>174</v>
      </c>
      <c r="BW41" s="349"/>
      <c r="BX41" s="349"/>
      <c r="BY41" s="349"/>
      <c r="BZ41" s="349"/>
      <c r="CA41" s="349"/>
      <c r="CB41" s="580"/>
      <c r="CD41" s="573" t="s">
        <v>426</v>
      </c>
      <c r="CE41" s="574"/>
      <c r="CF41" s="574"/>
      <c r="CG41" s="574"/>
      <c r="CH41" s="574"/>
      <c r="CI41" s="574"/>
      <c r="CJ41" s="574"/>
      <c r="CK41" s="574"/>
      <c r="CL41" s="574"/>
      <c r="CM41" s="574"/>
      <c r="CN41" s="574"/>
      <c r="CO41" s="574"/>
      <c r="CP41" s="574"/>
      <c r="CQ41" s="575"/>
      <c r="CR41" s="568" t="s">
        <v>174</v>
      </c>
      <c r="CS41" s="598"/>
      <c r="CT41" s="598"/>
      <c r="CU41" s="598"/>
      <c r="CV41" s="598"/>
      <c r="CW41" s="598"/>
      <c r="CX41" s="598"/>
      <c r="CY41" s="599"/>
      <c r="CZ41" s="576" t="s">
        <v>174</v>
      </c>
      <c r="DA41" s="600"/>
      <c r="DB41" s="600"/>
      <c r="DC41" s="601"/>
      <c r="DD41" s="579" t="s">
        <v>174</v>
      </c>
      <c r="DE41" s="598"/>
      <c r="DF41" s="598"/>
      <c r="DG41" s="598"/>
      <c r="DH41" s="598"/>
      <c r="DI41" s="598"/>
      <c r="DJ41" s="598"/>
      <c r="DK41" s="599"/>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582" t="s">
        <v>427</v>
      </c>
      <c r="C42" s="583"/>
      <c r="D42" s="583"/>
      <c r="E42" s="583"/>
      <c r="F42" s="583"/>
      <c r="G42" s="583"/>
      <c r="H42" s="583"/>
      <c r="I42" s="583"/>
      <c r="J42" s="583"/>
      <c r="K42" s="583"/>
      <c r="L42" s="583"/>
      <c r="M42" s="583"/>
      <c r="N42" s="583"/>
      <c r="O42" s="583"/>
      <c r="P42" s="583"/>
      <c r="Q42" s="584"/>
      <c r="R42" s="631">
        <v>7567387</v>
      </c>
      <c r="S42" s="632"/>
      <c r="T42" s="632"/>
      <c r="U42" s="632"/>
      <c r="V42" s="632"/>
      <c r="W42" s="632"/>
      <c r="X42" s="632"/>
      <c r="Y42" s="633"/>
      <c r="Z42" s="634">
        <v>100</v>
      </c>
      <c r="AA42" s="634"/>
      <c r="AB42" s="634"/>
      <c r="AC42" s="634"/>
      <c r="AD42" s="635">
        <v>5215358</v>
      </c>
      <c r="AE42" s="635"/>
      <c r="AF42" s="635"/>
      <c r="AG42" s="635"/>
      <c r="AH42" s="635"/>
      <c r="AI42" s="635"/>
      <c r="AJ42" s="635"/>
      <c r="AK42" s="635"/>
      <c r="AL42" s="636">
        <v>100</v>
      </c>
      <c r="AM42" s="616"/>
      <c r="AN42" s="616"/>
      <c r="AO42" s="637"/>
      <c r="AQ42" s="638" t="s">
        <v>99</v>
      </c>
      <c r="AR42" s="639"/>
      <c r="AS42" s="639"/>
      <c r="AT42" s="639"/>
      <c r="AU42" s="639"/>
      <c r="AV42" s="639"/>
      <c r="AW42" s="639"/>
      <c r="AX42" s="639"/>
      <c r="AY42" s="640"/>
      <c r="AZ42" s="631">
        <v>427364</v>
      </c>
      <c r="BA42" s="632"/>
      <c r="BB42" s="632"/>
      <c r="BC42" s="632"/>
      <c r="BD42" s="615"/>
      <c r="BE42" s="615"/>
      <c r="BF42" s="617"/>
      <c r="BG42" s="534"/>
      <c r="BH42" s="535"/>
      <c r="BI42" s="535"/>
      <c r="BJ42" s="535"/>
      <c r="BK42" s="535"/>
      <c r="BL42" s="23"/>
      <c r="BM42" s="583" t="s">
        <v>159</v>
      </c>
      <c r="BN42" s="583"/>
      <c r="BO42" s="583"/>
      <c r="BP42" s="583"/>
      <c r="BQ42" s="583"/>
      <c r="BR42" s="583"/>
      <c r="BS42" s="583"/>
      <c r="BT42" s="583"/>
      <c r="BU42" s="584"/>
      <c r="BV42" s="631">
        <v>373</v>
      </c>
      <c r="BW42" s="632"/>
      <c r="BX42" s="632"/>
      <c r="BY42" s="632"/>
      <c r="BZ42" s="632"/>
      <c r="CA42" s="632"/>
      <c r="CB42" s="641"/>
      <c r="CD42" s="573" t="s">
        <v>428</v>
      </c>
      <c r="CE42" s="574"/>
      <c r="CF42" s="574"/>
      <c r="CG42" s="574"/>
      <c r="CH42" s="574"/>
      <c r="CI42" s="574"/>
      <c r="CJ42" s="574"/>
      <c r="CK42" s="574"/>
      <c r="CL42" s="574"/>
      <c r="CM42" s="574"/>
      <c r="CN42" s="574"/>
      <c r="CO42" s="574"/>
      <c r="CP42" s="574"/>
      <c r="CQ42" s="575"/>
      <c r="CR42" s="568">
        <v>521903</v>
      </c>
      <c r="CS42" s="349"/>
      <c r="CT42" s="349"/>
      <c r="CU42" s="349"/>
      <c r="CV42" s="349"/>
      <c r="CW42" s="349"/>
      <c r="CX42" s="349"/>
      <c r="CY42" s="569"/>
      <c r="CZ42" s="576">
        <v>7.3</v>
      </c>
      <c r="DA42" s="355"/>
      <c r="DB42" s="355"/>
      <c r="DC42" s="581"/>
      <c r="DD42" s="579">
        <v>134557</v>
      </c>
      <c r="DE42" s="349"/>
      <c r="DF42" s="349"/>
      <c r="DG42" s="349"/>
      <c r="DH42" s="349"/>
      <c r="DI42" s="349"/>
      <c r="DJ42" s="349"/>
      <c r="DK42" s="569"/>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CD43" s="573" t="s">
        <v>283</v>
      </c>
      <c r="CE43" s="574"/>
      <c r="CF43" s="574"/>
      <c r="CG43" s="574"/>
      <c r="CH43" s="574"/>
      <c r="CI43" s="574"/>
      <c r="CJ43" s="574"/>
      <c r="CK43" s="574"/>
      <c r="CL43" s="574"/>
      <c r="CM43" s="574"/>
      <c r="CN43" s="574"/>
      <c r="CO43" s="574"/>
      <c r="CP43" s="574"/>
      <c r="CQ43" s="575"/>
      <c r="CR43" s="568">
        <v>14732</v>
      </c>
      <c r="CS43" s="598"/>
      <c r="CT43" s="598"/>
      <c r="CU43" s="598"/>
      <c r="CV43" s="598"/>
      <c r="CW43" s="598"/>
      <c r="CX43" s="598"/>
      <c r="CY43" s="599"/>
      <c r="CZ43" s="576">
        <v>0.2</v>
      </c>
      <c r="DA43" s="600"/>
      <c r="DB43" s="600"/>
      <c r="DC43" s="601"/>
      <c r="DD43" s="579">
        <v>4186</v>
      </c>
      <c r="DE43" s="598"/>
      <c r="DF43" s="598"/>
      <c r="DG43" s="598"/>
      <c r="DH43" s="598"/>
      <c r="DI43" s="598"/>
      <c r="DJ43" s="598"/>
      <c r="DK43" s="599"/>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CD44" s="539" t="s">
        <v>365</v>
      </c>
      <c r="CE44" s="461"/>
      <c r="CF44" s="573" t="s">
        <v>207</v>
      </c>
      <c r="CG44" s="574"/>
      <c r="CH44" s="574"/>
      <c r="CI44" s="574"/>
      <c r="CJ44" s="574"/>
      <c r="CK44" s="574"/>
      <c r="CL44" s="574"/>
      <c r="CM44" s="574"/>
      <c r="CN44" s="574"/>
      <c r="CO44" s="574"/>
      <c r="CP44" s="574"/>
      <c r="CQ44" s="575"/>
      <c r="CR44" s="568">
        <v>521903</v>
      </c>
      <c r="CS44" s="349"/>
      <c r="CT44" s="349"/>
      <c r="CU44" s="349"/>
      <c r="CV44" s="349"/>
      <c r="CW44" s="349"/>
      <c r="CX44" s="349"/>
      <c r="CY44" s="569"/>
      <c r="CZ44" s="576">
        <v>7.3</v>
      </c>
      <c r="DA44" s="355"/>
      <c r="DB44" s="355"/>
      <c r="DC44" s="581"/>
      <c r="DD44" s="579">
        <v>134557</v>
      </c>
      <c r="DE44" s="349"/>
      <c r="DF44" s="349"/>
      <c r="DG44" s="349"/>
      <c r="DH44" s="349"/>
      <c r="DI44" s="349"/>
      <c r="DJ44" s="349"/>
      <c r="DK44" s="569"/>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540"/>
      <c r="CE45" s="464"/>
      <c r="CF45" s="573" t="s">
        <v>429</v>
      </c>
      <c r="CG45" s="574"/>
      <c r="CH45" s="574"/>
      <c r="CI45" s="574"/>
      <c r="CJ45" s="574"/>
      <c r="CK45" s="574"/>
      <c r="CL45" s="574"/>
      <c r="CM45" s="574"/>
      <c r="CN45" s="574"/>
      <c r="CO45" s="574"/>
      <c r="CP45" s="574"/>
      <c r="CQ45" s="575"/>
      <c r="CR45" s="568">
        <v>94682</v>
      </c>
      <c r="CS45" s="598"/>
      <c r="CT45" s="598"/>
      <c r="CU45" s="598"/>
      <c r="CV45" s="598"/>
      <c r="CW45" s="598"/>
      <c r="CX45" s="598"/>
      <c r="CY45" s="599"/>
      <c r="CZ45" s="576">
        <v>1.3</v>
      </c>
      <c r="DA45" s="600"/>
      <c r="DB45" s="600"/>
      <c r="DC45" s="601"/>
      <c r="DD45" s="579">
        <v>21087</v>
      </c>
      <c r="DE45" s="598"/>
      <c r="DF45" s="598"/>
      <c r="DG45" s="598"/>
      <c r="DH45" s="598"/>
      <c r="DI45" s="598"/>
      <c r="DJ45" s="598"/>
      <c r="DK45" s="599"/>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8" t="s">
        <v>430</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40"/>
      <c r="CE46" s="464"/>
      <c r="CF46" s="573" t="s">
        <v>93</v>
      </c>
      <c r="CG46" s="574"/>
      <c r="CH46" s="574"/>
      <c r="CI46" s="574"/>
      <c r="CJ46" s="574"/>
      <c r="CK46" s="574"/>
      <c r="CL46" s="574"/>
      <c r="CM46" s="574"/>
      <c r="CN46" s="574"/>
      <c r="CO46" s="574"/>
      <c r="CP46" s="574"/>
      <c r="CQ46" s="575"/>
      <c r="CR46" s="568">
        <v>427221</v>
      </c>
      <c r="CS46" s="349"/>
      <c r="CT46" s="349"/>
      <c r="CU46" s="349"/>
      <c r="CV46" s="349"/>
      <c r="CW46" s="349"/>
      <c r="CX46" s="349"/>
      <c r="CY46" s="569"/>
      <c r="CZ46" s="576">
        <v>6</v>
      </c>
      <c r="DA46" s="355"/>
      <c r="DB46" s="355"/>
      <c r="DC46" s="581"/>
      <c r="DD46" s="579">
        <v>113470</v>
      </c>
      <c r="DE46" s="349"/>
      <c r="DF46" s="349"/>
      <c r="DG46" s="349"/>
      <c r="DH46" s="349"/>
      <c r="DI46" s="349"/>
      <c r="DJ46" s="349"/>
      <c r="DK46" s="569"/>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4" t="s">
        <v>210</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40"/>
      <c r="CE47" s="464"/>
      <c r="CF47" s="573" t="s">
        <v>431</v>
      </c>
      <c r="CG47" s="574"/>
      <c r="CH47" s="574"/>
      <c r="CI47" s="574"/>
      <c r="CJ47" s="574"/>
      <c r="CK47" s="574"/>
      <c r="CL47" s="574"/>
      <c r="CM47" s="574"/>
      <c r="CN47" s="574"/>
      <c r="CO47" s="574"/>
      <c r="CP47" s="574"/>
      <c r="CQ47" s="575"/>
      <c r="CR47" s="568" t="s">
        <v>174</v>
      </c>
      <c r="CS47" s="598"/>
      <c r="CT47" s="598"/>
      <c r="CU47" s="598"/>
      <c r="CV47" s="598"/>
      <c r="CW47" s="598"/>
      <c r="CX47" s="598"/>
      <c r="CY47" s="599"/>
      <c r="CZ47" s="576" t="s">
        <v>174</v>
      </c>
      <c r="DA47" s="600"/>
      <c r="DB47" s="600"/>
      <c r="DC47" s="601"/>
      <c r="DD47" s="579" t="s">
        <v>174</v>
      </c>
      <c r="DE47" s="598"/>
      <c r="DF47" s="598"/>
      <c r="DG47" s="598"/>
      <c r="DH47" s="598"/>
      <c r="DI47" s="598"/>
      <c r="DJ47" s="598"/>
      <c r="DK47" s="599"/>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5" t="s">
        <v>391</v>
      </c>
      <c r="CD48" s="541"/>
      <c r="CE48" s="543"/>
      <c r="CF48" s="573" t="s">
        <v>76</v>
      </c>
      <c r="CG48" s="574"/>
      <c r="CH48" s="574"/>
      <c r="CI48" s="574"/>
      <c r="CJ48" s="574"/>
      <c r="CK48" s="574"/>
      <c r="CL48" s="574"/>
      <c r="CM48" s="574"/>
      <c r="CN48" s="574"/>
      <c r="CO48" s="574"/>
      <c r="CP48" s="574"/>
      <c r="CQ48" s="575"/>
      <c r="CR48" s="568" t="s">
        <v>174</v>
      </c>
      <c r="CS48" s="349"/>
      <c r="CT48" s="349"/>
      <c r="CU48" s="349"/>
      <c r="CV48" s="349"/>
      <c r="CW48" s="349"/>
      <c r="CX48" s="349"/>
      <c r="CY48" s="569"/>
      <c r="CZ48" s="576" t="s">
        <v>174</v>
      </c>
      <c r="DA48" s="355"/>
      <c r="DB48" s="355"/>
      <c r="DC48" s="581"/>
      <c r="DD48" s="579" t="s">
        <v>174</v>
      </c>
      <c r="DE48" s="349"/>
      <c r="DF48" s="349"/>
      <c r="DG48" s="349"/>
      <c r="DH48" s="349"/>
      <c r="DI48" s="349"/>
      <c r="DJ48" s="349"/>
      <c r="DK48" s="569"/>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82" t="s">
        <v>10</v>
      </c>
      <c r="CE49" s="583"/>
      <c r="CF49" s="583"/>
      <c r="CG49" s="583"/>
      <c r="CH49" s="583"/>
      <c r="CI49" s="583"/>
      <c r="CJ49" s="583"/>
      <c r="CK49" s="583"/>
      <c r="CL49" s="583"/>
      <c r="CM49" s="583"/>
      <c r="CN49" s="583"/>
      <c r="CO49" s="583"/>
      <c r="CP49" s="583"/>
      <c r="CQ49" s="584"/>
      <c r="CR49" s="631">
        <v>7157107</v>
      </c>
      <c r="CS49" s="615"/>
      <c r="CT49" s="615"/>
      <c r="CU49" s="615"/>
      <c r="CV49" s="615"/>
      <c r="CW49" s="615"/>
      <c r="CX49" s="615"/>
      <c r="CY49" s="642"/>
      <c r="CZ49" s="636">
        <v>100</v>
      </c>
      <c r="DA49" s="643"/>
      <c r="DB49" s="643"/>
      <c r="DC49" s="644"/>
      <c r="DD49" s="645">
        <v>5409985</v>
      </c>
      <c r="DE49" s="615"/>
      <c r="DF49" s="615"/>
      <c r="DG49" s="615"/>
      <c r="DH49" s="615"/>
      <c r="DI49" s="615"/>
      <c r="DJ49" s="615"/>
      <c r="DK49" s="642"/>
      <c r="DL49" s="646"/>
      <c r="DM49" s="647"/>
      <c r="DN49" s="647"/>
      <c r="DO49" s="647"/>
      <c r="DP49" s="647"/>
      <c r="DQ49" s="647"/>
      <c r="DR49" s="647"/>
      <c r="DS49" s="647"/>
      <c r="DT49" s="647"/>
      <c r="DU49" s="647"/>
      <c r="DV49" s="648"/>
      <c r="DW49" s="649"/>
      <c r="DX49" s="650"/>
      <c r="DY49" s="650"/>
      <c r="DZ49" s="650"/>
      <c r="EA49" s="650"/>
      <c r="EB49" s="650"/>
      <c r="EC49" s="651"/>
    </row>
  </sheetData>
  <sheetProtection algorithmName="SHA-512" hashValue="PFNbN3vei2eJmKxmLb/oTouwUEgAbky6FNmPQ7kAyj2JWQpo/Wi3IJpprsTiha5S/OCwY5kapcFAh0q6GlYNPg==" saltValue="ttD1w8LkZh7OxpGJ0E9sAg=="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 zoomScale="70" zoomScaleNormal="70" zoomScaleSheetLayoutView="70" workbookViewId="0">
      <selection activeCell="DB85" sqref="DB85:DF85"/>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434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6" t="s">
        <v>309</v>
      </c>
      <c r="DK2" s="697"/>
      <c r="DL2" s="697"/>
      <c r="DM2" s="697"/>
      <c r="DN2" s="697"/>
      <c r="DO2" s="698"/>
      <c r="DP2" s="69"/>
      <c r="DQ2" s="696" t="s">
        <v>310</v>
      </c>
      <c r="DR2" s="697"/>
      <c r="DS2" s="697"/>
      <c r="DT2" s="697"/>
      <c r="DU2" s="697"/>
      <c r="DV2" s="697"/>
      <c r="DW2" s="697"/>
      <c r="DX2" s="697"/>
      <c r="DY2" s="697"/>
      <c r="DZ2" s="69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99" t="s">
        <v>329</v>
      </c>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3"/>
      <c r="BA4" s="63"/>
      <c r="BB4" s="63"/>
      <c r="BC4" s="63"/>
      <c r="BD4" s="63"/>
      <c r="BE4" s="81"/>
      <c r="BF4" s="81"/>
      <c r="BG4" s="81"/>
      <c r="BH4" s="81"/>
      <c r="BI4" s="81"/>
      <c r="BJ4" s="81"/>
      <c r="BK4" s="81"/>
      <c r="BL4" s="81"/>
      <c r="BM4" s="81"/>
      <c r="BN4" s="81"/>
      <c r="BO4" s="81"/>
      <c r="BP4" s="81"/>
      <c r="BQ4" s="63" t="s">
        <v>436</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68" t="s">
        <v>2</v>
      </c>
      <c r="B5" s="669"/>
      <c r="C5" s="669"/>
      <c r="D5" s="669"/>
      <c r="E5" s="669"/>
      <c r="F5" s="669"/>
      <c r="G5" s="669"/>
      <c r="H5" s="669"/>
      <c r="I5" s="669"/>
      <c r="J5" s="669"/>
      <c r="K5" s="669"/>
      <c r="L5" s="669"/>
      <c r="M5" s="669"/>
      <c r="N5" s="669"/>
      <c r="O5" s="669"/>
      <c r="P5" s="670"/>
      <c r="Q5" s="662" t="s">
        <v>261</v>
      </c>
      <c r="R5" s="663"/>
      <c r="S5" s="663"/>
      <c r="T5" s="663"/>
      <c r="U5" s="674"/>
      <c r="V5" s="662" t="s">
        <v>105</v>
      </c>
      <c r="W5" s="663"/>
      <c r="X5" s="663"/>
      <c r="Y5" s="663"/>
      <c r="Z5" s="674"/>
      <c r="AA5" s="662" t="s">
        <v>437</v>
      </c>
      <c r="AB5" s="663"/>
      <c r="AC5" s="663"/>
      <c r="AD5" s="663"/>
      <c r="AE5" s="663"/>
      <c r="AF5" s="931" t="s">
        <v>172</v>
      </c>
      <c r="AG5" s="663"/>
      <c r="AH5" s="663"/>
      <c r="AI5" s="663"/>
      <c r="AJ5" s="664"/>
      <c r="AK5" s="663" t="s">
        <v>416</v>
      </c>
      <c r="AL5" s="663"/>
      <c r="AM5" s="663"/>
      <c r="AN5" s="663"/>
      <c r="AO5" s="674"/>
      <c r="AP5" s="662" t="s">
        <v>176</v>
      </c>
      <c r="AQ5" s="663"/>
      <c r="AR5" s="663"/>
      <c r="AS5" s="663"/>
      <c r="AT5" s="674"/>
      <c r="AU5" s="662" t="s">
        <v>438</v>
      </c>
      <c r="AV5" s="663"/>
      <c r="AW5" s="663"/>
      <c r="AX5" s="663"/>
      <c r="AY5" s="664"/>
      <c r="AZ5" s="72"/>
      <c r="BA5" s="72"/>
      <c r="BB5" s="72"/>
      <c r="BC5" s="72"/>
      <c r="BD5" s="72"/>
      <c r="BE5" s="84"/>
      <c r="BF5" s="84"/>
      <c r="BG5" s="84"/>
      <c r="BH5" s="84"/>
      <c r="BI5" s="84"/>
      <c r="BJ5" s="84"/>
      <c r="BK5" s="84"/>
      <c r="BL5" s="84"/>
      <c r="BM5" s="84"/>
      <c r="BN5" s="84"/>
      <c r="BO5" s="84"/>
      <c r="BP5" s="84"/>
      <c r="BQ5" s="668" t="s">
        <v>304</v>
      </c>
      <c r="BR5" s="669"/>
      <c r="BS5" s="669"/>
      <c r="BT5" s="669"/>
      <c r="BU5" s="669"/>
      <c r="BV5" s="669"/>
      <c r="BW5" s="669"/>
      <c r="BX5" s="669"/>
      <c r="BY5" s="669"/>
      <c r="BZ5" s="669"/>
      <c r="CA5" s="669"/>
      <c r="CB5" s="669"/>
      <c r="CC5" s="669"/>
      <c r="CD5" s="669"/>
      <c r="CE5" s="669"/>
      <c r="CF5" s="669"/>
      <c r="CG5" s="670"/>
      <c r="CH5" s="662" t="s">
        <v>393</v>
      </c>
      <c r="CI5" s="663"/>
      <c r="CJ5" s="663"/>
      <c r="CK5" s="663"/>
      <c r="CL5" s="674"/>
      <c r="CM5" s="662" t="s">
        <v>439</v>
      </c>
      <c r="CN5" s="663"/>
      <c r="CO5" s="663"/>
      <c r="CP5" s="663"/>
      <c r="CQ5" s="674"/>
      <c r="CR5" s="662" t="s">
        <v>180</v>
      </c>
      <c r="CS5" s="663"/>
      <c r="CT5" s="663"/>
      <c r="CU5" s="663"/>
      <c r="CV5" s="674"/>
      <c r="CW5" s="662" t="s">
        <v>366</v>
      </c>
      <c r="CX5" s="663"/>
      <c r="CY5" s="663"/>
      <c r="CZ5" s="663"/>
      <c r="DA5" s="674"/>
      <c r="DB5" s="662" t="s">
        <v>442</v>
      </c>
      <c r="DC5" s="663"/>
      <c r="DD5" s="663"/>
      <c r="DE5" s="663"/>
      <c r="DF5" s="674"/>
      <c r="DG5" s="676" t="s">
        <v>66</v>
      </c>
      <c r="DH5" s="677"/>
      <c r="DI5" s="677"/>
      <c r="DJ5" s="677"/>
      <c r="DK5" s="678"/>
      <c r="DL5" s="676" t="s">
        <v>443</v>
      </c>
      <c r="DM5" s="677"/>
      <c r="DN5" s="677"/>
      <c r="DO5" s="677"/>
      <c r="DP5" s="678"/>
      <c r="DQ5" s="662" t="s">
        <v>444</v>
      </c>
      <c r="DR5" s="663"/>
      <c r="DS5" s="663"/>
      <c r="DT5" s="663"/>
      <c r="DU5" s="674"/>
      <c r="DV5" s="662" t="s">
        <v>438</v>
      </c>
      <c r="DW5" s="663"/>
      <c r="DX5" s="663"/>
      <c r="DY5" s="663"/>
      <c r="DZ5" s="664"/>
      <c r="EA5" s="81"/>
    </row>
    <row r="6" spans="1:131" s="53" customFormat="1" ht="26.25" customHeight="1" x14ac:dyDescent="0.15">
      <c r="A6" s="671"/>
      <c r="B6" s="672"/>
      <c r="C6" s="672"/>
      <c r="D6" s="672"/>
      <c r="E6" s="672"/>
      <c r="F6" s="672"/>
      <c r="G6" s="672"/>
      <c r="H6" s="672"/>
      <c r="I6" s="672"/>
      <c r="J6" s="672"/>
      <c r="K6" s="672"/>
      <c r="L6" s="672"/>
      <c r="M6" s="672"/>
      <c r="N6" s="672"/>
      <c r="O6" s="672"/>
      <c r="P6" s="673"/>
      <c r="Q6" s="665"/>
      <c r="R6" s="666"/>
      <c r="S6" s="666"/>
      <c r="T6" s="666"/>
      <c r="U6" s="675"/>
      <c r="V6" s="665"/>
      <c r="W6" s="666"/>
      <c r="X6" s="666"/>
      <c r="Y6" s="666"/>
      <c r="Z6" s="675"/>
      <c r="AA6" s="665"/>
      <c r="AB6" s="666"/>
      <c r="AC6" s="666"/>
      <c r="AD6" s="666"/>
      <c r="AE6" s="666"/>
      <c r="AF6" s="932"/>
      <c r="AG6" s="666"/>
      <c r="AH6" s="666"/>
      <c r="AI6" s="666"/>
      <c r="AJ6" s="667"/>
      <c r="AK6" s="666"/>
      <c r="AL6" s="666"/>
      <c r="AM6" s="666"/>
      <c r="AN6" s="666"/>
      <c r="AO6" s="675"/>
      <c r="AP6" s="665"/>
      <c r="AQ6" s="666"/>
      <c r="AR6" s="666"/>
      <c r="AS6" s="666"/>
      <c r="AT6" s="675"/>
      <c r="AU6" s="665"/>
      <c r="AV6" s="666"/>
      <c r="AW6" s="666"/>
      <c r="AX6" s="666"/>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5"/>
      <c r="CI6" s="666"/>
      <c r="CJ6" s="666"/>
      <c r="CK6" s="666"/>
      <c r="CL6" s="675"/>
      <c r="CM6" s="665"/>
      <c r="CN6" s="666"/>
      <c r="CO6" s="666"/>
      <c r="CP6" s="666"/>
      <c r="CQ6" s="675"/>
      <c r="CR6" s="665"/>
      <c r="CS6" s="666"/>
      <c r="CT6" s="666"/>
      <c r="CU6" s="666"/>
      <c r="CV6" s="675"/>
      <c r="CW6" s="665"/>
      <c r="CX6" s="666"/>
      <c r="CY6" s="666"/>
      <c r="CZ6" s="666"/>
      <c r="DA6" s="675"/>
      <c r="DB6" s="665"/>
      <c r="DC6" s="666"/>
      <c r="DD6" s="666"/>
      <c r="DE6" s="666"/>
      <c r="DF6" s="675"/>
      <c r="DG6" s="679"/>
      <c r="DH6" s="680"/>
      <c r="DI6" s="680"/>
      <c r="DJ6" s="680"/>
      <c r="DK6" s="681"/>
      <c r="DL6" s="679"/>
      <c r="DM6" s="680"/>
      <c r="DN6" s="680"/>
      <c r="DO6" s="680"/>
      <c r="DP6" s="681"/>
      <c r="DQ6" s="665"/>
      <c r="DR6" s="666"/>
      <c r="DS6" s="666"/>
      <c r="DT6" s="666"/>
      <c r="DU6" s="675"/>
      <c r="DV6" s="665"/>
      <c r="DW6" s="666"/>
      <c r="DX6" s="666"/>
      <c r="DY6" s="666"/>
      <c r="DZ6" s="667"/>
      <c r="EA6" s="81"/>
    </row>
    <row r="7" spans="1:131" s="53" customFormat="1" ht="26.25" customHeight="1" x14ac:dyDescent="0.15">
      <c r="A7" s="58">
        <v>1</v>
      </c>
      <c r="B7" s="659" t="s">
        <v>367</v>
      </c>
      <c r="C7" s="660"/>
      <c r="D7" s="660"/>
      <c r="E7" s="660"/>
      <c r="F7" s="660"/>
      <c r="G7" s="660"/>
      <c r="H7" s="660"/>
      <c r="I7" s="660"/>
      <c r="J7" s="660"/>
      <c r="K7" s="660"/>
      <c r="L7" s="660"/>
      <c r="M7" s="660"/>
      <c r="N7" s="660"/>
      <c r="O7" s="660"/>
      <c r="P7" s="700"/>
      <c r="Q7" s="701">
        <v>7567</v>
      </c>
      <c r="R7" s="702"/>
      <c r="S7" s="702"/>
      <c r="T7" s="702"/>
      <c r="U7" s="702"/>
      <c r="V7" s="702">
        <v>7157</v>
      </c>
      <c r="W7" s="702"/>
      <c r="X7" s="702"/>
      <c r="Y7" s="702"/>
      <c r="Z7" s="702"/>
      <c r="AA7" s="702">
        <v>410</v>
      </c>
      <c r="AB7" s="702"/>
      <c r="AC7" s="702"/>
      <c r="AD7" s="702"/>
      <c r="AE7" s="703"/>
      <c r="AF7" s="704">
        <v>333</v>
      </c>
      <c r="AG7" s="705"/>
      <c r="AH7" s="705"/>
      <c r="AI7" s="705"/>
      <c r="AJ7" s="706"/>
      <c r="AK7" s="707">
        <v>65</v>
      </c>
      <c r="AL7" s="702"/>
      <c r="AM7" s="702"/>
      <c r="AN7" s="702"/>
      <c r="AO7" s="702"/>
      <c r="AP7" s="702">
        <v>3597</v>
      </c>
      <c r="AQ7" s="702"/>
      <c r="AR7" s="702"/>
      <c r="AS7" s="702"/>
      <c r="AT7" s="702"/>
      <c r="AU7" s="708"/>
      <c r="AV7" s="708"/>
      <c r="AW7" s="708"/>
      <c r="AX7" s="708"/>
      <c r="AY7" s="709"/>
      <c r="AZ7" s="63"/>
      <c r="BA7" s="63"/>
      <c r="BB7" s="63"/>
      <c r="BC7" s="63"/>
      <c r="BD7" s="63"/>
      <c r="BE7" s="81"/>
      <c r="BF7" s="81"/>
      <c r="BG7" s="81"/>
      <c r="BH7" s="81"/>
      <c r="BI7" s="81"/>
      <c r="BJ7" s="81"/>
      <c r="BK7" s="81"/>
      <c r="BL7" s="81"/>
      <c r="BM7" s="81"/>
      <c r="BN7" s="81"/>
      <c r="BO7" s="81"/>
      <c r="BP7" s="81"/>
      <c r="BQ7" s="58">
        <v>1</v>
      </c>
      <c r="BR7" s="86"/>
      <c r="BS7" s="659" t="s">
        <v>106</v>
      </c>
      <c r="BT7" s="660" t="s">
        <v>106</v>
      </c>
      <c r="BU7" s="660" t="s">
        <v>106</v>
      </c>
      <c r="BV7" s="660" t="s">
        <v>106</v>
      </c>
      <c r="BW7" s="660" t="s">
        <v>106</v>
      </c>
      <c r="BX7" s="660" t="s">
        <v>106</v>
      </c>
      <c r="BY7" s="660" t="s">
        <v>106</v>
      </c>
      <c r="BZ7" s="660" t="s">
        <v>106</v>
      </c>
      <c r="CA7" s="660" t="s">
        <v>106</v>
      </c>
      <c r="CB7" s="660" t="s">
        <v>106</v>
      </c>
      <c r="CC7" s="660" t="s">
        <v>106</v>
      </c>
      <c r="CD7" s="660" t="s">
        <v>106</v>
      </c>
      <c r="CE7" s="660" t="s">
        <v>106</v>
      </c>
      <c r="CF7" s="660" t="s">
        <v>106</v>
      </c>
      <c r="CG7" s="700" t="s">
        <v>106</v>
      </c>
      <c r="CH7" s="656">
        <v>3</v>
      </c>
      <c r="CI7" s="657"/>
      <c r="CJ7" s="657"/>
      <c r="CK7" s="657"/>
      <c r="CL7" s="658"/>
      <c r="CM7" s="656">
        <v>98</v>
      </c>
      <c r="CN7" s="657"/>
      <c r="CO7" s="657"/>
      <c r="CP7" s="657"/>
      <c r="CQ7" s="658"/>
      <c r="CR7" s="656">
        <v>50</v>
      </c>
      <c r="CS7" s="657"/>
      <c r="CT7" s="657"/>
      <c r="CU7" s="657"/>
      <c r="CV7" s="658"/>
      <c r="CW7" s="656">
        <v>77</v>
      </c>
      <c r="CX7" s="657"/>
      <c r="CY7" s="657"/>
      <c r="CZ7" s="657"/>
      <c r="DA7" s="658"/>
      <c r="DB7" s="656" t="s">
        <v>174</v>
      </c>
      <c r="DC7" s="657"/>
      <c r="DD7" s="657"/>
      <c r="DE7" s="657"/>
      <c r="DF7" s="658"/>
      <c r="DG7" s="656" t="s">
        <v>174</v>
      </c>
      <c r="DH7" s="657"/>
      <c r="DI7" s="657"/>
      <c r="DJ7" s="657"/>
      <c r="DK7" s="658"/>
      <c r="DL7" s="656" t="s">
        <v>174</v>
      </c>
      <c r="DM7" s="657"/>
      <c r="DN7" s="657"/>
      <c r="DO7" s="657"/>
      <c r="DP7" s="658"/>
      <c r="DQ7" s="656" t="s">
        <v>174</v>
      </c>
      <c r="DR7" s="657"/>
      <c r="DS7" s="657"/>
      <c r="DT7" s="657"/>
      <c r="DU7" s="658"/>
      <c r="DV7" s="659"/>
      <c r="DW7" s="660"/>
      <c r="DX7" s="660"/>
      <c r="DY7" s="660"/>
      <c r="DZ7" s="661"/>
      <c r="EA7" s="81"/>
    </row>
    <row r="8" spans="1:131" s="53" customFormat="1" ht="26.25" customHeight="1" x14ac:dyDescent="0.15">
      <c r="A8" s="59">
        <v>2</v>
      </c>
      <c r="B8" s="691"/>
      <c r="C8" s="692"/>
      <c r="D8" s="692"/>
      <c r="E8" s="692"/>
      <c r="F8" s="692"/>
      <c r="G8" s="692"/>
      <c r="H8" s="692"/>
      <c r="I8" s="692"/>
      <c r="J8" s="692"/>
      <c r="K8" s="692"/>
      <c r="L8" s="692"/>
      <c r="M8" s="692"/>
      <c r="N8" s="692"/>
      <c r="O8" s="692"/>
      <c r="P8" s="693"/>
      <c r="Q8" s="682"/>
      <c r="R8" s="683"/>
      <c r="S8" s="683"/>
      <c r="T8" s="683"/>
      <c r="U8" s="683"/>
      <c r="V8" s="683"/>
      <c r="W8" s="683"/>
      <c r="X8" s="683"/>
      <c r="Y8" s="683"/>
      <c r="Z8" s="683"/>
      <c r="AA8" s="683"/>
      <c r="AB8" s="683"/>
      <c r="AC8" s="683"/>
      <c r="AD8" s="683"/>
      <c r="AE8" s="684"/>
      <c r="AF8" s="685"/>
      <c r="AG8" s="686"/>
      <c r="AH8" s="686"/>
      <c r="AI8" s="686"/>
      <c r="AJ8" s="687"/>
      <c r="AK8" s="688"/>
      <c r="AL8" s="683"/>
      <c r="AM8" s="683"/>
      <c r="AN8" s="683"/>
      <c r="AO8" s="683"/>
      <c r="AP8" s="683"/>
      <c r="AQ8" s="683"/>
      <c r="AR8" s="683"/>
      <c r="AS8" s="683"/>
      <c r="AT8" s="683"/>
      <c r="AU8" s="689"/>
      <c r="AV8" s="689"/>
      <c r="AW8" s="689"/>
      <c r="AX8" s="689"/>
      <c r="AY8" s="690"/>
      <c r="AZ8" s="63"/>
      <c r="BA8" s="63"/>
      <c r="BB8" s="63"/>
      <c r="BC8" s="63"/>
      <c r="BD8" s="63"/>
      <c r="BE8" s="81"/>
      <c r="BF8" s="81"/>
      <c r="BG8" s="81"/>
      <c r="BH8" s="81"/>
      <c r="BI8" s="81"/>
      <c r="BJ8" s="81"/>
      <c r="BK8" s="81"/>
      <c r="BL8" s="81"/>
      <c r="BM8" s="81"/>
      <c r="BN8" s="81"/>
      <c r="BO8" s="81"/>
      <c r="BP8" s="81"/>
      <c r="BQ8" s="59">
        <v>2</v>
      </c>
      <c r="BR8" s="87"/>
      <c r="BS8" s="691" t="s">
        <v>531</v>
      </c>
      <c r="BT8" s="692" t="s">
        <v>531</v>
      </c>
      <c r="BU8" s="692" t="s">
        <v>531</v>
      </c>
      <c r="BV8" s="692" t="s">
        <v>531</v>
      </c>
      <c r="BW8" s="692" t="s">
        <v>531</v>
      </c>
      <c r="BX8" s="692" t="s">
        <v>531</v>
      </c>
      <c r="BY8" s="692" t="s">
        <v>531</v>
      </c>
      <c r="BZ8" s="692" t="s">
        <v>531</v>
      </c>
      <c r="CA8" s="692" t="s">
        <v>531</v>
      </c>
      <c r="CB8" s="692" t="s">
        <v>531</v>
      </c>
      <c r="CC8" s="692" t="s">
        <v>531</v>
      </c>
      <c r="CD8" s="692" t="s">
        <v>531</v>
      </c>
      <c r="CE8" s="692" t="s">
        <v>531</v>
      </c>
      <c r="CF8" s="692" t="s">
        <v>531</v>
      </c>
      <c r="CG8" s="693" t="s">
        <v>531</v>
      </c>
      <c r="CH8" s="694">
        <v>4</v>
      </c>
      <c r="CI8" s="686"/>
      <c r="CJ8" s="686"/>
      <c r="CK8" s="686"/>
      <c r="CL8" s="695"/>
      <c r="CM8" s="694">
        <v>28</v>
      </c>
      <c r="CN8" s="686"/>
      <c r="CO8" s="686"/>
      <c r="CP8" s="686"/>
      <c r="CQ8" s="695"/>
      <c r="CR8" s="694">
        <v>1</v>
      </c>
      <c r="CS8" s="686"/>
      <c r="CT8" s="686"/>
      <c r="CU8" s="686"/>
      <c r="CV8" s="695"/>
      <c r="CW8" s="694">
        <v>7</v>
      </c>
      <c r="CX8" s="686"/>
      <c r="CY8" s="686"/>
      <c r="CZ8" s="686"/>
      <c r="DA8" s="695"/>
      <c r="DB8" s="694" t="s">
        <v>174</v>
      </c>
      <c r="DC8" s="686"/>
      <c r="DD8" s="686"/>
      <c r="DE8" s="686"/>
      <c r="DF8" s="695"/>
      <c r="DG8" s="694" t="s">
        <v>174</v>
      </c>
      <c r="DH8" s="686"/>
      <c r="DI8" s="686"/>
      <c r="DJ8" s="686"/>
      <c r="DK8" s="695"/>
      <c r="DL8" s="694" t="s">
        <v>174</v>
      </c>
      <c r="DM8" s="686"/>
      <c r="DN8" s="686"/>
      <c r="DO8" s="686"/>
      <c r="DP8" s="695"/>
      <c r="DQ8" s="694" t="s">
        <v>174</v>
      </c>
      <c r="DR8" s="686"/>
      <c r="DS8" s="686"/>
      <c r="DT8" s="686"/>
      <c r="DU8" s="695"/>
      <c r="DV8" s="691"/>
      <c r="DW8" s="692"/>
      <c r="DX8" s="692"/>
      <c r="DY8" s="692"/>
      <c r="DZ8" s="710"/>
      <c r="EA8" s="81"/>
    </row>
    <row r="9" spans="1:131" s="53" customFormat="1" ht="26.25" customHeight="1" x14ac:dyDescent="0.15">
      <c r="A9" s="59">
        <v>3</v>
      </c>
      <c r="B9" s="691"/>
      <c r="C9" s="692"/>
      <c r="D9" s="692"/>
      <c r="E9" s="692"/>
      <c r="F9" s="692"/>
      <c r="G9" s="692"/>
      <c r="H9" s="692"/>
      <c r="I9" s="692"/>
      <c r="J9" s="692"/>
      <c r="K9" s="692"/>
      <c r="L9" s="692"/>
      <c r="M9" s="692"/>
      <c r="N9" s="692"/>
      <c r="O9" s="692"/>
      <c r="P9" s="693"/>
      <c r="Q9" s="682"/>
      <c r="R9" s="683"/>
      <c r="S9" s="683"/>
      <c r="T9" s="683"/>
      <c r="U9" s="683"/>
      <c r="V9" s="683"/>
      <c r="W9" s="683"/>
      <c r="X9" s="683"/>
      <c r="Y9" s="683"/>
      <c r="Z9" s="683"/>
      <c r="AA9" s="683"/>
      <c r="AB9" s="683"/>
      <c r="AC9" s="683"/>
      <c r="AD9" s="683"/>
      <c r="AE9" s="684"/>
      <c r="AF9" s="685"/>
      <c r="AG9" s="686"/>
      <c r="AH9" s="686"/>
      <c r="AI9" s="686"/>
      <c r="AJ9" s="687"/>
      <c r="AK9" s="688"/>
      <c r="AL9" s="683"/>
      <c r="AM9" s="683"/>
      <c r="AN9" s="683"/>
      <c r="AO9" s="683"/>
      <c r="AP9" s="683"/>
      <c r="AQ9" s="683"/>
      <c r="AR9" s="683"/>
      <c r="AS9" s="683"/>
      <c r="AT9" s="683"/>
      <c r="AU9" s="689"/>
      <c r="AV9" s="689"/>
      <c r="AW9" s="689"/>
      <c r="AX9" s="689"/>
      <c r="AY9" s="690"/>
      <c r="AZ9" s="63"/>
      <c r="BA9" s="63"/>
      <c r="BB9" s="63"/>
      <c r="BC9" s="63"/>
      <c r="BD9" s="63"/>
      <c r="BE9" s="81"/>
      <c r="BF9" s="81"/>
      <c r="BG9" s="81"/>
      <c r="BH9" s="81"/>
      <c r="BI9" s="81"/>
      <c r="BJ9" s="81"/>
      <c r="BK9" s="81"/>
      <c r="BL9" s="81"/>
      <c r="BM9" s="81"/>
      <c r="BN9" s="81"/>
      <c r="BO9" s="81"/>
      <c r="BP9" s="81"/>
      <c r="BQ9" s="59">
        <v>3</v>
      </c>
      <c r="BR9" s="87"/>
      <c r="BS9" s="691"/>
      <c r="BT9" s="692"/>
      <c r="BU9" s="692"/>
      <c r="BV9" s="692"/>
      <c r="BW9" s="692"/>
      <c r="BX9" s="692"/>
      <c r="BY9" s="692"/>
      <c r="BZ9" s="692"/>
      <c r="CA9" s="692"/>
      <c r="CB9" s="692"/>
      <c r="CC9" s="692"/>
      <c r="CD9" s="692"/>
      <c r="CE9" s="692"/>
      <c r="CF9" s="692"/>
      <c r="CG9" s="693"/>
      <c r="CH9" s="694"/>
      <c r="CI9" s="686"/>
      <c r="CJ9" s="686"/>
      <c r="CK9" s="686"/>
      <c r="CL9" s="695"/>
      <c r="CM9" s="694"/>
      <c r="CN9" s="686"/>
      <c r="CO9" s="686"/>
      <c r="CP9" s="686"/>
      <c r="CQ9" s="695"/>
      <c r="CR9" s="694"/>
      <c r="CS9" s="686"/>
      <c r="CT9" s="686"/>
      <c r="CU9" s="686"/>
      <c r="CV9" s="695"/>
      <c r="CW9" s="694"/>
      <c r="CX9" s="686"/>
      <c r="CY9" s="686"/>
      <c r="CZ9" s="686"/>
      <c r="DA9" s="695"/>
      <c r="DB9" s="694"/>
      <c r="DC9" s="686"/>
      <c r="DD9" s="686"/>
      <c r="DE9" s="686"/>
      <c r="DF9" s="695"/>
      <c r="DG9" s="694"/>
      <c r="DH9" s="686"/>
      <c r="DI9" s="686"/>
      <c r="DJ9" s="686"/>
      <c r="DK9" s="695"/>
      <c r="DL9" s="694"/>
      <c r="DM9" s="686"/>
      <c r="DN9" s="686"/>
      <c r="DO9" s="686"/>
      <c r="DP9" s="695"/>
      <c r="DQ9" s="694"/>
      <c r="DR9" s="686"/>
      <c r="DS9" s="686"/>
      <c r="DT9" s="686"/>
      <c r="DU9" s="695"/>
      <c r="DV9" s="691"/>
      <c r="DW9" s="692"/>
      <c r="DX9" s="692"/>
      <c r="DY9" s="692"/>
      <c r="DZ9" s="710"/>
      <c r="EA9" s="81"/>
    </row>
    <row r="10" spans="1:131" s="53" customFormat="1" ht="26.25" customHeight="1" x14ac:dyDescent="0.15">
      <c r="A10" s="59">
        <v>4</v>
      </c>
      <c r="B10" s="691"/>
      <c r="C10" s="692"/>
      <c r="D10" s="692"/>
      <c r="E10" s="692"/>
      <c r="F10" s="692"/>
      <c r="G10" s="692"/>
      <c r="H10" s="692"/>
      <c r="I10" s="692"/>
      <c r="J10" s="692"/>
      <c r="K10" s="692"/>
      <c r="L10" s="692"/>
      <c r="M10" s="692"/>
      <c r="N10" s="692"/>
      <c r="O10" s="692"/>
      <c r="P10" s="693"/>
      <c r="Q10" s="682"/>
      <c r="R10" s="683"/>
      <c r="S10" s="683"/>
      <c r="T10" s="683"/>
      <c r="U10" s="683"/>
      <c r="V10" s="683"/>
      <c r="W10" s="683"/>
      <c r="X10" s="683"/>
      <c r="Y10" s="683"/>
      <c r="Z10" s="683"/>
      <c r="AA10" s="683"/>
      <c r="AB10" s="683"/>
      <c r="AC10" s="683"/>
      <c r="AD10" s="683"/>
      <c r="AE10" s="684"/>
      <c r="AF10" s="685"/>
      <c r="AG10" s="686"/>
      <c r="AH10" s="686"/>
      <c r="AI10" s="686"/>
      <c r="AJ10" s="687"/>
      <c r="AK10" s="688"/>
      <c r="AL10" s="683"/>
      <c r="AM10" s="683"/>
      <c r="AN10" s="683"/>
      <c r="AO10" s="683"/>
      <c r="AP10" s="683"/>
      <c r="AQ10" s="683"/>
      <c r="AR10" s="683"/>
      <c r="AS10" s="683"/>
      <c r="AT10" s="683"/>
      <c r="AU10" s="689"/>
      <c r="AV10" s="689"/>
      <c r="AW10" s="689"/>
      <c r="AX10" s="689"/>
      <c r="AY10" s="690"/>
      <c r="AZ10" s="63"/>
      <c r="BA10" s="63"/>
      <c r="BB10" s="63"/>
      <c r="BC10" s="63"/>
      <c r="BD10" s="63"/>
      <c r="BE10" s="81"/>
      <c r="BF10" s="81"/>
      <c r="BG10" s="81"/>
      <c r="BH10" s="81"/>
      <c r="BI10" s="81"/>
      <c r="BJ10" s="81"/>
      <c r="BK10" s="81"/>
      <c r="BL10" s="81"/>
      <c r="BM10" s="81"/>
      <c r="BN10" s="81"/>
      <c r="BO10" s="81"/>
      <c r="BP10" s="81"/>
      <c r="BQ10" s="59">
        <v>4</v>
      </c>
      <c r="BR10" s="87"/>
      <c r="BS10" s="691"/>
      <c r="BT10" s="692"/>
      <c r="BU10" s="692"/>
      <c r="BV10" s="692"/>
      <c r="BW10" s="692"/>
      <c r="BX10" s="692"/>
      <c r="BY10" s="692"/>
      <c r="BZ10" s="692"/>
      <c r="CA10" s="692"/>
      <c r="CB10" s="692"/>
      <c r="CC10" s="692"/>
      <c r="CD10" s="692"/>
      <c r="CE10" s="692"/>
      <c r="CF10" s="692"/>
      <c r="CG10" s="693"/>
      <c r="CH10" s="694"/>
      <c r="CI10" s="686"/>
      <c r="CJ10" s="686"/>
      <c r="CK10" s="686"/>
      <c r="CL10" s="695"/>
      <c r="CM10" s="694"/>
      <c r="CN10" s="686"/>
      <c r="CO10" s="686"/>
      <c r="CP10" s="686"/>
      <c r="CQ10" s="695"/>
      <c r="CR10" s="694"/>
      <c r="CS10" s="686"/>
      <c r="CT10" s="686"/>
      <c r="CU10" s="686"/>
      <c r="CV10" s="695"/>
      <c r="CW10" s="694"/>
      <c r="CX10" s="686"/>
      <c r="CY10" s="686"/>
      <c r="CZ10" s="686"/>
      <c r="DA10" s="695"/>
      <c r="DB10" s="694"/>
      <c r="DC10" s="686"/>
      <c r="DD10" s="686"/>
      <c r="DE10" s="686"/>
      <c r="DF10" s="695"/>
      <c r="DG10" s="694"/>
      <c r="DH10" s="686"/>
      <c r="DI10" s="686"/>
      <c r="DJ10" s="686"/>
      <c r="DK10" s="695"/>
      <c r="DL10" s="694"/>
      <c r="DM10" s="686"/>
      <c r="DN10" s="686"/>
      <c r="DO10" s="686"/>
      <c r="DP10" s="695"/>
      <c r="DQ10" s="694"/>
      <c r="DR10" s="686"/>
      <c r="DS10" s="686"/>
      <c r="DT10" s="686"/>
      <c r="DU10" s="695"/>
      <c r="DV10" s="691"/>
      <c r="DW10" s="692"/>
      <c r="DX10" s="692"/>
      <c r="DY10" s="692"/>
      <c r="DZ10" s="710"/>
      <c r="EA10" s="81"/>
    </row>
    <row r="11" spans="1:131" s="53" customFormat="1" ht="26.25" customHeight="1" x14ac:dyDescent="0.15">
      <c r="A11" s="59">
        <v>5</v>
      </c>
      <c r="B11" s="691"/>
      <c r="C11" s="692"/>
      <c r="D11" s="692"/>
      <c r="E11" s="692"/>
      <c r="F11" s="692"/>
      <c r="G11" s="692"/>
      <c r="H11" s="692"/>
      <c r="I11" s="692"/>
      <c r="J11" s="692"/>
      <c r="K11" s="692"/>
      <c r="L11" s="692"/>
      <c r="M11" s="692"/>
      <c r="N11" s="692"/>
      <c r="O11" s="692"/>
      <c r="P11" s="693"/>
      <c r="Q11" s="682"/>
      <c r="R11" s="683"/>
      <c r="S11" s="683"/>
      <c r="T11" s="683"/>
      <c r="U11" s="683"/>
      <c r="V11" s="683"/>
      <c r="W11" s="683"/>
      <c r="X11" s="683"/>
      <c r="Y11" s="683"/>
      <c r="Z11" s="683"/>
      <c r="AA11" s="683"/>
      <c r="AB11" s="683"/>
      <c r="AC11" s="683"/>
      <c r="AD11" s="683"/>
      <c r="AE11" s="684"/>
      <c r="AF11" s="685"/>
      <c r="AG11" s="686"/>
      <c r="AH11" s="686"/>
      <c r="AI11" s="686"/>
      <c r="AJ11" s="687"/>
      <c r="AK11" s="688"/>
      <c r="AL11" s="683"/>
      <c r="AM11" s="683"/>
      <c r="AN11" s="683"/>
      <c r="AO11" s="683"/>
      <c r="AP11" s="683"/>
      <c r="AQ11" s="683"/>
      <c r="AR11" s="683"/>
      <c r="AS11" s="683"/>
      <c r="AT11" s="683"/>
      <c r="AU11" s="689"/>
      <c r="AV11" s="689"/>
      <c r="AW11" s="689"/>
      <c r="AX11" s="689"/>
      <c r="AY11" s="690"/>
      <c r="AZ11" s="63"/>
      <c r="BA11" s="63"/>
      <c r="BB11" s="63"/>
      <c r="BC11" s="63"/>
      <c r="BD11" s="63"/>
      <c r="BE11" s="81"/>
      <c r="BF11" s="81"/>
      <c r="BG11" s="81"/>
      <c r="BH11" s="81"/>
      <c r="BI11" s="81"/>
      <c r="BJ11" s="81"/>
      <c r="BK11" s="81"/>
      <c r="BL11" s="81"/>
      <c r="BM11" s="81"/>
      <c r="BN11" s="81"/>
      <c r="BO11" s="81"/>
      <c r="BP11" s="81"/>
      <c r="BQ11" s="59">
        <v>5</v>
      </c>
      <c r="BR11" s="87"/>
      <c r="BS11" s="691"/>
      <c r="BT11" s="692"/>
      <c r="BU11" s="692"/>
      <c r="BV11" s="692"/>
      <c r="BW11" s="692"/>
      <c r="BX11" s="692"/>
      <c r="BY11" s="692"/>
      <c r="BZ11" s="692"/>
      <c r="CA11" s="692"/>
      <c r="CB11" s="692"/>
      <c r="CC11" s="692"/>
      <c r="CD11" s="692"/>
      <c r="CE11" s="692"/>
      <c r="CF11" s="692"/>
      <c r="CG11" s="693"/>
      <c r="CH11" s="694"/>
      <c r="CI11" s="686"/>
      <c r="CJ11" s="686"/>
      <c r="CK11" s="686"/>
      <c r="CL11" s="695"/>
      <c r="CM11" s="694"/>
      <c r="CN11" s="686"/>
      <c r="CO11" s="686"/>
      <c r="CP11" s="686"/>
      <c r="CQ11" s="695"/>
      <c r="CR11" s="694"/>
      <c r="CS11" s="686"/>
      <c r="CT11" s="686"/>
      <c r="CU11" s="686"/>
      <c r="CV11" s="695"/>
      <c r="CW11" s="694"/>
      <c r="CX11" s="686"/>
      <c r="CY11" s="686"/>
      <c r="CZ11" s="686"/>
      <c r="DA11" s="695"/>
      <c r="DB11" s="694"/>
      <c r="DC11" s="686"/>
      <c r="DD11" s="686"/>
      <c r="DE11" s="686"/>
      <c r="DF11" s="695"/>
      <c r="DG11" s="694"/>
      <c r="DH11" s="686"/>
      <c r="DI11" s="686"/>
      <c r="DJ11" s="686"/>
      <c r="DK11" s="695"/>
      <c r="DL11" s="694"/>
      <c r="DM11" s="686"/>
      <c r="DN11" s="686"/>
      <c r="DO11" s="686"/>
      <c r="DP11" s="695"/>
      <c r="DQ11" s="694"/>
      <c r="DR11" s="686"/>
      <c r="DS11" s="686"/>
      <c r="DT11" s="686"/>
      <c r="DU11" s="695"/>
      <c r="DV11" s="691"/>
      <c r="DW11" s="692"/>
      <c r="DX11" s="692"/>
      <c r="DY11" s="692"/>
      <c r="DZ11" s="710"/>
      <c r="EA11" s="81"/>
    </row>
    <row r="12" spans="1:131" s="53" customFormat="1" ht="26.25" customHeight="1" x14ac:dyDescent="0.15">
      <c r="A12" s="59">
        <v>6</v>
      </c>
      <c r="B12" s="691"/>
      <c r="C12" s="692"/>
      <c r="D12" s="692"/>
      <c r="E12" s="692"/>
      <c r="F12" s="692"/>
      <c r="G12" s="692"/>
      <c r="H12" s="692"/>
      <c r="I12" s="692"/>
      <c r="J12" s="692"/>
      <c r="K12" s="692"/>
      <c r="L12" s="692"/>
      <c r="M12" s="692"/>
      <c r="N12" s="692"/>
      <c r="O12" s="692"/>
      <c r="P12" s="693"/>
      <c r="Q12" s="682"/>
      <c r="R12" s="683"/>
      <c r="S12" s="683"/>
      <c r="T12" s="683"/>
      <c r="U12" s="683"/>
      <c r="V12" s="683"/>
      <c r="W12" s="683"/>
      <c r="X12" s="683"/>
      <c r="Y12" s="683"/>
      <c r="Z12" s="683"/>
      <c r="AA12" s="683"/>
      <c r="AB12" s="683"/>
      <c r="AC12" s="683"/>
      <c r="AD12" s="683"/>
      <c r="AE12" s="684"/>
      <c r="AF12" s="685"/>
      <c r="AG12" s="686"/>
      <c r="AH12" s="686"/>
      <c r="AI12" s="686"/>
      <c r="AJ12" s="687"/>
      <c r="AK12" s="688"/>
      <c r="AL12" s="683"/>
      <c r="AM12" s="683"/>
      <c r="AN12" s="683"/>
      <c r="AO12" s="683"/>
      <c r="AP12" s="683"/>
      <c r="AQ12" s="683"/>
      <c r="AR12" s="683"/>
      <c r="AS12" s="683"/>
      <c r="AT12" s="683"/>
      <c r="AU12" s="689"/>
      <c r="AV12" s="689"/>
      <c r="AW12" s="689"/>
      <c r="AX12" s="689"/>
      <c r="AY12" s="690"/>
      <c r="AZ12" s="63"/>
      <c r="BA12" s="63"/>
      <c r="BB12" s="63"/>
      <c r="BC12" s="63"/>
      <c r="BD12" s="63"/>
      <c r="BE12" s="81"/>
      <c r="BF12" s="81"/>
      <c r="BG12" s="81"/>
      <c r="BH12" s="81"/>
      <c r="BI12" s="81"/>
      <c r="BJ12" s="81"/>
      <c r="BK12" s="81"/>
      <c r="BL12" s="81"/>
      <c r="BM12" s="81"/>
      <c r="BN12" s="81"/>
      <c r="BO12" s="81"/>
      <c r="BP12" s="81"/>
      <c r="BQ12" s="59">
        <v>6</v>
      </c>
      <c r="BR12" s="87"/>
      <c r="BS12" s="691"/>
      <c r="BT12" s="692"/>
      <c r="BU12" s="692"/>
      <c r="BV12" s="692"/>
      <c r="BW12" s="692"/>
      <c r="BX12" s="692"/>
      <c r="BY12" s="692"/>
      <c r="BZ12" s="692"/>
      <c r="CA12" s="692"/>
      <c r="CB12" s="692"/>
      <c r="CC12" s="692"/>
      <c r="CD12" s="692"/>
      <c r="CE12" s="692"/>
      <c r="CF12" s="692"/>
      <c r="CG12" s="693"/>
      <c r="CH12" s="694"/>
      <c r="CI12" s="686"/>
      <c r="CJ12" s="686"/>
      <c r="CK12" s="686"/>
      <c r="CL12" s="695"/>
      <c r="CM12" s="694"/>
      <c r="CN12" s="686"/>
      <c r="CO12" s="686"/>
      <c r="CP12" s="686"/>
      <c r="CQ12" s="695"/>
      <c r="CR12" s="694"/>
      <c r="CS12" s="686"/>
      <c r="CT12" s="686"/>
      <c r="CU12" s="686"/>
      <c r="CV12" s="695"/>
      <c r="CW12" s="694"/>
      <c r="CX12" s="686"/>
      <c r="CY12" s="686"/>
      <c r="CZ12" s="686"/>
      <c r="DA12" s="695"/>
      <c r="DB12" s="694"/>
      <c r="DC12" s="686"/>
      <c r="DD12" s="686"/>
      <c r="DE12" s="686"/>
      <c r="DF12" s="695"/>
      <c r="DG12" s="694"/>
      <c r="DH12" s="686"/>
      <c r="DI12" s="686"/>
      <c r="DJ12" s="686"/>
      <c r="DK12" s="695"/>
      <c r="DL12" s="694"/>
      <c r="DM12" s="686"/>
      <c r="DN12" s="686"/>
      <c r="DO12" s="686"/>
      <c r="DP12" s="695"/>
      <c r="DQ12" s="694"/>
      <c r="DR12" s="686"/>
      <c r="DS12" s="686"/>
      <c r="DT12" s="686"/>
      <c r="DU12" s="695"/>
      <c r="DV12" s="691"/>
      <c r="DW12" s="692"/>
      <c r="DX12" s="692"/>
      <c r="DY12" s="692"/>
      <c r="DZ12" s="710"/>
      <c r="EA12" s="81"/>
    </row>
    <row r="13" spans="1:131" s="53" customFormat="1" ht="26.25" customHeight="1" x14ac:dyDescent="0.15">
      <c r="A13" s="59">
        <v>7</v>
      </c>
      <c r="B13" s="691"/>
      <c r="C13" s="692"/>
      <c r="D13" s="692"/>
      <c r="E13" s="692"/>
      <c r="F13" s="692"/>
      <c r="G13" s="692"/>
      <c r="H13" s="692"/>
      <c r="I13" s="692"/>
      <c r="J13" s="692"/>
      <c r="K13" s="692"/>
      <c r="L13" s="692"/>
      <c r="M13" s="692"/>
      <c r="N13" s="692"/>
      <c r="O13" s="692"/>
      <c r="P13" s="693"/>
      <c r="Q13" s="682"/>
      <c r="R13" s="683"/>
      <c r="S13" s="683"/>
      <c r="T13" s="683"/>
      <c r="U13" s="683"/>
      <c r="V13" s="683"/>
      <c r="W13" s="683"/>
      <c r="X13" s="683"/>
      <c r="Y13" s="683"/>
      <c r="Z13" s="683"/>
      <c r="AA13" s="683"/>
      <c r="AB13" s="683"/>
      <c r="AC13" s="683"/>
      <c r="AD13" s="683"/>
      <c r="AE13" s="684"/>
      <c r="AF13" s="685"/>
      <c r="AG13" s="686"/>
      <c r="AH13" s="686"/>
      <c r="AI13" s="686"/>
      <c r="AJ13" s="687"/>
      <c r="AK13" s="688"/>
      <c r="AL13" s="683"/>
      <c r="AM13" s="683"/>
      <c r="AN13" s="683"/>
      <c r="AO13" s="683"/>
      <c r="AP13" s="683"/>
      <c r="AQ13" s="683"/>
      <c r="AR13" s="683"/>
      <c r="AS13" s="683"/>
      <c r="AT13" s="683"/>
      <c r="AU13" s="689"/>
      <c r="AV13" s="689"/>
      <c r="AW13" s="689"/>
      <c r="AX13" s="689"/>
      <c r="AY13" s="690"/>
      <c r="AZ13" s="63"/>
      <c r="BA13" s="63"/>
      <c r="BB13" s="63"/>
      <c r="BC13" s="63"/>
      <c r="BD13" s="63"/>
      <c r="BE13" s="81"/>
      <c r="BF13" s="81"/>
      <c r="BG13" s="81"/>
      <c r="BH13" s="81"/>
      <c r="BI13" s="81"/>
      <c r="BJ13" s="81"/>
      <c r="BK13" s="81"/>
      <c r="BL13" s="81"/>
      <c r="BM13" s="81"/>
      <c r="BN13" s="81"/>
      <c r="BO13" s="81"/>
      <c r="BP13" s="81"/>
      <c r="BQ13" s="59">
        <v>7</v>
      </c>
      <c r="BR13" s="87"/>
      <c r="BS13" s="691"/>
      <c r="BT13" s="692"/>
      <c r="BU13" s="692"/>
      <c r="BV13" s="692"/>
      <c r="BW13" s="692"/>
      <c r="BX13" s="692"/>
      <c r="BY13" s="692"/>
      <c r="BZ13" s="692"/>
      <c r="CA13" s="692"/>
      <c r="CB13" s="692"/>
      <c r="CC13" s="692"/>
      <c r="CD13" s="692"/>
      <c r="CE13" s="692"/>
      <c r="CF13" s="692"/>
      <c r="CG13" s="693"/>
      <c r="CH13" s="694"/>
      <c r="CI13" s="686"/>
      <c r="CJ13" s="686"/>
      <c r="CK13" s="686"/>
      <c r="CL13" s="695"/>
      <c r="CM13" s="694"/>
      <c r="CN13" s="686"/>
      <c r="CO13" s="686"/>
      <c r="CP13" s="686"/>
      <c r="CQ13" s="695"/>
      <c r="CR13" s="694"/>
      <c r="CS13" s="686"/>
      <c r="CT13" s="686"/>
      <c r="CU13" s="686"/>
      <c r="CV13" s="695"/>
      <c r="CW13" s="694"/>
      <c r="CX13" s="686"/>
      <c r="CY13" s="686"/>
      <c r="CZ13" s="686"/>
      <c r="DA13" s="695"/>
      <c r="DB13" s="694"/>
      <c r="DC13" s="686"/>
      <c r="DD13" s="686"/>
      <c r="DE13" s="686"/>
      <c r="DF13" s="695"/>
      <c r="DG13" s="694"/>
      <c r="DH13" s="686"/>
      <c r="DI13" s="686"/>
      <c r="DJ13" s="686"/>
      <c r="DK13" s="695"/>
      <c r="DL13" s="694"/>
      <c r="DM13" s="686"/>
      <c r="DN13" s="686"/>
      <c r="DO13" s="686"/>
      <c r="DP13" s="695"/>
      <c r="DQ13" s="694"/>
      <c r="DR13" s="686"/>
      <c r="DS13" s="686"/>
      <c r="DT13" s="686"/>
      <c r="DU13" s="695"/>
      <c r="DV13" s="691"/>
      <c r="DW13" s="692"/>
      <c r="DX13" s="692"/>
      <c r="DY13" s="692"/>
      <c r="DZ13" s="710"/>
      <c r="EA13" s="81"/>
    </row>
    <row r="14" spans="1:131" s="53" customFormat="1" ht="26.25" customHeight="1" x14ac:dyDescent="0.15">
      <c r="A14" s="59">
        <v>8</v>
      </c>
      <c r="B14" s="691"/>
      <c r="C14" s="692"/>
      <c r="D14" s="692"/>
      <c r="E14" s="692"/>
      <c r="F14" s="692"/>
      <c r="G14" s="692"/>
      <c r="H14" s="692"/>
      <c r="I14" s="692"/>
      <c r="J14" s="692"/>
      <c r="K14" s="692"/>
      <c r="L14" s="692"/>
      <c r="M14" s="692"/>
      <c r="N14" s="692"/>
      <c r="O14" s="692"/>
      <c r="P14" s="693"/>
      <c r="Q14" s="682"/>
      <c r="R14" s="683"/>
      <c r="S14" s="683"/>
      <c r="T14" s="683"/>
      <c r="U14" s="683"/>
      <c r="V14" s="683"/>
      <c r="W14" s="683"/>
      <c r="X14" s="683"/>
      <c r="Y14" s="683"/>
      <c r="Z14" s="683"/>
      <c r="AA14" s="683"/>
      <c r="AB14" s="683"/>
      <c r="AC14" s="683"/>
      <c r="AD14" s="683"/>
      <c r="AE14" s="684"/>
      <c r="AF14" s="685"/>
      <c r="AG14" s="686"/>
      <c r="AH14" s="686"/>
      <c r="AI14" s="686"/>
      <c r="AJ14" s="687"/>
      <c r="AK14" s="688"/>
      <c r="AL14" s="683"/>
      <c r="AM14" s="683"/>
      <c r="AN14" s="683"/>
      <c r="AO14" s="683"/>
      <c r="AP14" s="683"/>
      <c r="AQ14" s="683"/>
      <c r="AR14" s="683"/>
      <c r="AS14" s="683"/>
      <c r="AT14" s="683"/>
      <c r="AU14" s="689"/>
      <c r="AV14" s="689"/>
      <c r="AW14" s="689"/>
      <c r="AX14" s="689"/>
      <c r="AY14" s="690"/>
      <c r="AZ14" s="63"/>
      <c r="BA14" s="63"/>
      <c r="BB14" s="63"/>
      <c r="BC14" s="63"/>
      <c r="BD14" s="63"/>
      <c r="BE14" s="81"/>
      <c r="BF14" s="81"/>
      <c r="BG14" s="81"/>
      <c r="BH14" s="81"/>
      <c r="BI14" s="81"/>
      <c r="BJ14" s="81"/>
      <c r="BK14" s="81"/>
      <c r="BL14" s="81"/>
      <c r="BM14" s="81"/>
      <c r="BN14" s="81"/>
      <c r="BO14" s="81"/>
      <c r="BP14" s="81"/>
      <c r="BQ14" s="59">
        <v>8</v>
      </c>
      <c r="BR14" s="87"/>
      <c r="BS14" s="691"/>
      <c r="BT14" s="692"/>
      <c r="BU14" s="692"/>
      <c r="BV14" s="692"/>
      <c r="BW14" s="692"/>
      <c r="BX14" s="692"/>
      <c r="BY14" s="692"/>
      <c r="BZ14" s="692"/>
      <c r="CA14" s="692"/>
      <c r="CB14" s="692"/>
      <c r="CC14" s="692"/>
      <c r="CD14" s="692"/>
      <c r="CE14" s="692"/>
      <c r="CF14" s="692"/>
      <c r="CG14" s="693"/>
      <c r="CH14" s="694"/>
      <c r="CI14" s="686"/>
      <c r="CJ14" s="686"/>
      <c r="CK14" s="686"/>
      <c r="CL14" s="695"/>
      <c r="CM14" s="694"/>
      <c r="CN14" s="686"/>
      <c r="CO14" s="686"/>
      <c r="CP14" s="686"/>
      <c r="CQ14" s="695"/>
      <c r="CR14" s="694"/>
      <c r="CS14" s="686"/>
      <c r="CT14" s="686"/>
      <c r="CU14" s="686"/>
      <c r="CV14" s="695"/>
      <c r="CW14" s="694"/>
      <c r="CX14" s="686"/>
      <c r="CY14" s="686"/>
      <c r="CZ14" s="686"/>
      <c r="DA14" s="695"/>
      <c r="DB14" s="694"/>
      <c r="DC14" s="686"/>
      <c r="DD14" s="686"/>
      <c r="DE14" s="686"/>
      <c r="DF14" s="695"/>
      <c r="DG14" s="694"/>
      <c r="DH14" s="686"/>
      <c r="DI14" s="686"/>
      <c r="DJ14" s="686"/>
      <c r="DK14" s="695"/>
      <c r="DL14" s="694"/>
      <c r="DM14" s="686"/>
      <c r="DN14" s="686"/>
      <c r="DO14" s="686"/>
      <c r="DP14" s="695"/>
      <c r="DQ14" s="694"/>
      <c r="DR14" s="686"/>
      <c r="DS14" s="686"/>
      <c r="DT14" s="686"/>
      <c r="DU14" s="695"/>
      <c r="DV14" s="691"/>
      <c r="DW14" s="692"/>
      <c r="DX14" s="692"/>
      <c r="DY14" s="692"/>
      <c r="DZ14" s="710"/>
      <c r="EA14" s="81"/>
    </row>
    <row r="15" spans="1:131" s="53" customFormat="1" ht="26.25" customHeight="1" x14ac:dyDescent="0.15">
      <c r="A15" s="59">
        <v>9</v>
      </c>
      <c r="B15" s="691"/>
      <c r="C15" s="692"/>
      <c r="D15" s="692"/>
      <c r="E15" s="692"/>
      <c r="F15" s="692"/>
      <c r="G15" s="692"/>
      <c r="H15" s="692"/>
      <c r="I15" s="692"/>
      <c r="J15" s="692"/>
      <c r="K15" s="692"/>
      <c r="L15" s="692"/>
      <c r="M15" s="692"/>
      <c r="N15" s="692"/>
      <c r="O15" s="692"/>
      <c r="P15" s="693"/>
      <c r="Q15" s="682"/>
      <c r="R15" s="683"/>
      <c r="S15" s="683"/>
      <c r="T15" s="683"/>
      <c r="U15" s="683"/>
      <c r="V15" s="683"/>
      <c r="W15" s="683"/>
      <c r="X15" s="683"/>
      <c r="Y15" s="683"/>
      <c r="Z15" s="683"/>
      <c r="AA15" s="683"/>
      <c r="AB15" s="683"/>
      <c r="AC15" s="683"/>
      <c r="AD15" s="683"/>
      <c r="AE15" s="684"/>
      <c r="AF15" s="685"/>
      <c r="AG15" s="686"/>
      <c r="AH15" s="686"/>
      <c r="AI15" s="686"/>
      <c r="AJ15" s="687"/>
      <c r="AK15" s="688"/>
      <c r="AL15" s="683"/>
      <c r="AM15" s="683"/>
      <c r="AN15" s="683"/>
      <c r="AO15" s="683"/>
      <c r="AP15" s="683"/>
      <c r="AQ15" s="683"/>
      <c r="AR15" s="683"/>
      <c r="AS15" s="683"/>
      <c r="AT15" s="683"/>
      <c r="AU15" s="689"/>
      <c r="AV15" s="689"/>
      <c r="AW15" s="689"/>
      <c r="AX15" s="689"/>
      <c r="AY15" s="690"/>
      <c r="AZ15" s="63"/>
      <c r="BA15" s="63"/>
      <c r="BB15" s="63"/>
      <c r="BC15" s="63"/>
      <c r="BD15" s="63"/>
      <c r="BE15" s="81"/>
      <c r="BF15" s="81"/>
      <c r="BG15" s="81"/>
      <c r="BH15" s="81"/>
      <c r="BI15" s="81"/>
      <c r="BJ15" s="81"/>
      <c r="BK15" s="81"/>
      <c r="BL15" s="81"/>
      <c r="BM15" s="81"/>
      <c r="BN15" s="81"/>
      <c r="BO15" s="81"/>
      <c r="BP15" s="81"/>
      <c r="BQ15" s="59">
        <v>9</v>
      </c>
      <c r="BR15" s="87"/>
      <c r="BS15" s="691"/>
      <c r="BT15" s="692"/>
      <c r="BU15" s="692"/>
      <c r="BV15" s="692"/>
      <c r="BW15" s="692"/>
      <c r="BX15" s="692"/>
      <c r="BY15" s="692"/>
      <c r="BZ15" s="692"/>
      <c r="CA15" s="692"/>
      <c r="CB15" s="692"/>
      <c r="CC15" s="692"/>
      <c r="CD15" s="692"/>
      <c r="CE15" s="692"/>
      <c r="CF15" s="692"/>
      <c r="CG15" s="693"/>
      <c r="CH15" s="694"/>
      <c r="CI15" s="686"/>
      <c r="CJ15" s="686"/>
      <c r="CK15" s="686"/>
      <c r="CL15" s="695"/>
      <c r="CM15" s="694"/>
      <c r="CN15" s="686"/>
      <c r="CO15" s="686"/>
      <c r="CP15" s="686"/>
      <c r="CQ15" s="695"/>
      <c r="CR15" s="694"/>
      <c r="CS15" s="686"/>
      <c r="CT15" s="686"/>
      <c r="CU15" s="686"/>
      <c r="CV15" s="695"/>
      <c r="CW15" s="694"/>
      <c r="CX15" s="686"/>
      <c r="CY15" s="686"/>
      <c r="CZ15" s="686"/>
      <c r="DA15" s="695"/>
      <c r="DB15" s="694"/>
      <c r="DC15" s="686"/>
      <c r="DD15" s="686"/>
      <c r="DE15" s="686"/>
      <c r="DF15" s="695"/>
      <c r="DG15" s="694"/>
      <c r="DH15" s="686"/>
      <c r="DI15" s="686"/>
      <c r="DJ15" s="686"/>
      <c r="DK15" s="695"/>
      <c r="DL15" s="694"/>
      <c r="DM15" s="686"/>
      <c r="DN15" s="686"/>
      <c r="DO15" s="686"/>
      <c r="DP15" s="695"/>
      <c r="DQ15" s="694"/>
      <c r="DR15" s="686"/>
      <c r="DS15" s="686"/>
      <c r="DT15" s="686"/>
      <c r="DU15" s="695"/>
      <c r="DV15" s="691"/>
      <c r="DW15" s="692"/>
      <c r="DX15" s="692"/>
      <c r="DY15" s="692"/>
      <c r="DZ15" s="710"/>
      <c r="EA15" s="81"/>
    </row>
    <row r="16" spans="1:131" s="53" customFormat="1" ht="26.25" customHeight="1" x14ac:dyDescent="0.15">
      <c r="A16" s="59">
        <v>10</v>
      </c>
      <c r="B16" s="691"/>
      <c r="C16" s="692"/>
      <c r="D16" s="692"/>
      <c r="E16" s="692"/>
      <c r="F16" s="692"/>
      <c r="G16" s="692"/>
      <c r="H16" s="692"/>
      <c r="I16" s="692"/>
      <c r="J16" s="692"/>
      <c r="K16" s="692"/>
      <c r="L16" s="692"/>
      <c r="M16" s="692"/>
      <c r="N16" s="692"/>
      <c r="O16" s="692"/>
      <c r="P16" s="693"/>
      <c r="Q16" s="682"/>
      <c r="R16" s="683"/>
      <c r="S16" s="683"/>
      <c r="T16" s="683"/>
      <c r="U16" s="683"/>
      <c r="V16" s="683"/>
      <c r="W16" s="683"/>
      <c r="X16" s="683"/>
      <c r="Y16" s="683"/>
      <c r="Z16" s="683"/>
      <c r="AA16" s="683"/>
      <c r="AB16" s="683"/>
      <c r="AC16" s="683"/>
      <c r="AD16" s="683"/>
      <c r="AE16" s="684"/>
      <c r="AF16" s="685"/>
      <c r="AG16" s="686"/>
      <c r="AH16" s="686"/>
      <c r="AI16" s="686"/>
      <c r="AJ16" s="687"/>
      <c r="AK16" s="688"/>
      <c r="AL16" s="683"/>
      <c r="AM16" s="683"/>
      <c r="AN16" s="683"/>
      <c r="AO16" s="683"/>
      <c r="AP16" s="683"/>
      <c r="AQ16" s="683"/>
      <c r="AR16" s="683"/>
      <c r="AS16" s="683"/>
      <c r="AT16" s="683"/>
      <c r="AU16" s="689"/>
      <c r="AV16" s="689"/>
      <c r="AW16" s="689"/>
      <c r="AX16" s="689"/>
      <c r="AY16" s="690"/>
      <c r="AZ16" s="63"/>
      <c r="BA16" s="63"/>
      <c r="BB16" s="63"/>
      <c r="BC16" s="63"/>
      <c r="BD16" s="63"/>
      <c r="BE16" s="81"/>
      <c r="BF16" s="81"/>
      <c r="BG16" s="81"/>
      <c r="BH16" s="81"/>
      <c r="BI16" s="81"/>
      <c r="BJ16" s="81"/>
      <c r="BK16" s="81"/>
      <c r="BL16" s="81"/>
      <c r="BM16" s="81"/>
      <c r="BN16" s="81"/>
      <c r="BO16" s="81"/>
      <c r="BP16" s="81"/>
      <c r="BQ16" s="59">
        <v>10</v>
      </c>
      <c r="BR16" s="87"/>
      <c r="BS16" s="691"/>
      <c r="BT16" s="692"/>
      <c r="BU16" s="692"/>
      <c r="BV16" s="692"/>
      <c r="BW16" s="692"/>
      <c r="BX16" s="692"/>
      <c r="BY16" s="692"/>
      <c r="BZ16" s="692"/>
      <c r="CA16" s="692"/>
      <c r="CB16" s="692"/>
      <c r="CC16" s="692"/>
      <c r="CD16" s="692"/>
      <c r="CE16" s="692"/>
      <c r="CF16" s="692"/>
      <c r="CG16" s="693"/>
      <c r="CH16" s="694"/>
      <c r="CI16" s="686"/>
      <c r="CJ16" s="686"/>
      <c r="CK16" s="686"/>
      <c r="CL16" s="695"/>
      <c r="CM16" s="694"/>
      <c r="CN16" s="686"/>
      <c r="CO16" s="686"/>
      <c r="CP16" s="686"/>
      <c r="CQ16" s="695"/>
      <c r="CR16" s="694"/>
      <c r="CS16" s="686"/>
      <c r="CT16" s="686"/>
      <c r="CU16" s="686"/>
      <c r="CV16" s="695"/>
      <c r="CW16" s="694"/>
      <c r="CX16" s="686"/>
      <c r="CY16" s="686"/>
      <c r="CZ16" s="686"/>
      <c r="DA16" s="695"/>
      <c r="DB16" s="694"/>
      <c r="DC16" s="686"/>
      <c r="DD16" s="686"/>
      <c r="DE16" s="686"/>
      <c r="DF16" s="695"/>
      <c r="DG16" s="694"/>
      <c r="DH16" s="686"/>
      <c r="DI16" s="686"/>
      <c r="DJ16" s="686"/>
      <c r="DK16" s="695"/>
      <c r="DL16" s="694"/>
      <c r="DM16" s="686"/>
      <c r="DN16" s="686"/>
      <c r="DO16" s="686"/>
      <c r="DP16" s="695"/>
      <c r="DQ16" s="694"/>
      <c r="DR16" s="686"/>
      <c r="DS16" s="686"/>
      <c r="DT16" s="686"/>
      <c r="DU16" s="695"/>
      <c r="DV16" s="691"/>
      <c r="DW16" s="692"/>
      <c r="DX16" s="692"/>
      <c r="DY16" s="692"/>
      <c r="DZ16" s="710"/>
      <c r="EA16" s="81"/>
    </row>
    <row r="17" spans="1:131" s="53" customFormat="1" ht="26.25" customHeight="1" x14ac:dyDescent="0.15">
      <c r="A17" s="59">
        <v>11</v>
      </c>
      <c r="B17" s="691"/>
      <c r="C17" s="692"/>
      <c r="D17" s="692"/>
      <c r="E17" s="692"/>
      <c r="F17" s="692"/>
      <c r="G17" s="692"/>
      <c r="H17" s="692"/>
      <c r="I17" s="692"/>
      <c r="J17" s="692"/>
      <c r="K17" s="692"/>
      <c r="L17" s="692"/>
      <c r="M17" s="692"/>
      <c r="N17" s="692"/>
      <c r="O17" s="692"/>
      <c r="P17" s="693"/>
      <c r="Q17" s="682"/>
      <c r="R17" s="683"/>
      <c r="S17" s="683"/>
      <c r="T17" s="683"/>
      <c r="U17" s="683"/>
      <c r="V17" s="683"/>
      <c r="W17" s="683"/>
      <c r="X17" s="683"/>
      <c r="Y17" s="683"/>
      <c r="Z17" s="683"/>
      <c r="AA17" s="683"/>
      <c r="AB17" s="683"/>
      <c r="AC17" s="683"/>
      <c r="AD17" s="683"/>
      <c r="AE17" s="684"/>
      <c r="AF17" s="685"/>
      <c r="AG17" s="686"/>
      <c r="AH17" s="686"/>
      <c r="AI17" s="686"/>
      <c r="AJ17" s="687"/>
      <c r="AK17" s="688"/>
      <c r="AL17" s="683"/>
      <c r="AM17" s="683"/>
      <c r="AN17" s="683"/>
      <c r="AO17" s="683"/>
      <c r="AP17" s="683"/>
      <c r="AQ17" s="683"/>
      <c r="AR17" s="683"/>
      <c r="AS17" s="683"/>
      <c r="AT17" s="683"/>
      <c r="AU17" s="689"/>
      <c r="AV17" s="689"/>
      <c r="AW17" s="689"/>
      <c r="AX17" s="689"/>
      <c r="AY17" s="690"/>
      <c r="AZ17" s="63"/>
      <c r="BA17" s="63"/>
      <c r="BB17" s="63"/>
      <c r="BC17" s="63"/>
      <c r="BD17" s="63"/>
      <c r="BE17" s="81"/>
      <c r="BF17" s="81"/>
      <c r="BG17" s="81"/>
      <c r="BH17" s="81"/>
      <c r="BI17" s="81"/>
      <c r="BJ17" s="81"/>
      <c r="BK17" s="81"/>
      <c r="BL17" s="81"/>
      <c r="BM17" s="81"/>
      <c r="BN17" s="81"/>
      <c r="BO17" s="81"/>
      <c r="BP17" s="81"/>
      <c r="BQ17" s="59">
        <v>11</v>
      </c>
      <c r="BR17" s="87"/>
      <c r="BS17" s="691"/>
      <c r="BT17" s="692"/>
      <c r="BU17" s="692"/>
      <c r="BV17" s="692"/>
      <c r="BW17" s="692"/>
      <c r="BX17" s="692"/>
      <c r="BY17" s="692"/>
      <c r="BZ17" s="692"/>
      <c r="CA17" s="692"/>
      <c r="CB17" s="692"/>
      <c r="CC17" s="692"/>
      <c r="CD17" s="692"/>
      <c r="CE17" s="692"/>
      <c r="CF17" s="692"/>
      <c r="CG17" s="693"/>
      <c r="CH17" s="694"/>
      <c r="CI17" s="686"/>
      <c r="CJ17" s="686"/>
      <c r="CK17" s="686"/>
      <c r="CL17" s="695"/>
      <c r="CM17" s="694"/>
      <c r="CN17" s="686"/>
      <c r="CO17" s="686"/>
      <c r="CP17" s="686"/>
      <c r="CQ17" s="695"/>
      <c r="CR17" s="694"/>
      <c r="CS17" s="686"/>
      <c r="CT17" s="686"/>
      <c r="CU17" s="686"/>
      <c r="CV17" s="695"/>
      <c r="CW17" s="694"/>
      <c r="CX17" s="686"/>
      <c r="CY17" s="686"/>
      <c r="CZ17" s="686"/>
      <c r="DA17" s="695"/>
      <c r="DB17" s="694"/>
      <c r="DC17" s="686"/>
      <c r="DD17" s="686"/>
      <c r="DE17" s="686"/>
      <c r="DF17" s="695"/>
      <c r="DG17" s="694"/>
      <c r="DH17" s="686"/>
      <c r="DI17" s="686"/>
      <c r="DJ17" s="686"/>
      <c r="DK17" s="695"/>
      <c r="DL17" s="694"/>
      <c r="DM17" s="686"/>
      <c r="DN17" s="686"/>
      <c r="DO17" s="686"/>
      <c r="DP17" s="695"/>
      <c r="DQ17" s="694"/>
      <c r="DR17" s="686"/>
      <c r="DS17" s="686"/>
      <c r="DT17" s="686"/>
      <c r="DU17" s="695"/>
      <c r="DV17" s="691"/>
      <c r="DW17" s="692"/>
      <c r="DX17" s="692"/>
      <c r="DY17" s="692"/>
      <c r="DZ17" s="710"/>
      <c r="EA17" s="81"/>
    </row>
    <row r="18" spans="1:131" s="53" customFormat="1" ht="26.25" customHeight="1" x14ac:dyDescent="0.15">
      <c r="A18" s="59">
        <v>12</v>
      </c>
      <c r="B18" s="691"/>
      <c r="C18" s="692"/>
      <c r="D18" s="692"/>
      <c r="E18" s="692"/>
      <c r="F18" s="692"/>
      <c r="G18" s="692"/>
      <c r="H18" s="692"/>
      <c r="I18" s="692"/>
      <c r="J18" s="692"/>
      <c r="K18" s="692"/>
      <c r="L18" s="692"/>
      <c r="M18" s="692"/>
      <c r="N18" s="692"/>
      <c r="O18" s="692"/>
      <c r="P18" s="693"/>
      <c r="Q18" s="682"/>
      <c r="R18" s="683"/>
      <c r="S18" s="683"/>
      <c r="T18" s="683"/>
      <c r="U18" s="683"/>
      <c r="V18" s="683"/>
      <c r="W18" s="683"/>
      <c r="X18" s="683"/>
      <c r="Y18" s="683"/>
      <c r="Z18" s="683"/>
      <c r="AA18" s="683"/>
      <c r="AB18" s="683"/>
      <c r="AC18" s="683"/>
      <c r="AD18" s="683"/>
      <c r="AE18" s="684"/>
      <c r="AF18" s="685"/>
      <c r="AG18" s="686"/>
      <c r="AH18" s="686"/>
      <c r="AI18" s="686"/>
      <c r="AJ18" s="687"/>
      <c r="AK18" s="688"/>
      <c r="AL18" s="683"/>
      <c r="AM18" s="683"/>
      <c r="AN18" s="683"/>
      <c r="AO18" s="683"/>
      <c r="AP18" s="683"/>
      <c r="AQ18" s="683"/>
      <c r="AR18" s="683"/>
      <c r="AS18" s="683"/>
      <c r="AT18" s="683"/>
      <c r="AU18" s="689"/>
      <c r="AV18" s="689"/>
      <c r="AW18" s="689"/>
      <c r="AX18" s="689"/>
      <c r="AY18" s="690"/>
      <c r="AZ18" s="63"/>
      <c r="BA18" s="63"/>
      <c r="BB18" s="63"/>
      <c r="BC18" s="63"/>
      <c r="BD18" s="63"/>
      <c r="BE18" s="81"/>
      <c r="BF18" s="81"/>
      <c r="BG18" s="81"/>
      <c r="BH18" s="81"/>
      <c r="BI18" s="81"/>
      <c r="BJ18" s="81"/>
      <c r="BK18" s="81"/>
      <c r="BL18" s="81"/>
      <c r="BM18" s="81"/>
      <c r="BN18" s="81"/>
      <c r="BO18" s="81"/>
      <c r="BP18" s="81"/>
      <c r="BQ18" s="59">
        <v>12</v>
      </c>
      <c r="BR18" s="87"/>
      <c r="BS18" s="691"/>
      <c r="BT18" s="692"/>
      <c r="BU18" s="692"/>
      <c r="BV18" s="692"/>
      <c r="BW18" s="692"/>
      <c r="BX18" s="692"/>
      <c r="BY18" s="692"/>
      <c r="BZ18" s="692"/>
      <c r="CA18" s="692"/>
      <c r="CB18" s="692"/>
      <c r="CC18" s="692"/>
      <c r="CD18" s="692"/>
      <c r="CE18" s="692"/>
      <c r="CF18" s="692"/>
      <c r="CG18" s="693"/>
      <c r="CH18" s="694"/>
      <c r="CI18" s="686"/>
      <c r="CJ18" s="686"/>
      <c r="CK18" s="686"/>
      <c r="CL18" s="695"/>
      <c r="CM18" s="694"/>
      <c r="CN18" s="686"/>
      <c r="CO18" s="686"/>
      <c r="CP18" s="686"/>
      <c r="CQ18" s="695"/>
      <c r="CR18" s="694"/>
      <c r="CS18" s="686"/>
      <c r="CT18" s="686"/>
      <c r="CU18" s="686"/>
      <c r="CV18" s="695"/>
      <c r="CW18" s="694"/>
      <c r="CX18" s="686"/>
      <c r="CY18" s="686"/>
      <c r="CZ18" s="686"/>
      <c r="DA18" s="695"/>
      <c r="DB18" s="694"/>
      <c r="DC18" s="686"/>
      <c r="DD18" s="686"/>
      <c r="DE18" s="686"/>
      <c r="DF18" s="695"/>
      <c r="DG18" s="694"/>
      <c r="DH18" s="686"/>
      <c r="DI18" s="686"/>
      <c r="DJ18" s="686"/>
      <c r="DK18" s="695"/>
      <c r="DL18" s="694"/>
      <c r="DM18" s="686"/>
      <c r="DN18" s="686"/>
      <c r="DO18" s="686"/>
      <c r="DP18" s="695"/>
      <c r="DQ18" s="694"/>
      <c r="DR18" s="686"/>
      <c r="DS18" s="686"/>
      <c r="DT18" s="686"/>
      <c r="DU18" s="695"/>
      <c r="DV18" s="691"/>
      <c r="DW18" s="692"/>
      <c r="DX18" s="692"/>
      <c r="DY18" s="692"/>
      <c r="DZ18" s="710"/>
      <c r="EA18" s="81"/>
    </row>
    <row r="19" spans="1:131" s="53" customFormat="1" ht="26.25" customHeight="1" x14ac:dyDescent="0.15">
      <c r="A19" s="59">
        <v>13</v>
      </c>
      <c r="B19" s="691"/>
      <c r="C19" s="692"/>
      <c r="D19" s="692"/>
      <c r="E19" s="692"/>
      <c r="F19" s="692"/>
      <c r="G19" s="692"/>
      <c r="H19" s="692"/>
      <c r="I19" s="692"/>
      <c r="J19" s="692"/>
      <c r="K19" s="692"/>
      <c r="L19" s="692"/>
      <c r="M19" s="692"/>
      <c r="N19" s="692"/>
      <c r="O19" s="692"/>
      <c r="P19" s="693"/>
      <c r="Q19" s="682"/>
      <c r="R19" s="683"/>
      <c r="S19" s="683"/>
      <c r="T19" s="683"/>
      <c r="U19" s="683"/>
      <c r="V19" s="683"/>
      <c r="W19" s="683"/>
      <c r="X19" s="683"/>
      <c r="Y19" s="683"/>
      <c r="Z19" s="683"/>
      <c r="AA19" s="683"/>
      <c r="AB19" s="683"/>
      <c r="AC19" s="683"/>
      <c r="AD19" s="683"/>
      <c r="AE19" s="684"/>
      <c r="AF19" s="685"/>
      <c r="AG19" s="686"/>
      <c r="AH19" s="686"/>
      <c r="AI19" s="686"/>
      <c r="AJ19" s="687"/>
      <c r="AK19" s="688"/>
      <c r="AL19" s="683"/>
      <c r="AM19" s="683"/>
      <c r="AN19" s="683"/>
      <c r="AO19" s="683"/>
      <c r="AP19" s="683"/>
      <c r="AQ19" s="683"/>
      <c r="AR19" s="683"/>
      <c r="AS19" s="683"/>
      <c r="AT19" s="683"/>
      <c r="AU19" s="689"/>
      <c r="AV19" s="689"/>
      <c r="AW19" s="689"/>
      <c r="AX19" s="689"/>
      <c r="AY19" s="690"/>
      <c r="AZ19" s="63"/>
      <c r="BA19" s="63"/>
      <c r="BB19" s="63"/>
      <c r="BC19" s="63"/>
      <c r="BD19" s="63"/>
      <c r="BE19" s="81"/>
      <c r="BF19" s="81"/>
      <c r="BG19" s="81"/>
      <c r="BH19" s="81"/>
      <c r="BI19" s="81"/>
      <c r="BJ19" s="81"/>
      <c r="BK19" s="81"/>
      <c r="BL19" s="81"/>
      <c r="BM19" s="81"/>
      <c r="BN19" s="81"/>
      <c r="BO19" s="81"/>
      <c r="BP19" s="81"/>
      <c r="BQ19" s="59">
        <v>13</v>
      </c>
      <c r="BR19" s="87"/>
      <c r="BS19" s="691"/>
      <c r="BT19" s="692"/>
      <c r="BU19" s="692"/>
      <c r="BV19" s="692"/>
      <c r="BW19" s="692"/>
      <c r="BX19" s="692"/>
      <c r="BY19" s="692"/>
      <c r="BZ19" s="692"/>
      <c r="CA19" s="692"/>
      <c r="CB19" s="692"/>
      <c r="CC19" s="692"/>
      <c r="CD19" s="692"/>
      <c r="CE19" s="692"/>
      <c r="CF19" s="692"/>
      <c r="CG19" s="693"/>
      <c r="CH19" s="694"/>
      <c r="CI19" s="686"/>
      <c r="CJ19" s="686"/>
      <c r="CK19" s="686"/>
      <c r="CL19" s="695"/>
      <c r="CM19" s="694"/>
      <c r="CN19" s="686"/>
      <c r="CO19" s="686"/>
      <c r="CP19" s="686"/>
      <c r="CQ19" s="695"/>
      <c r="CR19" s="694"/>
      <c r="CS19" s="686"/>
      <c r="CT19" s="686"/>
      <c r="CU19" s="686"/>
      <c r="CV19" s="695"/>
      <c r="CW19" s="694"/>
      <c r="CX19" s="686"/>
      <c r="CY19" s="686"/>
      <c r="CZ19" s="686"/>
      <c r="DA19" s="695"/>
      <c r="DB19" s="694"/>
      <c r="DC19" s="686"/>
      <c r="DD19" s="686"/>
      <c r="DE19" s="686"/>
      <c r="DF19" s="695"/>
      <c r="DG19" s="694"/>
      <c r="DH19" s="686"/>
      <c r="DI19" s="686"/>
      <c r="DJ19" s="686"/>
      <c r="DK19" s="695"/>
      <c r="DL19" s="694"/>
      <c r="DM19" s="686"/>
      <c r="DN19" s="686"/>
      <c r="DO19" s="686"/>
      <c r="DP19" s="695"/>
      <c r="DQ19" s="694"/>
      <c r="DR19" s="686"/>
      <c r="DS19" s="686"/>
      <c r="DT19" s="686"/>
      <c r="DU19" s="695"/>
      <c r="DV19" s="691"/>
      <c r="DW19" s="692"/>
      <c r="DX19" s="692"/>
      <c r="DY19" s="692"/>
      <c r="DZ19" s="710"/>
      <c r="EA19" s="81"/>
    </row>
    <row r="20" spans="1:131" s="53" customFormat="1" ht="26.25" customHeight="1" x14ac:dyDescent="0.15">
      <c r="A20" s="59">
        <v>14</v>
      </c>
      <c r="B20" s="691"/>
      <c r="C20" s="692"/>
      <c r="D20" s="692"/>
      <c r="E20" s="692"/>
      <c r="F20" s="692"/>
      <c r="G20" s="692"/>
      <c r="H20" s="692"/>
      <c r="I20" s="692"/>
      <c r="J20" s="692"/>
      <c r="K20" s="692"/>
      <c r="L20" s="692"/>
      <c r="M20" s="692"/>
      <c r="N20" s="692"/>
      <c r="O20" s="692"/>
      <c r="P20" s="693"/>
      <c r="Q20" s="682"/>
      <c r="R20" s="683"/>
      <c r="S20" s="683"/>
      <c r="T20" s="683"/>
      <c r="U20" s="683"/>
      <c r="V20" s="683"/>
      <c r="W20" s="683"/>
      <c r="X20" s="683"/>
      <c r="Y20" s="683"/>
      <c r="Z20" s="683"/>
      <c r="AA20" s="683"/>
      <c r="AB20" s="683"/>
      <c r="AC20" s="683"/>
      <c r="AD20" s="683"/>
      <c r="AE20" s="684"/>
      <c r="AF20" s="685"/>
      <c r="AG20" s="686"/>
      <c r="AH20" s="686"/>
      <c r="AI20" s="686"/>
      <c r="AJ20" s="687"/>
      <c r="AK20" s="688"/>
      <c r="AL20" s="683"/>
      <c r="AM20" s="683"/>
      <c r="AN20" s="683"/>
      <c r="AO20" s="683"/>
      <c r="AP20" s="683"/>
      <c r="AQ20" s="683"/>
      <c r="AR20" s="683"/>
      <c r="AS20" s="683"/>
      <c r="AT20" s="683"/>
      <c r="AU20" s="689"/>
      <c r="AV20" s="689"/>
      <c r="AW20" s="689"/>
      <c r="AX20" s="689"/>
      <c r="AY20" s="690"/>
      <c r="AZ20" s="63"/>
      <c r="BA20" s="63"/>
      <c r="BB20" s="63"/>
      <c r="BC20" s="63"/>
      <c r="BD20" s="63"/>
      <c r="BE20" s="81"/>
      <c r="BF20" s="81"/>
      <c r="BG20" s="81"/>
      <c r="BH20" s="81"/>
      <c r="BI20" s="81"/>
      <c r="BJ20" s="81"/>
      <c r="BK20" s="81"/>
      <c r="BL20" s="81"/>
      <c r="BM20" s="81"/>
      <c r="BN20" s="81"/>
      <c r="BO20" s="81"/>
      <c r="BP20" s="81"/>
      <c r="BQ20" s="59">
        <v>14</v>
      </c>
      <c r="BR20" s="87"/>
      <c r="BS20" s="691"/>
      <c r="BT20" s="692"/>
      <c r="BU20" s="692"/>
      <c r="BV20" s="692"/>
      <c r="BW20" s="692"/>
      <c r="BX20" s="692"/>
      <c r="BY20" s="692"/>
      <c r="BZ20" s="692"/>
      <c r="CA20" s="692"/>
      <c r="CB20" s="692"/>
      <c r="CC20" s="692"/>
      <c r="CD20" s="692"/>
      <c r="CE20" s="692"/>
      <c r="CF20" s="692"/>
      <c r="CG20" s="693"/>
      <c r="CH20" s="694"/>
      <c r="CI20" s="686"/>
      <c r="CJ20" s="686"/>
      <c r="CK20" s="686"/>
      <c r="CL20" s="695"/>
      <c r="CM20" s="694"/>
      <c r="CN20" s="686"/>
      <c r="CO20" s="686"/>
      <c r="CP20" s="686"/>
      <c r="CQ20" s="695"/>
      <c r="CR20" s="694"/>
      <c r="CS20" s="686"/>
      <c r="CT20" s="686"/>
      <c r="CU20" s="686"/>
      <c r="CV20" s="695"/>
      <c r="CW20" s="694"/>
      <c r="CX20" s="686"/>
      <c r="CY20" s="686"/>
      <c r="CZ20" s="686"/>
      <c r="DA20" s="695"/>
      <c r="DB20" s="694"/>
      <c r="DC20" s="686"/>
      <c r="DD20" s="686"/>
      <c r="DE20" s="686"/>
      <c r="DF20" s="695"/>
      <c r="DG20" s="694"/>
      <c r="DH20" s="686"/>
      <c r="DI20" s="686"/>
      <c r="DJ20" s="686"/>
      <c r="DK20" s="695"/>
      <c r="DL20" s="694"/>
      <c r="DM20" s="686"/>
      <c r="DN20" s="686"/>
      <c r="DO20" s="686"/>
      <c r="DP20" s="695"/>
      <c r="DQ20" s="694"/>
      <c r="DR20" s="686"/>
      <c r="DS20" s="686"/>
      <c r="DT20" s="686"/>
      <c r="DU20" s="695"/>
      <c r="DV20" s="691"/>
      <c r="DW20" s="692"/>
      <c r="DX20" s="692"/>
      <c r="DY20" s="692"/>
      <c r="DZ20" s="710"/>
      <c r="EA20" s="81"/>
    </row>
    <row r="21" spans="1:131" s="53" customFormat="1" ht="26.25" customHeight="1" x14ac:dyDescent="0.15">
      <c r="A21" s="59">
        <v>15</v>
      </c>
      <c r="B21" s="691"/>
      <c r="C21" s="692"/>
      <c r="D21" s="692"/>
      <c r="E21" s="692"/>
      <c r="F21" s="692"/>
      <c r="G21" s="692"/>
      <c r="H21" s="692"/>
      <c r="I21" s="692"/>
      <c r="J21" s="692"/>
      <c r="K21" s="692"/>
      <c r="L21" s="692"/>
      <c r="M21" s="692"/>
      <c r="N21" s="692"/>
      <c r="O21" s="692"/>
      <c r="P21" s="693"/>
      <c r="Q21" s="682"/>
      <c r="R21" s="683"/>
      <c r="S21" s="683"/>
      <c r="T21" s="683"/>
      <c r="U21" s="683"/>
      <c r="V21" s="683"/>
      <c r="W21" s="683"/>
      <c r="X21" s="683"/>
      <c r="Y21" s="683"/>
      <c r="Z21" s="683"/>
      <c r="AA21" s="683"/>
      <c r="AB21" s="683"/>
      <c r="AC21" s="683"/>
      <c r="AD21" s="683"/>
      <c r="AE21" s="684"/>
      <c r="AF21" s="685"/>
      <c r="AG21" s="686"/>
      <c r="AH21" s="686"/>
      <c r="AI21" s="686"/>
      <c r="AJ21" s="687"/>
      <c r="AK21" s="688"/>
      <c r="AL21" s="683"/>
      <c r="AM21" s="683"/>
      <c r="AN21" s="683"/>
      <c r="AO21" s="683"/>
      <c r="AP21" s="683"/>
      <c r="AQ21" s="683"/>
      <c r="AR21" s="683"/>
      <c r="AS21" s="683"/>
      <c r="AT21" s="683"/>
      <c r="AU21" s="689"/>
      <c r="AV21" s="689"/>
      <c r="AW21" s="689"/>
      <c r="AX21" s="689"/>
      <c r="AY21" s="690"/>
      <c r="AZ21" s="63"/>
      <c r="BA21" s="63"/>
      <c r="BB21" s="63"/>
      <c r="BC21" s="63"/>
      <c r="BD21" s="63"/>
      <c r="BE21" s="81"/>
      <c r="BF21" s="81"/>
      <c r="BG21" s="81"/>
      <c r="BH21" s="81"/>
      <c r="BI21" s="81"/>
      <c r="BJ21" s="81"/>
      <c r="BK21" s="81"/>
      <c r="BL21" s="81"/>
      <c r="BM21" s="81"/>
      <c r="BN21" s="81"/>
      <c r="BO21" s="81"/>
      <c r="BP21" s="81"/>
      <c r="BQ21" s="59">
        <v>15</v>
      </c>
      <c r="BR21" s="87"/>
      <c r="BS21" s="691"/>
      <c r="BT21" s="692"/>
      <c r="BU21" s="692"/>
      <c r="BV21" s="692"/>
      <c r="BW21" s="692"/>
      <c r="BX21" s="692"/>
      <c r="BY21" s="692"/>
      <c r="BZ21" s="692"/>
      <c r="CA21" s="692"/>
      <c r="CB21" s="692"/>
      <c r="CC21" s="692"/>
      <c r="CD21" s="692"/>
      <c r="CE21" s="692"/>
      <c r="CF21" s="692"/>
      <c r="CG21" s="693"/>
      <c r="CH21" s="694"/>
      <c r="CI21" s="686"/>
      <c r="CJ21" s="686"/>
      <c r="CK21" s="686"/>
      <c r="CL21" s="695"/>
      <c r="CM21" s="694"/>
      <c r="CN21" s="686"/>
      <c r="CO21" s="686"/>
      <c r="CP21" s="686"/>
      <c r="CQ21" s="695"/>
      <c r="CR21" s="694"/>
      <c r="CS21" s="686"/>
      <c r="CT21" s="686"/>
      <c r="CU21" s="686"/>
      <c r="CV21" s="695"/>
      <c r="CW21" s="694"/>
      <c r="CX21" s="686"/>
      <c r="CY21" s="686"/>
      <c r="CZ21" s="686"/>
      <c r="DA21" s="695"/>
      <c r="DB21" s="694"/>
      <c r="DC21" s="686"/>
      <c r="DD21" s="686"/>
      <c r="DE21" s="686"/>
      <c r="DF21" s="695"/>
      <c r="DG21" s="694"/>
      <c r="DH21" s="686"/>
      <c r="DI21" s="686"/>
      <c r="DJ21" s="686"/>
      <c r="DK21" s="695"/>
      <c r="DL21" s="694"/>
      <c r="DM21" s="686"/>
      <c r="DN21" s="686"/>
      <c r="DO21" s="686"/>
      <c r="DP21" s="695"/>
      <c r="DQ21" s="694"/>
      <c r="DR21" s="686"/>
      <c r="DS21" s="686"/>
      <c r="DT21" s="686"/>
      <c r="DU21" s="695"/>
      <c r="DV21" s="691"/>
      <c r="DW21" s="692"/>
      <c r="DX21" s="692"/>
      <c r="DY21" s="692"/>
      <c r="DZ21" s="710"/>
      <c r="EA21" s="81"/>
    </row>
    <row r="22" spans="1:131" s="53" customFormat="1" ht="26.25" customHeight="1" x14ac:dyDescent="0.15">
      <c r="A22" s="59">
        <v>16</v>
      </c>
      <c r="B22" s="691"/>
      <c r="C22" s="692"/>
      <c r="D22" s="692"/>
      <c r="E22" s="692"/>
      <c r="F22" s="692"/>
      <c r="G22" s="692"/>
      <c r="H22" s="692"/>
      <c r="I22" s="692"/>
      <c r="J22" s="692"/>
      <c r="K22" s="692"/>
      <c r="L22" s="692"/>
      <c r="M22" s="692"/>
      <c r="N22" s="692"/>
      <c r="O22" s="692"/>
      <c r="P22" s="693"/>
      <c r="Q22" s="726"/>
      <c r="R22" s="727"/>
      <c r="S22" s="727"/>
      <c r="T22" s="727"/>
      <c r="U22" s="727"/>
      <c r="V22" s="727"/>
      <c r="W22" s="727"/>
      <c r="X22" s="727"/>
      <c r="Y22" s="727"/>
      <c r="Z22" s="727"/>
      <c r="AA22" s="727"/>
      <c r="AB22" s="727"/>
      <c r="AC22" s="727"/>
      <c r="AD22" s="727"/>
      <c r="AE22" s="728"/>
      <c r="AF22" s="685"/>
      <c r="AG22" s="686"/>
      <c r="AH22" s="686"/>
      <c r="AI22" s="686"/>
      <c r="AJ22" s="687"/>
      <c r="AK22" s="729"/>
      <c r="AL22" s="727"/>
      <c r="AM22" s="727"/>
      <c r="AN22" s="727"/>
      <c r="AO22" s="727"/>
      <c r="AP22" s="727"/>
      <c r="AQ22" s="727"/>
      <c r="AR22" s="727"/>
      <c r="AS22" s="727"/>
      <c r="AT22" s="727"/>
      <c r="AU22" s="730"/>
      <c r="AV22" s="730"/>
      <c r="AW22" s="730"/>
      <c r="AX22" s="730"/>
      <c r="AY22" s="731"/>
      <c r="AZ22" s="732" t="s">
        <v>98</v>
      </c>
      <c r="BA22" s="732"/>
      <c r="BB22" s="732"/>
      <c r="BC22" s="732"/>
      <c r="BD22" s="733"/>
      <c r="BE22" s="81"/>
      <c r="BF22" s="81"/>
      <c r="BG22" s="81"/>
      <c r="BH22" s="81"/>
      <c r="BI22" s="81"/>
      <c r="BJ22" s="81"/>
      <c r="BK22" s="81"/>
      <c r="BL22" s="81"/>
      <c r="BM22" s="81"/>
      <c r="BN22" s="81"/>
      <c r="BO22" s="81"/>
      <c r="BP22" s="81"/>
      <c r="BQ22" s="59">
        <v>16</v>
      </c>
      <c r="BR22" s="87"/>
      <c r="BS22" s="691"/>
      <c r="BT22" s="692"/>
      <c r="BU22" s="692"/>
      <c r="BV22" s="692"/>
      <c r="BW22" s="692"/>
      <c r="BX22" s="692"/>
      <c r="BY22" s="692"/>
      <c r="BZ22" s="692"/>
      <c r="CA22" s="692"/>
      <c r="CB22" s="692"/>
      <c r="CC22" s="692"/>
      <c r="CD22" s="692"/>
      <c r="CE22" s="692"/>
      <c r="CF22" s="692"/>
      <c r="CG22" s="693"/>
      <c r="CH22" s="694"/>
      <c r="CI22" s="686"/>
      <c r="CJ22" s="686"/>
      <c r="CK22" s="686"/>
      <c r="CL22" s="695"/>
      <c r="CM22" s="694"/>
      <c r="CN22" s="686"/>
      <c r="CO22" s="686"/>
      <c r="CP22" s="686"/>
      <c r="CQ22" s="695"/>
      <c r="CR22" s="694"/>
      <c r="CS22" s="686"/>
      <c r="CT22" s="686"/>
      <c r="CU22" s="686"/>
      <c r="CV22" s="695"/>
      <c r="CW22" s="694"/>
      <c r="CX22" s="686"/>
      <c r="CY22" s="686"/>
      <c r="CZ22" s="686"/>
      <c r="DA22" s="695"/>
      <c r="DB22" s="694"/>
      <c r="DC22" s="686"/>
      <c r="DD22" s="686"/>
      <c r="DE22" s="686"/>
      <c r="DF22" s="695"/>
      <c r="DG22" s="694"/>
      <c r="DH22" s="686"/>
      <c r="DI22" s="686"/>
      <c r="DJ22" s="686"/>
      <c r="DK22" s="695"/>
      <c r="DL22" s="694"/>
      <c r="DM22" s="686"/>
      <c r="DN22" s="686"/>
      <c r="DO22" s="686"/>
      <c r="DP22" s="695"/>
      <c r="DQ22" s="694"/>
      <c r="DR22" s="686"/>
      <c r="DS22" s="686"/>
      <c r="DT22" s="686"/>
      <c r="DU22" s="695"/>
      <c r="DV22" s="691"/>
      <c r="DW22" s="692"/>
      <c r="DX22" s="692"/>
      <c r="DY22" s="692"/>
      <c r="DZ22" s="710"/>
      <c r="EA22" s="81"/>
    </row>
    <row r="23" spans="1:131" s="53" customFormat="1" ht="26.25" customHeight="1" x14ac:dyDescent="0.15">
      <c r="A23" s="60" t="s">
        <v>445</v>
      </c>
      <c r="B23" s="711" t="s">
        <v>253</v>
      </c>
      <c r="C23" s="712"/>
      <c r="D23" s="712"/>
      <c r="E23" s="712"/>
      <c r="F23" s="712"/>
      <c r="G23" s="712"/>
      <c r="H23" s="712"/>
      <c r="I23" s="712"/>
      <c r="J23" s="712"/>
      <c r="K23" s="712"/>
      <c r="L23" s="712"/>
      <c r="M23" s="712"/>
      <c r="N23" s="712"/>
      <c r="O23" s="712"/>
      <c r="P23" s="713"/>
      <c r="Q23" s="714">
        <v>7567</v>
      </c>
      <c r="R23" s="715"/>
      <c r="S23" s="715"/>
      <c r="T23" s="715"/>
      <c r="U23" s="715"/>
      <c r="V23" s="715">
        <v>7157</v>
      </c>
      <c r="W23" s="715"/>
      <c r="X23" s="715"/>
      <c r="Y23" s="715"/>
      <c r="Z23" s="715"/>
      <c r="AA23" s="715">
        <v>410</v>
      </c>
      <c r="AB23" s="715"/>
      <c r="AC23" s="715"/>
      <c r="AD23" s="715"/>
      <c r="AE23" s="716"/>
      <c r="AF23" s="717">
        <v>333</v>
      </c>
      <c r="AG23" s="715"/>
      <c r="AH23" s="715"/>
      <c r="AI23" s="715"/>
      <c r="AJ23" s="718"/>
      <c r="AK23" s="719"/>
      <c r="AL23" s="720"/>
      <c r="AM23" s="720"/>
      <c r="AN23" s="720"/>
      <c r="AO23" s="720"/>
      <c r="AP23" s="715">
        <v>3597</v>
      </c>
      <c r="AQ23" s="715"/>
      <c r="AR23" s="715"/>
      <c r="AS23" s="715"/>
      <c r="AT23" s="715"/>
      <c r="AU23" s="721"/>
      <c r="AV23" s="721"/>
      <c r="AW23" s="721"/>
      <c r="AX23" s="721"/>
      <c r="AY23" s="722"/>
      <c r="AZ23" s="723" t="s">
        <v>174</v>
      </c>
      <c r="BA23" s="724"/>
      <c r="BB23" s="724"/>
      <c r="BC23" s="724"/>
      <c r="BD23" s="725"/>
      <c r="BE23" s="81"/>
      <c r="BF23" s="81"/>
      <c r="BG23" s="81"/>
      <c r="BH23" s="81"/>
      <c r="BI23" s="81"/>
      <c r="BJ23" s="81"/>
      <c r="BK23" s="81"/>
      <c r="BL23" s="81"/>
      <c r="BM23" s="81"/>
      <c r="BN23" s="81"/>
      <c r="BO23" s="81"/>
      <c r="BP23" s="81"/>
      <c r="BQ23" s="59">
        <v>17</v>
      </c>
      <c r="BR23" s="87"/>
      <c r="BS23" s="691"/>
      <c r="BT23" s="692"/>
      <c r="BU23" s="692"/>
      <c r="BV23" s="692"/>
      <c r="BW23" s="692"/>
      <c r="BX23" s="692"/>
      <c r="BY23" s="692"/>
      <c r="BZ23" s="692"/>
      <c r="CA23" s="692"/>
      <c r="CB23" s="692"/>
      <c r="CC23" s="692"/>
      <c r="CD23" s="692"/>
      <c r="CE23" s="692"/>
      <c r="CF23" s="692"/>
      <c r="CG23" s="693"/>
      <c r="CH23" s="694"/>
      <c r="CI23" s="686"/>
      <c r="CJ23" s="686"/>
      <c r="CK23" s="686"/>
      <c r="CL23" s="695"/>
      <c r="CM23" s="694"/>
      <c r="CN23" s="686"/>
      <c r="CO23" s="686"/>
      <c r="CP23" s="686"/>
      <c r="CQ23" s="695"/>
      <c r="CR23" s="694"/>
      <c r="CS23" s="686"/>
      <c r="CT23" s="686"/>
      <c r="CU23" s="686"/>
      <c r="CV23" s="695"/>
      <c r="CW23" s="694"/>
      <c r="CX23" s="686"/>
      <c r="CY23" s="686"/>
      <c r="CZ23" s="686"/>
      <c r="DA23" s="695"/>
      <c r="DB23" s="694"/>
      <c r="DC23" s="686"/>
      <c r="DD23" s="686"/>
      <c r="DE23" s="686"/>
      <c r="DF23" s="695"/>
      <c r="DG23" s="694"/>
      <c r="DH23" s="686"/>
      <c r="DI23" s="686"/>
      <c r="DJ23" s="686"/>
      <c r="DK23" s="695"/>
      <c r="DL23" s="694"/>
      <c r="DM23" s="686"/>
      <c r="DN23" s="686"/>
      <c r="DO23" s="686"/>
      <c r="DP23" s="695"/>
      <c r="DQ23" s="694"/>
      <c r="DR23" s="686"/>
      <c r="DS23" s="686"/>
      <c r="DT23" s="686"/>
      <c r="DU23" s="695"/>
      <c r="DV23" s="691"/>
      <c r="DW23" s="692"/>
      <c r="DX23" s="692"/>
      <c r="DY23" s="692"/>
      <c r="DZ23" s="710"/>
      <c r="EA23" s="81"/>
    </row>
    <row r="24" spans="1:131" s="53" customFormat="1" ht="26.25" customHeight="1" x14ac:dyDescent="0.15">
      <c r="A24" s="734" t="s">
        <v>375</v>
      </c>
      <c r="B24" s="734"/>
      <c r="C24" s="734"/>
      <c r="D24" s="734"/>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4"/>
      <c r="AK24" s="734"/>
      <c r="AL24" s="734"/>
      <c r="AM24" s="734"/>
      <c r="AN24" s="734"/>
      <c r="AO24" s="734"/>
      <c r="AP24" s="734"/>
      <c r="AQ24" s="734"/>
      <c r="AR24" s="734"/>
      <c r="AS24" s="734"/>
      <c r="AT24" s="734"/>
      <c r="AU24" s="734"/>
      <c r="AV24" s="734"/>
      <c r="AW24" s="734"/>
      <c r="AX24" s="734"/>
      <c r="AY24" s="734"/>
      <c r="AZ24" s="63"/>
      <c r="BA24" s="63"/>
      <c r="BB24" s="63"/>
      <c r="BC24" s="63"/>
      <c r="BD24" s="63"/>
      <c r="BE24" s="81"/>
      <c r="BF24" s="81"/>
      <c r="BG24" s="81"/>
      <c r="BH24" s="81"/>
      <c r="BI24" s="81"/>
      <c r="BJ24" s="81"/>
      <c r="BK24" s="81"/>
      <c r="BL24" s="81"/>
      <c r="BM24" s="81"/>
      <c r="BN24" s="81"/>
      <c r="BO24" s="81"/>
      <c r="BP24" s="81"/>
      <c r="BQ24" s="59">
        <v>18</v>
      </c>
      <c r="BR24" s="87"/>
      <c r="BS24" s="691"/>
      <c r="BT24" s="692"/>
      <c r="BU24" s="692"/>
      <c r="BV24" s="692"/>
      <c r="BW24" s="692"/>
      <c r="BX24" s="692"/>
      <c r="BY24" s="692"/>
      <c r="BZ24" s="692"/>
      <c r="CA24" s="692"/>
      <c r="CB24" s="692"/>
      <c r="CC24" s="692"/>
      <c r="CD24" s="692"/>
      <c r="CE24" s="692"/>
      <c r="CF24" s="692"/>
      <c r="CG24" s="693"/>
      <c r="CH24" s="694"/>
      <c r="CI24" s="686"/>
      <c r="CJ24" s="686"/>
      <c r="CK24" s="686"/>
      <c r="CL24" s="695"/>
      <c r="CM24" s="694"/>
      <c r="CN24" s="686"/>
      <c r="CO24" s="686"/>
      <c r="CP24" s="686"/>
      <c r="CQ24" s="695"/>
      <c r="CR24" s="694"/>
      <c r="CS24" s="686"/>
      <c r="CT24" s="686"/>
      <c r="CU24" s="686"/>
      <c r="CV24" s="695"/>
      <c r="CW24" s="694"/>
      <c r="CX24" s="686"/>
      <c r="CY24" s="686"/>
      <c r="CZ24" s="686"/>
      <c r="DA24" s="695"/>
      <c r="DB24" s="694"/>
      <c r="DC24" s="686"/>
      <c r="DD24" s="686"/>
      <c r="DE24" s="686"/>
      <c r="DF24" s="695"/>
      <c r="DG24" s="694"/>
      <c r="DH24" s="686"/>
      <c r="DI24" s="686"/>
      <c r="DJ24" s="686"/>
      <c r="DK24" s="695"/>
      <c r="DL24" s="694"/>
      <c r="DM24" s="686"/>
      <c r="DN24" s="686"/>
      <c r="DO24" s="686"/>
      <c r="DP24" s="695"/>
      <c r="DQ24" s="694"/>
      <c r="DR24" s="686"/>
      <c r="DS24" s="686"/>
      <c r="DT24" s="686"/>
      <c r="DU24" s="695"/>
      <c r="DV24" s="691"/>
      <c r="DW24" s="692"/>
      <c r="DX24" s="692"/>
      <c r="DY24" s="692"/>
      <c r="DZ24" s="710"/>
      <c r="EA24" s="81"/>
    </row>
    <row r="25" spans="1:131" s="51" customFormat="1" ht="26.25" customHeight="1" x14ac:dyDescent="0.15">
      <c r="A25" s="699" t="s">
        <v>447</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699"/>
      <c r="AY25" s="699"/>
      <c r="AZ25" s="699"/>
      <c r="BA25" s="699"/>
      <c r="BB25" s="699"/>
      <c r="BC25" s="699"/>
      <c r="BD25" s="699"/>
      <c r="BE25" s="699"/>
      <c r="BF25" s="699"/>
      <c r="BG25" s="699"/>
      <c r="BH25" s="699"/>
      <c r="BI25" s="699"/>
      <c r="BJ25" s="63"/>
      <c r="BK25" s="63"/>
      <c r="BL25" s="63"/>
      <c r="BM25" s="63"/>
      <c r="BN25" s="63"/>
      <c r="BO25" s="62"/>
      <c r="BP25" s="62"/>
      <c r="BQ25" s="59">
        <v>19</v>
      </c>
      <c r="BR25" s="87"/>
      <c r="BS25" s="691"/>
      <c r="BT25" s="692"/>
      <c r="BU25" s="692"/>
      <c r="BV25" s="692"/>
      <c r="BW25" s="692"/>
      <c r="BX25" s="692"/>
      <c r="BY25" s="692"/>
      <c r="BZ25" s="692"/>
      <c r="CA25" s="692"/>
      <c r="CB25" s="692"/>
      <c r="CC25" s="692"/>
      <c r="CD25" s="692"/>
      <c r="CE25" s="692"/>
      <c r="CF25" s="692"/>
      <c r="CG25" s="693"/>
      <c r="CH25" s="694"/>
      <c r="CI25" s="686"/>
      <c r="CJ25" s="686"/>
      <c r="CK25" s="686"/>
      <c r="CL25" s="695"/>
      <c r="CM25" s="694"/>
      <c r="CN25" s="686"/>
      <c r="CO25" s="686"/>
      <c r="CP25" s="686"/>
      <c r="CQ25" s="695"/>
      <c r="CR25" s="694"/>
      <c r="CS25" s="686"/>
      <c r="CT25" s="686"/>
      <c r="CU25" s="686"/>
      <c r="CV25" s="695"/>
      <c r="CW25" s="694"/>
      <c r="CX25" s="686"/>
      <c r="CY25" s="686"/>
      <c r="CZ25" s="686"/>
      <c r="DA25" s="695"/>
      <c r="DB25" s="694"/>
      <c r="DC25" s="686"/>
      <c r="DD25" s="686"/>
      <c r="DE25" s="686"/>
      <c r="DF25" s="695"/>
      <c r="DG25" s="694"/>
      <c r="DH25" s="686"/>
      <c r="DI25" s="686"/>
      <c r="DJ25" s="686"/>
      <c r="DK25" s="695"/>
      <c r="DL25" s="694"/>
      <c r="DM25" s="686"/>
      <c r="DN25" s="686"/>
      <c r="DO25" s="686"/>
      <c r="DP25" s="695"/>
      <c r="DQ25" s="694"/>
      <c r="DR25" s="686"/>
      <c r="DS25" s="686"/>
      <c r="DT25" s="686"/>
      <c r="DU25" s="695"/>
      <c r="DV25" s="691"/>
      <c r="DW25" s="692"/>
      <c r="DX25" s="692"/>
      <c r="DY25" s="692"/>
      <c r="DZ25" s="710"/>
      <c r="EA25" s="54"/>
    </row>
    <row r="26" spans="1:131" s="51" customFormat="1" ht="26.25" customHeight="1" x14ac:dyDescent="0.15">
      <c r="A26" s="668" t="s">
        <v>2</v>
      </c>
      <c r="B26" s="669"/>
      <c r="C26" s="669"/>
      <c r="D26" s="669"/>
      <c r="E26" s="669"/>
      <c r="F26" s="669"/>
      <c r="G26" s="669"/>
      <c r="H26" s="669"/>
      <c r="I26" s="669"/>
      <c r="J26" s="669"/>
      <c r="K26" s="669"/>
      <c r="L26" s="669"/>
      <c r="M26" s="669"/>
      <c r="N26" s="669"/>
      <c r="O26" s="669"/>
      <c r="P26" s="670"/>
      <c r="Q26" s="662" t="s">
        <v>281</v>
      </c>
      <c r="R26" s="663"/>
      <c r="S26" s="663"/>
      <c r="T26" s="663"/>
      <c r="U26" s="674"/>
      <c r="V26" s="662" t="s">
        <v>330</v>
      </c>
      <c r="W26" s="663"/>
      <c r="X26" s="663"/>
      <c r="Y26" s="663"/>
      <c r="Z26" s="674"/>
      <c r="AA26" s="662" t="s">
        <v>299</v>
      </c>
      <c r="AB26" s="663"/>
      <c r="AC26" s="663"/>
      <c r="AD26" s="663"/>
      <c r="AE26" s="663"/>
      <c r="AF26" s="933" t="s">
        <v>448</v>
      </c>
      <c r="AG26" s="934"/>
      <c r="AH26" s="934"/>
      <c r="AI26" s="934"/>
      <c r="AJ26" s="935"/>
      <c r="AK26" s="663" t="s">
        <v>449</v>
      </c>
      <c r="AL26" s="663"/>
      <c r="AM26" s="663"/>
      <c r="AN26" s="663"/>
      <c r="AO26" s="674"/>
      <c r="AP26" s="662" t="s">
        <v>35</v>
      </c>
      <c r="AQ26" s="663"/>
      <c r="AR26" s="663"/>
      <c r="AS26" s="663"/>
      <c r="AT26" s="674"/>
      <c r="AU26" s="662" t="s">
        <v>450</v>
      </c>
      <c r="AV26" s="663"/>
      <c r="AW26" s="663"/>
      <c r="AX26" s="663"/>
      <c r="AY26" s="674"/>
      <c r="AZ26" s="662" t="s">
        <v>451</v>
      </c>
      <c r="BA26" s="663"/>
      <c r="BB26" s="663"/>
      <c r="BC26" s="663"/>
      <c r="BD26" s="674"/>
      <c r="BE26" s="662" t="s">
        <v>438</v>
      </c>
      <c r="BF26" s="663"/>
      <c r="BG26" s="663"/>
      <c r="BH26" s="663"/>
      <c r="BI26" s="664"/>
      <c r="BJ26" s="63"/>
      <c r="BK26" s="63"/>
      <c r="BL26" s="63"/>
      <c r="BM26" s="63"/>
      <c r="BN26" s="63"/>
      <c r="BO26" s="62"/>
      <c r="BP26" s="62"/>
      <c r="BQ26" s="59">
        <v>20</v>
      </c>
      <c r="BR26" s="87"/>
      <c r="BS26" s="691"/>
      <c r="BT26" s="692"/>
      <c r="BU26" s="692"/>
      <c r="BV26" s="692"/>
      <c r="BW26" s="692"/>
      <c r="BX26" s="692"/>
      <c r="BY26" s="692"/>
      <c r="BZ26" s="692"/>
      <c r="CA26" s="692"/>
      <c r="CB26" s="692"/>
      <c r="CC26" s="692"/>
      <c r="CD26" s="692"/>
      <c r="CE26" s="692"/>
      <c r="CF26" s="692"/>
      <c r="CG26" s="693"/>
      <c r="CH26" s="694"/>
      <c r="CI26" s="686"/>
      <c r="CJ26" s="686"/>
      <c r="CK26" s="686"/>
      <c r="CL26" s="695"/>
      <c r="CM26" s="694"/>
      <c r="CN26" s="686"/>
      <c r="CO26" s="686"/>
      <c r="CP26" s="686"/>
      <c r="CQ26" s="695"/>
      <c r="CR26" s="694"/>
      <c r="CS26" s="686"/>
      <c r="CT26" s="686"/>
      <c r="CU26" s="686"/>
      <c r="CV26" s="695"/>
      <c r="CW26" s="694"/>
      <c r="CX26" s="686"/>
      <c r="CY26" s="686"/>
      <c r="CZ26" s="686"/>
      <c r="DA26" s="695"/>
      <c r="DB26" s="694"/>
      <c r="DC26" s="686"/>
      <c r="DD26" s="686"/>
      <c r="DE26" s="686"/>
      <c r="DF26" s="695"/>
      <c r="DG26" s="694"/>
      <c r="DH26" s="686"/>
      <c r="DI26" s="686"/>
      <c r="DJ26" s="686"/>
      <c r="DK26" s="695"/>
      <c r="DL26" s="694"/>
      <c r="DM26" s="686"/>
      <c r="DN26" s="686"/>
      <c r="DO26" s="686"/>
      <c r="DP26" s="695"/>
      <c r="DQ26" s="694"/>
      <c r="DR26" s="686"/>
      <c r="DS26" s="686"/>
      <c r="DT26" s="686"/>
      <c r="DU26" s="695"/>
      <c r="DV26" s="691"/>
      <c r="DW26" s="692"/>
      <c r="DX26" s="692"/>
      <c r="DY26" s="692"/>
      <c r="DZ26" s="710"/>
      <c r="EA26" s="54"/>
    </row>
    <row r="27" spans="1:131" s="51" customFormat="1" ht="26.25" customHeight="1" x14ac:dyDescent="0.15">
      <c r="A27" s="671"/>
      <c r="B27" s="672"/>
      <c r="C27" s="672"/>
      <c r="D27" s="672"/>
      <c r="E27" s="672"/>
      <c r="F27" s="672"/>
      <c r="G27" s="672"/>
      <c r="H27" s="672"/>
      <c r="I27" s="672"/>
      <c r="J27" s="672"/>
      <c r="K27" s="672"/>
      <c r="L27" s="672"/>
      <c r="M27" s="672"/>
      <c r="N27" s="672"/>
      <c r="O27" s="672"/>
      <c r="P27" s="673"/>
      <c r="Q27" s="665"/>
      <c r="R27" s="666"/>
      <c r="S27" s="666"/>
      <c r="T27" s="666"/>
      <c r="U27" s="675"/>
      <c r="V27" s="665"/>
      <c r="W27" s="666"/>
      <c r="X27" s="666"/>
      <c r="Y27" s="666"/>
      <c r="Z27" s="675"/>
      <c r="AA27" s="665"/>
      <c r="AB27" s="666"/>
      <c r="AC27" s="666"/>
      <c r="AD27" s="666"/>
      <c r="AE27" s="666"/>
      <c r="AF27" s="936"/>
      <c r="AG27" s="937"/>
      <c r="AH27" s="937"/>
      <c r="AI27" s="937"/>
      <c r="AJ27" s="938"/>
      <c r="AK27" s="666"/>
      <c r="AL27" s="666"/>
      <c r="AM27" s="666"/>
      <c r="AN27" s="666"/>
      <c r="AO27" s="675"/>
      <c r="AP27" s="665"/>
      <c r="AQ27" s="666"/>
      <c r="AR27" s="666"/>
      <c r="AS27" s="666"/>
      <c r="AT27" s="675"/>
      <c r="AU27" s="665"/>
      <c r="AV27" s="666"/>
      <c r="AW27" s="666"/>
      <c r="AX27" s="666"/>
      <c r="AY27" s="675"/>
      <c r="AZ27" s="665"/>
      <c r="BA27" s="666"/>
      <c r="BB27" s="666"/>
      <c r="BC27" s="666"/>
      <c r="BD27" s="675"/>
      <c r="BE27" s="665"/>
      <c r="BF27" s="666"/>
      <c r="BG27" s="666"/>
      <c r="BH27" s="666"/>
      <c r="BI27" s="667"/>
      <c r="BJ27" s="63"/>
      <c r="BK27" s="63"/>
      <c r="BL27" s="63"/>
      <c r="BM27" s="63"/>
      <c r="BN27" s="63"/>
      <c r="BO27" s="62"/>
      <c r="BP27" s="62"/>
      <c r="BQ27" s="59">
        <v>21</v>
      </c>
      <c r="BR27" s="87"/>
      <c r="BS27" s="691"/>
      <c r="BT27" s="692"/>
      <c r="BU27" s="692"/>
      <c r="BV27" s="692"/>
      <c r="BW27" s="692"/>
      <c r="BX27" s="692"/>
      <c r="BY27" s="692"/>
      <c r="BZ27" s="692"/>
      <c r="CA27" s="692"/>
      <c r="CB27" s="692"/>
      <c r="CC27" s="692"/>
      <c r="CD27" s="692"/>
      <c r="CE27" s="692"/>
      <c r="CF27" s="692"/>
      <c r="CG27" s="693"/>
      <c r="CH27" s="694"/>
      <c r="CI27" s="686"/>
      <c r="CJ27" s="686"/>
      <c r="CK27" s="686"/>
      <c r="CL27" s="695"/>
      <c r="CM27" s="694"/>
      <c r="CN27" s="686"/>
      <c r="CO27" s="686"/>
      <c r="CP27" s="686"/>
      <c r="CQ27" s="695"/>
      <c r="CR27" s="694"/>
      <c r="CS27" s="686"/>
      <c r="CT27" s="686"/>
      <c r="CU27" s="686"/>
      <c r="CV27" s="695"/>
      <c r="CW27" s="694"/>
      <c r="CX27" s="686"/>
      <c r="CY27" s="686"/>
      <c r="CZ27" s="686"/>
      <c r="DA27" s="695"/>
      <c r="DB27" s="694"/>
      <c r="DC27" s="686"/>
      <c r="DD27" s="686"/>
      <c r="DE27" s="686"/>
      <c r="DF27" s="695"/>
      <c r="DG27" s="694"/>
      <c r="DH27" s="686"/>
      <c r="DI27" s="686"/>
      <c r="DJ27" s="686"/>
      <c r="DK27" s="695"/>
      <c r="DL27" s="694"/>
      <c r="DM27" s="686"/>
      <c r="DN27" s="686"/>
      <c r="DO27" s="686"/>
      <c r="DP27" s="695"/>
      <c r="DQ27" s="694"/>
      <c r="DR27" s="686"/>
      <c r="DS27" s="686"/>
      <c r="DT27" s="686"/>
      <c r="DU27" s="695"/>
      <c r="DV27" s="691"/>
      <c r="DW27" s="692"/>
      <c r="DX27" s="692"/>
      <c r="DY27" s="692"/>
      <c r="DZ27" s="710"/>
      <c r="EA27" s="54"/>
    </row>
    <row r="28" spans="1:131" s="51" customFormat="1" ht="26.25" customHeight="1" x14ac:dyDescent="0.15">
      <c r="A28" s="61">
        <v>1</v>
      </c>
      <c r="B28" s="659" t="s">
        <v>266</v>
      </c>
      <c r="C28" s="660"/>
      <c r="D28" s="660"/>
      <c r="E28" s="660"/>
      <c r="F28" s="660"/>
      <c r="G28" s="660"/>
      <c r="H28" s="660"/>
      <c r="I28" s="660"/>
      <c r="J28" s="660"/>
      <c r="K28" s="660"/>
      <c r="L28" s="660"/>
      <c r="M28" s="660"/>
      <c r="N28" s="660"/>
      <c r="O28" s="660"/>
      <c r="P28" s="700"/>
      <c r="Q28" s="738">
        <v>2074</v>
      </c>
      <c r="R28" s="739"/>
      <c r="S28" s="739"/>
      <c r="T28" s="739"/>
      <c r="U28" s="739"/>
      <c r="V28" s="739">
        <v>2021</v>
      </c>
      <c r="W28" s="739"/>
      <c r="X28" s="739"/>
      <c r="Y28" s="739"/>
      <c r="Z28" s="739"/>
      <c r="AA28" s="739">
        <v>53</v>
      </c>
      <c r="AB28" s="739"/>
      <c r="AC28" s="739"/>
      <c r="AD28" s="739"/>
      <c r="AE28" s="740"/>
      <c r="AF28" s="741">
        <v>53</v>
      </c>
      <c r="AG28" s="739"/>
      <c r="AH28" s="739"/>
      <c r="AI28" s="739"/>
      <c r="AJ28" s="742"/>
      <c r="AK28" s="743">
        <v>155</v>
      </c>
      <c r="AL28" s="739"/>
      <c r="AM28" s="739"/>
      <c r="AN28" s="739"/>
      <c r="AO28" s="739"/>
      <c r="AP28" s="739">
        <v>18</v>
      </c>
      <c r="AQ28" s="739"/>
      <c r="AR28" s="739"/>
      <c r="AS28" s="739"/>
      <c r="AT28" s="739"/>
      <c r="AU28" s="739">
        <v>1</v>
      </c>
      <c r="AV28" s="739"/>
      <c r="AW28" s="739"/>
      <c r="AX28" s="739"/>
      <c r="AY28" s="739"/>
      <c r="AZ28" s="744" t="s">
        <v>174</v>
      </c>
      <c r="BA28" s="744"/>
      <c r="BB28" s="744"/>
      <c r="BC28" s="744"/>
      <c r="BD28" s="744"/>
      <c r="BE28" s="735"/>
      <c r="BF28" s="735"/>
      <c r="BG28" s="735"/>
      <c r="BH28" s="735"/>
      <c r="BI28" s="736"/>
      <c r="BJ28" s="63"/>
      <c r="BK28" s="63"/>
      <c r="BL28" s="63"/>
      <c r="BM28" s="63"/>
      <c r="BN28" s="63"/>
      <c r="BO28" s="62"/>
      <c r="BP28" s="62"/>
      <c r="BQ28" s="59">
        <v>22</v>
      </c>
      <c r="BR28" s="87"/>
      <c r="BS28" s="691"/>
      <c r="BT28" s="692"/>
      <c r="BU28" s="692"/>
      <c r="BV28" s="692"/>
      <c r="BW28" s="692"/>
      <c r="BX28" s="692"/>
      <c r="BY28" s="692"/>
      <c r="BZ28" s="692"/>
      <c r="CA28" s="692"/>
      <c r="CB28" s="692"/>
      <c r="CC28" s="692"/>
      <c r="CD28" s="692"/>
      <c r="CE28" s="692"/>
      <c r="CF28" s="692"/>
      <c r="CG28" s="693"/>
      <c r="CH28" s="694"/>
      <c r="CI28" s="686"/>
      <c r="CJ28" s="686"/>
      <c r="CK28" s="686"/>
      <c r="CL28" s="695"/>
      <c r="CM28" s="694"/>
      <c r="CN28" s="686"/>
      <c r="CO28" s="686"/>
      <c r="CP28" s="686"/>
      <c r="CQ28" s="695"/>
      <c r="CR28" s="694"/>
      <c r="CS28" s="686"/>
      <c r="CT28" s="686"/>
      <c r="CU28" s="686"/>
      <c r="CV28" s="695"/>
      <c r="CW28" s="694"/>
      <c r="CX28" s="686"/>
      <c r="CY28" s="686"/>
      <c r="CZ28" s="686"/>
      <c r="DA28" s="695"/>
      <c r="DB28" s="694"/>
      <c r="DC28" s="686"/>
      <c r="DD28" s="686"/>
      <c r="DE28" s="686"/>
      <c r="DF28" s="695"/>
      <c r="DG28" s="694"/>
      <c r="DH28" s="686"/>
      <c r="DI28" s="686"/>
      <c r="DJ28" s="686"/>
      <c r="DK28" s="695"/>
      <c r="DL28" s="694"/>
      <c r="DM28" s="686"/>
      <c r="DN28" s="686"/>
      <c r="DO28" s="686"/>
      <c r="DP28" s="695"/>
      <c r="DQ28" s="694"/>
      <c r="DR28" s="686"/>
      <c r="DS28" s="686"/>
      <c r="DT28" s="686"/>
      <c r="DU28" s="695"/>
      <c r="DV28" s="691"/>
      <c r="DW28" s="692"/>
      <c r="DX28" s="692"/>
      <c r="DY28" s="692"/>
      <c r="DZ28" s="710"/>
      <c r="EA28" s="54"/>
    </row>
    <row r="29" spans="1:131" s="51" customFormat="1" ht="26.25" customHeight="1" x14ac:dyDescent="0.15">
      <c r="A29" s="61">
        <v>2</v>
      </c>
      <c r="B29" s="691" t="s">
        <v>452</v>
      </c>
      <c r="C29" s="692"/>
      <c r="D29" s="692"/>
      <c r="E29" s="692"/>
      <c r="F29" s="692"/>
      <c r="G29" s="692"/>
      <c r="H29" s="692"/>
      <c r="I29" s="692"/>
      <c r="J29" s="692"/>
      <c r="K29" s="692"/>
      <c r="L29" s="692"/>
      <c r="M29" s="692"/>
      <c r="N29" s="692"/>
      <c r="O29" s="692"/>
      <c r="P29" s="693"/>
      <c r="Q29" s="682">
        <v>1423</v>
      </c>
      <c r="R29" s="683"/>
      <c r="S29" s="683"/>
      <c r="T29" s="683"/>
      <c r="U29" s="683"/>
      <c r="V29" s="683">
        <v>1371</v>
      </c>
      <c r="W29" s="683"/>
      <c r="X29" s="683"/>
      <c r="Y29" s="683"/>
      <c r="Z29" s="683"/>
      <c r="AA29" s="683">
        <v>52</v>
      </c>
      <c r="AB29" s="683"/>
      <c r="AC29" s="683"/>
      <c r="AD29" s="683"/>
      <c r="AE29" s="684"/>
      <c r="AF29" s="685">
        <v>52</v>
      </c>
      <c r="AG29" s="686"/>
      <c r="AH29" s="686"/>
      <c r="AI29" s="686"/>
      <c r="AJ29" s="687"/>
      <c r="AK29" s="688">
        <v>222</v>
      </c>
      <c r="AL29" s="683"/>
      <c r="AM29" s="683"/>
      <c r="AN29" s="683"/>
      <c r="AO29" s="683"/>
      <c r="AP29" s="683" t="s">
        <v>174</v>
      </c>
      <c r="AQ29" s="683"/>
      <c r="AR29" s="683"/>
      <c r="AS29" s="683"/>
      <c r="AT29" s="683"/>
      <c r="AU29" s="683" t="s">
        <v>174</v>
      </c>
      <c r="AV29" s="683"/>
      <c r="AW29" s="683"/>
      <c r="AX29" s="683"/>
      <c r="AY29" s="683"/>
      <c r="AZ29" s="737" t="s">
        <v>174</v>
      </c>
      <c r="BA29" s="737"/>
      <c r="BB29" s="737"/>
      <c r="BC29" s="737"/>
      <c r="BD29" s="737"/>
      <c r="BE29" s="689"/>
      <c r="BF29" s="689"/>
      <c r="BG29" s="689"/>
      <c r="BH29" s="689"/>
      <c r="BI29" s="690"/>
      <c r="BJ29" s="63"/>
      <c r="BK29" s="63"/>
      <c r="BL29" s="63"/>
      <c r="BM29" s="63"/>
      <c r="BN29" s="63"/>
      <c r="BO29" s="62"/>
      <c r="BP29" s="62"/>
      <c r="BQ29" s="59">
        <v>23</v>
      </c>
      <c r="BR29" s="87"/>
      <c r="BS29" s="691"/>
      <c r="BT29" s="692"/>
      <c r="BU29" s="692"/>
      <c r="BV29" s="692"/>
      <c r="BW29" s="692"/>
      <c r="BX29" s="692"/>
      <c r="BY29" s="692"/>
      <c r="BZ29" s="692"/>
      <c r="CA29" s="692"/>
      <c r="CB29" s="692"/>
      <c r="CC29" s="692"/>
      <c r="CD29" s="692"/>
      <c r="CE29" s="692"/>
      <c r="CF29" s="692"/>
      <c r="CG29" s="693"/>
      <c r="CH29" s="694"/>
      <c r="CI29" s="686"/>
      <c r="CJ29" s="686"/>
      <c r="CK29" s="686"/>
      <c r="CL29" s="695"/>
      <c r="CM29" s="694"/>
      <c r="CN29" s="686"/>
      <c r="CO29" s="686"/>
      <c r="CP29" s="686"/>
      <c r="CQ29" s="695"/>
      <c r="CR29" s="694"/>
      <c r="CS29" s="686"/>
      <c r="CT29" s="686"/>
      <c r="CU29" s="686"/>
      <c r="CV29" s="695"/>
      <c r="CW29" s="694"/>
      <c r="CX29" s="686"/>
      <c r="CY29" s="686"/>
      <c r="CZ29" s="686"/>
      <c r="DA29" s="695"/>
      <c r="DB29" s="694"/>
      <c r="DC29" s="686"/>
      <c r="DD29" s="686"/>
      <c r="DE29" s="686"/>
      <c r="DF29" s="695"/>
      <c r="DG29" s="694"/>
      <c r="DH29" s="686"/>
      <c r="DI29" s="686"/>
      <c r="DJ29" s="686"/>
      <c r="DK29" s="695"/>
      <c r="DL29" s="694"/>
      <c r="DM29" s="686"/>
      <c r="DN29" s="686"/>
      <c r="DO29" s="686"/>
      <c r="DP29" s="695"/>
      <c r="DQ29" s="694"/>
      <c r="DR29" s="686"/>
      <c r="DS29" s="686"/>
      <c r="DT29" s="686"/>
      <c r="DU29" s="695"/>
      <c r="DV29" s="691"/>
      <c r="DW29" s="692"/>
      <c r="DX29" s="692"/>
      <c r="DY29" s="692"/>
      <c r="DZ29" s="710"/>
      <c r="EA29" s="54"/>
    </row>
    <row r="30" spans="1:131" s="51" customFormat="1" ht="26.25" customHeight="1" x14ac:dyDescent="0.15">
      <c r="A30" s="61">
        <v>3</v>
      </c>
      <c r="B30" s="691" t="s">
        <v>453</v>
      </c>
      <c r="C30" s="692"/>
      <c r="D30" s="692"/>
      <c r="E30" s="692"/>
      <c r="F30" s="692"/>
      <c r="G30" s="692"/>
      <c r="H30" s="692"/>
      <c r="I30" s="692"/>
      <c r="J30" s="692"/>
      <c r="K30" s="692"/>
      <c r="L30" s="692"/>
      <c r="M30" s="692"/>
      <c r="N30" s="692"/>
      <c r="O30" s="692"/>
      <c r="P30" s="693"/>
      <c r="Q30" s="682">
        <v>257</v>
      </c>
      <c r="R30" s="683"/>
      <c r="S30" s="683"/>
      <c r="T30" s="683"/>
      <c r="U30" s="683"/>
      <c r="V30" s="683">
        <v>245</v>
      </c>
      <c r="W30" s="683"/>
      <c r="X30" s="683"/>
      <c r="Y30" s="683"/>
      <c r="Z30" s="683"/>
      <c r="AA30" s="683">
        <v>13</v>
      </c>
      <c r="AB30" s="683"/>
      <c r="AC30" s="683"/>
      <c r="AD30" s="683"/>
      <c r="AE30" s="684"/>
      <c r="AF30" s="685">
        <v>13</v>
      </c>
      <c r="AG30" s="686"/>
      <c r="AH30" s="686"/>
      <c r="AI30" s="686"/>
      <c r="AJ30" s="687"/>
      <c r="AK30" s="688">
        <v>51</v>
      </c>
      <c r="AL30" s="683"/>
      <c r="AM30" s="683"/>
      <c r="AN30" s="683"/>
      <c r="AO30" s="683"/>
      <c r="AP30" s="683" t="s">
        <v>174</v>
      </c>
      <c r="AQ30" s="683"/>
      <c r="AR30" s="683"/>
      <c r="AS30" s="683"/>
      <c r="AT30" s="683"/>
      <c r="AU30" s="683" t="s">
        <v>174</v>
      </c>
      <c r="AV30" s="683"/>
      <c r="AW30" s="683"/>
      <c r="AX30" s="683"/>
      <c r="AY30" s="683"/>
      <c r="AZ30" s="737" t="s">
        <v>174</v>
      </c>
      <c r="BA30" s="737"/>
      <c r="BB30" s="737"/>
      <c r="BC30" s="737"/>
      <c r="BD30" s="737"/>
      <c r="BE30" s="689"/>
      <c r="BF30" s="689"/>
      <c r="BG30" s="689"/>
      <c r="BH30" s="689"/>
      <c r="BI30" s="690"/>
      <c r="BJ30" s="63"/>
      <c r="BK30" s="63"/>
      <c r="BL30" s="63"/>
      <c r="BM30" s="63"/>
      <c r="BN30" s="63"/>
      <c r="BO30" s="62"/>
      <c r="BP30" s="62"/>
      <c r="BQ30" s="59">
        <v>24</v>
      </c>
      <c r="BR30" s="87"/>
      <c r="BS30" s="691"/>
      <c r="BT30" s="692"/>
      <c r="BU30" s="692"/>
      <c r="BV30" s="692"/>
      <c r="BW30" s="692"/>
      <c r="BX30" s="692"/>
      <c r="BY30" s="692"/>
      <c r="BZ30" s="692"/>
      <c r="CA30" s="692"/>
      <c r="CB30" s="692"/>
      <c r="CC30" s="692"/>
      <c r="CD30" s="692"/>
      <c r="CE30" s="692"/>
      <c r="CF30" s="692"/>
      <c r="CG30" s="693"/>
      <c r="CH30" s="694"/>
      <c r="CI30" s="686"/>
      <c r="CJ30" s="686"/>
      <c r="CK30" s="686"/>
      <c r="CL30" s="695"/>
      <c r="CM30" s="694"/>
      <c r="CN30" s="686"/>
      <c r="CO30" s="686"/>
      <c r="CP30" s="686"/>
      <c r="CQ30" s="695"/>
      <c r="CR30" s="694"/>
      <c r="CS30" s="686"/>
      <c r="CT30" s="686"/>
      <c r="CU30" s="686"/>
      <c r="CV30" s="695"/>
      <c r="CW30" s="694"/>
      <c r="CX30" s="686"/>
      <c r="CY30" s="686"/>
      <c r="CZ30" s="686"/>
      <c r="DA30" s="695"/>
      <c r="DB30" s="694"/>
      <c r="DC30" s="686"/>
      <c r="DD30" s="686"/>
      <c r="DE30" s="686"/>
      <c r="DF30" s="695"/>
      <c r="DG30" s="694"/>
      <c r="DH30" s="686"/>
      <c r="DI30" s="686"/>
      <c r="DJ30" s="686"/>
      <c r="DK30" s="695"/>
      <c r="DL30" s="694"/>
      <c r="DM30" s="686"/>
      <c r="DN30" s="686"/>
      <c r="DO30" s="686"/>
      <c r="DP30" s="695"/>
      <c r="DQ30" s="694"/>
      <c r="DR30" s="686"/>
      <c r="DS30" s="686"/>
      <c r="DT30" s="686"/>
      <c r="DU30" s="695"/>
      <c r="DV30" s="691"/>
      <c r="DW30" s="692"/>
      <c r="DX30" s="692"/>
      <c r="DY30" s="692"/>
      <c r="DZ30" s="710"/>
      <c r="EA30" s="54"/>
    </row>
    <row r="31" spans="1:131" s="51" customFormat="1" ht="26.25" customHeight="1" x14ac:dyDescent="0.15">
      <c r="A31" s="61">
        <v>4</v>
      </c>
      <c r="B31" s="691" t="s">
        <v>456</v>
      </c>
      <c r="C31" s="692"/>
      <c r="D31" s="692"/>
      <c r="E31" s="692"/>
      <c r="F31" s="692"/>
      <c r="G31" s="692"/>
      <c r="H31" s="692"/>
      <c r="I31" s="692"/>
      <c r="J31" s="692"/>
      <c r="K31" s="692"/>
      <c r="L31" s="692"/>
      <c r="M31" s="692"/>
      <c r="N31" s="692"/>
      <c r="O31" s="692"/>
      <c r="P31" s="693"/>
      <c r="Q31" s="682">
        <v>512</v>
      </c>
      <c r="R31" s="683"/>
      <c r="S31" s="683"/>
      <c r="T31" s="683"/>
      <c r="U31" s="683"/>
      <c r="V31" s="683">
        <v>534</v>
      </c>
      <c r="W31" s="683"/>
      <c r="X31" s="683"/>
      <c r="Y31" s="683"/>
      <c r="Z31" s="683"/>
      <c r="AA31" s="683">
        <v>-22</v>
      </c>
      <c r="AB31" s="683"/>
      <c r="AC31" s="683"/>
      <c r="AD31" s="683"/>
      <c r="AE31" s="684"/>
      <c r="AF31" s="685">
        <v>520</v>
      </c>
      <c r="AG31" s="686"/>
      <c r="AH31" s="686"/>
      <c r="AI31" s="686"/>
      <c r="AJ31" s="687"/>
      <c r="AK31" s="688">
        <v>4</v>
      </c>
      <c r="AL31" s="683"/>
      <c r="AM31" s="683"/>
      <c r="AN31" s="683"/>
      <c r="AO31" s="683"/>
      <c r="AP31" s="683">
        <v>850</v>
      </c>
      <c r="AQ31" s="683"/>
      <c r="AR31" s="683"/>
      <c r="AS31" s="683"/>
      <c r="AT31" s="683"/>
      <c r="AU31" s="683">
        <v>290</v>
      </c>
      <c r="AV31" s="683"/>
      <c r="AW31" s="683"/>
      <c r="AX31" s="683"/>
      <c r="AY31" s="683"/>
      <c r="AZ31" s="737" t="s">
        <v>174</v>
      </c>
      <c r="BA31" s="737"/>
      <c r="BB31" s="737"/>
      <c r="BC31" s="737"/>
      <c r="BD31" s="737"/>
      <c r="BE31" s="689" t="s">
        <v>457</v>
      </c>
      <c r="BF31" s="689"/>
      <c r="BG31" s="689"/>
      <c r="BH31" s="689"/>
      <c r="BI31" s="690"/>
      <c r="BJ31" s="63"/>
      <c r="BK31" s="63"/>
      <c r="BL31" s="63"/>
      <c r="BM31" s="63"/>
      <c r="BN31" s="63"/>
      <c r="BO31" s="62"/>
      <c r="BP31" s="62"/>
      <c r="BQ31" s="59">
        <v>25</v>
      </c>
      <c r="BR31" s="87"/>
      <c r="BS31" s="691"/>
      <c r="BT31" s="692"/>
      <c r="BU31" s="692"/>
      <c r="BV31" s="692"/>
      <c r="BW31" s="692"/>
      <c r="BX31" s="692"/>
      <c r="BY31" s="692"/>
      <c r="BZ31" s="692"/>
      <c r="CA31" s="692"/>
      <c r="CB31" s="692"/>
      <c r="CC31" s="692"/>
      <c r="CD31" s="692"/>
      <c r="CE31" s="692"/>
      <c r="CF31" s="692"/>
      <c r="CG31" s="693"/>
      <c r="CH31" s="694"/>
      <c r="CI31" s="686"/>
      <c r="CJ31" s="686"/>
      <c r="CK31" s="686"/>
      <c r="CL31" s="695"/>
      <c r="CM31" s="694"/>
      <c r="CN31" s="686"/>
      <c r="CO31" s="686"/>
      <c r="CP31" s="686"/>
      <c r="CQ31" s="695"/>
      <c r="CR31" s="694"/>
      <c r="CS31" s="686"/>
      <c r="CT31" s="686"/>
      <c r="CU31" s="686"/>
      <c r="CV31" s="695"/>
      <c r="CW31" s="694"/>
      <c r="CX31" s="686"/>
      <c r="CY31" s="686"/>
      <c r="CZ31" s="686"/>
      <c r="DA31" s="695"/>
      <c r="DB31" s="694"/>
      <c r="DC31" s="686"/>
      <c r="DD31" s="686"/>
      <c r="DE31" s="686"/>
      <c r="DF31" s="695"/>
      <c r="DG31" s="694"/>
      <c r="DH31" s="686"/>
      <c r="DI31" s="686"/>
      <c r="DJ31" s="686"/>
      <c r="DK31" s="695"/>
      <c r="DL31" s="694"/>
      <c r="DM31" s="686"/>
      <c r="DN31" s="686"/>
      <c r="DO31" s="686"/>
      <c r="DP31" s="695"/>
      <c r="DQ31" s="694"/>
      <c r="DR31" s="686"/>
      <c r="DS31" s="686"/>
      <c r="DT31" s="686"/>
      <c r="DU31" s="695"/>
      <c r="DV31" s="691"/>
      <c r="DW31" s="692"/>
      <c r="DX31" s="692"/>
      <c r="DY31" s="692"/>
      <c r="DZ31" s="710"/>
      <c r="EA31" s="54"/>
    </row>
    <row r="32" spans="1:131" s="51" customFormat="1" ht="26.25" customHeight="1" x14ac:dyDescent="0.15">
      <c r="A32" s="61">
        <v>5</v>
      </c>
      <c r="B32" s="691" t="s">
        <v>401</v>
      </c>
      <c r="C32" s="692"/>
      <c r="D32" s="692"/>
      <c r="E32" s="692"/>
      <c r="F32" s="692"/>
      <c r="G32" s="692"/>
      <c r="H32" s="692"/>
      <c r="I32" s="692"/>
      <c r="J32" s="692"/>
      <c r="K32" s="692"/>
      <c r="L32" s="692"/>
      <c r="M32" s="692"/>
      <c r="N32" s="692"/>
      <c r="O32" s="692"/>
      <c r="P32" s="693"/>
      <c r="Q32" s="682">
        <v>740</v>
      </c>
      <c r="R32" s="683"/>
      <c r="S32" s="683"/>
      <c r="T32" s="683"/>
      <c r="U32" s="683"/>
      <c r="V32" s="683">
        <v>712</v>
      </c>
      <c r="W32" s="683"/>
      <c r="X32" s="683"/>
      <c r="Y32" s="683"/>
      <c r="Z32" s="683"/>
      <c r="AA32" s="683">
        <v>28</v>
      </c>
      <c r="AB32" s="683"/>
      <c r="AC32" s="683"/>
      <c r="AD32" s="683"/>
      <c r="AE32" s="684"/>
      <c r="AF32" s="685">
        <v>246</v>
      </c>
      <c r="AG32" s="686"/>
      <c r="AH32" s="686"/>
      <c r="AI32" s="686"/>
      <c r="AJ32" s="687"/>
      <c r="AK32" s="688">
        <v>162</v>
      </c>
      <c r="AL32" s="683"/>
      <c r="AM32" s="683"/>
      <c r="AN32" s="683"/>
      <c r="AO32" s="683"/>
      <c r="AP32" s="683">
        <v>2582</v>
      </c>
      <c r="AQ32" s="683"/>
      <c r="AR32" s="683"/>
      <c r="AS32" s="683"/>
      <c r="AT32" s="683"/>
      <c r="AU32" s="683">
        <v>279</v>
      </c>
      <c r="AV32" s="683"/>
      <c r="AW32" s="683"/>
      <c r="AX32" s="683"/>
      <c r="AY32" s="683"/>
      <c r="AZ32" s="737" t="s">
        <v>174</v>
      </c>
      <c r="BA32" s="737"/>
      <c r="BB32" s="737"/>
      <c r="BC32" s="737"/>
      <c r="BD32" s="737"/>
      <c r="BE32" s="689" t="s">
        <v>457</v>
      </c>
      <c r="BF32" s="689"/>
      <c r="BG32" s="689"/>
      <c r="BH32" s="689"/>
      <c r="BI32" s="690"/>
      <c r="BJ32" s="63"/>
      <c r="BK32" s="63"/>
      <c r="BL32" s="63"/>
      <c r="BM32" s="63"/>
      <c r="BN32" s="63"/>
      <c r="BO32" s="62"/>
      <c r="BP32" s="62"/>
      <c r="BQ32" s="59">
        <v>26</v>
      </c>
      <c r="BR32" s="87"/>
      <c r="BS32" s="691"/>
      <c r="BT32" s="692"/>
      <c r="BU32" s="692"/>
      <c r="BV32" s="692"/>
      <c r="BW32" s="692"/>
      <c r="BX32" s="692"/>
      <c r="BY32" s="692"/>
      <c r="BZ32" s="692"/>
      <c r="CA32" s="692"/>
      <c r="CB32" s="692"/>
      <c r="CC32" s="692"/>
      <c r="CD32" s="692"/>
      <c r="CE32" s="692"/>
      <c r="CF32" s="692"/>
      <c r="CG32" s="693"/>
      <c r="CH32" s="694"/>
      <c r="CI32" s="686"/>
      <c r="CJ32" s="686"/>
      <c r="CK32" s="686"/>
      <c r="CL32" s="695"/>
      <c r="CM32" s="694"/>
      <c r="CN32" s="686"/>
      <c r="CO32" s="686"/>
      <c r="CP32" s="686"/>
      <c r="CQ32" s="695"/>
      <c r="CR32" s="694"/>
      <c r="CS32" s="686"/>
      <c r="CT32" s="686"/>
      <c r="CU32" s="686"/>
      <c r="CV32" s="695"/>
      <c r="CW32" s="694"/>
      <c r="CX32" s="686"/>
      <c r="CY32" s="686"/>
      <c r="CZ32" s="686"/>
      <c r="DA32" s="695"/>
      <c r="DB32" s="694"/>
      <c r="DC32" s="686"/>
      <c r="DD32" s="686"/>
      <c r="DE32" s="686"/>
      <c r="DF32" s="695"/>
      <c r="DG32" s="694"/>
      <c r="DH32" s="686"/>
      <c r="DI32" s="686"/>
      <c r="DJ32" s="686"/>
      <c r="DK32" s="695"/>
      <c r="DL32" s="694"/>
      <c r="DM32" s="686"/>
      <c r="DN32" s="686"/>
      <c r="DO32" s="686"/>
      <c r="DP32" s="695"/>
      <c r="DQ32" s="694"/>
      <c r="DR32" s="686"/>
      <c r="DS32" s="686"/>
      <c r="DT32" s="686"/>
      <c r="DU32" s="695"/>
      <c r="DV32" s="691"/>
      <c r="DW32" s="692"/>
      <c r="DX32" s="692"/>
      <c r="DY32" s="692"/>
      <c r="DZ32" s="710"/>
      <c r="EA32" s="54"/>
    </row>
    <row r="33" spans="1:131" s="51" customFormat="1" ht="26.25" customHeight="1" x14ac:dyDescent="0.15">
      <c r="A33" s="61">
        <v>6</v>
      </c>
      <c r="B33" s="691"/>
      <c r="C33" s="692"/>
      <c r="D33" s="692"/>
      <c r="E33" s="692"/>
      <c r="F33" s="692"/>
      <c r="G33" s="692"/>
      <c r="H33" s="692"/>
      <c r="I33" s="692"/>
      <c r="J33" s="692"/>
      <c r="K33" s="692"/>
      <c r="L33" s="692"/>
      <c r="M33" s="692"/>
      <c r="N33" s="692"/>
      <c r="O33" s="692"/>
      <c r="P33" s="693"/>
      <c r="Q33" s="682"/>
      <c r="R33" s="683"/>
      <c r="S33" s="683"/>
      <c r="T33" s="683"/>
      <c r="U33" s="683"/>
      <c r="V33" s="683"/>
      <c r="W33" s="683"/>
      <c r="X33" s="683"/>
      <c r="Y33" s="683"/>
      <c r="Z33" s="683"/>
      <c r="AA33" s="683"/>
      <c r="AB33" s="683"/>
      <c r="AC33" s="683"/>
      <c r="AD33" s="683"/>
      <c r="AE33" s="684"/>
      <c r="AF33" s="685"/>
      <c r="AG33" s="686"/>
      <c r="AH33" s="686"/>
      <c r="AI33" s="686"/>
      <c r="AJ33" s="687"/>
      <c r="AK33" s="688"/>
      <c r="AL33" s="683"/>
      <c r="AM33" s="683"/>
      <c r="AN33" s="683"/>
      <c r="AO33" s="683"/>
      <c r="AP33" s="683"/>
      <c r="AQ33" s="683"/>
      <c r="AR33" s="683"/>
      <c r="AS33" s="683"/>
      <c r="AT33" s="683"/>
      <c r="AU33" s="683"/>
      <c r="AV33" s="683"/>
      <c r="AW33" s="683"/>
      <c r="AX33" s="683"/>
      <c r="AY33" s="683"/>
      <c r="AZ33" s="737"/>
      <c r="BA33" s="737"/>
      <c r="BB33" s="737"/>
      <c r="BC33" s="737"/>
      <c r="BD33" s="737"/>
      <c r="BE33" s="689"/>
      <c r="BF33" s="689"/>
      <c r="BG33" s="689"/>
      <c r="BH33" s="689"/>
      <c r="BI33" s="690"/>
      <c r="BJ33" s="63"/>
      <c r="BK33" s="63"/>
      <c r="BL33" s="63"/>
      <c r="BM33" s="63"/>
      <c r="BN33" s="63"/>
      <c r="BO33" s="62"/>
      <c r="BP33" s="62"/>
      <c r="BQ33" s="59">
        <v>27</v>
      </c>
      <c r="BR33" s="87"/>
      <c r="BS33" s="691"/>
      <c r="BT33" s="692"/>
      <c r="BU33" s="692"/>
      <c r="BV33" s="692"/>
      <c r="BW33" s="692"/>
      <c r="BX33" s="692"/>
      <c r="BY33" s="692"/>
      <c r="BZ33" s="692"/>
      <c r="CA33" s="692"/>
      <c r="CB33" s="692"/>
      <c r="CC33" s="692"/>
      <c r="CD33" s="692"/>
      <c r="CE33" s="692"/>
      <c r="CF33" s="692"/>
      <c r="CG33" s="693"/>
      <c r="CH33" s="694"/>
      <c r="CI33" s="686"/>
      <c r="CJ33" s="686"/>
      <c r="CK33" s="686"/>
      <c r="CL33" s="695"/>
      <c r="CM33" s="694"/>
      <c r="CN33" s="686"/>
      <c r="CO33" s="686"/>
      <c r="CP33" s="686"/>
      <c r="CQ33" s="695"/>
      <c r="CR33" s="694"/>
      <c r="CS33" s="686"/>
      <c r="CT33" s="686"/>
      <c r="CU33" s="686"/>
      <c r="CV33" s="695"/>
      <c r="CW33" s="694"/>
      <c r="CX33" s="686"/>
      <c r="CY33" s="686"/>
      <c r="CZ33" s="686"/>
      <c r="DA33" s="695"/>
      <c r="DB33" s="694"/>
      <c r="DC33" s="686"/>
      <c r="DD33" s="686"/>
      <c r="DE33" s="686"/>
      <c r="DF33" s="695"/>
      <c r="DG33" s="694"/>
      <c r="DH33" s="686"/>
      <c r="DI33" s="686"/>
      <c r="DJ33" s="686"/>
      <c r="DK33" s="695"/>
      <c r="DL33" s="694"/>
      <c r="DM33" s="686"/>
      <c r="DN33" s="686"/>
      <c r="DO33" s="686"/>
      <c r="DP33" s="695"/>
      <c r="DQ33" s="694"/>
      <c r="DR33" s="686"/>
      <c r="DS33" s="686"/>
      <c r="DT33" s="686"/>
      <c r="DU33" s="695"/>
      <c r="DV33" s="691"/>
      <c r="DW33" s="692"/>
      <c r="DX33" s="692"/>
      <c r="DY33" s="692"/>
      <c r="DZ33" s="710"/>
      <c r="EA33" s="54"/>
    </row>
    <row r="34" spans="1:131" s="51" customFormat="1" ht="26.25" customHeight="1" x14ac:dyDescent="0.15">
      <c r="A34" s="61">
        <v>7</v>
      </c>
      <c r="B34" s="691"/>
      <c r="C34" s="692"/>
      <c r="D34" s="692"/>
      <c r="E34" s="692"/>
      <c r="F34" s="692"/>
      <c r="G34" s="692"/>
      <c r="H34" s="692"/>
      <c r="I34" s="692"/>
      <c r="J34" s="692"/>
      <c r="K34" s="692"/>
      <c r="L34" s="692"/>
      <c r="M34" s="692"/>
      <c r="N34" s="692"/>
      <c r="O34" s="692"/>
      <c r="P34" s="693"/>
      <c r="Q34" s="682"/>
      <c r="R34" s="683"/>
      <c r="S34" s="683"/>
      <c r="T34" s="683"/>
      <c r="U34" s="683"/>
      <c r="V34" s="683"/>
      <c r="W34" s="683"/>
      <c r="X34" s="683"/>
      <c r="Y34" s="683"/>
      <c r="Z34" s="683"/>
      <c r="AA34" s="683"/>
      <c r="AB34" s="683"/>
      <c r="AC34" s="683"/>
      <c r="AD34" s="683"/>
      <c r="AE34" s="684"/>
      <c r="AF34" s="685"/>
      <c r="AG34" s="686"/>
      <c r="AH34" s="686"/>
      <c r="AI34" s="686"/>
      <c r="AJ34" s="687"/>
      <c r="AK34" s="688"/>
      <c r="AL34" s="683"/>
      <c r="AM34" s="683"/>
      <c r="AN34" s="683"/>
      <c r="AO34" s="683"/>
      <c r="AP34" s="683"/>
      <c r="AQ34" s="683"/>
      <c r="AR34" s="683"/>
      <c r="AS34" s="683"/>
      <c r="AT34" s="683"/>
      <c r="AU34" s="683"/>
      <c r="AV34" s="683"/>
      <c r="AW34" s="683"/>
      <c r="AX34" s="683"/>
      <c r="AY34" s="683"/>
      <c r="AZ34" s="737"/>
      <c r="BA34" s="737"/>
      <c r="BB34" s="737"/>
      <c r="BC34" s="737"/>
      <c r="BD34" s="737"/>
      <c r="BE34" s="689"/>
      <c r="BF34" s="689"/>
      <c r="BG34" s="689"/>
      <c r="BH34" s="689"/>
      <c r="BI34" s="690"/>
      <c r="BJ34" s="63"/>
      <c r="BK34" s="63"/>
      <c r="BL34" s="63"/>
      <c r="BM34" s="63"/>
      <c r="BN34" s="63"/>
      <c r="BO34" s="62"/>
      <c r="BP34" s="62"/>
      <c r="BQ34" s="59">
        <v>28</v>
      </c>
      <c r="BR34" s="87"/>
      <c r="BS34" s="691"/>
      <c r="BT34" s="692"/>
      <c r="BU34" s="692"/>
      <c r="BV34" s="692"/>
      <c r="BW34" s="692"/>
      <c r="BX34" s="692"/>
      <c r="BY34" s="692"/>
      <c r="BZ34" s="692"/>
      <c r="CA34" s="692"/>
      <c r="CB34" s="692"/>
      <c r="CC34" s="692"/>
      <c r="CD34" s="692"/>
      <c r="CE34" s="692"/>
      <c r="CF34" s="692"/>
      <c r="CG34" s="693"/>
      <c r="CH34" s="694"/>
      <c r="CI34" s="686"/>
      <c r="CJ34" s="686"/>
      <c r="CK34" s="686"/>
      <c r="CL34" s="695"/>
      <c r="CM34" s="694"/>
      <c r="CN34" s="686"/>
      <c r="CO34" s="686"/>
      <c r="CP34" s="686"/>
      <c r="CQ34" s="695"/>
      <c r="CR34" s="694"/>
      <c r="CS34" s="686"/>
      <c r="CT34" s="686"/>
      <c r="CU34" s="686"/>
      <c r="CV34" s="695"/>
      <c r="CW34" s="694"/>
      <c r="CX34" s="686"/>
      <c r="CY34" s="686"/>
      <c r="CZ34" s="686"/>
      <c r="DA34" s="695"/>
      <c r="DB34" s="694"/>
      <c r="DC34" s="686"/>
      <c r="DD34" s="686"/>
      <c r="DE34" s="686"/>
      <c r="DF34" s="695"/>
      <c r="DG34" s="694"/>
      <c r="DH34" s="686"/>
      <c r="DI34" s="686"/>
      <c r="DJ34" s="686"/>
      <c r="DK34" s="695"/>
      <c r="DL34" s="694"/>
      <c r="DM34" s="686"/>
      <c r="DN34" s="686"/>
      <c r="DO34" s="686"/>
      <c r="DP34" s="695"/>
      <c r="DQ34" s="694"/>
      <c r="DR34" s="686"/>
      <c r="DS34" s="686"/>
      <c r="DT34" s="686"/>
      <c r="DU34" s="695"/>
      <c r="DV34" s="691"/>
      <c r="DW34" s="692"/>
      <c r="DX34" s="692"/>
      <c r="DY34" s="692"/>
      <c r="DZ34" s="710"/>
      <c r="EA34" s="54"/>
    </row>
    <row r="35" spans="1:131" s="51" customFormat="1" ht="26.25" customHeight="1" x14ac:dyDescent="0.15">
      <c r="A35" s="61">
        <v>8</v>
      </c>
      <c r="B35" s="691"/>
      <c r="C35" s="692"/>
      <c r="D35" s="692"/>
      <c r="E35" s="692"/>
      <c r="F35" s="692"/>
      <c r="G35" s="692"/>
      <c r="H35" s="692"/>
      <c r="I35" s="692"/>
      <c r="J35" s="692"/>
      <c r="K35" s="692"/>
      <c r="L35" s="692"/>
      <c r="M35" s="692"/>
      <c r="N35" s="692"/>
      <c r="O35" s="692"/>
      <c r="P35" s="693"/>
      <c r="Q35" s="682"/>
      <c r="R35" s="683"/>
      <c r="S35" s="683"/>
      <c r="T35" s="683"/>
      <c r="U35" s="683"/>
      <c r="V35" s="683"/>
      <c r="W35" s="683"/>
      <c r="X35" s="683"/>
      <c r="Y35" s="683"/>
      <c r="Z35" s="683"/>
      <c r="AA35" s="683"/>
      <c r="AB35" s="683"/>
      <c r="AC35" s="683"/>
      <c r="AD35" s="683"/>
      <c r="AE35" s="684"/>
      <c r="AF35" s="685"/>
      <c r="AG35" s="686"/>
      <c r="AH35" s="686"/>
      <c r="AI35" s="686"/>
      <c r="AJ35" s="687"/>
      <c r="AK35" s="688"/>
      <c r="AL35" s="683"/>
      <c r="AM35" s="683"/>
      <c r="AN35" s="683"/>
      <c r="AO35" s="683"/>
      <c r="AP35" s="683"/>
      <c r="AQ35" s="683"/>
      <c r="AR35" s="683"/>
      <c r="AS35" s="683"/>
      <c r="AT35" s="683"/>
      <c r="AU35" s="683"/>
      <c r="AV35" s="683"/>
      <c r="AW35" s="683"/>
      <c r="AX35" s="683"/>
      <c r="AY35" s="683"/>
      <c r="AZ35" s="737"/>
      <c r="BA35" s="737"/>
      <c r="BB35" s="737"/>
      <c r="BC35" s="737"/>
      <c r="BD35" s="737"/>
      <c r="BE35" s="689"/>
      <c r="BF35" s="689"/>
      <c r="BG35" s="689"/>
      <c r="BH35" s="689"/>
      <c r="BI35" s="690"/>
      <c r="BJ35" s="63"/>
      <c r="BK35" s="63"/>
      <c r="BL35" s="63"/>
      <c r="BM35" s="63"/>
      <c r="BN35" s="63"/>
      <c r="BO35" s="62"/>
      <c r="BP35" s="62"/>
      <c r="BQ35" s="59">
        <v>29</v>
      </c>
      <c r="BR35" s="87"/>
      <c r="BS35" s="691"/>
      <c r="BT35" s="692"/>
      <c r="BU35" s="692"/>
      <c r="BV35" s="692"/>
      <c r="BW35" s="692"/>
      <c r="BX35" s="692"/>
      <c r="BY35" s="692"/>
      <c r="BZ35" s="692"/>
      <c r="CA35" s="692"/>
      <c r="CB35" s="692"/>
      <c r="CC35" s="692"/>
      <c r="CD35" s="692"/>
      <c r="CE35" s="692"/>
      <c r="CF35" s="692"/>
      <c r="CG35" s="693"/>
      <c r="CH35" s="694"/>
      <c r="CI35" s="686"/>
      <c r="CJ35" s="686"/>
      <c r="CK35" s="686"/>
      <c r="CL35" s="695"/>
      <c r="CM35" s="694"/>
      <c r="CN35" s="686"/>
      <c r="CO35" s="686"/>
      <c r="CP35" s="686"/>
      <c r="CQ35" s="695"/>
      <c r="CR35" s="694"/>
      <c r="CS35" s="686"/>
      <c r="CT35" s="686"/>
      <c r="CU35" s="686"/>
      <c r="CV35" s="695"/>
      <c r="CW35" s="694"/>
      <c r="CX35" s="686"/>
      <c r="CY35" s="686"/>
      <c r="CZ35" s="686"/>
      <c r="DA35" s="695"/>
      <c r="DB35" s="694"/>
      <c r="DC35" s="686"/>
      <c r="DD35" s="686"/>
      <c r="DE35" s="686"/>
      <c r="DF35" s="695"/>
      <c r="DG35" s="694"/>
      <c r="DH35" s="686"/>
      <c r="DI35" s="686"/>
      <c r="DJ35" s="686"/>
      <c r="DK35" s="695"/>
      <c r="DL35" s="694"/>
      <c r="DM35" s="686"/>
      <c r="DN35" s="686"/>
      <c r="DO35" s="686"/>
      <c r="DP35" s="695"/>
      <c r="DQ35" s="694"/>
      <c r="DR35" s="686"/>
      <c r="DS35" s="686"/>
      <c r="DT35" s="686"/>
      <c r="DU35" s="695"/>
      <c r="DV35" s="691"/>
      <c r="DW35" s="692"/>
      <c r="DX35" s="692"/>
      <c r="DY35" s="692"/>
      <c r="DZ35" s="710"/>
      <c r="EA35" s="54"/>
    </row>
    <row r="36" spans="1:131" s="51" customFormat="1" ht="26.25" customHeight="1" x14ac:dyDescent="0.15">
      <c r="A36" s="61">
        <v>9</v>
      </c>
      <c r="B36" s="691"/>
      <c r="C36" s="692"/>
      <c r="D36" s="692"/>
      <c r="E36" s="692"/>
      <c r="F36" s="692"/>
      <c r="G36" s="692"/>
      <c r="H36" s="692"/>
      <c r="I36" s="692"/>
      <c r="J36" s="692"/>
      <c r="K36" s="692"/>
      <c r="L36" s="692"/>
      <c r="M36" s="692"/>
      <c r="N36" s="692"/>
      <c r="O36" s="692"/>
      <c r="P36" s="693"/>
      <c r="Q36" s="682"/>
      <c r="R36" s="683"/>
      <c r="S36" s="683"/>
      <c r="T36" s="683"/>
      <c r="U36" s="683"/>
      <c r="V36" s="683"/>
      <c r="W36" s="683"/>
      <c r="X36" s="683"/>
      <c r="Y36" s="683"/>
      <c r="Z36" s="683"/>
      <c r="AA36" s="683"/>
      <c r="AB36" s="683"/>
      <c r="AC36" s="683"/>
      <c r="AD36" s="683"/>
      <c r="AE36" s="684"/>
      <c r="AF36" s="685"/>
      <c r="AG36" s="686"/>
      <c r="AH36" s="686"/>
      <c r="AI36" s="686"/>
      <c r="AJ36" s="687"/>
      <c r="AK36" s="688"/>
      <c r="AL36" s="683"/>
      <c r="AM36" s="683"/>
      <c r="AN36" s="683"/>
      <c r="AO36" s="683"/>
      <c r="AP36" s="683"/>
      <c r="AQ36" s="683"/>
      <c r="AR36" s="683"/>
      <c r="AS36" s="683"/>
      <c r="AT36" s="683"/>
      <c r="AU36" s="683"/>
      <c r="AV36" s="683"/>
      <c r="AW36" s="683"/>
      <c r="AX36" s="683"/>
      <c r="AY36" s="683"/>
      <c r="AZ36" s="737"/>
      <c r="BA36" s="737"/>
      <c r="BB36" s="737"/>
      <c r="BC36" s="737"/>
      <c r="BD36" s="737"/>
      <c r="BE36" s="689"/>
      <c r="BF36" s="689"/>
      <c r="BG36" s="689"/>
      <c r="BH36" s="689"/>
      <c r="BI36" s="690"/>
      <c r="BJ36" s="63"/>
      <c r="BK36" s="63"/>
      <c r="BL36" s="63"/>
      <c r="BM36" s="63"/>
      <c r="BN36" s="63"/>
      <c r="BO36" s="62"/>
      <c r="BP36" s="62"/>
      <c r="BQ36" s="59">
        <v>30</v>
      </c>
      <c r="BR36" s="87"/>
      <c r="BS36" s="691"/>
      <c r="BT36" s="692"/>
      <c r="BU36" s="692"/>
      <c r="BV36" s="692"/>
      <c r="BW36" s="692"/>
      <c r="BX36" s="692"/>
      <c r="BY36" s="692"/>
      <c r="BZ36" s="692"/>
      <c r="CA36" s="692"/>
      <c r="CB36" s="692"/>
      <c r="CC36" s="692"/>
      <c r="CD36" s="692"/>
      <c r="CE36" s="692"/>
      <c r="CF36" s="692"/>
      <c r="CG36" s="693"/>
      <c r="CH36" s="694"/>
      <c r="CI36" s="686"/>
      <c r="CJ36" s="686"/>
      <c r="CK36" s="686"/>
      <c r="CL36" s="695"/>
      <c r="CM36" s="694"/>
      <c r="CN36" s="686"/>
      <c r="CO36" s="686"/>
      <c r="CP36" s="686"/>
      <c r="CQ36" s="695"/>
      <c r="CR36" s="694"/>
      <c r="CS36" s="686"/>
      <c r="CT36" s="686"/>
      <c r="CU36" s="686"/>
      <c r="CV36" s="695"/>
      <c r="CW36" s="694"/>
      <c r="CX36" s="686"/>
      <c r="CY36" s="686"/>
      <c r="CZ36" s="686"/>
      <c r="DA36" s="695"/>
      <c r="DB36" s="694"/>
      <c r="DC36" s="686"/>
      <c r="DD36" s="686"/>
      <c r="DE36" s="686"/>
      <c r="DF36" s="695"/>
      <c r="DG36" s="694"/>
      <c r="DH36" s="686"/>
      <c r="DI36" s="686"/>
      <c r="DJ36" s="686"/>
      <c r="DK36" s="695"/>
      <c r="DL36" s="694"/>
      <c r="DM36" s="686"/>
      <c r="DN36" s="686"/>
      <c r="DO36" s="686"/>
      <c r="DP36" s="695"/>
      <c r="DQ36" s="694"/>
      <c r="DR36" s="686"/>
      <c r="DS36" s="686"/>
      <c r="DT36" s="686"/>
      <c r="DU36" s="695"/>
      <c r="DV36" s="691"/>
      <c r="DW36" s="692"/>
      <c r="DX36" s="692"/>
      <c r="DY36" s="692"/>
      <c r="DZ36" s="710"/>
      <c r="EA36" s="54"/>
    </row>
    <row r="37" spans="1:131" s="51" customFormat="1" ht="26.25" customHeight="1" x14ac:dyDescent="0.15">
      <c r="A37" s="61">
        <v>10</v>
      </c>
      <c r="B37" s="691"/>
      <c r="C37" s="692"/>
      <c r="D37" s="692"/>
      <c r="E37" s="692"/>
      <c r="F37" s="692"/>
      <c r="G37" s="692"/>
      <c r="H37" s="692"/>
      <c r="I37" s="692"/>
      <c r="J37" s="692"/>
      <c r="K37" s="692"/>
      <c r="L37" s="692"/>
      <c r="M37" s="692"/>
      <c r="N37" s="692"/>
      <c r="O37" s="692"/>
      <c r="P37" s="693"/>
      <c r="Q37" s="682"/>
      <c r="R37" s="683"/>
      <c r="S37" s="683"/>
      <c r="T37" s="683"/>
      <c r="U37" s="683"/>
      <c r="V37" s="683"/>
      <c r="W37" s="683"/>
      <c r="X37" s="683"/>
      <c r="Y37" s="683"/>
      <c r="Z37" s="683"/>
      <c r="AA37" s="683"/>
      <c r="AB37" s="683"/>
      <c r="AC37" s="683"/>
      <c r="AD37" s="683"/>
      <c r="AE37" s="684"/>
      <c r="AF37" s="685"/>
      <c r="AG37" s="686"/>
      <c r="AH37" s="686"/>
      <c r="AI37" s="686"/>
      <c r="AJ37" s="687"/>
      <c r="AK37" s="688"/>
      <c r="AL37" s="683"/>
      <c r="AM37" s="683"/>
      <c r="AN37" s="683"/>
      <c r="AO37" s="683"/>
      <c r="AP37" s="683"/>
      <c r="AQ37" s="683"/>
      <c r="AR37" s="683"/>
      <c r="AS37" s="683"/>
      <c r="AT37" s="683"/>
      <c r="AU37" s="683"/>
      <c r="AV37" s="683"/>
      <c r="AW37" s="683"/>
      <c r="AX37" s="683"/>
      <c r="AY37" s="683"/>
      <c r="AZ37" s="737"/>
      <c r="BA37" s="737"/>
      <c r="BB37" s="737"/>
      <c r="BC37" s="737"/>
      <c r="BD37" s="737"/>
      <c r="BE37" s="689"/>
      <c r="BF37" s="689"/>
      <c r="BG37" s="689"/>
      <c r="BH37" s="689"/>
      <c r="BI37" s="690"/>
      <c r="BJ37" s="63"/>
      <c r="BK37" s="63"/>
      <c r="BL37" s="63"/>
      <c r="BM37" s="63"/>
      <c r="BN37" s="63"/>
      <c r="BO37" s="62"/>
      <c r="BP37" s="62"/>
      <c r="BQ37" s="59">
        <v>31</v>
      </c>
      <c r="BR37" s="87"/>
      <c r="BS37" s="691"/>
      <c r="BT37" s="692"/>
      <c r="BU37" s="692"/>
      <c r="BV37" s="692"/>
      <c r="BW37" s="692"/>
      <c r="BX37" s="692"/>
      <c r="BY37" s="692"/>
      <c r="BZ37" s="692"/>
      <c r="CA37" s="692"/>
      <c r="CB37" s="692"/>
      <c r="CC37" s="692"/>
      <c r="CD37" s="692"/>
      <c r="CE37" s="692"/>
      <c r="CF37" s="692"/>
      <c r="CG37" s="693"/>
      <c r="CH37" s="694"/>
      <c r="CI37" s="686"/>
      <c r="CJ37" s="686"/>
      <c r="CK37" s="686"/>
      <c r="CL37" s="695"/>
      <c r="CM37" s="694"/>
      <c r="CN37" s="686"/>
      <c r="CO37" s="686"/>
      <c r="CP37" s="686"/>
      <c r="CQ37" s="695"/>
      <c r="CR37" s="694"/>
      <c r="CS37" s="686"/>
      <c r="CT37" s="686"/>
      <c r="CU37" s="686"/>
      <c r="CV37" s="695"/>
      <c r="CW37" s="694"/>
      <c r="CX37" s="686"/>
      <c r="CY37" s="686"/>
      <c r="CZ37" s="686"/>
      <c r="DA37" s="695"/>
      <c r="DB37" s="694"/>
      <c r="DC37" s="686"/>
      <c r="DD37" s="686"/>
      <c r="DE37" s="686"/>
      <c r="DF37" s="695"/>
      <c r="DG37" s="694"/>
      <c r="DH37" s="686"/>
      <c r="DI37" s="686"/>
      <c r="DJ37" s="686"/>
      <c r="DK37" s="695"/>
      <c r="DL37" s="694"/>
      <c r="DM37" s="686"/>
      <c r="DN37" s="686"/>
      <c r="DO37" s="686"/>
      <c r="DP37" s="695"/>
      <c r="DQ37" s="694"/>
      <c r="DR37" s="686"/>
      <c r="DS37" s="686"/>
      <c r="DT37" s="686"/>
      <c r="DU37" s="695"/>
      <c r="DV37" s="691"/>
      <c r="DW37" s="692"/>
      <c r="DX37" s="692"/>
      <c r="DY37" s="692"/>
      <c r="DZ37" s="710"/>
      <c r="EA37" s="54"/>
    </row>
    <row r="38" spans="1:131" s="51" customFormat="1" ht="26.25" customHeight="1" x14ac:dyDescent="0.15">
      <c r="A38" s="61">
        <v>11</v>
      </c>
      <c r="B38" s="691"/>
      <c r="C38" s="692"/>
      <c r="D38" s="692"/>
      <c r="E38" s="692"/>
      <c r="F38" s="692"/>
      <c r="G38" s="692"/>
      <c r="H38" s="692"/>
      <c r="I38" s="692"/>
      <c r="J38" s="692"/>
      <c r="K38" s="692"/>
      <c r="L38" s="692"/>
      <c r="M38" s="692"/>
      <c r="N38" s="692"/>
      <c r="O38" s="692"/>
      <c r="P38" s="693"/>
      <c r="Q38" s="682"/>
      <c r="R38" s="683"/>
      <c r="S38" s="683"/>
      <c r="T38" s="683"/>
      <c r="U38" s="683"/>
      <c r="V38" s="683"/>
      <c r="W38" s="683"/>
      <c r="X38" s="683"/>
      <c r="Y38" s="683"/>
      <c r="Z38" s="683"/>
      <c r="AA38" s="683"/>
      <c r="AB38" s="683"/>
      <c r="AC38" s="683"/>
      <c r="AD38" s="683"/>
      <c r="AE38" s="684"/>
      <c r="AF38" s="685"/>
      <c r="AG38" s="686"/>
      <c r="AH38" s="686"/>
      <c r="AI38" s="686"/>
      <c r="AJ38" s="687"/>
      <c r="AK38" s="688"/>
      <c r="AL38" s="683"/>
      <c r="AM38" s="683"/>
      <c r="AN38" s="683"/>
      <c r="AO38" s="683"/>
      <c r="AP38" s="683"/>
      <c r="AQ38" s="683"/>
      <c r="AR38" s="683"/>
      <c r="AS38" s="683"/>
      <c r="AT38" s="683"/>
      <c r="AU38" s="683"/>
      <c r="AV38" s="683"/>
      <c r="AW38" s="683"/>
      <c r="AX38" s="683"/>
      <c r="AY38" s="683"/>
      <c r="AZ38" s="737"/>
      <c r="BA38" s="737"/>
      <c r="BB38" s="737"/>
      <c r="BC38" s="737"/>
      <c r="BD38" s="737"/>
      <c r="BE38" s="689"/>
      <c r="BF38" s="689"/>
      <c r="BG38" s="689"/>
      <c r="BH38" s="689"/>
      <c r="BI38" s="690"/>
      <c r="BJ38" s="63"/>
      <c r="BK38" s="63"/>
      <c r="BL38" s="63"/>
      <c r="BM38" s="63"/>
      <c r="BN38" s="63"/>
      <c r="BO38" s="62"/>
      <c r="BP38" s="62"/>
      <c r="BQ38" s="59">
        <v>32</v>
      </c>
      <c r="BR38" s="87"/>
      <c r="BS38" s="691"/>
      <c r="BT38" s="692"/>
      <c r="BU38" s="692"/>
      <c r="BV38" s="692"/>
      <c r="BW38" s="692"/>
      <c r="BX38" s="692"/>
      <c r="BY38" s="692"/>
      <c r="BZ38" s="692"/>
      <c r="CA38" s="692"/>
      <c r="CB38" s="692"/>
      <c r="CC38" s="692"/>
      <c r="CD38" s="692"/>
      <c r="CE38" s="692"/>
      <c r="CF38" s="692"/>
      <c r="CG38" s="693"/>
      <c r="CH38" s="694"/>
      <c r="CI38" s="686"/>
      <c r="CJ38" s="686"/>
      <c r="CK38" s="686"/>
      <c r="CL38" s="695"/>
      <c r="CM38" s="694"/>
      <c r="CN38" s="686"/>
      <c r="CO38" s="686"/>
      <c r="CP38" s="686"/>
      <c r="CQ38" s="695"/>
      <c r="CR38" s="694"/>
      <c r="CS38" s="686"/>
      <c r="CT38" s="686"/>
      <c r="CU38" s="686"/>
      <c r="CV38" s="695"/>
      <c r="CW38" s="694"/>
      <c r="CX38" s="686"/>
      <c r="CY38" s="686"/>
      <c r="CZ38" s="686"/>
      <c r="DA38" s="695"/>
      <c r="DB38" s="694"/>
      <c r="DC38" s="686"/>
      <c r="DD38" s="686"/>
      <c r="DE38" s="686"/>
      <c r="DF38" s="695"/>
      <c r="DG38" s="694"/>
      <c r="DH38" s="686"/>
      <c r="DI38" s="686"/>
      <c r="DJ38" s="686"/>
      <c r="DK38" s="695"/>
      <c r="DL38" s="694"/>
      <c r="DM38" s="686"/>
      <c r="DN38" s="686"/>
      <c r="DO38" s="686"/>
      <c r="DP38" s="695"/>
      <c r="DQ38" s="694"/>
      <c r="DR38" s="686"/>
      <c r="DS38" s="686"/>
      <c r="DT38" s="686"/>
      <c r="DU38" s="695"/>
      <c r="DV38" s="691"/>
      <c r="DW38" s="692"/>
      <c r="DX38" s="692"/>
      <c r="DY38" s="692"/>
      <c r="DZ38" s="710"/>
      <c r="EA38" s="54"/>
    </row>
    <row r="39" spans="1:131" s="51" customFormat="1" ht="26.25" customHeight="1" x14ac:dyDescent="0.15">
      <c r="A39" s="61">
        <v>12</v>
      </c>
      <c r="B39" s="691"/>
      <c r="C39" s="692"/>
      <c r="D39" s="692"/>
      <c r="E39" s="692"/>
      <c r="F39" s="692"/>
      <c r="G39" s="692"/>
      <c r="H39" s="692"/>
      <c r="I39" s="692"/>
      <c r="J39" s="692"/>
      <c r="K39" s="692"/>
      <c r="L39" s="692"/>
      <c r="M39" s="692"/>
      <c r="N39" s="692"/>
      <c r="O39" s="692"/>
      <c r="P39" s="693"/>
      <c r="Q39" s="682"/>
      <c r="R39" s="683"/>
      <c r="S39" s="683"/>
      <c r="T39" s="683"/>
      <c r="U39" s="683"/>
      <c r="V39" s="683"/>
      <c r="W39" s="683"/>
      <c r="X39" s="683"/>
      <c r="Y39" s="683"/>
      <c r="Z39" s="683"/>
      <c r="AA39" s="683"/>
      <c r="AB39" s="683"/>
      <c r="AC39" s="683"/>
      <c r="AD39" s="683"/>
      <c r="AE39" s="684"/>
      <c r="AF39" s="685"/>
      <c r="AG39" s="686"/>
      <c r="AH39" s="686"/>
      <c r="AI39" s="686"/>
      <c r="AJ39" s="687"/>
      <c r="AK39" s="688"/>
      <c r="AL39" s="683"/>
      <c r="AM39" s="683"/>
      <c r="AN39" s="683"/>
      <c r="AO39" s="683"/>
      <c r="AP39" s="683"/>
      <c r="AQ39" s="683"/>
      <c r="AR39" s="683"/>
      <c r="AS39" s="683"/>
      <c r="AT39" s="683"/>
      <c r="AU39" s="683"/>
      <c r="AV39" s="683"/>
      <c r="AW39" s="683"/>
      <c r="AX39" s="683"/>
      <c r="AY39" s="683"/>
      <c r="AZ39" s="737"/>
      <c r="BA39" s="737"/>
      <c r="BB39" s="737"/>
      <c r="BC39" s="737"/>
      <c r="BD39" s="737"/>
      <c r="BE39" s="689"/>
      <c r="BF39" s="689"/>
      <c r="BG39" s="689"/>
      <c r="BH39" s="689"/>
      <c r="BI39" s="690"/>
      <c r="BJ39" s="63"/>
      <c r="BK39" s="63"/>
      <c r="BL39" s="63"/>
      <c r="BM39" s="63"/>
      <c r="BN39" s="63"/>
      <c r="BO39" s="62"/>
      <c r="BP39" s="62"/>
      <c r="BQ39" s="59">
        <v>33</v>
      </c>
      <c r="BR39" s="87"/>
      <c r="BS39" s="691"/>
      <c r="BT39" s="692"/>
      <c r="BU39" s="692"/>
      <c r="BV39" s="692"/>
      <c r="BW39" s="692"/>
      <c r="BX39" s="692"/>
      <c r="BY39" s="692"/>
      <c r="BZ39" s="692"/>
      <c r="CA39" s="692"/>
      <c r="CB39" s="692"/>
      <c r="CC39" s="692"/>
      <c r="CD39" s="692"/>
      <c r="CE39" s="692"/>
      <c r="CF39" s="692"/>
      <c r="CG39" s="693"/>
      <c r="CH39" s="694"/>
      <c r="CI39" s="686"/>
      <c r="CJ39" s="686"/>
      <c r="CK39" s="686"/>
      <c r="CL39" s="695"/>
      <c r="CM39" s="694"/>
      <c r="CN39" s="686"/>
      <c r="CO39" s="686"/>
      <c r="CP39" s="686"/>
      <c r="CQ39" s="695"/>
      <c r="CR39" s="694"/>
      <c r="CS39" s="686"/>
      <c r="CT39" s="686"/>
      <c r="CU39" s="686"/>
      <c r="CV39" s="695"/>
      <c r="CW39" s="694"/>
      <c r="CX39" s="686"/>
      <c r="CY39" s="686"/>
      <c r="CZ39" s="686"/>
      <c r="DA39" s="695"/>
      <c r="DB39" s="694"/>
      <c r="DC39" s="686"/>
      <c r="DD39" s="686"/>
      <c r="DE39" s="686"/>
      <c r="DF39" s="695"/>
      <c r="DG39" s="694"/>
      <c r="DH39" s="686"/>
      <c r="DI39" s="686"/>
      <c r="DJ39" s="686"/>
      <c r="DK39" s="695"/>
      <c r="DL39" s="694"/>
      <c r="DM39" s="686"/>
      <c r="DN39" s="686"/>
      <c r="DO39" s="686"/>
      <c r="DP39" s="695"/>
      <c r="DQ39" s="694"/>
      <c r="DR39" s="686"/>
      <c r="DS39" s="686"/>
      <c r="DT39" s="686"/>
      <c r="DU39" s="695"/>
      <c r="DV39" s="691"/>
      <c r="DW39" s="692"/>
      <c r="DX39" s="692"/>
      <c r="DY39" s="692"/>
      <c r="DZ39" s="710"/>
      <c r="EA39" s="54"/>
    </row>
    <row r="40" spans="1:131" s="51" customFormat="1" ht="26.25" customHeight="1" x14ac:dyDescent="0.15">
      <c r="A40" s="59">
        <v>13</v>
      </c>
      <c r="B40" s="691"/>
      <c r="C40" s="692"/>
      <c r="D40" s="692"/>
      <c r="E40" s="692"/>
      <c r="F40" s="692"/>
      <c r="G40" s="692"/>
      <c r="H40" s="692"/>
      <c r="I40" s="692"/>
      <c r="J40" s="692"/>
      <c r="K40" s="692"/>
      <c r="L40" s="692"/>
      <c r="M40" s="692"/>
      <c r="N40" s="692"/>
      <c r="O40" s="692"/>
      <c r="P40" s="693"/>
      <c r="Q40" s="682"/>
      <c r="R40" s="683"/>
      <c r="S40" s="683"/>
      <c r="T40" s="683"/>
      <c r="U40" s="683"/>
      <c r="V40" s="683"/>
      <c r="W40" s="683"/>
      <c r="X40" s="683"/>
      <c r="Y40" s="683"/>
      <c r="Z40" s="683"/>
      <c r="AA40" s="683"/>
      <c r="AB40" s="683"/>
      <c r="AC40" s="683"/>
      <c r="AD40" s="683"/>
      <c r="AE40" s="684"/>
      <c r="AF40" s="685"/>
      <c r="AG40" s="686"/>
      <c r="AH40" s="686"/>
      <c r="AI40" s="686"/>
      <c r="AJ40" s="687"/>
      <c r="AK40" s="688"/>
      <c r="AL40" s="683"/>
      <c r="AM40" s="683"/>
      <c r="AN40" s="683"/>
      <c r="AO40" s="683"/>
      <c r="AP40" s="683"/>
      <c r="AQ40" s="683"/>
      <c r="AR40" s="683"/>
      <c r="AS40" s="683"/>
      <c r="AT40" s="683"/>
      <c r="AU40" s="683"/>
      <c r="AV40" s="683"/>
      <c r="AW40" s="683"/>
      <c r="AX40" s="683"/>
      <c r="AY40" s="683"/>
      <c r="AZ40" s="737"/>
      <c r="BA40" s="737"/>
      <c r="BB40" s="737"/>
      <c r="BC40" s="737"/>
      <c r="BD40" s="737"/>
      <c r="BE40" s="689"/>
      <c r="BF40" s="689"/>
      <c r="BG40" s="689"/>
      <c r="BH40" s="689"/>
      <c r="BI40" s="690"/>
      <c r="BJ40" s="63"/>
      <c r="BK40" s="63"/>
      <c r="BL40" s="63"/>
      <c r="BM40" s="63"/>
      <c r="BN40" s="63"/>
      <c r="BO40" s="62"/>
      <c r="BP40" s="62"/>
      <c r="BQ40" s="59">
        <v>34</v>
      </c>
      <c r="BR40" s="87"/>
      <c r="BS40" s="691"/>
      <c r="BT40" s="692"/>
      <c r="BU40" s="692"/>
      <c r="BV40" s="692"/>
      <c r="BW40" s="692"/>
      <c r="BX40" s="692"/>
      <c r="BY40" s="692"/>
      <c r="BZ40" s="692"/>
      <c r="CA40" s="692"/>
      <c r="CB40" s="692"/>
      <c r="CC40" s="692"/>
      <c r="CD40" s="692"/>
      <c r="CE40" s="692"/>
      <c r="CF40" s="692"/>
      <c r="CG40" s="693"/>
      <c r="CH40" s="694"/>
      <c r="CI40" s="686"/>
      <c r="CJ40" s="686"/>
      <c r="CK40" s="686"/>
      <c r="CL40" s="695"/>
      <c r="CM40" s="694"/>
      <c r="CN40" s="686"/>
      <c r="CO40" s="686"/>
      <c r="CP40" s="686"/>
      <c r="CQ40" s="695"/>
      <c r="CR40" s="694"/>
      <c r="CS40" s="686"/>
      <c r="CT40" s="686"/>
      <c r="CU40" s="686"/>
      <c r="CV40" s="695"/>
      <c r="CW40" s="694"/>
      <c r="CX40" s="686"/>
      <c r="CY40" s="686"/>
      <c r="CZ40" s="686"/>
      <c r="DA40" s="695"/>
      <c r="DB40" s="694"/>
      <c r="DC40" s="686"/>
      <c r="DD40" s="686"/>
      <c r="DE40" s="686"/>
      <c r="DF40" s="695"/>
      <c r="DG40" s="694"/>
      <c r="DH40" s="686"/>
      <c r="DI40" s="686"/>
      <c r="DJ40" s="686"/>
      <c r="DK40" s="695"/>
      <c r="DL40" s="694"/>
      <c r="DM40" s="686"/>
      <c r="DN40" s="686"/>
      <c r="DO40" s="686"/>
      <c r="DP40" s="695"/>
      <c r="DQ40" s="694"/>
      <c r="DR40" s="686"/>
      <c r="DS40" s="686"/>
      <c r="DT40" s="686"/>
      <c r="DU40" s="695"/>
      <c r="DV40" s="691"/>
      <c r="DW40" s="692"/>
      <c r="DX40" s="692"/>
      <c r="DY40" s="692"/>
      <c r="DZ40" s="710"/>
      <c r="EA40" s="54"/>
    </row>
    <row r="41" spans="1:131" s="51" customFormat="1" ht="26.25" customHeight="1" x14ac:dyDescent="0.15">
      <c r="A41" s="59">
        <v>14</v>
      </c>
      <c r="B41" s="691"/>
      <c r="C41" s="692"/>
      <c r="D41" s="692"/>
      <c r="E41" s="692"/>
      <c r="F41" s="692"/>
      <c r="G41" s="692"/>
      <c r="H41" s="692"/>
      <c r="I41" s="692"/>
      <c r="J41" s="692"/>
      <c r="K41" s="692"/>
      <c r="L41" s="692"/>
      <c r="M41" s="692"/>
      <c r="N41" s="692"/>
      <c r="O41" s="692"/>
      <c r="P41" s="693"/>
      <c r="Q41" s="682"/>
      <c r="R41" s="683"/>
      <c r="S41" s="683"/>
      <c r="T41" s="683"/>
      <c r="U41" s="683"/>
      <c r="V41" s="683"/>
      <c r="W41" s="683"/>
      <c r="X41" s="683"/>
      <c r="Y41" s="683"/>
      <c r="Z41" s="683"/>
      <c r="AA41" s="683"/>
      <c r="AB41" s="683"/>
      <c r="AC41" s="683"/>
      <c r="AD41" s="683"/>
      <c r="AE41" s="684"/>
      <c r="AF41" s="685"/>
      <c r="AG41" s="686"/>
      <c r="AH41" s="686"/>
      <c r="AI41" s="686"/>
      <c r="AJ41" s="687"/>
      <c r="AK41" s="688"/>
      <c r="AL41" s="683"/>
      <c r="AM41" s="683"/>
      <c r="AN41" s="683"/>
      <c r="AO41" s="683"/>
      <c r="AP41" s="683"/>
      <c r="AQ41" s="683"/>
      <c r="AR41" s="683"/>
      <c r="AS41" s="683"/>
      <c r="AT41" s="683"/>
      <c r="AU41" s="683"/>
      <c r="AV41" s="683"/>
      <c r="AW41" s="683"/>
      <c r="AX41" s="683"/>
      <c r="AY41" s="683"/>
      <c r="AZ41" s="737"/>
      <c r="BA41" s="737"/>
      <c r="BB41" s="737"/>
      <c r="BC41" s="737"/>
      <c r="BD41" s="737"/>
      <c r="BE41" s="689"/>
      <c r="BF41" s="689"/>
      <c r="BG41" s="689"/>
      <c r="BH41" s="689"/>
      <c r="BI41" s="690"/>
      <c r="BJ41" s="63"/>
      <c r="BK41" s="63"/>
      <c r="BL41" s="63"/>
      <c r="BM41" s="63"/>
      <c r="BN41" s="63"/>
      <c r="BO41" s="62"/>
      <c r="BP41" s="62"/>
      <c r="BQ41" s="59">
        <v>35</v>
      </c>
      <c r="BR41" s="87"/>
      <c r="BS41" s="691"/>
      <c r="BT41" s="692"/>
      <c r="BU41" s="692"/>
      <c r="BV41" s="692"/>
      <c r="BW41" s="692"/>
      <c r="BX41" s="692"/>
      <c r="BY41" s="692"/>
      <c r="BZ41" s="692"/>
      <c r="CA41" s="692"/>
      <c r="CB41" s="692"/>
      <c r="CC41" s="692"/>
      <c r="CD41" s="692"/>
      <c r="CE41" s="692"/>
      <c r="CF41" s="692"/>
      <c r="CG41" s="693"/>
      <c r="CH41" s="694"/>
      <c r="CI41" s="686"/>
      <c r="CJ41" s="686"/>
      <c r="CK41" s="686"/>
      <c r="CL41" s="695"/>
      <c r="CM41" s="694"/>
      <c r="CN41" s="686"/>
      <c r="CO41" s="686"/>
      <c r="CP41" s="686"/>
      <c r="CQ41" s="695"/>
      <c r="CR41" s="694"/>
      <c r="CS41" s="686"/>
      <c r="CT41" s="686"/>
      <c r="CU41" s="686"/>
      <c r="CV41" s="695"/>
      <c r="CW41" s="694"/>
      <c r="CX41" s="686"/>
      <c r="CY41" s="686"/>
      <c r="CZ41" s="686"/>
      <c r="DA41" s="695"/>
      <c r="DB41" s="694"/>
      <c r="DC41" s="686"/>
      <c r="DD41" s="686"/>
      <c r="DE41" s="686"/>
      <c r="DF41" s="695"/>
      <c r="DG41" s="694"/>
      <c r="DH41" s="686"/>
      <c r="DI41" s="686"/>
      <c r="DJ41" s="686"/>
      <c r="DK41" s="695"/>
      <c r="DL41" s="694"/>
      <c r="DM41" s="686"/>
      <c r="DN41" s="686"/>
      <c r="DO41" s="686"/>
      <c r="DP41" s="695"/>
      <c r="DQ41" s="694"/>
      <c r="DR41" s="686"/>
      <c r="DS41" s="686"/>
      <c r="DT41" s="686"/>
      <c r="DU41" s="695"/>
      <c r="DV41" s="691"/>
      <c r="DW41" s="692"/>
      <c r="DX41" s="692"/>
      <c r="DY41" s="692"/>
      <c r="DZ41" s="710"/>
      <c r="EA41" s="54"/>
    </row>
    <row r="42" spans="1:131" s="51" customFormat="1" ht="26.25" customHeight="1" x14ac:dyDescent="0.15">
      <c r="A42" s="59">
        <v>15</v>
      </c>
      <c r="B42" s="691"/>
      <c r="C42" s="692"/>
      <c r="D42" s="692"/>
      <c r="E42" s="692"/>
      <c r="F42" s="692"/>
      <c r="G42" s="692"/>
      <c r="H42" s="692"/>
      <c r="I42" s="692"/>
      <c r="J42" s="692"/>
      <c r="K42" s="692"/>
      <c r="L42" s="692"/>
      <c r="M42" s="692"/>
      <c r="N42" s="692"/>
      <c r="O42" s="692"/>
      <c r="P42" s="693"/>
      <c r="Q42" s="682"/>
      <c r="R42" s="683"/>
      <c r="S42" s="683"/>
      <c r="T42" s="683"/>
      <c r="U42" s="683"/>
      <c r="V42" s="683"/>
      <c r="W42" s="683"/>
      <c r="X42" s="683"/>
      <c r="Y42" s="683"/>
      <c r="Z42" s="683"/>
      <c r="AA42" s="683"/>
      <c r="AB42" s="683"/>
      <c r="AC42" s="683"/>
      <c r="AD42" s="683"/>
      <c r="AE42" s="684"/>
      <c r="AF42" s="685"/>
      <c r="AG42" s="686"/>
      <c r="AH42" s="686"/>
      <c r="AI42" s="686"/>
      <c r="AJ42" s="687"/>
      <c r="AK42" s="688"/>
      <c r="AL42" s="683"/>
      <c r="AM42" s="683"/>
      <c r="AN42" s="683"/>
      <c r="AO42" s="683"/>
      <c r="AP42" s="683"/>
      <c r="AQ42" s="683"/>
      <c r="AR42" s="683"/>
      <c r="AS42" s="683"/>
      <c r="AT42" s="683"/>
      <c r="AU42" s="683"/>
      <c r="AV42" s="683"/>
      <c r="AW42" s="683"/>
      <c r="AX42" s="683"/>
      <c r="AY42" s="683"/>
      <c r="AZ42" s="737"/>
      <c r="BA42" s="737"/>
      <c r="BB42" s="737"/>
      <c r="BC42" s="737"/>
      <c r="BD42" s="737"/>
      <c r="BE42" s="689"/>
      <c r="BF42" s="689"/>
      <c r="BG42" s="689"/>
      <c r="BH42" s="689"/>
      <c r="BI42" s="690"/>
      <c r="BJ42" s="63"/>
      <c r="BK42" s="63"/>
      <c r="BL42" s="63"/>
      <c r="BM42" s="63"/>
      <c r="BN42" s="63"/>
      <c r="BO42" s="62"/>
      <c r="BP42" s="62"/>
      <c r="BQ42" s="59">
        <v>36</v>
      </c>
      <c r="BR42" s="87"/>
      <c r="BS42" s="691"/>
      <c r="BT42" s="692"/>
      <c r="BU42" s="692"/>
      <c r="BV42" s="692"/>
      <c r="BW42" s="692"/>
      <c r="BX42" s="692"/>
      <c r="BY42" s="692"/>
      <c r="BZ42" s="692"/>
      <c r="CA42" s="692"/>
      <c r="CB42" s="692"/>
      <c r="CC42" s="692"/>
      <c r="CD42" s="692"/>
      <c r="CE42" s="692"/>
      <c r="CF42" s="692"/>
      <c r="CG42" s="693"/>
      <c r="CH42" s="694"/>
      <c r="CI42" s="686"/>
      <c r="CJ42" s="686"/>
      <c r="CK42" s="686"/>
      <c r="CL42" s="695"/>
      <c r="CM42" s="694"/>
      <c r="CN42" s="686"/>
      <c r="CO42" s="686"/>
      <c r="CP42" s="686"/>
      <c r="CQ42" s="695"/>
      <c r="CR42" s="694"/>
      <c r="CS42" s="686"/>
      <c r="CT42" s="686"/>
      <c r="CU42" s="686"/>
      <c r="CV42" s="695"/>
      <c r="CW42" s="694"/>
      <c r="CX42" s="686"/>
      <c r="CY42" s="686"/>
      <c r="CZ42" s="686"/>
      <c r="DA42" s="695"/>
      <c r="DB42" s="694"/>
      <c r="DC42" s="686"/>
      <c r="DD42" s="686"/>
      <c r="DE42" s="686"/>
      <c r="DF42" s="695"/>
      <c r="DG42" s="694"/>
      <c r="DH42" s="686"/>
      <c r="DI42" s="686"/>
      <c r="DJ42" s="686"/>
      <c r="DK42" s="695"/>
      <c r="DL42" s="694"/>
      <c r="DM42" s="686"/>
      <c r="DN42" s="686"/>
      <c r="DO42" s="686"/>
      <c r="DP42" s="695"/>
      <c r="DQ42" s="694"/>
      <c r="DR42" s="686"/>
      <c r="DS42" s="686"/>
      <c r="DT42" s="686"/>
      <c r="DU42" s="695"/>
      <c r="DV42" s="691"/>
      <c r="DW42" s="692"/>
      <c r="DX42" s="692"/>
      <c r="DY42" s="692"/>
      <c r="DZ42" s="710"/>
      <c r="EA42" s="54"/>
    </row>
    <row r="43" spans="1:131" s="51" customFormat="1" ht="26.25" customHeight="1" x14ac:dyDescent="0.15">
      <c r="A43" s="59">
        <v>16</v>
      </c>
      <c r="B43" s="691"/>
      <c r="C43" s="692"/>
      <c r="D43" s="692"/>
      <c r="E43" s="692"/>
      <c r="F43" s="692"/>
      <c r="G43" s="692"/>
      <c r="H43" s="692"/>
      <c r="I43" s="692"/>
      <c r="J43" s="692"/>
      <c r="K43" s="692"/>
      <c r="L43" s="692"/>
      <c r="M43" s="692"/>
      <c r="N43" s="692"/>
      <c r="O43" s="692"/>
      <c r="P43" s="693"/>
      <c r="Q43" s="682"/>
      <c r="R43" s="683"/>
      <c r="S43" s="683"/>
      <c r="T43" s="683"/>
      <c r="U43" s="683"/>
      <c r="V43" s="683"/>
      <c r="W43" s="683"/>
      <c r="X43" s="683"/>
      <c r="Y43" s="683"/>
      <c r="Z43" s="683"/>
      <c r="AA43" s="683"/>
      <c r="AB43" s="683"/>
      <c r="AC43" s="683"/>
      <c r="AD43" s="683"/>
      <c r="AE43" s="684"/>
      <c r="AF43" s="685"/>
      <c r="AG43" s="686"/>
      <c r="AH43" s="686"/>
      <c r="AI43" s="686"/>
      <c r="AJ43" s="687"/>
      <c r="AK43" s="688"/>
      <c r="AL43" s="683"/>
      <c r="AM43" s="683"/>
      <c r="AN43" s="683"/>
      <c r="AO43" s="683"/>
      <c r="AP43" s="683"/>
      <c r="AQ43" s="683"/>
      <c r="AR43" s="683"/>
      <c r="AS43" s="683"/>
      <c r="AT43" s="683"/>
      <c r="AU43" s="683"/>
      <c r="AV43" s="683"/>
      <c r="AW43" s="683"/>
      <c r="AX43" s="683"/>
      <c r="AY43" s="683"/>
      <c r="AZ43" s="737"/>
      <c r="BA43" s="737"/>
      <c r="BB43" s="737"/>
      <c r="BC43" s="737"/>
      <c r="BD43" s="737"/>
      <c r="BE43" s="689"/>
      <c r="BF43" s="689"/>
      <c r="BG43" s="689"/>
      <c r="BH43" s="689"/>
      <c r="BI43" s="690"/>
      <c r="BJ43" s="63"/>
      <c r="BK43" s="63"/>
      <c r="BL43" s="63"/>
      <c r="BM43" s="63"/>
      <c r="BN43" s="63"/>
      <c r="BO43" s="62"/>
      <c r="BP43" s="62"/>
      <c r="BQ43" s="59">
        <v>37</v>
      </c>
      <c r="BR43" s="87"/>
      <c r="BS43" s="691"/>
      <c r="BT43" s="692"/>
      <c r="BU43" s="692"/>
      <c r="BV43" s="692"/>
      <c r="BW43" s="692"/>
      <c r="BX43" s="692"/>
      <c r="BY43" s="692"/>
      <c r="BZ43" s="692"/>
      <c r="CA43" s="692"/>
      <c r="CB43" s="692"/>
      <c r="CC43" s="692"/>
      <c r="CD43" s="692"/>
      <c r="CE43" s="692"/>
      <c r="CF43" s="692"/>
      <c r="CG43" s="693"/>
      <c r="CH43" s="694"/>
      <c r="CI43" s="686"/>
      <c r="CJ43" s="686"/>
      <c r="CK43" s="686"/>
      <c r="CL43" s="695"/>
      <c r="CM43" s="694"/>
      <c r="CN43" s="686"/>
      <c r="CO43" s="686"/>
      <c r="CP43" s="686"/>
      <c r="CQ43" s="695"/>
      <c r="CR43" s="694"/>
      <c r="CS43" s="686"/>
      <c r="CT43" s="686"/>
      <c r="CU43" s="686"/>
      <c r="CV43" s="695"/>
      <c r="CW43" s="694"/>
      <c r="CX43" s="686"/>
      <c r="CY43" s="686"/>
      <c r="CZ43" s="686"/>
      <c r="DA43" s="695"/>
      <c r="DB43" s="694"/>
      <c r="DC43" s="686"/>
      <c r="DD43" s="686"/>
      <c r="DE43" s="686"/>
      <c r="DF43" s="695"/>
      <c r="DG43" s="694"/>
      <c r="DH43" s="686"/>
      <c r="DI43" s="686"/>
      <c r="DJ43" s="686"/>
      <c r="DK43" s="695"/>
      <c r="DL43" s="694"/>
      <c r="DM43" s="686"/>
      <c r="DN43" s="686"/>
      <c r="DO43" s="686"/>
      <c r="DP43" s="695"/>
      <c r="DQ43" s="694"/>
      <c r="DR43" s="686"/>
      <c r="DS43" s="686"/>
      <c r="DT43" s="686"/>
      <c r="DU43" s="695"/>
      <c r="DV43" s="691"/>
      <c r="DW43" s="692"/>
      <c r="DX43" s="692"/>
      <c r="DY43" s="692"/>
      <c r="DZ43" s="710"/>
      <c r="EA43" s="54"/>
    </row>
    <row r="44" spans="1:131" s="51" customFormat="1" ht="26.25" customHeight="1" x14ac:dyDescent="0.15">
      <c r="A44" s="59">
        <v>17</v>
      </c>
      <c r="B44" s="691"/>
      <c r="C44" s="692"/>
      <c r="D44" s="692"/>
      <c r="E44" s="692"/>
      <c r="F44" s="692"/>
      <c r="G44" s="692"/>
      <c r="H44" s="692"/>
      <c r="I44" s="692"/>
      <c r="J44" s="692"/>
      <c r="K44" s="692"/>
      <c r="L44" s="692"/>
      <c r="M44" s="692"/>
      <c r="N44" s="692"/>
      <c r="O44" s="692"/>
      <c r="P44" s="693"/>
      <c r="Q44" s="682"/>
      <c r="R44" s="683"/>
      <c r="S44" s="683"/>
      <c r="T44" s="683"/>
      <c r="U44" s="683"/>
      <c r="V44" s="683"/>
      <c r="W44" s="683"/>
      <c r="X44" s="683"/>
      <c r="Y44" s="683"/>
      <c r="Z44" s="683"/>
      <c r="AA44" s="683"/>
      <c r="AB44" s="683"/>
      <c r="AC44" s="683"/>
      <c r="AD44" s="683"/>
      <c r="AE44" s="684"/>
      <c r="AF44" s="685"/>
      <c r="AG44" s="686"/>
      <c r="AH44" s="686"/>
      <c r="AI44" s="686"/>
      <c r="AJ44" s="687"/>
      <c r="AK44" s="688"/>
      <c r="AL44" s="683"/>
      <c r="AM44" s="683"/>
      <c r="AN44" s="683"/>
      <c r="AO44" s="683"/>
      <c r="AP44" s="683"/>
      <c r="AQ44" s="683"/>
      <c r="AR44" s="683"/>
      <c r="AS44" s="683"/>
      <c r="AT44" s="683"/>
      <c r="AU44" s="683"/>
      <c r="AV44" s="683"/>
      <c r="AW44" s="683"/>
      <c r="AX44" s="683"/>
      <c r="AY44" s="683"/>
      <c r="AZ44" s="737"/>
      <c r="BA44" s="737"/>
      <c r="BB44" s="737"/>
      <c r="BC44" s="737"/>
      <c r="BD44" s="737"/>
      <c r="BE44" s="689"/>
      <c r="BF44" s="689"/>
      <c r="BG44" s="689"/>
      <c r="BH44" s="689"/>
      <c r="BI44" s="690"/>
      <c r="BJ44" s="63"/>
      <c r="BK44" s="63"/>
      <c r="BL44" s="63"/>
      <c r="BM44" s="63"/>
      <c r="BN44" s="63"/>
      <c r="BO44" s="62"/>
      <c r="BP44" s="62"/>
      <c r="BQ44" s="59">
        <v>38</v>
      </c>
      <c r="BR44" s="87"/>
      <c r="BS44" s="691"/>
      <c r="BT44" s="692"/>
      <c r="BU44" s="692"/>
      <c r="BV44" s="692"/>
      <c r="BW44" s="692"/>
      <c r="BX44" s="692"/>
      <c r="BY44" s="692"/>
      <c r="BZ44" s="692"/>
      <c r="CA44" s="692"/>
      <c r="CB44" s="692"/>
      <c r="CC44" s="692"/>
      <c r="CD44" s="692"/>
      <c r="CE44" s="692"/>
      <c r="CF44" s="692"/>
      <c r="CG44" s="693"/>
      <c r="CH44" s="694"/>
      <c r="CI44" s="686"/>
      <c r="CJ44" s="686"/>
      <c r="CK44" s="686"/>
      <c r="CL44" s="695"/>
      <c r="CM44" s="694"/>
      <c r="CN44" s="686"/>
      <c r="CO44" s="686"/>
      <c r="CP44" s="686"/>
      <c r="CQ44" s="695"/>
      <c r="CR44" s="694"/>
      <c r="CS44" s="686"/>
      <c r="CT44" s="686"/>
      <c r="CU44" s="686"/>
      <c r="CV44" s="695"/>
      <c r="CW44" s="694"/>
      <c r="CX44" s="686"/>
      <c r="CY44" s="686"/>
      <c r="CZ44" s="686"/>
      <c r="DA44" s="695"/>
      <c r="DB44" s="694"/>
      <c r="DC44" s="686"/>
      <c r="DD44" s="686"/>
      <c r="DE44" s="686"/>
      <c r="DF44" s="695"/>
      <c r="DG44" s="694"/>
      <c r="DH44" s="686"/>
      <c r="DI44" s="686"/>
      <c r="DJ44" s="686"/>
      <c r="DK44" s="695"/>
      <c r="DL44" s="694"/>
      <c r="DM44" s="686"/>
      <c r="DN44" s="686"/>
      <c r="DO44" s="686"/>
      <c r="DP44" s="695"/>
      <c r="DQ44" s="694"/>
      <c r="DR44" s="686"/>
      <c r="DS44" s="686"/>
      <c r="DT44" s="686"/>
      <c r="DU44" s="695"/>
      <c r="DV44" s="691"/>
      <c r="DW44" s="692"/>
      <c r="DX44" s="692"/>
      <c r="DY44" s="692"/>
      <c r="DZ44" s="710"/>
      <c r="EA44" s="54"/>
    </row>
    <row r="45" spans="1:131" s="51" customFormat="1" ht="26.25" customHeight="1" x14ac:dyDescent="0.15">
      <c r="A45" s="59">
        <v>18</v>
      </c>
      <c r="B45" s="691"/>
      <c r="C45" s="692"/>
      <c r="D45" s="692"/>
      <c r="E45" s="692"/>
      <c r="F45" s="692"/>
      <c r="G45" s="692"/>
      <c r="H45" s="692"/>
      <c r="I45" s="692"/>
      <c r="J45" s="692"/>
      <c r="K45" s="692"/>
      <c r="L45" s="692"/>
      <c r="M45" s="692"/>
      <c r="N45" s="692"/>
      <c r="O45" s="692"/>
      <c r="P45" s="693"/>
      <c r="Q45" s="682"/>
      <c r="R45" s="683"/>
      <c r="S45" s="683"/>
      <c r="T45" s="683"/>
      <c r="U45" s="683"/>
      <c r="V45" s="683"/>
      <c r="W45" s="683"/>
      <c r="X45" s="683"/>
      <c r="Y45" s="683"/>
      <c r="Z45" s="683"/>
      <c r="AA45" s="683"/>
      <c r="AB45" s="683"/>
      <c r="AC45" s="683"/>
      <c r="AD45" s="683"/>
      <c r="AE45" s="684"/>
      <c r="AF45" s="685"/>
      <c r="AG45" s="686"/>
      <c r="AH45" s="686"/>
      <c r="AI45" s="686"/>
      <c r="AJ45" s="687"/>
      <c r="AK45" s="688"/>
      <c r="AL45" s="683"/>
      <c r="AM45" s="683"/>
      <c r="AN45" s="683"/>
      <c r="AO45" s="683"/>
      <c r="AP45" s="683"/>
      <c r="AQ45" s="683"/>
      <c r="AR45" s="683"/>
      <c r="AS45" s="683"/>
      <c r="AT45" s="683"/>
      <c r="AU45" s="683"/>
      <c r="AV45" s="683"/>
      <c r="AW45" s="683"/>
      <c r="AX45" s="683"/>
      <c r="AY45" s="683"/>
      <c r="AZ45" s="737"/>
      <c r="BA45" s="737"/>
      <c r="BB45" s="737"/>
      <c r="BC45" s="737"/>
      <c r="BD45" s="737"/>
      <c r="BE45" s="689"/>
      <c r="BF45" s="689"/>
      <c r="BG45" s="689"/>
      <c r="BH45" s="689"/>
      <c r="BI45" s="690"/>
      <c r="BJ45" s="63"/>
      <c r="BK45" s="63"/>
      <c r="BL45" s="63"/>
      <c r="BM45" s="63"/>
      <c r="BN45" s="63"/>
      <c r="BO45" s="62"/>
      <c r="BP45" s="62"/>
      <c r="BQ45" s="59">
        <v>39</v>
      </c>
      <c r="BR45" s="87"/>
      <c r="BS45" s="691"/>
      <c r="BT45" s="692"/>
      <c r="BU45" s="692"/>
      <c r="BV45" s="692"/>
      <c r="BW45" s="692"/>
      <c r="BX45" s="692"/>
      <c r="BY45" s="692"/>
      <c r="BZ45" s="692"/>
      <c r="CA45" s="692"/>
      <c r="CB45" s="692"/>
      <c r="CC45" s="692"/>
      <c r="CD45" s="692"/>
      <c r="CE45" s="692"/>
      <c r="CF45" s="692"/>
      <c r="CG45" s="693"/>
      <c r="CH45" s="694"/>
      <c r="CI45" s="686"/>
      <c r="CJ45" s="686"/>
      <c r="CK45" s="686"/>
      <c r="CL45" s="695"/>
      <c r="CM45" s="694"/>
      <c r="CN45" s="686"/>
      <c r="CO45" s="686"/>
      <c r="CP45" s="686"/>
      <c r="CQ45" s="695"/>
      <c r="CR45" s="694"/>
      <c r="CS45" s="686"/>
      <c r="CT45" s="686"/>
      <c r="CU45" s="686"/>
      <c r="CV45" s="695"/>
      <c r="CW45" s="694"/>
      <c r="CX45" s="686"/>
      <c r="CY45" s="686"/>
      <c r="CZ45" s="686"/>
      <c r="DA45" s="695"/>
      <c r="DB45" s="694"/>
      <c r="DC45" s="686"/>
      <c r="DD45" s="686"/>
      <c r="DE45" s="686"/>
      <c r="DF45" s="695"/>
      <c r="DG45" s="694"/>
      <c r="DH45" s="686"/>
      <c r="DI45" s="686"/>
      <c r="DJ45" s="686"/>
      <c r="DK45" s="695"/>
      <c r="DL45" s="694"/>
      <c r="DM45" s="686"/>
      <c r="DN45" s="686"/>
      <c r="DO45" s="686"/>
      <c r="DP45" s="695"/>
      <c r="DQ45" s="694"/>
      <c r="DR45" s="686"/>
      <c r="DS45" s="686"/>
      <c r="DT45" s="686"/>
      <c r="DU45" s="695"/>
      <c r="DV45" s="691"/>
      <c r="DW45" s="692"/>
      <c r="DX45" s="692"/>
      <c r="DY45" s="692"/>
      <c r="DZ45" s="710"/>
      <c r="EA45" s="54"/>
    </row>
    <row r="46" spans="1:131" s="51" customFormat="1" ht="26.25" customHeight="1" x14ac:dyDescent="0.15">
      <c r="A46" s="59">
        <v>19</v>
      </c>
      <c r="B46" s="691"/>
      <c r="C46" s="692"/>
      <c r="D46" s="692"/>
      <c r="E46" s="692"/>
      <c r="F46" s="692"/>
      <c r="G46" s="692"/>
      <c r="H46" s="692"/>
      <c r="I46" s="692"/>
      <c r="J46" s="692"/>
      <c r="K46" s="692"/>
      <c r="L46" s="692"/>
      <c r="M46" s="692"/>
      <c r="N46" s="692"/>
      <c r="O46" s="692"/>
      <c r="P46" s="693"/>
      <c r="Q46" s="682"/>
      <c r="R46" s="683"/>
      <c r="S46" s="683"/>
      <c r="T46" s="683"/>
      <c r="U46" s="683"/>
      <c r="V46" s="683"/>
      <c r="W46" s="683"/>
      <c r="X46" s="683"/>
      <c r="Y46" s="683"/>
      <c r="Z46" s="683"/>
      <c r="AA46" s="683"/>
      <c r="AB46" s="683"/>
      <c r="AC46" s="683"/>
      <c r="AD46" s="683"/>
      <c r="AE46" s="684"/>
      <c r="AF46" s="685"/>
      <c r="AG46" s="686"/>
      <c r="AH46" s="686"/>
      <c r="AI46" s="686"/>
      <c r="AJ46" s="687"/>
      <c r="AK46" s="688"/>
      <c r="AL46" s="683"/>
      <c r="AM46" s="683"/>
      <c r="AN46" s="683"/>
      <c r="AO46" s="683"/>
      <c r="AP46" s="683"/>
      <c r="AQ46" s="683"/>
      <c r="AR46" s="683"/>
      <c r="AS46" s="683"/>
      <c r="AT46" s="683"/>
      <c r="AU46" s="683"/>
      <c r="AV46" s="683"/>
      <c r="AW46" s="683"/>
      <c r="AX46" s="683"/>
      <c r="AY46" s="683"/>
      <c r="AZ46" s="737"/>
      <c r="BA46" s="737"/>
      <c r="BB46" s="737"/>
      <c r="BC46" s="737"/>
      <c r="BD46" s="737"/>
      <c r="BE46" s="689"/>
      <c r="BF46" s="689"/>
      <c r="BG46" s="689"/>
      <c r="BH46" s="689"/>
      <c r="BI46" s="690"/>
      <c r="BJ46" s="63"/>
      <c r="BK46" s="63"/>
      <c r="BL46" s="63"/>
      <c r="BM46" s="63"/>
      <c r="BN46" s="63"/>
      <c r="BO46" s="62"/>
      <c r="BP46" s="62"/>
      <c r="BQ46" s="59">
        <v>40</v>
      </c>
      <c r="BR46" s="87"/>
      <c r="BS46" s="691"/>
      <c r="BT46" s="692"/>
      <c r="BU46" s="692"/>
      <c r="BV46" s="692"/>
      <c r="BW46" s="692"/>
      <c r="BX46" s="692"/>
      <c r="BY46" s="692"/>
      <c r="BZ46" s="692"/>
      <c r="CA46" s="692"/>
      <c r="CB46" s="692"/>
      <c r="CC46" s="692"/>
      <c r="CD46" s="692"/>
      <c r="CE46" s="692"/>
      <c r="CF46" s="692"/>
      <c r="CG46" s="693"/>
      <c r="CH46" s="694"/>
      <c r="CI46" s="686"/>
      <c r="CJ46" s="686"/>
      <c r="CK46" s="686"/>
      <c r="CL46" s="695"/>
      <c r="CM46" s="694"/>
      <c r="CN46" s="686"/>
      <c r="CO46" s="686"/>
      <c r="CP46" s="686"/>
      <c r="CQ46" s="695"/>
      <c r="CR46" s="694"/>
      <c r="CS46" s="686"/>
      <c r="CT46" s="686"/>
      <c r="CU46" s="686"/>
      <c r="CV46" s="695"/>
      <c r="CW46" s="694"/>
      <c r="CX46" s="686"/>
      <c r="CY46" s="686"/>
      <c r="CZ46" s="686"/>
      <c r="DA46" s="695"/>
      <c r="DB46" s="694"/>
      <c r="DC46" s="686"/>
      <c r="DD46" s="686"/>
      <c r="DE46" s="686"/>
      <c r="DF46" s="695"/>
      <c r="DG46" s="694"/>
      <c r="DH46" s="686"/>
      <c r="DI46" s="686"/>
      <c r="DJ46" s="686"/>
      <c r="DK46" s="695"/>
      <c r="DL46" s="694"/>
      <c r="DM46" s="686"/>
      <c r="DN46" s="686"/>
      <c r="DO46" s="686"/>
      <c r="DP46" s="695"/>
      <c r="DQ46" s="694"/>
      <c r="DR46" s="686"/>
      <c r="DS46" s="686"/>
      <c r="DT46" s="686"/>
      <c r="DU46" s="695"/>
      <c r="DV46" s="691"/>
      <c r="DW46" s="692"/>
      <c r="DX46" s="692"/>
      <c r="DY46" s="692"/>
      <c r="DZ46" s="710"/>
      <c r="EA46" s="54"/>
    </row>
    <row r="47" spans="1:131" s="51" customFormat="1" ht="26.25" customHeight="1" x14ac:dyDescent="0.15">
      <c r="A47" s="59">
        <v>20</v>
      </c>
      <c r="B47" s="691"/>
      <c r="C47" s="692"/>
      <c r="D47" s="692"/>
      <c r="E47" s="692"/>
      <c r="F47" s="692"/>
      <c r="G47" s="692"/>
      <c r="H47" s="692"/>
      <c r="I47" s="692"/>
      <c r="J47" s="692"/>
      <c r="K47" s="692"/>
      <c r="L47" s="692"/>
      <c r="M47" s="692"/>
      <c r="N47" s="692"/>
      <c r="O47" s="692"/>
      <c r="P47" s="693"/>
      <c r="Q47" s="682"/>
      <c r="R47" s="683"/>
      <c r="S47" s="683"/>
      <c r="T47" s="683"/>
      <c r="U47" s="683"/>
      <c r="V47" s="683"/>
      <c r="W47" s="683"/>
      <c r="X47" s="683"/>
      <c r="Y47" s="683"/>
      <c r="Z47" s="683"/>
      <c r="AA47" s="683"/>
      <c r="AB47" s="683"/>
      <c r="AC47" s="683"/>
      <c r="AD47" s="683"/>
      <c r="AE47" s="684"/>
      <c r="AF47" s="685"/>
      <c r="AG47" s="686"/>
      <c r="AH47" s="686"/>
      <c r="AI47" s="686"/>
      <c r="AJ47" s="687"/>
      <c r="AK47" s="688"/>
      <c r="AL47" s="683"/>
      <c r="AM47" s="683"/>
      <c r="AN47" s="683"/>
      <c r="AO47" s="683"/>
      <c r="AP47" s="683"/>
      <c r="AQ47" s="683"/>
      <c r="AR47" s="683"/>
      <c r="AS47" s="683"/>
      <c r="AT47" s="683"/>
      <c r="AU47" s="683"/>
      <c r="AV47" s="683"/>
      <c r="AW47" s="683"/>
      <c r="AX47" s="683"/>
      <c r="AY47" s="683"/>
      <c r="AZ47" s="737"/>
      <c r="BA47" s="737"/>
      <c r="BB47" s="737"/>
      <c r="BC47" s="737"/>
      <c r="BD47" s="737"/>
      <c r="BE47" s="689"/>
      <c r="BF47" s="689"/>
      <c r="BG47" s="689"/>
      <c r="BH47" s="689"/>
      <c r="BI47" s="690"/>
      <c r="BJ47" s="63"/>
      <c r="BK47" s="63"/>
      <c r="BL47" s="63"/>
      <c r="BM47" s="63"/>
      <c r="BN47" s="63"/>
      <c r="BO47" s="62"/>
      <c r="BP47" s="62"/>
      <c r="BQ47" s="59">
        <v>41</v>
      </c>
      <c r="BR47" s="87"/>
      <c r="BS47" s="691"/>
      <c r="BT47" s="692"/>
      <c r="BU47" s="692"/>
      <c r="BV47" s="692"/>
      <c r="BW47" s="692"/>
      <c r="BX47" s="692"/>
      <c r="BY47" s="692"/>
      <c r="BZ47" s="692"/>
      <c r="CA47" s="692"/>
      <c r="CB47" s="692"/>
      <c r="CC47" s="692"/>
      <c r="CD47" s="692"/>
      <c r="CE47" s="692"/>
      <c r="CF47" s="692"/>
      <c r="CG47" s="693"/>
      <c r="CH47" s="694"/>
      <c r="CI47" s="686"/>
      <c r="CJ47" s="686"/>
      <c r="CK47" s="686"/>
      <c r="CL47" s="695"/>
      <c r="CM47" s="694"/>
      <c r="CN47" s="686"/>
      <c r="CO47" s="686"/>
      <c r="CP47" s="686"/>
      <c r="CQ47" s="695"/>
      <c r="CR47" s="694"/>
      <c r="CS47" s="686"/>
      <c r="CT47" s="686"/>
      <c r="CU47" s="686"/>
      <c r="CV47" s="695"/>
      <c r="CW47" s="694"/>
      <c r="CX47" s="686"/>
      <c r="CY47" s="686"/>
      <c r="CZ47" s="686"/>
      <c r="DA47" s="695"/>
      <c r="DB47" s="694"/>
      <c r="DC47" s="686"/>
      <c r="DD47" s="686"/>
      <c r="DE47" s="686"/>
      <c r="DF47" s="695"/>
      <c r="DG47" s="694"/>
      <c r="DH47" s="686"/>
      <c r="DI47" s="686"/>
      <c r="DJ47" s="686"/>
      <c r="DK47" s="695"/>
      <c r="DL47" s="694"/>
      <c r="DM47" s="686"/>
      <c r="DN47" s="686"/>
      <c r="DO47" s="686"/>
      <c r="DP47" s="695"/>
      <c r="DQ47" s="694"/>
      <c r="DR47" s="686"/>
      <c r="DS47" s="686"/>
      <c r="DT47" s="686"/>
      <c r="DU47" s="695"/>
      <c r="DV47" s="691"/>
      <c r="DW47" s="692"/>
      <c r="DX47" s="692"/>
      <c r="DY47" s="692"/>
      <c r="DZ47" s="710"/>
      <c r="EA47" s="54"/>
    </row>
    <row r="48" spans="1:131" s="51" customFormat="1" ht="26.25" customHeight="1" x14ac:dyDescent="0.15">
      <c r="A48" s="59">
        <v>21</v>
      </c>
      <c r="B48" s="691"/>
      <c r="C48" s="692"/>
      <c r="D48" s="692"/>
      <c r="E48" s="692"/>
      <c r="F48" s="692"/>
      <c r="G48" s="692"/>
      <c r="H48" s="692"/>
      <c r="I48" s="692"/>
      <c r="J48" s="692"/>
      <c r="K48" s="692"/>
      <c r="L48" s="692"/>
      <c r="M48" s="692"/>
      <c r="N48" s="692"/>
      <c r="O48" s="692"/>
      <c r="P48" s="693"/>
      <c r="Q48" s="682"/>
      <c r="R48" s="683"/>
      <c r="S48" s="683"/>
      <c r="T48" s="683"/>
      <c r="U48" s="683"/>
      <c r="V48" s="683"/>
      <c r="W48" s="683"/>
      <c r="X48" s="683"/>
      <c r="Y48" s="683"/>
      <c r="Z48" s="683"/>
      <c r="AA48" s="683"/>
      <c r="AB48" s="683"/>
      <c r="AC48" s="683"/>
      <c r="AD48" s="683"/>
      <c r="AE48" s="684"/>
      <c r="AF48" s="685"/>
      <c r="AG48" s="686"/>
      <c r="AH48" s="686"/>
      <c r="AI48" s="686"/>
      <c r="AJ48" s="687"/>
      <c r="AK48" s="688"/>
      <c r="AL48" s="683"/>
      <c r="AM48" s="683"/>
      <c r="AN48" s="683"/>
      <c r="AO48" s="683"/>
      <c r="AP48" s="683"/>
      <c r="AQ48" s="683"/>
      <c r="AR48" s="683"/>
      <c r="AS48" s="683"/>
      <c r="AT48" s="683"/>
      <c r="AU48" s="683"/>
      <c r="AV48" s="683"/>
      <c r="AW48" s="683"/>
      <c r="AX48" s="683"/>
      <c r="AY48" s="683"/>
      <c r="AZ48" s="737"/>
      <c r="BA48" s="737"/>
      <c r="BB48" s="737"/>
      <c r="BC48" s="737"/>
      <c r="BD48" s="737"/>
      <c r="BE48" s="689"/>
      <c r="BF48" s="689"/>
      <c r="BG48" s="689"/>
      <c r="BH48" s="689"/>
      <c r="BI48" s="690"/>
      <c r="BJ48" s="63"/>
      <c r="BK48" s="63"/>
      <c r="BL48" s="63"/>
      <c r="BM48" s="63"/>
      <c r="BN48" s="63"/>
      <c r="BO48" s="62"/>
      <c r="BP48" s="62"/>
      <c r="BQ48" s="59">
        <v>42</v>
      </c>
      <c r="BR48" s="87"/>
      <c r="BS48" s="691"/>
      <c r="BT48" s="692"/>
      <c r="BU48" s="692"/>
      <c r="BV48" s="692"/>
      <c r="BW48" s="692"/>
      <c r="BX48" s="692"/>
      <c r="BY48" s="692"/>
      <c r="BZ48" s="692"/>
      <c r="CA48" s="692"/>
      <c r="CB48" s="692"/>
      <c r="CC48" s="692"/>
      <c r="CD48" s="692"/>
      <c r="CE48" s="692"/>
      <c r="CF48" s="692"/>
      <c r="CG48" s="693"/>
      <c r="CH48" s="694"/>
      <c r="CI48" s="686"/>
      <c r="CJ48" s="686"/>
      <c r="CK48" s="686"/>
      <c r="CL48" s="695"/>
      <c r="CM48" s="694"/>
      <c r="CN48" s="686"/>
      <c r="CO48" s="686"/>
      <c r="CP48" s="686"/>
      <c r="CQ48" s="695"/>
      <c r="CR48" s="694"/>
      <c r="CS48" s="686"/>
      <c r="CT48" s="686"/>
      <c r="CU48" s="686"/>
      <c r="CV48" s="695"/>
      <c r="CW48" s="694"/>
      <c r="CX48" s="686"/>
      <c r="CY48" s="686"/>
      <c r="CZ48" s="686"/>
      <c r="DA48" s="695"/>
      <c r="DB48" s="694"/>
      <c r="DC48" s="686"/>
      <c r="DD48" s="686"/>
      <c r="DE48" s="686"/>
      <c r="DF48" s="695"/>
      <c r="DG48" s="694"/>
      <c r="DH48" s="686"/>
      <c r="DI48" s="686"/>
      <c r="DJ48" s="686"/>
      <c r="DK48" s="695"/>
      <c r="DL48" s="694"/>
      <c r="DM48" s="686"/>
      <c r="DN48" s="686"/>
      <c r="DO48" s="686"/>
      <c r="DP48" s="695"/>
      <c r="DQ48" s="694"/>
      <c r="DR48" s="686"/>
      <c r="DS48" s="686"/>
      <c r="DT48" s="686"/>
      <c r="DU48" s="695"/>
      <c r="DV48" s="691"/>
      <c r="DW48" s="692"/>
      <c r="DX48" s="692"/>
      <c r="DY48" s="692"/>
      <c r="DZ48" s="710"/>
      <c r="EA48" s="54"/>
    </row>
    <row r="49" spans="1:131" s="51" customFormat="1" ht="26.25" customHeight="1" x14ac:dyDescent="0.15">
      <c r="A49" s="59">
        <v>22</v>
      </c>
      <c r="B49" s="691"/>
      <c r="C49" s="692"/>
      <c r="D49" s="692"/>
      <c r="E49" s="692"/>
      <c r="F49" s="692"/>
      <c r="G49" s="692"/>
      <c r="H49" s="692"/>
      <c r="I49" s="692"/>
      <c r="J49" s="692"/>
      <c r="K49" s="692"/>
      <c r="L49" s="692"/>
      <c r="M49" s="692"/>
      <c r="N49" s="692"/>
      <c r="O49" s="692"/>
      <c r="P49" s="693"/>
      <c r="Q49" s="682"/>
      <c r="R49" s="683"/>
      <c r="S49" s="683"/>
      <c r="T49" s="683"/>
      <c r="U49" s="683"/>
      <c r="V49" s="683"/>
      <c r="W49" s="683"/>
      <c r="X49" s="683"/>
      <c r="Y49" s="683"/>
      <c r="Z49" s="683"/>
      <c r="AA49" s="683"/>
      <c r="AB49" s="683"/>
      <c r="AC49" s="683"/>
      <c r="AD49" s="683"/>
      <c r="AE49" s="684"/>
      <c r="AF49" s="685"/>
      <c r="AG49" s="686"/>
      <c r="AH49" s="686"/>
      <c r="AI49" s="686"/>
      <c r="AJ49" s="687"/>
      <c r="AK49" s="688"/>
      <c r="AL49" s="683"/>
      <c r="AM49" s="683"/>
      <c r="AN49" s="683"/>
      <c r="AO49" s="683"/>
      <c r="AP49" s="683"/>
      <c r="AQ49" s="683"/>
      <c r="AR49" s="683"/>
      <c r="AS49" s="683"/>
      <c r="AT49" s="683"/>
      <c r="AU49" s="683"/>
      <c r="AV49" s="683"/>
      <c r="AW49" s="683"/>
      <c r="AX49" s="683"/>
      <c r="AY49" s="683"/>
      <c r="AZ49" s="737"/>
      <c r="BA49" s="737"/>
      <c r="BB49" s="737"/>
      <c r="BC49" s="737"/>
      <c r="BD49" s="737"/>
      <c r="BE49" s="689"/>
      <c r="BF49" s="689"/>
      <c r="BG49" s="689"/>
      <c r="BH49" s="689"/>
      <c r="BI49" s="690"/>
      <c r="BJ49" s="63"/>
      <c r="BK49" s="63"/>
      <c r="BL49" s="63"/>
      <c r="BM49" s="63"/>
      <c r="BN49" s="63"/>
      <c r="BO49" s="62"/>
      <c r="BP49" s="62"/>
      <c r="BQ49" s="59">
        <v>43</v>
      </c>
      <c r="BR49" s="87"/>
      <c r="BS49" s="691"/>
      <c r="BT49" s="692"/>
      <c r="BU49" s="692"/>
      <c r="BV49" s="692"/>
      <c r="BW49" s="692"/>
      <c r="BX49" s="692"/>
      <c r="BY49" s="692"/>
      <c r="BZ49" s="692"/>
      <c r="CA49" s="692"/>
      <c r="CB49" s="692"/>
      <c r="CC49" s="692"/>
      <c r="CD49" s="692"/>
      <c r="CE49" s="692"/>
      <c r="CF49" s="692"/>
      <c r="CG49" s="693"/>
      <c r="CH49" s="694"/>
      <c r="CI49" s="686"/>
      <c r="CJ49" s="686"/>
      <c r="CK49" s="686"/>
      <c r="CL49" s="695"/>
      <c r="CM49" s="694"/>
      <c r="CN49" s="686"/>
      <c r="CO49" s="686"/>
      <c r="CP49" s="686"/>
      <c r="CQ49" s="695"/>
      <c r="CR49" s="694"/>
      <c r="CS49" s="686"/>
      <c r="CT49" s="686"/>
      <c r="CU49" s="686"/>
      <c r="CV49" s="695"/>
      <c r="CW49" s="694"/>
      <c r="CX49" s="686"/>
      <c r="CY49" s="686"/>
      <c r="CZ49" s="686"/>
      <c r="DA49" s="695"/>
      <c r="DB49" s="694"/>
      <c r="DC49" s="686"/>
      <c r="DD49" s="686"/>
      <c r="DE49" s="686"/>
      <c r="DF49" s="695"/>
      <c r="DG49" s="694"/>
      <c r="DH49" s="686"/>
      <c r="DI49" s="686"/>
      <c r="DJ49" s="686"/>
      <c r="DK49" s="695"/>
      <c r="DL49" s="694"/>
      <c r="DM49" s="686"/>
      <c r="DN49" s="686"/>
      <c r="DO49" s="686"/>
      <c r="DP49" s="695"/>
      <c r="DQ49" s="694"/>
      <c r="DR49" s="686"/>
      <c r="DS49" s="686"/>
      <c r="DT49" s="686"/>
      <c r="DU49" s="695"/>
      <c r="DV49" s="691"/>
      <c r="DW49" s="692"/>
      <c r="DX49" s="692"/>
      <c r="DY49" s="692"/>
      <c r="DZ49" s="710"/>
      <c r="EA49" s="54"/>
    </row>
    <row r="50" spans="1:131" s="51" customFormat="1" ht="26.25" customHeight="1" x14ac:dyDescent="0.15">
      <c r="A50" s="59">
        <v>23</v>
      </c>
      <c r="B50" s="691"/>
      <c r="C50" s="692"/>
      <c r="D50" s="692"/>
      <c r="E50" s="692"/>
      <c r="F50" s="692"/>
      <c r="G50" s="692"/>
      <c r="H50" s="692"/>
      <c r="I50" s="692"/>
      <c r="J50" s="692"/>
      <c r="K50" s="692"/>
      <c r="L50" s="692"/>
      <c r="M50" s="692"/>
      <c r="N50" s="692"/>
      <c r="O50" s="692"/>
      <c r="P50" s="693"/>
      <c r="Q50" s="745"/>
      <c r="R50" s="746"/>
      <c r="S50" s="746"/>
      <c r="T50" s="746"/>
      <c r="U50" s="746"/>
      <c r="V50" s="746"/>
      <c r="W50" s="746"/>
      <c r="X50" s="746"/>
      <c r="Y50" s="746"/>
      <c r="Z50" s="746"/>
      <c r="AA50" s="746"/>
      <c r="AB50" s="746"/>
      <c r="AC50" s="746"/>
      <c r="AD50" s="746"/>
      <c r="AE50" s="747"/>
      <c r="AF50" s="685"/>
      <c r="AG50" s="686"/>
      <c r="AH50" s="686"/>
      <c r="AI50" s="686"/>
      <c r="AJ50" s="687"/>
      <c r="AK50" s="748"/>
      <c r="AL50" s="746"/>
      <c r="AM50" s="746"/>
      <c r="AN50" s="746"/>
      <c r="AO50" s="746"/>
      <c r="AP50" s="746"/>
      <c r="AQ50" s="746"/>
      <c r="AR50" s="746"/>
      <c r="AS50" s="746"/>
      <c r="AT50" s="746"/>
      <c r="AU50" s="746"/>
      <c r="AV50" s="746"/>
      <c r="AW50" s="746"/>
      <c r="AX50" s="746"/>
      <c r="AY50" s="746"/>
      <c r="AZ50" s="749"/>
      <c r="BA50" s="749"/>
      <c r="BB50" s="749"/>
      <c r="BC50" s="749"/>
      <c r="BD50" s="749"/>
      <c r="BE50" s="689"/>
      <c r="BF50" s="689"/>
      <c r="BG50" s="689"/>
      <c r="BH50" s="689"/>
      <c r="BI50" s="690"/>
      <c r="BJ50" s="63"/>
      <c r="BK50" s="63"/>
      <c r="BL50" s="63"/>
      <c r="BM50" s="63"/>
      <c r="BN50" s="63"/>
      <c r="BO50" s="62"/>
      <c r="BP50" s="62"/>
      <c r="BQ50" s="59">
        <v>44</v>
      </c>
      <c r="BR50" s="87"/>
      <c r="BS50" s="691"/>
      <c r="BT50" s="692"/>
      <c r="BU50" s="692"/>
      <c r="BV50" s="692"/>
      <c r="BW50" s="692"/>
      <c r="BX50" s="692"/>
      <c r="BY50" s="692"/>
      <c r="BZ50" s="692"/>
      <c r="CA50" s="692"/>
      <c r="CB50" s="692"/>
      <c r="CC50" s="692"/>
      <c r="CD50" s="692"/>
      <c r="CE50" s="692"/>
      <c r="CF50" s="692"/>
      <c r="CG50" s="693"/>
      <c r="CH50" s="694"/>
      <c r="CI50" s="686"/>
      <c r="CJ50" s="686"/>
      <c r="CK50" s="686"/>
      <c r="CL50" s="695"/>
      <c r="CM50" s="694"/>
      <c r="CN50" s="686"/>
      <c r="CO50" s="686"/>
      <c r="CP50" s="686"/>
      <c r="CQ50" s="695"/>
      <c r="CR50" s="694"/>
      <c r="CS50" s="686"/>
      <c r="CT50" s="686"/>
      <c r="CU50" s="686"/>
      <c r="CV50" s="695"/>
      <c r="CW50" s="694"/>
      <c r="CX50" s="686"/>
      <c r="CY50" s="686"/>
      <c r="CZ50" s="686"/>
      <c r="DA50" s="695"/>
      <c r="DB50" s="694"/>
      <c r="DC50" s="686"/>
      <c r="DD50" s="686"/>
      <c r="DE50" s="686"/>
      <c r="DF50" s="695"/>
      <c r="DG50" s="694"/>
      <c r="DH50" s="686"/>
      <c r="DI50" s="686"/>
      <c r="DJ50" s="686"/>
      <c r="DK50" s="695"/>
      <c r="DL50" s="694"/>
      <c r="DM50" s="686"/>
      <c r="DN50" s="686"/>
      <c r="DO50" s="686"/>
      <c r="DP50" s="695"/>
      <c r="DQ50" s="694"/>
      <c r="DR50" s="686"/>
      <c r="DS50" s="686"/>
      <c r="DT50" s="686"/>
      <c r="DU50" s="695"/>
      <c r="DV50" s="691"/>
      <c r="DW50" s="692"/>
      <c r="DX50" s="692"/>
      <c r="DY50" s="692"/>
      <c r="DZ50" s="710"/>
      <c r="EA50" s="54"/>
    </row>
    <row r="51" spans="1:131" s="51" customFormat="1" ht="26.25" customHeight="1" x14ac:dyDescent="0.15">
      <c r="A51" s="59">
        <v>24</v>
      </c>
      <c r="B51" s="691"/>
      <c r="C51" s="692"/>
      <c r="D51" s="692"/>
      <c r="E51" s="692"/>
      <c r="F51" s="692"/>
      <c r="G51" s="692"/>
      <c r="H51" s="692"/>
      <c r="I51" s="692"/>
      <c r="J51" s="692"/>
      <c r="K51" s="692"/>
      <c r="L51" s="692"/>
      <c r="M51" s="692"/>
      <c r="N51" s="692"/>
      <c r="O51" s="692"/>
      <c r="P51" s="693"/>
      <c r="Q51" s="745"/>
      <c r="R51" s="746"/>
      <c r="S51" s="746"/>
      <c r="T51" s="746"/>
      <c r="U51" s="746"/>
      <c r="V51" s="746"/>
      <c r="W51" s="746"/>
      <c r="X51" s="746"/>
      <c r="Y51" s="746"/>
      <c r="Z51" s="746"/>
      <c r="AA51" s="746"/>
      <c r="AB51" s="746"/>
      <c r="AC51" s="746"/>
      <c r="AD51" s="746"/>
      <c r="AE51" s="747"/>
      <c r="AF51" s="685"/>
      <c r="AG51" s="686"/>
      <c r="AH51" s="686"/>
      <c r="AI51" s="686"/>
      <c r="AJ51" s="687"/>
      <c r="AK51" s="748"/>
      <c r="AL51" s="746"/>
      <c r="AM51" s="746"/>
      <c r="AN51" s="746"/>
      <c r="AO51" s="746"/>
      <c r="AP51" s="746"/>
      <c r="AQ51" s="746"/>
      <c r="AR51" s="746"/>
      <c r="AS51" s="746"/>
      <c r="AT51" s="746"/>
      <c r="AU51" s="746"/>
      <c r="AV51" s="746"/>
      <c r="AW51" s="746"/>
      <c r="AX51" s="746"/>
      <c r="AY51" s="746"/>
      <c r="AZ51" s="749"/>
      <c r="BA51" s="749"/>
      <c r="BB51" s="749"/>
      <c r="BC51" s="749"/>
      <c r="BD51" s="749"/>
      <c r="BE51" s="689"/>
      <c r="BF51" s="689"/>
      <c r="BG51" s="689"/>
      <c r="BH51" s="689"/>
      <c r="BI51" s="690"/>
      <c r="BJ51" s="63"/>
      <c r="BK51" s="63"/>
      <c r="BL51" s="63"/>
      <c r="BM51" s="63"/>
      <c r="BN51" s="63"/>
      <c r="BO51" s="62"/>
      <c r="BP51" s="62"/>
      <c r="BQ51" s="59">
        <v>45</v>
      </c>
      <c r="BR51" s="87"/>
      <c r="BS51" s="691"/>
      <c r="BT51" s="692"/>
      <c r="BU51" s="692"/>
      <c r="BV51" s="692"/>
      <c r="BW51" s="692"/>
      <c r="BX51" s="692"/>
      <c r="BY51" s="692"/>
      <c r="BZ51" s="692"/>
      <c r="CA51" s="692"/>
      <c r="CB51" s="692"/>
      <c r="CC51" s="692"/>
      <c r="CD51" s="692"/>
      <c r="CE51" s="692"/>
      <c r="CF51" s="692"/>
      <c r="CG51" s="693"/>
      <c r="CH51" s="694"/>
      <c r="CI51" s="686"/>
      <c r="CJ51" s="686"/>
      <c r="CK51" s="686"/>
      <c r="CL51" s="695"/>
      <c r="CM51" s="694"/>
      <c r="CN51" s="686"/>
      <c r="CO51" s="686"/>
      <c r="CP51" s="686"/>
      <c r="CQ51" s="695"/>
      <c r="CR51" s="694"/>
      <c r="CS51" s="686"/>
      <c r="CT51" s="686"/>
      <c r="CU51" s="686"/>
      <c r="CV51" s="695"/>
      <c r="CW51" s="694"/>
      <c r="CX51" s="686"/>
      <c r="CY51" s="686"/>
      <c r="CZ51" s="686"/>
      <c r="DA51" s="695"/>
      <c r="DB51" s="694"/>
      <c r="DC51" s="686"/>
      <c r="DD51" s="686"/>
      <c r="DE51" s="686"/>
      <c r="DF51" s="695"/>
      <c r="DG51" s="694"/>
      <c r="DH51" s="686"/>
      <c r="DI51" s="686"/>
      <c r="DJ51" s="686"/>
      <c r="DK51" s="695"/>
      <c r="DL51" s="694"/>
      <c r="DM51" s="686"/>
      <c r="DN51" s="686"/>
      <c r="DO51" s="686"/>
      <c r="DP51" s="695"/>
      <c r="DQ51" s="694"/>
      <c r="DR51" s="686"/>
      <c r="DS51" s="686"/>
      <c r="DT51" s="686"/>
      <c r="DU51" s="695"/>
      <c r="DV51" s="691"/>
      <c r="DW51" s="692"/>
      <c r="DX51" s="692"/>
      <c r="DY51" s="692"/>
      <c r="DZ51" s="710"/>
      <c r="EA51" s="54"/>
    </row>
    <row r="52" spans="1:131" s="51" customFormat="1" ht="26.25" customHeight="1" x14ac:dyDescent="0.15">
      <c r="A52" s="59">
        <v>25</v>
      </c>
      <c r="B52" s="691"/>
      <c r="C52" s="692"/>
      <c r="D52" s="692"/>
      <c r="E52" s="692"/>
      <c r="F52" s="692"/>
      <c r="G52" s="692"/>
      <c r="H52" s="692"/>
      <c r="I52" s="692"/>
      <c r="J52" s="692"/>
      <c r="K52" s="692"/>
      <c r="L52" s="692"/>
      <c r="M52" s="692"/>
      <c r="N52" s="692"/>
      <c r="O52" s="692"/>
      <c r="P52" s="693"/>
      <c r="Q52" s="745"/>
      <c r="R52" s="746"/>
      <c r="S52" s="746"/>
      <c r="T52" s="746"/>
      <c r="U52" s="746"/>
      <c r="V52" s="746"/>
      <c r="W52" s="746"/>
      <c r="X52" s="746"/>
      <c r="Y52" s="746"/>
      <c r="Z52" s="746"/>
      <c r="AA52" s="746"/>
      <c r="AB52" s="746"/>
      <c r="AC52" s="746"/>
      <c r="AD52" s="746"/>
      <c r="AE52" s="747"/>
      <c r="AF52" s="685"/>
      <c r="AG52" s="686"/>
      <c r="AH52" s="686"/>
      <c r="AI52" s="686"/>
      <c r="AJ52" s="687"/>
      <c r="AK52" s="748"/>
      <c r="AL52" s="746"/>
      <c r="AM52" s="746"/>
      <c r="AN52" s="746"/>
      <c r="AO52" s="746"/>
      <c r="AP52" s="746"/>
      <c r="AQ52" s="746"/>
      <c r="AR52" s="746"/>
      <c r="AS52" s="746"/>
      <c r="AT52" s="746"/>
      <c r="AU52" s="746"/>
      <c r="AV52" s="746"/>
      <c r="AW52" s="746"/>
      <c r="AX52" s="746"/>
      <c r="AY52" s="746"/>
      <c r="AZ52" s="749"/>
      <c r="BA52" s="749"/>
      <c r="BB52" s="749"/>
      <c r="BC52" s="749"/>
      <c r="BD52" s="749"/>
      <c r="BE52" s="689"/>
      <c r="BF52" s="689"/>
      <c r="BG52" s="689"/>
      <c r="BH52" s="689"/>
      <c r="BI52" s="690"/>
      <c r="BJ52" s="63"/>
      <c r="BK52" s="63"/>
      <c r="BL52" s="63"/>
      <c r="BM52" s="63"/>
      <c r="BN52" s="63"/>
      <c r="BO52" s="62"/>
      <c r="BP52" s="62"/>
      <c r="BQ52" s="59">
        <v>46</v>
      </c>
      <c r="BR52" s="87"/>
      <c r="BS52" s="691"/>
      <c r="BT52" s="692"/>
      <c r="BU52" s="692"/>
      <c r="BV52" s="692"/>
      <c r="BW52" s="692"/>
      <c r="BX52" s="692"/>
      <c r="BY52" s="692"/>
      <c r="BZ52" s="692"/>
      <c r="CA52" s="692"/>
      <c r="CB52" s="692"/>
      <c r="CC52" s="692"/>
      <c r="CD52" s="692"/>
      <c r="CE52" s="692"/>
      <c r="CF52" s="692"/>
      <c r="CG52" s="693"/>
      <c r="CH52" s="694"/>
      <c r="CI52" s="686"/>
      <c r="CJ52" s="686"/>
      <c r="CK52" s="686"/>
      <c r="CL52" s="695"/>
      <c r="CM52" s="694"/>
      <c r="CN52" s="686"/>
      <c r="CO52" s="686"/>
      <c r="CP52" s="686"/>
      <c r="CQ52" s="695"/>
      <c r="CR52" s="694"/>
      <c r="CS52" s="686"/>
      <c r="CT52" s="686"/>
      <c r="CU52" s="686"/>
      <c r="CV52" s="695"/>
      <c r="CW52" s="694"/>
      <c r="CX52" s="686"/>
      <c r="CY52" s="686"/>
      <c r="CZ52" s="686"/>
      <c r="DA52" s="695"/>
      <c r="DB52" s="694"/>
      <c r="DC52" s="686"/>
      <c r="DD52" s="686"/>
      <c r="DE52" s="686"/>
      <c r="DF52" s="695"/>
      <c r="DG52" s="694"/>
      <c r="DH52" s="686"/>
      <c r="DI52" s="686"/>
      <c r="DJ52" s="686"/>
      <c r="DK52" s="695"/>
      <c r="DL52" s="694"/>
      <c r="DM52" s="686"/>
      <c r="DN52" s="686"/>
      <c r="DO52" s="686"/>
      <c r="DP52" s="695"/>
      <c r="DQ52" s="694"/>
      <c r="DR52" s="686"/>
      <c r="DS52" s="686"/>
      <c r="DT52" s="686"/>
      <c r="DU52" s="695"/>
      <c r="DV52" s="691"/>
      <c r="DW52" s="692"/>
      <c r="DX52" s="692"/>
      <c r="DY52" s="692"/>
      <c r="DZ52" s="710"/>
      <c r="EA52" s="54"/>
    </row>
    <row r="53" spans="1:131" s="51" customFormat="1" ht="26.25" customHeight="1" x14ac:dyDescent="0.15">
      <c r="A53" s="59">
        <v>26</v>
      </c>
      <c r="B53" s="691"/>
      <c r="C53" s="692"/>
      <c r="D53" s="692"/>
      <c r="E53" s="692"/>
      <c r="F53" s="692"/>
      <c r="G53" s="692"/>
      <c r="H53" s="692"/>
      <c r="I53" s="692"/>
      <c r="J53" s="692"/>
      <c r="K53" s="692"/>
      <c r="L53" s="692"/>
      <c r="M53" s="692"/>
      <c r="N53" s="692"/>
      <c r="O53" s="692"/>
      <c r="P53" s="693"/>
      <c r="Q53" s="745"/>
      <c r="R53" s="746"/>
      <c r="S53" s="746"/>
      <c r="T53" s="746"/>
      <c r="U53" s="746"/>
      <c r="V53" s="746"/>
      <c r="W53" s="746"/>
      <c r="X53" s="746"/>
      <c r="Y53" s="746"/>
      <c r="Z53" s="746"/>
      <c r="AA53" s="746"/>
      <c r="AB53" s="746"/>
      <c r="AC53" s="746"/>
      <c r="AD53" s="746"/>
      <c r="AE53" s="747"/>
      <c r="AF53" s="685"/>
      <c r="AG53" s="686"/>
      <c r="AH53" s="686"/>
      <c r="AI53" s="686"/>
      <c r="AJ53" s="687"/>
      <c r="AK53" s="748"/>
      <c r="AL53" s="746"/>
      <c r="AM53" s="746"/>
      <c r="AN53" s="746"/>
      <c r="AO53" s="746"/>
      <c r="AP53" s="746"/>
      <c r="AQ53" s="746"/>
      <c r="AR53" s="746"/>
      <c r="AS53" s="746"/>
      <c r="AT53" s="746"/>
      <c r="AU53" s="746"/>
      <c r="AV53" s="746"/>
      <c r="AW53" s="746"/>
      <c r="AX53" s="746"/>
      <c r="AY53" s="746"/>
      <c r="AZ53" s="749"/>
      <c r="BA53" s="749"/>
      <c r="BB53" s="749"/>
      <c r="BC53" s="749"/>
      <c r="BD53" s="749"/>
      <c r="BE53" s="689"/>
      <c r="BF53" s="689"/>
      <c r="BG53" s="689"/>
      <c r="BH53" s="689"/>
      <c r="BI53" s="690"/>
      <c r="BJ53" s="63"/>
      <c r="BK53" s="63"/>
      <c r="BL53" s="63"/>
      <c r="BM53" s="63"/>
      <c r="BN53" s="63"/>
      <c r="BO53" s="62"/>
      <c r="BP53" s="62"/>
      <c r="BQ53" s="59">
        <v>47</v>
      </c>
      <c r="BR53" s="87"/>
      <c r="BS53" s="691"/>
      <c r="BT53" s="692"/>
      <c r="BU53" s="692"/>
      <c r="BV53" s="692"/>
      <c r="BW53" s="692"/>
      <c r="BX53" s="692"/>
      <c r="BY53" s="692"/>
      <c r="BZ53" s="692"/>
      <c r="CA53" s="692"/>
      <c r="CB53" s="692"/>
      <c r="CC53" s="692"/>
      <c r="CD53" s="692"/>
      <c r="CE53" s="692"/>
      <c r="CF53" s="692"/>
      <c r="CG53" s="693"/>
      <c r="CH53" s="694"/>
      <c r="CI53" s="686"/>
      <c r="CJ53" s="686"/>
      <c r="CK53" s="686"/>
      <c r="CL53" s="695"/>
      <c r="CM53" s="694"/>
      <c r="CN53" s="686"/>
      <c r="CO53" s="686"/>
      <c r="CP53" s="686"/>
      <c r="CQ53" s="695"/>
      <c r="CR53" s="694"/>
      <c r="CS53" s="686"/>
      <c r="CT53" s="686"/>
      <c r="CU53" s="686"/>
      <c r="CV53" s="695"/>
      <c r="CW53" s="694"/>
      <c r="CX53" s="686"/>
      <c r="CY53" s="686"/>
      <c r="CZ53" s="686"/>
      <c r="DA53" s="695"/>
      <c r="DB53" s="694"/>
      <c r="DC53" s="686"/>
      <c r="DD53" s="686"/>
      <c r="DE53" s="686"/>
      <c r="DF53" s="695"/>
      <c r="DG53" s="694"/>
      <c r="DH53" s="686"/>
      <c r="DI53" s="686"/>
      <c r="DJ53" s="686"/>
      <c r="DK53" s="695"/>
      <c r="DL53" s="694"/>
      <c r="DM53" s="686"/>
      <c r="DN53" s="686"/>
      <c r="DO53" s="686"/>
      <c r="DP53" s="695"/>
      <c r="DQ53" s="694"/>
      <c r="DR53" s="686"/>
      <c r="DS53" s="686"/>
      <c r="DT53" s="686"/>
      <c r="DU53" s="695"/>
      <c r="DV53" s="691"/>
      <c r="DW53" s="692"/>
      <c r="DX53" s="692"/>
      <c r="DY53" s="692"/>
      <c r="DZ53" s="710"/>
      <c r="EA53" s="54"/>
    </row>
    <row r="54" spans="1:131" s="51" customFormat="1" ht="26.25" customHeight="1" x14ac:dyDescent="0.15">
      <c r="A54" s="59">
        <v>27</v>
      </c>
      <c r="B54" s="691"/>
      <c r="C54" s="692"/>
      <c r="D54" s="692"/>
      <c r="E54" s="692"/>
      <c r="F54" s="692"/>
      <c r="G54" s="692"/>
      <c r="H54" s="692"/>
      <c r="I54" s="692"/>
      <c r="J54" s="692"/>
      <c r="K54" s="692"/>
      <c r="L54" s="692"/>
      <c r="M54" s="692"/>
      <c r="N54" s="692"/>
      <c r="O54" s="692"/>
      <c r="P54" s="693"/>
      <c r="Q54" s="745"/>
      <c r="R54" s="746"/>
      <c r="S54" s="746"/>
      <c r="T54" s="746"/>
      <c r="U54" s="746"/>
      <c r="V54" s="746"/>
      <c r="W54" s="746"/>
      <c r="X54" s="746"/>
      <c r="Y54" s="746"/>
      <c r="Z54" s="746"/>
      <c r="AA54" s="746"/>
      <c r="AB54" s="746"/>
      <c r="AC54" s="746"/>
      <c r="AD54" s="746"/>
      <c r="AE54" s="747"/>
      <c r="AF54" s="685"/>
      <c r="AG54" s="686"/>
      <c r="AH54" s="686"/>
      <c r="AI54" s="686"/>
      <c r="AJ54" s="687"/>
      <c r="AK54" s="748"/>
      <c r="AL54" s="746"/>
      <c r="AM54" s="746"/>
      <c r="AN54" s="746"/>
      <c r="AO54" s="746"/>
      <c r="AP54" s="746"/>
      <c r="AQ54" s="746"/>
      <c r="AR54" s="746"/>
      <c r="AS54" s="746"/>
      <c r="AT54" s="746"/>
      <c r="AU54" s="746"/>
      <c r="AV54" s="746"/>
      <c r="AW54" s="746"/>
      <c r="AX54" s="746"/>
      <c r="AY54" s="746"/>
      <c r="AZ54" s="749"/>
      <c r="BA54" s="749"/>
      <c r="BB54" s="749"/>
      <c r="BC54" s="749"/>
      <c r="BD54" s="749"/>
      <c r="BE54" s="689"/>
      <c r="BF54" s="689"/>
      <c r="BG54" s="689"/>
      <c r="BH54" s="689"/>
      <c r="BI54" s="690"/>
      <c r="BJ54" s="63"/>
      <c r="BK54" s="63"/>
      <c r="BL54" s="63"/>
      <c r="BM54" s="63"/>
      <c r="BN54" s="63"/>
      <c r="BO54" s="62"/>
      <c r="BP54" s="62"/>
      <c r="BQ54" s="59">
        <v>48</v>
      </c>
      <c r="BR54" s="87"/>
      <c r="BS54" s="691"/>
      <c r="BT54" s="692"/>
      <c r="BU54" s="692"/>
      <c r="BV54" s="692"/>
      <c r="BW54" s="692"/>
      <c r="BX54" s="692"/>
      <c r="BY54" s="692"/>
      <c r="BZ54" s="692"/>
      <c r="CA54" s="692"/>
      <c r="CB54" s="692"/>
      <c r="CC54" s="692"/>
      <c r="CD54" s="692"/>
      <c r="CE54" s="692"/>
      <c r="CF54" s="692"/>
      <c r="CG54" s="693"/>
      <c r="CH54" s="694"/>
      <c r="CI54" s="686"/>
      <c r="CJ54" s="686"/>
      <c r="CK54" s="686"/>
      <c r="CL54" s="695"/>
      <c r="CM54" s="694"/>
      <c r="CN54" s="686"/>
      <c r="CO54" s="686"/>
      <c r="CP54" s="686"/>
      <c r="CQ54" s="695"/>
      <c r="CR54" s="694"/>
      <c r="CS54" s="686"/>
      <c r="CT54" s="686"/>
      <c r="CU54" s="686"/>
      <c r="CV54" s="695"/>
      <c r="CW54" s="694"/>
      <c r="CX54" s="686"/>
      <c r="CY54" s="686"/>
      <c r="CZ54" s="686"/>
      <c r="DA54" s="695"/>
      <c r="DB54" s="694"/>
      <c r="DC54" s="686"/>
      <c r="DD54" s="686"/>
      <c r="DE54" s="686"/>
      <c r="DF54" s="695"/>
      <c r="DG54" s="694"/>
      <c r="DH54" s="686"/>
      <c r="DI54" s="686"/>
      <c r="DJ54" s="686"/>
      <c r="DK54" s="695"/>
      <c r="DL54" s="694"/>
      <c r="DM54" s="686"/>
      <c r="DN54" s="686"/>
      <c r="DO54" s="686"/>
      <c r="DP54" s="695"/>
      <c r="DQ54" s="694"/>
      <c r="DR54" s="686"/>
      <c r="DS54" s="686"/>
      <c r="DT54" s="686"/>
      <c r="DU54" s="695"/>
      <c r="DV54" s="691"/>
      <c r="DW54" s="692"/>
      <c r="DX54" s="692"/>
      <c r="DY54" s="692"/>
      <c r="DZ54" s="710"/>
      <c r="EA54" s="54"/>
    </row>
    <row r="55" spans="1:131" s="51" customFormat="1" ht="26.25" customHeight="1" x14ac:dyDescent="0.15">
      <c r="A55" s="59">
        <v>28</v>
      </c>
      <c r="B55" s="691"/>
      <c r="C55" s="692"/>
      <c r="D55" s="692"/>
      <c r="E55" s="692"/>
      <c r="F55" s="692"/>
      <c r="G55" s="692"/>
      <c r="H55" s="692"/>
      <c r="I55" s="692"/>
      <c r="J55" s="692"/>
      <c r="K55" s="692"/>
      <c r="L55" s="692"/>
      <c r="M55" s="692"/>
      <c r="N55" s="692"/>
      <c r="O55" s="692"/>
      <c r="P55" s="693"/>
      <c r="Q55" s="745"/>
      <c r="R55" s="746"/>
      <c r="S55" s="746"/>
      <c r="T55" s="746"/>
      <c r="U55" s="746"/>
      <c r="V55" s="746"/>
      <c r="W55" s="746"/>
      <c r="X55" s="746"/>
      <c r="Y55" s="746"/>
      <c r="Z55" s="746"/>
      <c r="AA55" s="746"/>
      <c r="AB55" s="746"/>
      <c r="AC55" s="746"/>
      <c r="AD55" s="746"/>
      <c r="AE55" s="747"/>
      <c r="AF55" s="685"/>
      <c r="AG55" s="686"/>
      <c r="AH55" s="686"/>
      <c r="AI55" s="686"/>
      <c r="AJ55" s="687"/>
      <c r="AK55" s="748"/>
      <c r="AL55" s="746"/>
      <c r="AM55" s="746"/>
      <c r="AN55" s="746"/>
      <c r="AO55" s="746"/>
      <c r="AP55" s="746"/>
      <c r="AQ55" s="746"/>
      <c r="AR55" s="746"/>
      <c r="AS55" s="746"/>
      <c r="AT55" s="746"/>
      <c r="AU55" s="746"/>
      <c r="AV55" s="746"/>
      <c r="AW55" s="746"/>
      <c r="AX55" s="746"/>
      <c r="AY55" s="746"/>
      <c r="AZ55" s="749"/>
      <c r="BA55" s="749"/>
      <c r="BB55" s="749"/>
      <c r="BC55" s="749"/>
      <c r="BD55" s="749"/>
      <c r="BE55" s="689"/>
      <c r="BF55" s="689"/>
      <c r="BG55" s="689"/>
      <c r="BH55" s="689"/>
      <c r="BI55" s="690"/>
      <c r="BJ55" s="63"/>
      <c r="BK55" s="63"/>
      <c r="BL55" s="63"/>
      <c r="BM55" s="63"/>
      <c r="BN55" s="63"/>
      <c r="BO55" s="62"/>
      <c r="BP55" s="62"/>
      <c r="BQ55" s="59">
        <v>49</v>
      </c>
      <c r="BR55" s="87"/>
      <c r="BS55" s="691"/>
      <c r="BT55" s="692"/>
      <c r="BU55" s="692"/>
      <c r="BV55" s="692"/>
      <c r="BW55" s="692"/>
      <c r="BX55" s="692"/>
      <c r="BY55" s="692"/>
      <c r="BZ55" s="692"/>
      <c r="CA55" s="692"/>
      <c r="CB55" s="692"/>
      <c r="CC55" s="692"/>
      <c r="CD55" s="692"/>
      <c r="CE55" s="692"/>
      <c r="CF55" s="692"/>
      <c r="CG55" s="693"/>
      <c r="CH55" s="694"/>
      <c r="CI55" s="686"/>
      <c r="CJ55" s="686"/>
      <c r="CK55" s="686"/>
      <c r="CL55" s="695"/>
      <c r="CM55" s="694"/>
      <c r="CN55" s="686"/>
      <c r="CO55" s="686"/>
      <c r="CP55" s="686"/>
      <c r="CQ55" s="695"/>
      <c r="CR55" s="694"/>
      <c r="CS55" s="686"/>
      <c r="CT55" s="686"/>
      <c r="CU55" s="686"/>
      <c r="CV55" s="695"/>
      <c r="CW55" s="694"/>
      <c r="CX55" s="686"/>
      <c r="CY55" s="686"/>
      <c r="CZ55" s="686"/>
      <c r="DA55" s="695"/>
      <c r="DB55" s="694"/>
      <c r="DC55" s="686"/>
      <c r="DD55" s="686"/>
      <c r="DE55" s="686"/>
      <c r="DF55" s="695"/>
      <c r="DG55" s="694"/>
      <c r="DH55" s="686"/>
      <c r="DI55" s="686"/>
      <c r="DJ55" s="686"/>
      <c r="DK55" s="695"/>
      <c r="DL55" s="694"/>
      <c r="DM55" s="686"/>
      <c r="DN55" s="686"/>
      <c r="DO55" s="686"/>
      <c r="DP55" s="695"/>
      <c r="DQ55" s="694"/>
      <c r="DR55" s="686"/>
      <c r="DS55" s="686"/>
      <c r="DT55" s="686"/>
      <c r="DU55" s="695"/>
      <c r="DV55" s="691"/>
      <c r="DW55" s="692"/>
      <c r="DX55" s="692"/>
      <c r="DY55" s="692"/>
      <c r="DZ55" s="710"/>
      <c r="EA55" s="54"/>
    </row>
    <row r="56" spans="1:131" s="51" customFormat="1" ht="26.25" customHeight="1" x14ac:dyDescent="0.15">
      <c r="A56" s="59">
        <v>29</v>
      </c>
      <c r="B56" s="691"/>
      <c r="C56" s="692"/>
      <c r="D56" s="692"/>
      <c r="E56" s="692"/>
      <c r="F56" s="692"/>
      <c r="G56" s="692"/>
      <c r="H56" s="692"/>
      <c r="I56" s="692"/>
      <c r="J56" s="692"/>
      <c r="K56" s="692"/>
      <c r="L56" s="692"/>
      <c r="M56" s="692"/>
      <c r="N56" s="692"/>
      <c r="O56" s="692"/>
      <c r="P56" s="693"/>
      <c r="Q56" s="745"/>
      <c r="R56" s="746"/>
      <c r="S56" s="746"/>
      <c r="T56" s="746"/>
      <c r="U56" s="746"/>
      <c r="V56" s="746"/>
      <c r="W56" s="746"/>
      <c r="X56" s="746"/>
      <c r="Y56" s="746"/>
      <c r="Z56" s="746"/>
      <c r="AA56" s="746"/>
      <c r="AB56" s="746"/>
      <c r="AC56" s="746"/>
      <c r="AD56" s="746"/>
      <c r="AE56" s="747"/>
      <c r="AF56" s="685"/>
      <c r="AG56" s="686"/>
      <c r="AH56" s="686"/>
      <c r="AI56" s="686"/>
      <c r="AJ56" s="687"/>
      <c r="AK56" s="748"/>
      <c r="AL56" s="746"/>
      <c r="AM56" s="746"/>
      <c r="AN56" s="746"/>
      <c r="AO56" s="746"/>
      <c r="AP56" s="746"/>
      <c r="AQ56" s="746"/>
      <c r="AR56" s="746"/>
      <c r="AS56" s="746"/>
      <c r="AT56" s="746"/>
      <c r="AU56" s="746"/>
      <c r="AV56" s="746"/>
      <c r="AW56" s="746"/>
      <c r="AX56" s="746"/>
      <c r="AY56" s="746"/>
      <c r="AZ56" s="749"/>
      <c r="BA56" s="749"/>
      <c r="BB56" s="749"/>
      <c r="BC56" s="749"/>
      <c r="BD56" s="749"/>
      <c r="BE56" s="689"/>
      <c r="BF56" s="689"/>
      <c r="BG56" s="689"/>
      <c r="BH56" s="689"/>
      <c r="BI56" s="690"/>
      <c r="BJ56" s="63"/>
      <c r="BK56" s="63"/>
      <c r="BL56" s="63"/>
      <c r="BM56" s="63"/>
      <c r="BN56" s="63"/>
      <c r="BO56" s="62"/>
      <c r="BP56" s="62"/>
      <c r="BQ56" s="59">
        <v>50</v>
      </c>
      <c r="BR56" s="87"/>
      <c r="BS56" s="691"/>
      <c r="BT56" s="692"/>
      <c r="BU56" s="692"/>
      <c r="BV56" s="692"/>
      <c r="BW56" s="692"/>
      <c r="BX56" s="692"/>
      <c r="BY56" s="692"/>
      <c r="BZ56" s="692"/>
      <c r="CA56" s="692"/>
      <c r="CB56" s="692"/>
      <c r="CC56" s="692"/>
      <c r="CD56" s="692"/>
      <c r="CE56" s="692"/>
      <c r="CF56" s="692"/>
      <c r="CG56" s="693"/>
      <c r="CH56" s="694"/>
      <c r="CI56" s="686"/>
      <c r="CJ56" s="686"/>
      <c r="CK56" s="686"/>
      <c r="CL56" s="695"/>
      <c r="CM56" s="694"/>
      <c r="CN56" s="686"/>
      <c r="CO56" s="686"/>
      <c r="CP56" s="686"/>
      <c r="CQ56" s="695"/>
      <c r="CR56" s="694"/>
      <c r="CS56" s="686"/>
      <c r="CT56" s="686"/>
      <c r="CU56" s="686"/>
      <c r="CV56" s="695"/>
      <c r="CW56" s="694"/>
      <c r="CX56" s="686"/>
      <c r="CY56" s="686"/>
      <c r="CZ56" s="686"/>
      <c r="DA56" s="695"/>
      <c r="DB56" s="694"/>
      <c r="DC56" s="686"/>
      <c r="DD56" s="686"/>
      <c r="DE56" s="686"/>
      <c r="DF56" s="695"/>
      <c r="DG56" s="694"/>
      <c r="DH56" s="686"/>
      <c r="DI56" s="686"/>
      <c r="DJ56" s="686"/>
      <c r="DK56" s="695"/>
      <c r="DL56" s="694"/>
      <c r="DM56" s="686"/>
      <c r="DN56" s="686"/>
      <c r="DO56" s="686"/>
      <c r="DP56" s="695"/>
      <c r="DQ56" s="694"/>
      <c r="DR56" s="686"/>
      <c r="DS56" s="686"/>
      <c r="DT56" s="686"/>
      <c r="DU56" s="695"/>
      <c r="DV56" s="691"/>
      <c r="DW56" s="692"/>
      <c r="DX56" s="692"/>
      <c r="DY56" s="692"/>
      <c r="DZ56" s="710"/>
      <c r="EA56" s="54"/>
    </row>
    <row r="57" spans="1:131" s="51" customFormat="1" ht="26.25" customHeight="1" x14ac:dyDescent="0.15">
      <c r="A57" s="59">
        <v>30</v>
      </c>
      <c r="B57" s="691"/>
      <c r="C57" s="692"/>
      <c r="D57" s="692"/>
      <c r="E57" s="692"/>
      <c r="F57" s="692"/>
      <c r="G57" s="692"/>
      <c r="H57" s="692"/>
      <c r="I57" s="692"/>
      <c r="J57" s="692"/>
      <c r="K57" s="692"/>
      <c r="L57" s="692"/>
      <c r="M57" s="692"/>
      <c r="N57" s="692"/>
      <c r="O57" s="692"/>
      <c r="P57" s="693"/>
      <c r="Q57" s="745"/>
      <c r="R57" s="746"/>
      <c r="S57" s="746"/>
      <c r="T57" s="746"/>
      <c r="U57" s="746"/>
      <c r="V57" s="746"/>
      <c r="W57" s="746"/>
      <c r="X57" s="746"/>
      <c r="Y57" s="746"/>
      <c r="Z57" s="746"/>
      <c r="AA57" s="746"/>
      <c r="AB57" s="746"/>
      <c r="AC57" s="746"/>
      <c r="AD57" s="746"/>
      <c r="AE57" s="747"/>
      <c r="AF57" s="685"/>
      <c r="AG57" s="686"/>
      <c r="AH57" s="686"/>
      <c r="AI57" s="686"/>
      <c r="AJ57" s="687"/>
      <c r="AK57" s="748"/>
      <c r="AL57" s="746"/>
      <c r="AM57" s="746"/>
      <c r="AN57" s="746"/>
      <c r="AO57" s="746"/>
      <c r="AP57" s="746"/>
      <c r="AQ57" s="746"/>
      <c r="AR57" s="746"/>
      <c r="AS57" s="746"/>
      <c r="AT57" s="746"/>
      <c r="AU57" s="746"/>
      <c r="AV57" s="746"/>
      <c r="AW57" s="746"/>
      <c r="AX57" s="746"/>
      <c r="AY57" s="746"/>
      <c r="AZ57" s="749"/>
      <c r="BA57" s="749"/>
      <c r="BB57" s="749"/>
      <c r="BC57" s="749"/>
      <c r="BD57" s="749"/>
      <c r="BE57" s="689"/>
      <c r="BF57" s="689"/>
      <c r="BG57" s="689"/>
      <c r="BH57" s="689"/>
      <c r="BI57" s="690"/>
      <c r="BJ57" s="63"/>
      <c r="BK57" s="63"/>
      <c r="BL57" s="63"/>
      <c r="BM57" s="63"/>
      <c r="BN57" s="63"/>
      <c r="BO57" s="62"/>
      <c r="BP57" s="62"/>
      <c r="BQ57" s="59">
        <v>51</v>
      </c>
      <c r="BR57" s="87"/>
      <c r="BS57" s="691"/>
      <c r="BT57" s="692"/>
      <c r="BU57" s="692"/>
      <c r="BV57" s="692"/>
      <c r="BW57" s="692"/>
      <c r="BX57" s="692"/>
      <c r="BY57" s="692"/>
      <c r="BZ57" s="692"/>
      <c r="CA57" s="692"/>
      <c r="CB57" s="692"/>
      <c r="CC57" s="692"/>
      <c r="CD57" s="692"/>
      <c r="CE57" s="692"/>
      <c r="CF57" s="692"/>
      <c r="CG57" s="693"/>
      <c r="CH57" s="694"/>
      <c r="CI57" s="686"/>
      <c r="CJ57" s="686"/>
      <c r="CK57" s="686"/>
      <c r="CL57" s="695"/>
      <c r="CM57" s="694"/>
      <c r="CN57" s="686"/>
      <c r="CO57" s="686"/>
      <c r="CP57" s="686"/>
      <c r="CQ57" s="695"/>
      <c r="CR57" s="694"/>
      <c r="CS57" s="686"/>
      <c r="CT57" s="686"/>
      <c r="CU57" s="686"/>
      <c r="CV57" s="695"/>
      <c r="CW57" s="694"/>
      <c r="CX57" s="686"/>
      <c r="CY57" s="686"/>
      <c r="CZ57" s="686"/>
      <c r="DA57" s="695"/>
      <c r="DB57" s="694"/>
      <c r="DC57" s="686"/>
      <c r="DD57" s="686"/>
      <c r="DE57" s="686"/>
      <c r="DF57" s="695"/>
      <c r="DG57" s="694"/>
      <c r="DH57" s="686"/>
      <c r="DI57" s="686"/>
      <c r="DJ57" s="686"/>
      <c r="DK57" s="695"/>
      <c r="DL57" s="694"/>
      <c r="DM57" s="686"/>
      <c r="DN57" s="686"/>
      <c r="DO57" s="686"/>
      <c r="DP57" s="695"/>
      <c r="DQ57" s="694"/>
      <c r="DR57" s="686"/>
      <c r="DS57" s="686"/>
      <c r="DT57" s="686"/>
      <c r="DU57" s="695"/>
      <c r="DV57" s="691"/>
      <c r="DW57" s="692"/>
      <c r="DX57" s="692"/>
      <c r="DY57" s="692"/>
      <c r="DZ57" s="710"/>
      <c r="EA57" s="54"/>
    </row>
    <row r="58" spans="1:131" s="51" customFormat="1" ht="26.25" customHeight="1" x14ac:dyDescent="0.15">
      <c r="A58" s="59">
        <v>31</v>
      </c>
      <c r="B58" s="691"/>
      <c r="C58" s="692"/>
      <c r="D58" s="692"/>
      <c r="E58" s="692"/>
      <c r="F58" s="692"/>
      <c r="G58" s="692"/>
      <c r="H58" s="692"/>
      <c r="I58" s="692"/>
      <c r="J58" s="692"/>
      <c r="K58" s="692"/>
      <c r="L58" s="692"/>
      <c r="M58" s="692"/>
      <c r="N58" s="692"/>
      <c r="O58" s="692"/>
      <c r="P58" s="693"/>
      <c r="Q58" s="745"/>
      <c r="R58" s="746"/>
      <c r="S58" s="746"/>
      <c r="T58" s="746"/>
      <c r="U58" s="746"/>
      <c r="V58" s="746"/>
      <c r="W58" s="746"/>
      <c r="X58" s="746"/>
      <c r="Y58" s="746"/>
      <c r="Z58" s="746"/>
      <c r="AA58" s="746"/>
      <c r="AB58" s="746"/>
      <c r="AC58" s="746"/>
      <c r="AD58" s="746"/>
      <c r="AE58" s="747"/>
      <c r="AF58" s="685"/>
      <c r="AG58" s="686"/>
      <c r="AH58" s="686"/>
      <c r="AI58" s="686"/>
      <c r="AJ58" s="687"/>
      <c r="AK58" s="748"/>
      <c r="AL58" s="746"/>
      <c r="AM58" s="746"/>
      <c r="AN58" s="746"/>
      <c r="AO58" s="746"/>
      <c r="AP58" s="746"/>
      <c r="AQ58" s="746"/>
      <c r="AR58" s="746"/>
      <c r="AS58" s="746"/>
      <c r="AT58" s="746"/>
      <c r="AU58" s="746"/>
      <c r="AV58" s="746"/>
      <c r="AW58" s="746"/>
      <c r="AX58" s="746"/>
      <c r="AY58" s="746"/>
      <c r="AZ58" s="749"/>
      <c r="BA58" s="749"/>
      <c r="BB58" s="749"/>
      <c r="BC58" s="749"/>
      <c r="BD58" s="749"/>
      <c r="BE58" s="689"/>
      <c r="BF58" s="689"/>
      <c r="BG58" s="689"/>
      <c r="BH58" s="689"/>
      <c r="BI58" s="690"/>
      <c r="BJ58" s="63"/>
      <c r="BK58" s="63"/>
      <c r="BL58" s="63"/>
      <c r="BM58" s="63"/>
      <c r="BN58" s="63"/>
      <c r="BO58" s="62"/>
      <c r="BP58" s="62"/>
      <c r="BQ58" s="59">
        <v>52</v>
      </c>
      <c r="BR58" s="87"/>
      <c r="BS58" s="691"/>
      <c r="BT58" s="692"/>
      <c r="BU58" s="692"/>
      <c r="BV58" s="692"/>
      <c r="BW58" s="692"/>
      <c r="BX58" s="692"/>
      <c r="BY58" s="692"/>
      <c r="BZ58" s="692"/>
      <c r="CA58" s="692"/>
      <c r="CB58" s="692"/>
      <c r="CC58" s="692"/>
      <c r="CD58" s="692"/>
      <c r="CE58" s="692"/>
      <c r="CF58" s="692"/>
      <c r="CG58" s="693"/>
      <c r="CH58" s="694"/>
      <c r="CI58" s="686"/>
      <c r="CJ58" s="686"/>
      <c r="CK58" s="686"/>
      <c r="CL58" s="695"/>
      <c r="CM58" s="694"/>
      <c r="CN58" s="686"/>
      <c r="CO58" s="686"/>
      <c r="CP58" s="686"/>
      <c r="CQ58" s="695"/>
      <c r="CR58" s="694"/>
      <c r="CS58" s="686"/>
      <c r="CT58" s="686"/>
      <c r="CU58" s="686"/>
      <c r="CV58" s="695"/>
      <c r="CW58" s="694"/>
      <c r="CX58" s="686"/>
      <c r="CY58" s="686"/>
      <c r="CZ58" s="686"/>
      <c r="DA58" s="695"/>
      <c r="DB58" s="694"/>
      <c r="DC58" s="686"/>
      <c r="DD58" s="686"/>
      <c r="DE58" s="686"/>
      <c r="DF58" s="695"/>
      <c r="DG58" s="694"/>
      <c r="DH58" s="686"/>
      <c r="DI58" s="686"/>
      <c r="DJ58" s="686"/>
      <c r="DK58" s="695"/>
      <c r="DL58" s="694"/>
      <c r="DM58" s="686"/>
      <c r="DN58" s="686"/>
      <c r="DO58" s="686"/>
      <c r="DP58" s="695"/>
      <c r="DQ58" s="694"/>
      <c r="DR58" s="686"/>
      <c r="DS58" s="686"/>
      <c r="DT58" s="686"/>
      <c r="DU58" s="695"/>
      <c r="DV58" s="691"/>
      <c r="DW58" s="692"/>
      <c r="DX58" s="692"/>
      <c r="DY58" s="692"/>
      <c r="DZ58" s="710"/>
      <c r="EA58" s="54"/>
    </row>
    <row r="59" spans="1:131" s="51" customFormat="1" ht="26.25" customHeight="1" x14ac:dyDescent="0.15">
      <c r="A59" s="59">
        <v>32</v>
      </c>
      <c r="B59" s="691"/>
      <c r="C59" s="692"/>
      <c r="D59" s="692"/>
      <c r="E59" s="692"/>
      <c r="F59" s="692"/>
      <c r="G59" s="692"/>
      <c r="H59" s="692"/>
      <c r="I59" s="692"/>
      <c r="J59" s="692"/>
      <c r="K59" s="692"/>
      <c r="L59" s="692"/>
      <c r="M59" s="692"/>
      <c r="N59" s="692"/>
      <c r="O59" s="692"/>
      <c r="P59" s="693"/>
      <c r="Q59" s="745"/>
      <c r="R59" s="746"/>
      <c r="S59" s="746"/>
      <c r="T59" s="746"/>
      <c r="U59" s="746"/>
      <c r="V59" s="746"/>
      <c r="W59" s="746"/>
      <c r="X59" s="746"/>
      <c r="Y59" s="746"/>
      <c r="Z59" s="746"/>
      <c r="AA59" s="746"/>
      <c r="AB59" s="746"/>
      <c r="AC59" s="746"/>
      <c r="AD59" s="746"/>
      <c r="AE59" s="747"/>
      <c r="AF59" s="685"/>
      <c r="AG59" s="686"/>
      <c r="AH59" s="686"/>
      <c r="AI59" s="686"/>
      <c r="AJ59" s="687"/>
      <c r="AK59" s="748"/>
      <c r="AL59" s="746"/>
      <c r="AM59" s="746"/>
      <c r="AN59" s="746"/>
      <c r="AO59" s="746"/>
      <c r="AP59" s="746"/>
      <c r="AQ59" s="746"/>
      <c r="AR59" s="746"/>
      <c r="AS59" s="746"/>
      <c r="AT59" s="746"/>
      <c r="AU59" s="746"/>
      <c r="AV59" s="746"/>
      <c r="AW59" s="746"/>
      <c r="AX59" s="746"/>
      <c r="AY59" s="746"/>
      <c r="AZ59" s="749"/>
      <c r="BA59" s="749"/>
      <c r="BB59" s="749"/>
      <c r="BC59" s="749"/>
      <c r="BD59" s="749"/>
      <c r="BE59" s="689"/>
      <c r="BF59" s="689"/>
      <c r="BG59" s="689"/>
      <c r="BH59" s="689"/>
      <c r="BI59" s="690"/>
      <c r="BJ59" s="63"/>
      <c r="BK59" s="63"/>
      <c r="BL59" s="63"/>
      <c r="BM59" s="63"/>
      <c r="BN59" s="63"/>
      <c r="BO59" s="62"/>
      <c r="BP59" s="62"/>
      <c r="BQ59" s="59">
        <v>53</v>
      </c>
      <c r="BR59" s="87"/>
      <c r="BS59" s="691"/>
      <c r="BT59" s="692"/>
      <c r="BU59" s="692"/>
      <c r="BV59" s="692"/>
      <c r="BW59" s="692"/>
      <c r="BX59" s="692"/>
      <c r="BY59" s="692"/>
      <c r="BZ59" s="692"/>
      <c r="CA59" s="692"/>
      <c r="CB59" s="692"/>
      <c r="CC59" s="692"/>
      <c r="CD59" s="692"/>
      <c r="CE59" s="692"/>
      <c r="CF59" s="692"/>
      <c r="CG59" s="693"/>
      <c r="CH59" s="694"/>
      <c r="CI59" s="686"/>
      <c r="CJ59" s="686"/>
      <c r="CK59" s="686"/>
      <c r="CL59" s="695"/>
      <c r="CM59" s="694"/>
      <c r="CN59" s="686"/>
      <c r="CO59" s="686"/>
      <c r="CP59" s="686"/>
      <c r="CQ59" s="695"/>
      <c r="CR59" s="694"/>
      <c r="CS59" s="686"/>
      <c r="CT59" s="686"/>
      <c r="CU59" s="686"/>
      <c r="CV59" s="695"/>
      <c r="CW59" s="694"/>
      <c r="CX59" s="686"/>
      <c r="CY59" s="686"/>
      <c r="CZ59" s="686"/>
      <c r="DA59" s="695"/>
      <c r="DB59" s="694"/>
      <c r="DC59" s="686"/>
      <c r="DD59" s="686"/>
      <c r="DE59" s="686"/>
      <c r="DF59" s="695"/>
      <c r="DG59" s="694"/>
      <c r="DH59" s="686"/>
      <c r="DI59" s="686"/>
      <c r="DJ59" s="686"/>
      <c r="DK59" s="695"/>
      <c r="DL59" s="694"/>
      <c r="DM59" s="686"/>
      <c r="DN59" s="686"/>
      <c r="DO59" s="686"/>
      <c r="DP59" s="695"/>
      <c r="DQ59" s="694"/>
      <c r="DR59" s="686"/>
      <c r="DS59" s="686"/>
      <c r="DT59" s="686"/>
      <c r="DU59" s="695"/>
      <c r="DV59" s="691"/>
      <c r="DW59" s="692"/>
      <c r="DX59" s="692"/>
      <c r="DY59" s="692"/>
      <c r="DZ59" s="710"/>
      <c r="EA59" s="54"/>
    </row>
    <row r="60" spans="1:131" s="51" customFormat="1" ht="26.25" customHeight="1" x14ac:dyDescent="0.15">
      <c r="A60" s="59">
        <v>33</v>
      </c>
      <c r="B60" s="691"/>
      <c r="C60" s="692"/>
      <c r="D60" s="692"/>
      <c r="E60" s="692"/>
      <c r="F60" s="692"/>
      <c r="G60" s="692"/>
      <c r="H60" s="692"/>
      <c r="I60" s="692"/>
      <c r="J60" s="692"/>
      <c r="K60" s="692"/>
      <c r="L60" s="692"/>
      <c r="M60" s="692"/>
      <c r="N60" s="692"/>
      <c r="O60" s="692"/>
      <c r="P60" s="693"/>
      <c r="Q60" s="745"/>
      <c r="R60" s="746"/>
      <c r="S60" s="746"/>
      <c r="T60" s="746"/>
      <c r="U60" s="746"/>
      <c r="V60" s="746"/>
      <c r="W60" s="746"/>
      <c r="X60" s="746"/>
      <c r="Y60" s="746"/>
      <c r="Z60" s="746"/>
      <c r="AA60" s="746"/>
      <c r="AB60" s="746"/>
      <c r="AC60" s="746"/>
      <c r="AD60" s="746"/>
      <c r="AE60" s="747"/>
      <c r="AF60" s="685"/>
      <c r="AG60" s="686"/>
      <c r="AH60" s="686"/>
      <c r="AI60" s="686"/>
      <c r="AJ60" s="687"/>
      <c r="AK60" s="748"/>
      <c r="AL60" s="746"/>
      <c r="AM60" s="746"/>
      <c r="AN60" s="746"/>
      <c r="AO60" s="746"/>
      <c r="AP60" s="746"/>
      <c r="AQ60" s="746"/>
      <c r="AR60" s="746"/>
      <c r="AS60" s="746"/>
      <c r="AT60" s="746"/>
      <c r="AU60" s="746"/>
      <c r="AV60" s="746"/>
      <c r="AW60" s="746"/>
      <c r="AX60" s="746"/>
      <c r="AY60" s="746"/>
      <c r="AZ60" s="749"/>
      <c r="BA60" s="749"/>
      <c r="BB60" s="749"/>
      <c r="BC60" s="749"/>
      <c r="BD60" s="749"/>
      <c r="BE60" s="689"/>
      <c r="BF60" s="689"/>
      <c r="BG60" s="689"/>
      <c r="BH60" s="689"/>
      <c r="BI60" s="690"/>
      <c r="BJ60" s="63"/>
      <c r="BK60" s="63"/>
      <c r="BL60" s="63"/>
      <c r="BM60" s="63"/>
      <c r="BN60" s="63"/>
      <c r="BO60" s="62"/>
      <c r="BP60" s="62"/>
      <c r="BQ60" s="59">
        <v>54</v>
      </c>
      <c r="BR60" s="87"/>
      <c r="BS60" s="691"/>
      <c r="BT60" s="692"/>
      <c r="BU60" s="692"/>
      <c r="BV60" s="692"/>
      <c r="BW60" s="692"/>
      <c r="BX60" s="692"/>
      <c r="BY60" s="692"/>
      <c r="BZ60" s="692"/>
      <c r="CA60" s="692"/>
      <c r="CB60" s="692"/>
      <c r="CC60" s="692"/>
      <c r="CD60" s="692"/>
      <c r="CE60" s="692"/>
      <c r="CF60" s="692"/>
      <c r="CG60" s="693"/>
      <c r="CH60" s="694"/>
      <c r="CI60" s="686"/>
      <c r="CJ60" s="686"/>
      <c r="CK60" s="686"/>
      <c r="CL60" s="695"/>
      <c r="CM60" s="694"/>
      <c r="CN60" s="686"/>
      <c r="CO60" s="686"/>
      <c r="CP60" s="686"/>
      <c r="CQ60" s="695"/>
      <c r="CR60" s="694"/>
      <c r="CS60" s="686"/>
      <c r="CT60" s="686"/>
      <c r="CU60" s="686"/>
      <c r="CV60" s="695"/>
      <c r="CW60" s="694"/>
      <c r="CX60" s="686"/>
      <c r="CY60" s="686"/>
      <c r="CZ60" s="686"/>
      <c r="DA60" s="695"/>
      <c r="DB60" s="694"/>
      <c r="DC60" s="686"/>
      <c r="DD60" s="686"/>
      <c r="DE60" s="686"/>
      <c r="DF60" s="695"/>
      <c r="DG60" s="694"/>
      <c r="DH60" s="686"/>
      <c r="DI60" s="686"/>
      <c r="DJ60" s="686"/>
      <c r="DK60" s="695"/>
      <c r="DL60" s="694"/>
      <c r="DM60" s="686"/>
      <c r="DN60" s="686"/>
      <c r="DO60" s="686"/>
      <c r="DP60" s="695"/>
      <c r="DQ60" s="694"/>
      <c r="DR60" s="686"/>
      <c r="DS60" s="686"/>
      <c r="DT60" s="686"/>
      <c r="DU60" s="695"/>
      <c r="DV60" s="691"/>
      <c r="DW60" s="692"/>
      <c r="DX60" s="692"/>
      <c r="DY60" s="692"/>
      <c r="DZ60" s="710"/>
      <c r="EA60" s="54"/>
    </row>
    <row r="61" spans="1:131" s="51" customFormat="1" ht="26.25" customHeight="1" x14ac:dyDescent="0.15">
      <c r="A61" s="59">
        <v>34</v>
      </c>
      <c r="B61" s="691"/>
      <c r="C61" s="692"/>
      <c r="D61" s="692"/>
      <c r="E61" s="692"/>
      <c r="F61" s="692"/>
      <c r="G61" s="692"/>
      <c r="H61" s="692"/>
      <c r="I61" s="692"/>
      <c r="J61" s="692"/>
      <c r="K61" s="692"/>
      <c r="L61" s="692"/>
      <c r="M61" s="692"/>
      <c r="N61" s="692"/>
      <c r="O61" s="692"/>
      <c r="P61" s="693"/>
      <c r="Q61" s="745"/>
      <c r="R61" s="746"/>
      <c r="S61" s="746"/>
      <c r="T61" s="746"/>
      <c r="U61" s="746"/>
      <c r="V61" s="746"/>
      <c r="W61" s="746"/>
      <c r="X61" s="746"/>
      <c r="Y61" s="746"/>
      <c r="Z61" s="746"/>
      <c r="AA61" s="746"/>
      <c r="AB61" s="746"/>
      <c r="AC61" s="746"/>
      <c r="AD61" s="746"/>
      <c r="AE61" s="747"/>
      <c r="AF61" s="685"/>
      <c r="AG61" s="686"/>
      <c r="AH61" s="686"/>
      <c r="AI61" s="686"/>
      <c r="AJ61" s="687"/>
      <c r="AK61" s="748"/>
      <c r="AL61" s="746"/>
      <c r="AM61" s="746"/>
      <c r="AN61" s="746"/>
      <c r="AO61" s="746"/>
      <c r="AP61" s="746"/>
      <c r="AQ61" s="746"/>
      <c r="AR61" s="746"/>
      <c r="AS61" s="746"/>
      <c r="AT61" s="746"/>
      <c r="AU61" s="746"/>
      <c r="AV61" s="746"/>
      <c r="AW61" s="746"/>
      <c r="AX61" s="746"/>
      <c r="AY61" s="746"/>
      <c r="AZ61" s="749"/>
      <c r="BA61" s="749"/>
      <c r="BB61" s="749"/>
      <c r="BC61" s="749"/>
      <c r="BD61" s="749"/>
      <c r="BE61" s="689"/>
      <c r="BF61" s="689"/>
      <c r="BG61" s="689"/>
      <c r="BH61" s="689"/>
      <c r="BI61" s="690"/>
      <c r="BJ61" s="63"/>
      <c r="BK61" s="63"/>
      <c r="BL61" s="63"/>
      <c r="BM61" s="63"/>
      <c r="BN61" s="63"/>
      <c r="BO61" s="62"/>
      <c r="BP61" s="62"/>
      <c r="BQ61" s="59">
        <v>55</v>
      </c>
      <c r="BR61" s="87"/>
      <c r="BS61" s="691"/>
      <c r="BT61" s="692"/>
      <c r="BU61" s="692"/>
      <c r="BV61" s="692"/>
      <c r="BW61" s="692"/>
      <c r="BX61" s="692"/>
      <c r="BY61" s="692"/>
      <c r="BZ61" s="692"/>
      <c r="CA61" s="692"/>
      <c r="CB61" s="692"/>
      <c r="CC61" s="692"/>
      <c r="CD61" s="692"/>
      <c r="CE61" s="692"/>
      <c r="CF61" s="692"/>
      <c r="CG61" s="693"/>
      <c r="CH61" s="694"/>
      <c r="CI61" s="686"/>
      <c r="CJ61" s="686"/>
      <c r="CK61" s="686"/>
      <c r="CL61" s="695"/>
      <c r="CM61" s="694"/>
      <c r="CN61" s="686"/>
      <c r="CO61" s="686"/>
      <c r="CP61" s="686"/>
      <c r="CQ61" s="695"/>
      <c r="CR61" s="694"/>
      <c r="CS61" s="686"/>
      <c r="CT61" s="686"/>
      <c r="CU61" s="686"/>
      <c r="CV61" s="695"/>
      <c r="CW61" s="694"/>
      <c r="CX61" s="686"/>
      <c r="CY61" s="686"/>
      <c r="CZ61" s="686"/>
      <c r="DA61" s="695"/>
      <c r="DB61" s="694"/>
      <c r="DC61" s="686"/>
      <c r="DD61" s="686"/>
      <c r="DE61" s="686"/>
      <c r="DF61" s="695"/>
      <c r="DG61" s="694"/>
      <c r="DH61" s="686"/>
      <c r="DI61" s="686"/>
      <c r="DJ61" s="686"/>
      <c r="DK61" s="695"/>
      <c r="DL61" s="694"/>
      <c r="DM61" s="686"/>
      <c r="DN61" s="686"/>
      <c r="DO61" s="686"/>
      <c r="DP61" s="695"/>
      <c r="DQ61" s="694"/>
      <c r="DR61" s="686"/>
      <c r="DS61" s="686"/>
      <c r="DT61" s="686"/>
      <c r="DU61" s="695"/>
      <c r="DV61" s="691"/>
      <c r="DW61" s="692"/>
      <c r="DX61" s="692"/>
      <c r="DY61" s="692"/>
      <c r="DZ61" s="710"/>
      <c r="EA61" s="54"/>
    </row>
    <row r="62" spans="1:131" s="51" customFormat="1" ht="26.25" customHeight="1" x14ac:dyDescent="0.15">
      <c r="A62" s="59">
        <v>35</v>
      </c>
      <c r="B62" s="691"/>
      <c r="C62" s="692"/>
      <c r="D62" s="692"/>
      <c r="E62" s="692"/>
      <c r="F62" s="692"/>
      <c r="G62" s="692"/>
      <c r="H62" s="692"/>
      <c r="I62" s="692"/>
      <c r="J62" s="692"/>
      <c r="K62" s="692"/>
      <c r="L62" s="692"/>
      <c r="M62" s="692"/>
      <c r="N62" s="692"/>
      <c r="O62" s="692"/>
      <c r="P62" s="693"/>
      <c r="Q62" s="745"/>
      <c r="R62" s="746"/>
      <c r="S62" s="746"/>
      <c r="T62" s="746"/>
      <c r="U62" s="746"/>
      <c r="V62" s="746"/>
      <c r="W62" s="746"/>
      <c r="X62" s="746"/>
      <c r="Y62" s="746"/>
      <c r="Z62" s="746"/>
      <c r="AA62" s="746"/>
      <c r="AB62" s="746"/>
      <c r="AC62" s="746"/>
      <c r="AD62" s="746"/>
      <c r="AE62" s="747"/>
      <c r="AF62" s="685"/>
      <c r="AG62" s="686"/>
      <c r="AH62" s="686"/>
      <c r="AI62" s="686"/>
      <c r="AJ62" s="687"/>
      <c r="AK62" s="748"/>
      <c r="AL62" s="746"/>
      <c r="AM62" s="746"/>
      <c r="AN62" s="746"/>
      <c r="AO62" s="746"/>
      <c r="AP62" s="746"/>
      <c r="AQ62" s="746"/>
      <c r="AR62" s="746"/>
      <c r="AS62" s="746"/>
      <c r="AT62" s="746"/>
      <c r="AU62" s="746"/>
      <c r="AV62" s="746"/>
      <c r="AW62" s="746"/>
      <c r="AX62" s="746"/>
      <c r="AY62" s="746"/>
      <c r="AZ62" s="749"/>
      <c r="BA62" s="749"/>
      <c r="BB62" s="749"/>
      <c r="BC62" s="749"/>
      <c r="BD62" s="749"/>
      <c r="BE62" s="689"/>
      <c r="BF62" s="689"/>
      <c r="BG62" s="689"/>
      <c r="BH62" s="689"/>
      <c r="BI62" s="690"/>
      <c r="BJ62" s="750" t="s">
        <v>275</v>
      </c>
      <c r="BK62" s="732"/>
      <c r="BL62" s="732"/>
      <c r="BM62" s="732"/>
      <c r="BN62" s="733"/>
      <c r="BO62" s="62"/>
      <c r="BP62" s="62"/>
      <c r="BQ62" s="59">
        <v>56</v>
      </c>
      <c r="BR62" s="87"/>
      <c r="BS62" s="691"/>
      <c r="BT62" s="692"/>
      <c r="BU62" s="692"/>
      <c r="BV62" s="692"/>
      <c r="BW62" s="692"/>
      <c r="BX62" s="692"/>
      <c r="BY62" s="692"/>
      <c r="BZ62" s="692"/>
      <c r="CA62" s="692"/>
      <c r="CB62" s="692"/>
      <c r="CC62" s="692"/>
      <c r="CD62" s="692"/>
      <c r="CE62" s="692"/>
      <c r="CF62" s="692"/>
      <c r="CG62" s="693"/>
      <c r="CH62" s="694"/>
      <c r="CI62" s="686"/>
      <c r="CJ62" s="686"/>
      <c r="CK62" s="686"/>
      <c r="CL62" s="695"/>
      <c r="CM62" s="694"/>
      <c r="CN62" s="686"/>
      <c r="CO62" s="686"/>
      <c r="CP62" s="686"/>
      <c r="CQ62" s="695"/>
      <c r="CR62" s="694"/>
      <c r="CS62" s="686"/>
      <c r="CT62" s="686"/>
      <c r="CU62" s="686"/>
      <c r="CV62" s="695"/>
      <c r="CW62" s="694"/>
      <c r="CX62" s="686"/>
      <c r="CY62" s="686"/>
      <c r="CZ62" s="686"/>
      <c r="DA62" s="695"/>
      <c r="DB62" s="694"/>
      <c r="DC62" s="686"/>
      <c r="DD62" s="686"/>
      <c r="DE62" s="686"/>
      <c r="DF62" s="695"/>
      <c r="DG62" s="694"/>
      <c r="DH62" s="686"/>
      <c r="DI62" s="686"/>
      <c r="DJ62" s="686"/>
      <c r="DK62" s="695"/>
      <c r="DL62" s="694"/>
      <c r="DM62" s="686"/>
      <c r="DN62" s="686"/>
      <c r="DO62" s="686"/>
      <c r="DP62" s="695"/>
      <c r="DQ62" s="694"/>
      <c r="DR62" s="686"/>
      <c r="DS62" s="686"/>
      <c r="DT62" s="686"/>
      <c r="DU62" s="695"/>
      <c r="DV62" s="691"/>
      <c r="DW62" s="692"/>
      <c r="DX62" s="692"/>
      <c r="DY62" s="692"/>
      <c r="DZ62" s="710"/>
      <c r="EA62" s="54"/>
    </row>
    <row r="63" spans="1:131" s="51" customFormat="1" ht="26.25" customHeight="1" x14ac:dyDescent="0.15">
      <c r="A63" s="60" t="s">
        <v>445</v>
      </c>
      <c r="B63" s="711" t="s">
        <v>458</v>
      </c>
      <c r="C63" s="712"/>
      <c r="D63" s="712"/>
      <c r="E63" s="712"/>
      <c r="F63" s="712"/>
      <c r="G63" s="712"/>
      <c r="H63" s="712"/>
      <c r="I63" s="712"/>
      <c r="J63" s="712"/>
      <c r="K63" s="712"/>
      <c r="L63" s="712"/>
      <c r="M63" s="712"/>
      <c r="N63" s="712"/>
      <c r="O63" s="712"/>
      <c r="P63" s="713"/>
      <c r="Q63" s="751"/>
      <c r="R63" s="720"/>
      <c r="S63" s="720"/>
      <c r="T63" s="720"/>
      <c r="U63" s="720"/>
      <c r="V63" s="720"/>
      <c r="W63" s="720"/>
      <c r="X63" s="720"/>
      <c r="Y63" s="720"/>
      <c r="Z63" s="720"/>
      <c r="AA63" s="720"/>
      <c r="AB63" s="720"/>
      <c r="AC63" s="720"/>
      <c r="AD63" s="720"/>
      <c r="AE63" s="752"/>
      <c r="AF63" s="717">
        <v>884</v>
      </c>
      <c r="AG63" s="715"/>
      <c r="AH63" s="715"/>
      <c r="AI63" s="715"/>
      <c r="AJ63" s="718"/>
      <c r="AK63" s="719"/>
      <c r="AL63" s="720"/>
      <c r="AM63" s="720"/>
      <c r="AN63" s="720"/>
      <c r="AO63" s="720"/>
      <c r="AP63" s="715">
        <v>3450</v>
      </c>
      <c r="AQ63" s="715"/>
      <c r="AR63" s="715"/>
      <c r="AS63" s="715"/>
      <c r="AT63" s="715"/>
      <c r="AU63" s="715">
        <v>569</v>
      </c>
      <c r="AV63" s="715"/>
      <c r="AW63" s="715"/>
      <c r="AX63" s="715"/>
      <c r="AY63" s="715"/>
      <c r="AZ63" s="753"/>
      <c r="BA63" s="753"/>
      <c r="BB63" s="753"/>
      <c r="BC63" s="753"/>
      <c r="BD63" s="753"/>
      <c r="BE63" s="721"/>
      <c r="BF63" s="721"/>
      <c r="BG63" s="721"/>
      <c r="BH63" s="721"/>
      <c r="BI63" s="722"/>
      <c r="BJ63" s="723" t="s">
        <v>174</v>
      </c>
      <c r="BK63" s="724"/>
      <c r="BL63" s="724"/>
      <c r="BM63" s="724"/>
      <c r="BN63" s="725"/>
      <c r="BO63" s="62"/>
      <c r="BP63" s="62"/>
      <c r="BQ63" s="59">
        <v>57</v>
      </c>
      <c r="BR63" s="87"/>
      <c r="BS63" s="691"/>
      <c r="BT63" s="692"/>
      <c r="BU63" s="692"/>
      <c r="BV63" s="692"/>
      <c r="BW63" s="692"/>
      <c r="BX63" s="692"/>
      <c r="BY63" s="692"/>
      <c r="BZ63" s="692"/>
      <c r="CA63" s="692"/>
      <c r="CB63" s="692"/>
      <c r="CC63" s="692"/>
      <c r="CD63" s="692"/>
      <c r="CE63" s="692"/>
      <c r="CF63" s="692"/>
      <c r="CG63" s="693"/>
      <c r="CH63" s="694"/>
      <c r="CI63" s="686"/>
      <c r="CJ63" s="686"/>
      <c r="CK63" s="686"/>
      <c r="CL63" s="695"/>
      <c r="CM63" s="694"/>
      <c r="CN63" s="686"/>
      <c r="CO63" s="686"/>
      <c r="CP63" s="686"/>
      <c r="CQ63" s="695"/>
      <c r="CR63" s="694"/>
      <c r="CS63" s="686"/>
      <c r="CT63" s="686"/>
      <c r="CU63" s="686"/>
      <c r="CV63" s="695"/>
      <c r="CW63" s="694"/>
      <c r="CX63" s="686"/>
      <c r="CY63" s="686"/>
      <c r="CZ63" s="686"/>
      <c r="DA63" s="695"/>
      <c r="DB63" s="694"/>
      <c r="DC63" s="686"/>
      <c r="DD63" s="686"/>
      <c r="DE63" s="686"/>
      <c r="DF63" s="695"/>
      <c r="DG63" s="694"/>
      <c r="DH63" s="686"/>
      <c r="DI63" s="686"/>
      <c r="DJ63" s="686"/>
      <c r="DK63" s="695"/>
      <c r="DL63" s="694"/>
      <c r="DM63" s="686"/>
      <c r="DN63" s="686"/>
      <c r="DO63" s="686"/>
      <c r="DP63" s="695"/>
      <c r="DQ63" s="694"/>
      <c r="DR63" s="686"/>
      <c r="DS63" s="686"/>
      <c r="DT63" s="686"/>
      <c r="DU63" s="695"/>
      <c r="DV63" s="691"/>
      <c r="DW63" s="692"/>
      <c r="DX63" s="692"/>
      <c r="DY63" s="692"/>
      <c r="DZ63" s="71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91"/>
      <c r="BT64" s="692"/>
      <c r="BU64" s="692"/>
      <c r="BV64" s="692"/>
      <c r="BW64" s="692"/>
      <c r="BX64" s="692"/>
      <c r="BY64" s="692"/>
      <c r="BZ64" s="692"/>
      <c r="CA64" s="692"/>
      <c r="CB64" s="692"/>
      <c r="CC64" s="692"/>
      <c r="CD64" s="692"/>
      <c r="CE64" s="692"/>
      <c r="CF64" s="692"/>
      <c r="CG64" s="693"/>
      <c r="CH64" s="694"/>
      <c r="CI64" s="686"/>
      <c r="CJ64" s="686"/>
      <c r="CK64" s="686"/>
      <c r="CL64" s="695"/>
      <c r="CM64" s="694"/>
      <c r="CN64" s="686"/>
      <c r="CO64" s="686"/>
      <c r="CP64" s="686"/>
      <c r="CQ64" s="695"/>
      <c r="CR64" s="694"/>
      <c r="CS64" s="686"/>
      <c r="CT64" s="686"/>
      <c r="CU64" s="686"/>
      <c r="CV64" s="695"/>
      <c r="CW64" s="694"/>
      <c r="CX64" s="686"/>
      <c r="CY64" s="686"/>
      <c r="CZ64" s="686"/>
      <c r="DA64" s="695"/>
      <c r="DB64" s="694"/>
      <c r="DC64" s="686"/>
      <c r="DD64" s="686"/>
      <c r="DE64" s="686"/>
      <c r="DF64" s="695"/>
      <c r="DG64" s="694"/>
      <c r="DH64" s="686"/>
      <c r="DI64" s="686"/>
      <c r="DJ64" s="686"/>
      <c r="DK64" s="695"/>
      <c r="DL64" s="694"/>
      <c r="DM64" s="686"/>
      <c r="DN64" s="686"/>
      <c r="DO64" s="686"/>
      <c r="DP64" s="695"/>
      <c r="DQ64" s="694"/>
      <c r="DR64" s="686"/>
      <c r="DS64" s="686"/>
      <c r="DT64" s="686"/>
      <c r="DU64" s="695"/>
      <c r="DV64" s="691"/>
      <c r="DW64" s="692"/>
      <c r="DX64" s="692"/>
      <c r="DY64" s="692"/>
      <c r="DZ64" s="710"/>
      <c r="EA64" s="54"/>
    </row>
    <row r="65" spans="1:131" s="51" customFormat="1" ht="26.25" customHeight="1" x14ac:dyDescent="0.15">
      <c r="A65" s="63" t="s">
        <v>459</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91"/>
      <c r="BT65" s="692"/>
      <c r="BU65" s="692"/>
      <c r="BV65" s="692"/>
      <c r="BW65" s="692"/>
      <c r="BX65" s="692"/>
      <c r="BY65" s="692"/>
      <c r="BZ65" s="692"/>
      <c r="CA65" s="692"/>
      <c r="CB65" s="692"/>
      <c r="CC65" s="692"/>
      <c r="CD65" s="692"/>
      <c r="CE65" s="692"/>
      <c r="CF65" s="692"/>
      <c r="CG65" s="693"/>
      <c r="CH65" s="694"/>
      <c r="CI65" s="686"/>
      <c r="CJ65" s="686"/>
      <c r="CK65" s="686"/>
      <c r="CL65" s="695"/>
      <c r="CM65" s="694"/>
      <c r="CN65" s="686"/>
      <c r="CO65" s="686"/>
      <c r="CP65" s="686"/>
      <c r="CQ65" s="695"/>
      <c r="CR65" s="694"/>
      <c r="CS65" s="686"/>
      <c r="CT65" s="686"/>
      <c r="CU65" s="686"/>
      <c r="CV65" s="695"/>
      <c r="CW65" s="694"/>
      <c r="CX65" s="686"/>
      <c r="CY65" s="686"/>
      <c r="CZ65" s="686"/>
      <c r="DA65" s="695"/>
      <c r="DB65" s="694"/>
      <c r="DC65" s="686"/>
      <c r="DD65" s="686"/>
      <c r="DE65" s="686"/>
      <c r="DF65" s="695"/>
      <c r="DG65" s="694"/>
      <c r="DH65" s="686"/>
      <c r="DI65" s="686"/>
      <c r="DJ65" s="686"/>
      <c r="DK65" s="695"/>
      <c r="DL65" s="694"/>
      <c r="DM65" s="686"/>
      <c r="DN65" s="686"/>
      <c r="DO65" s="686"/>
      <c r="DP65" s="695"/>
      <c r="DQ65" s="694"/>
      <c r="DR65" s="686"/>
      <c r="DS65" s="686"/>
      <c r="DT65" s="686"/>
      <c r="DU65" s="695"/>
      <c r="DV65" s="691"/>
      <c r="DW65" s="692"/>
      <c r="DX65" s="692"/>
      <c r="DY65" s="692"/>
      <c r="DZ65" s="710"/>
      <c r="EA65" s="54"/>
    </row>
    <row r="66" spans="1:131" s="51" customFormat="1" ht="26.25" customHeight="1" x14ac:dyDescent="0.15">
      <c r="A66" s="668" t="s">
        <v>166</v>
      </c>
      <c r="B66" s="669"/>
      <c r="C66" s="669"/>
      <c r="D66" s="669"/>
      <c r="E66" s="669"/>
      <c r="F66" s="669"/>
      <c r="G66" s="669"/>
      <c r="H66" s="669"/>
      <c r="I66" s="669"/>
      <c r="J66" s="669"/>
      <c r="K66" s="669"/>
      <c r="L66" s="669"/>
      <c r="M66" s="669"/>
      <c r="N66" s="669"/>
      <c r="O66" s="669"/>
      <c r="P66" s="670"/>
      <c r="Q66" s="662" t="s">
        <v>281</v>
      </c>
      <c r="R66" s="663"/>
      <c r="S66" s="663"/>
      <c r="T66" s="663"/>
      <c r="U66" s="674"/>
      <c r="V66" s="662" t="s">
        <v>330</v>
      </c>
      <c r="W66" s="663"/>
      <c r="X66" s="663"/>
      <c r="Y66" s="663"/>
      <c r="Z66" s="674"/>
      <c r="AA66" s="662" t="s">
        <v>299</v>
      </c>
      <c r="AB66" s="663"/>
      <c r="AC66" s="663"/>
      <c r="AD66" s="663"/>
      <c r="AE66" s="674"/>
      <c r="AF66" s="939" t="s">
        <v>448</v>
      </c>
      <c r="AG66" s="934"/>
      <c r="AH66" s="934"/>
      <c r="AI66" s="934"/>
      <c r="AJ66" s="940"/>
      <c r="AK66" s="662" t="s">
        <v>449</v>
      </c>
      <c r="AL66" s="669"/>
      <c r="AM66" s="669"/>
      <c r="AN66" s="669"/>
      <c r="AO66" s="670"/>
      <c r="AP66" s="662" t="s">
        <v>35</v>
      </c>
      <c r="AQ66" s="663"/>
      <c r="AR66" s="663"/>
      <c r="AS66" s="663"/>
      <c r="AT66" s="674"/>
      <c r="AU66" s="662" t="s">
        <v>389</v>
      </c>
      <c r="AV66" s="663"/>
      <c r="AW66" s="663"/>
      <c r="AX66" s="663"/>
      <c r="AY66" s="674"/>
      <c r="AZ66" s="662" t="s">
        <v>438</v>
      </c>
      <c r="BA66" s="663"/>
      <c r="BB66" s="663"/>
      <c r="BC66" s="663"/>
      <c r="BD66" s="664"/>
      <c r="BE66" s="62"/>
      <c r="BF66" s="62"/>
      <c r="BG66" s="62"/>
      <c r="BH66" s="62"/>
      <c r="BI66" s="62"/>
      <c r="BJ66" s="62"/>
      <c r="BK66" s="62"/>
      <c r="BL66" s="62"/>
      <c r="BM66" s="62"/>
      <c r="BN66" s="62"/>
      <c r="BO66" s="62"/>
      <c r="BP66" s="62"/>
      <c r="BQ66" s="59">
        <v>60</v>
      </c>
      <c r="BR66" s="88"/>
      <c r="BS66" s="757"/>
      <c r="BT66" s="758"/>
      <c r="BU66" s="758"/>
      <c r="BV66" s="758"/>
      <c r="BW66" s="758"/>
      <c r="BX66" s="758"/>
      <c r="BY66" s="758"/>
      <c r="BZ66" s="758"/>
      <c r="CA66" s="758"/>
      <c r="CB66" s="758"/>
      <c r="CC66" s="758"/>
      <c r="CD66" s="758"/>
      <c r="CE66" s="758"/>
      <c r="CF66" s="758"/>
      <c r="CG66" s="759"/>
      <c r="CH66" s="754"/>
      <c r="CI66" s="755"/>
      <c r="CJ66" s="755"/>
      <c r="CK66" s="755"/>
      <c r="CL66" s="756"/>
      <c r="CM66" s="754"/>
      <c r="CN66" s="755"/>
      <c r="CO66" s="755"/>
      <c r="CP66" s="755"/>
      <c r="CQ66" s="756"/>
      <c r="CR66" s="754"/>
      <c r="CS66" s="755"/>
      <c r="CT66" s="755"/>
      <c r="CU66" s="755"/>
      <c r="CV66" s="756"/>
      <c r="CW66" s="754"/>
      <c r="CX66" s="755"/>
      <c r="CY66" s="755"/>
      <c r="CZ66" s="755"/>
      <c r="DA66" s="756"/>
      <c r="DB66" s="754"/>
      <c r="DC66" s="755"/>
      <c r="DD66" s="755"/>
      <c r="DE66" s="755"/>
      <c r="DF66" s="756"/>
      <c r="DG66" s="754"/>
      <c r="DH66" s="755"/>
      <c r="DI66" s="755"/>
      <c r="DJ66" s="755"/>
      <c r="DK66" s="756"/>
      <c r="DL66" s="754"/>
      <c r="DM66" s="755"/>
      <c r="DN66" s="755"/>
      <c r="DO66" s="755"/>
      <c r="DP66" s="756"/>
      <c r="DQ66" s="754"/>
      <c r="DR66" s="755"/>
      <c r="DS66" s="755"/>
      <c r="DT66" s="755"/>
      <c r="DU66" s="756"/>
      <c r="DV66" s="757"/>
      <c r="DW66" s="758"/>
      <c r="DX66" s="758"/>
      <c r="DY66" s="758"/>
      <c r="DZ66" s="760"/>
      <c r="EA66" s="54"/>
    </row>
    <row r="67" spans="1:131" s="51" customFormat="1" ht="26.25" customHeight="1" x14ac:dyDescent="0.15">
      <c r="A67" s="671"/>
      <c r="B67" s="672"/>
      <c r="C67" s="672"/>
      <c r="D67" s="672"/>
      <c r="E67" s="672"/>
      <c r="F67" s="672"/>
      <c r="G67" s="672"/>
      <c r="H67" s="672"/>
      <c r="I67" s="672"/>
      <c r="J67" s="672"/>
      <c r="K67" s="672"/>
      <c r="L67" s="672"/>
      <c r="M67" s="672"/>
      <c r="N67" s="672"/>
      <c r="O67" s="672"/>
      <c r="P67" s="673"/>
      <c r="Q67" s="665"/>
      <c r="R67" s="666"/>
      <c r="S67" s="666"/>
      <c r="T67" s="666"/>
      <c r="U67" s="675"/>
      <c r="V67" s="665"/>
      <c r="W67" s="666"/>
      <c r="X67" s="666"/>
      <c r="Y67" s="666"/>
      <c r="Z67" s="675"/>
      <c r="AA67" s="665"/>
      <c r="AB67" s="666"/>
      <c r="AC67" s="666"/>
      <c r="AD67" s="666"/>
      <c r="AE67" s="675"/>
      <c r="AF67" s="941"/>
      <c r="AG67" s="937"/>
      <c r="AH67" s="937"/>
      <c r="AI67" s="937"/>
      <c r="AJ67" s="942"/>
      <c r="AK67" s="943"/>
      <c r="AL67" s="672"/>
      <c r="AM67" s="672"/>
      <c r="AN67" s="672"/>
      <c r="AO67" s="673"/>
      <c r="AP67" s="665"/>
      <c r="AQ67" s="666"/>
      <c r="AR67" s="666"/>
      <c r="AS67" s="666"/>
      <c r="AT67" s="675"/>
      <c r="AU67" s="665"/>
      <c r="AV67" s="666"/>
      <c r="AW67" s="666"/>
      <c r="AX67" s="666"/>
      <c r="AY67" s="675"/>
      <c r="AZ67" s="665"/>
      <c r="BA67" s="666"/>
      <c r="BB67" s="666"/>
      <c r="BC67" s="666"/>
      <c r="BD67" s="667"/>
      <c r="BE67" s="62"/>
      <c r="BF67" s="62"/>
      <c r="BG67" s="62"/>
      <c r="BH67" s="62"/>
      <c r="BI67" s="62"/>
      <c r="BJ67" s="62"/>
      <c r="BK67" s="62"/>
      <c r="BL67" s="62"/>
      <c r="BM67" s="62"/>
      <c r="BN67" s="62"/>
      <c r="BO67" s="62"/>
      <c r="BP67" s="62"/>
      <c r="BQ67" s="59">
        <v>61</v>
      </c>
      <c r="BR67" s="88"/>
      <c r="BS67" s="757"/>
      <c r="BT67" s="758"/>
      <c r="BU67" s="758"/>
      <c r="BV67" s="758"/>
      <c r="BW67" s="758"/>
      <c r="BX67" s="758"/>
      <c r="BY67" s="758"/>
      <c r="BZ67" s="758"/>
      <c r="CA67" s="758"/>
      <c r="CB67" s="758"/>
      <c r="CC67" s="758"/>
      <c r="CD67" s="758"/>
      <c r="CE67" s="758"/>
      <c r="CF67" s="758"/>
      <c r="CG67" s="759"/>
      <c r="CH67" s="754"/>
      <c r="CI67" s="755"/>
      <c r="CJ67" s="755"/>
      <c r="CK67" s="755"/>
      <c r="CL67" s="756"/>
      <c r="CM67" s="754"/>
      <c r="CN67" s="755"/>
      <c r="CO67" s="755"/>
      <c r="CP67" s="755"/>
      <c r="CQ67" s="756"/>
      <c r="CR67" s="754"/>
      <c r="CS67" s="755"/>
      <c r="CT67" s="755"/>
      <c r="CU67" s="755"/>
      <c r="CV67" s="756"/>
      <c r="CW67" s="754"/>
      <c r="CX67" s="755"/>
      <c r="CY67" s="755"/>
      <c r="CZ67" s="755"/>
      <c r="DA67" s="756"/>
      <c r="DB67" s="754"/>
      <c r="DC67" s="755"/>
      <c r="DD67" s="755"/>
      <c r="DE67" s="755"/>
      <c r="DF67" s="756"/>
      <c r="DG67" s="754"/>
      <c r="DH67" s="755"/>
      <c r="DI67" s="755"/>
      <c r="DJ67" s="755"/>
      <c r="DK67" s="756"/>
      <c r="DL67" s="754"/>
      <c r="DM67" s="755"/>
      <c r="DN67" s="755"/>
      <c r="DO67" s="755"/>
      <c r="DP67" s="756"/>
      <c r="DQ67" s="754"/>
      <c r="DR67" s="755"/>
      <c r="DS67" s="755"/>
      <c r="DT67" s="755"/>
      <c r="DU67" s="756"/>
      <c r="DV67" s="757"/>
      <c r="DW67" s="758"/>
      <c r="DX67" s="758"/>
      <c r="DY67" s="758"/>
      <c r="DZ67" s="760"/>
      <c r="EA67" s="54"/>
    </row>
    <row r="68" spans="1:131" s="51" customFormat="1" ht="26.25" customHeight="1" x14ac:dyDescent="0.15">
      <c r="A68" s="58">
        <v>1</v>
      </c>
      <c r="B68" s="659" t="s">
        <v>532</v>
      </c>
      <c r="C68" s="660"/>
      <c r="D68" s="660"/>
      <c r="E68" s="660"/>
      <c r="F68" s="660"/>
      <c r="G68" s="660"/>
      <c r="H68" s="660"/>
      <c r="I68" s="660"/>
      <c r="J68" s="660"/>
      <c r="K68" s="660"/>
      <c r="L68" s="660"/>
      <c r="M68" s="660"/>
      <c r="N68" s="660"/>
      <c r="O68" s="660"/>
      <c r="P68" s="700"/>
      <c r="Q68" s="701">
        <v>4595</v>
      </c>
      <c r="R68" s="702"/>
      <c r="S68" s="702"/>
      <c r="T68" s="702"/>
      <c r="U68" s="702"/>
      <c r="V68" s="702">
        <v>4515</v>
      </c>
      <c r="W68" s="702"/>
      <c r="X68" s="702"/>
      <c r="Y68" s="702"/>
      <c r="Z68" s="702"/>
      <c r="AA68" s="702">
        <v>80</v>
      </c>
      <c r="AB68" s="702"/>
      <c r="AC68" s="702"/>
      <c r="AD68" s="702"/>
      <c r="AE68" s="702"/>
      <c r="AF68" s="702">
        <v>80</v>
      </c>
      <c r="AG68" s="702"/>
      <c r="AH68" s="702"/>
      <c r="AI68" s="702"/>
      <c r="AJ68" s="702"/>
      <c r="AK68" s="702" t="s">
        <v>174</v>
      </c>
      <c r="AL68" s="702"/>
      <c r="AM68" s="702"/>
      <c r="AN68" s="702"/>
      <c r="AO68" s="702"/>
      <c r="AP68" s="702">
        <v>7164</v>
      </c>
      <c r="AQ68" s="702"/>
      <c r="AR68" s="702"/>
      <c r="AS68" s="702"/>
      <c r="AT68" s="702"/>
      <c r="AU68" s="702">
        <v>396</v>
      </c>
      <c r="AV68" s="702"/>
      <c r="AW68" s="702"/>
      <c r="AX68" s="702"/>
      <c r="AY68" s="702"/>
      <c r="AZ68" s="708"/>
      <c r="BA68" s="708"/>
      <c r="BB68" s="708"/>
      <c r="BC68" s="708"/>
      <c r="BD68" s="709"/>
      <c r="BE68" s="62"/>
      <c r="BF68" s="62"/>
      <c r="BG68" s="62"/>
      <c r="BH68" s="62"/>
      <c r="BI68" s="62"/>
      <c r="BJ68" s="62"/>
      <c r="BK68" s="62"/>
      <c r="BL68" s="62"/>
      <c r="BM68" s="62"/>
      <c r="BN68" s="62"/>
      <c r="BO68" s="62"/>
      <c r="BP68" s="62"/>
      <c r="BQ68" s="59">
        <v>62</v>
      </c>
      <c r="BR68" s="88"/>
      <c r="BS68" s="757"/>
      <c r="BT68" s="758"/>
      <c r="BU68" s="758"/>
      <c r="BV68" s="758"/>
      <c r="BW68" s="758"/>
      <c r="BX68" s="758"/>
      <c r="BY68" s="758"/>
      <c r="BZ68" s="758"/>
      <c r="CA68" s="758"/>
      <c r="CB68" s="758"/>
      <c r="CC68" s="758"/>
      <c r="CD68" s="758"/>
      <c r="CE68" s="758"/>
      <c r="CF68" s="758"/>
      <c r="CG68" s="759"/>
      <c r="CH68" s="754"/>
      <c r="CI68" s="755"/>
      <c r="CJ68" s="755"/>
      <c r="CK68" s="755"/>
      <c r="CL68" s="756"/>
      <c r="CM68" s="754"/>
      <c r="CN68" s="755"/>
      <c r="CO68" s="755"/>
      <c r="CP68" s="755"/>
      <c r="CQ68" s="756"/>
      <c r="CR68" s="754"/>
      <c r="CS68" s="755"/>
      <c r="CT68" s="755"/>
      <c r="CU68" s="755"/>
      <c r="CV68" s="756"/>
      <c r="CW68" s="754"/>
      <c r="CX68" s="755"/>
      <c r="CY68" s="755"/>
      <c r="CZ68" s="755"/>
      <c r="DA68" s="756"/>
      <c r="DB68" s="754"/>
      <c r="DC68" s="755"/>
      <c r="DD68" s="755"/>
      <c r="DE68" s="755"/>
      <c r="DF68" s="756"/>
      <c r="DG68" s="754"/>
      <c r="DH68" s="755"/>
      <c r="DI68" s="755"/>
      <c r="DJ68" s="755"/>
      <c r="DK68" s="756"/>
      <c r="DL68" s="754"/>
      <c r="DM68" s="755"/>
      <c r="DN68" s="755"/>
      <c r="DO68" s="755"/>
      <c r="DP68" s="756"/>
      <c r="DQ68" s="754"/>
      <c r="DR68" s="755"/>
      <c r="DS68" s="755"/>
      <c r="DT68" s="755"/>
      <c r="DU68" s="756"/>
      <c r="DV68" s="757"/>
      <c r="DW68" s="758"/>
      <c r="DX68" s="758"/>
      <c r="DY68" s="758"/>
      <c r="DZ68" s="760"/>
      <c r="EA68" s="54"/>
    </row>
    <row r="69" spans="1:131" s="51" customFormat="1" ht="26.25" customHeight="1" x14ac:dyDescent="0.15">
      <c r="A69" s="59">
        <v>2</v>
      </c>
      <c r="B69" s="691" t="s">
        <v>533</v>
      </c>
      <c r="C69" s="692"/>
      <c r="D69" s="692"/>
      <c r="E69" s="692"/>
      <c r="F69" s="692"/>
      <c r="G69" s="692"/>
      <c r="H69" s="692"/>
      <c r="I69" s="692"/>
      <c r="J69" s="692"/>
      <c r="K69" s="692"/>
      <c r="L69" s="692"/>
      <c r="M69" s="692"/>
      <c r="N69" s="692"/>
      <c r="O69" s="692"/>
      <c r="P69" s="693"/>
      <c r="Q69" s="682">
        <v>4037</v>
      </c>
      <c r="R69" s="683"/>
      <c r="S69" s="683"/>
      <c r="T69" s="683"/>
      <c r="U69" s="683"/>
      <c r="V69" s="683">
        <v>3861</v>
      </c>
      <c r="W69" s="683"/>
      <c r="X69" s="683"/>
      <c r="Y69" s="683"/>
      <c r="Z69" s="683"/>
      <c r="AA69" s="683">
        <v>176</v>
      </c>
      <c r="AB69" s="683"/>
      <c r="AC69" s="683"/>
      <c r="AD69" s="683"/>
      <c r="AE69" s="683"/>
      <c r="AF69" s="683">
        <v>176</v>
      </c>
      <c r="AG69" s="683"/>
      <c r="AH69" s="683"/>
      <c r="AI69" s="683"/>
      <c r="AJ69" s="683"/>
      <c r="AK69" s="683" t="s">
        <v>174</v>
      </c>
      <c r="AL69" s="683"/>
      <c r="AM69" s="683"/>
      <c r="AN69" s="683"/>
      <c r="AO69" s="683"/>
      <c r="AP69" s="683" t="s">
        <v>174</v>
      </c>
      <c r="AQ69" s="683"/>
      <c r="AR69" s="683"/>
      <c r="AS69" s="683"/>
      <c r="AT69" s="683"/>
      <c r="AU69" s="683" t="s">
        <v>174</v>
      </c>
      <c r="AV69" s="683"/>
      <c r="AW69" s="683"/>
      <c r="AX69" s="683"/>
      <c r="AY69" s="683"/>
      <c r="AZ69" s="689"/>
      <c r="BA69" s="689"/>
      <c r="BB69" s="689"/>
      <c r="BC69" s="689"/>
      <c r="BD69" s="690"/>
      <c r="BE69" s="62"/>
      <c r="BF69" s="62"/>
      <c r="BG69" s="62"/>
      <c r="BH69" s="62"/>
      <c r="BI69" s="62"/>
      <c r="BJ69" s="62"/>
      <c r="BK69" s="62"/>
      <c r="BL69" s="62"/>
      <c r="BM69" s="62"/>
      <c r="BN69" s="62"/>
      <c r="BO69" s="62"/>
      <c r="BP69" s="62"/>
      <c r="BQ69" s="59">
        <v>63</v>
      </c>
      <c r="BR69" s="88"/>
      <c r="BS69" s="757"/>
      <c r="BT69" s="758"/>
      <c r="BU69" s="758"/>
      <c r="BV69" s="758"/>
      <c r="BW69" s="758"/>
      <c r="BX69" s="758"/>
      <c r="BY69" s="758"/>
      <c r="BZ69" s="758"/>
      <c r="CA69" s="758"/>
      <c r="CB69" s="758"/>
      <c r="CC69" s="758"/>
      <c r="CD69" s="758"/>
      <c r="CE69" s="758"/>
      <c r="CF69" s="758"/>
      <c r="CG69" s="759"/>
      <c r="CH69" s="754"/>
      <c r="CI69" s="755"/>
      <c r="CJ69" s="755"/>
      <c r="CK69" s="755"/>
      <c r="CL69" s="756"/>
      <c r="CM69" s="754"/>
      <c r="CN69" s="755"/>
      <c r="CO69" s="755"/>
      <c r="CP69" s="755"/>
      <c r="CQ69" s="756"/>
      <c r="CR69" s="754"/>
      <c r="CS69" s="755"/>
      <c r="CT69" s="755"/>
      <c r="CU69" s="755"/>
      <c r="CV69" s="756"/>
      <c r="CW69" s="754"/>
      <c r="CX69" s="755"/>
      <c r="CY69" s="755"/>
      <c r="CZ69" s="755"/>
      <c r="DA69" s="756"/>
      <c r="DB69" s="754"/>
      <c r="DC69" s="755"/>
      <c r="DD69" s="755"/>
      <c r="DE69" s="755"/>
      <c r="DF69" s="756"/>
      <c r="DG69" s="754"/>
      <c r="DH69" s="755"/>
      <c r="DI69" s="755"/>
      <c r="DJ69" s="755"/>
      <c r="DK69" s="756"/>
      <c r="DL69" s="754"/>
      <c r="DM69" s="755"/>
      <c r="DN69" s="755"/>
      <c r="DO69" s="755"/>
      <c r="DP69" s="756"/>
      <c r="DQ69" s="754"/>
      <c r="DR69" s="755"/>
      <c r="DS69" s="755"/>
      <c r="DT69" s="755"/>
      <c r="DU69" s="756"/>
      <c r="DV69" s="757"/>
      <c r="DW69" s="758"/>
      <c r="DX69" s="758"/>
      <c r="DY69" s="758"/>
      <c r="DZ69" s="760"/>
      <c r="EA69" s="54"/>
    </row>
    <row r="70" spans="1:131" s="51" customFormat="1" ht="26.25" customHeight="1" x14ac:dyDescent="0.15">
      <c r="A70" s="59">
        <v>3</v>
      </c>
      <c r="B70" s="691" t="s">
        <v>349</v>
      </c>
      <c r="C70" s="692"/>
      <c r="D70" s="692"/>
      <c r="E70" s="692"/>
      <c r="F70" s="692"/>
      <c r="G70" s="692"/>
      <c r="H70" s="692"/>
      <c r="I70" s="692"/>
      <c r="J70" s="692"/>
      <c r="K70" s="692"/>
      <c r="L70" s="692"/>
      <c r="M70" s="692"/>
      <c r="N70" s="692"/>
      <c r="O70" s="692"/>
      <c r="P70" s="693"/>
      <c r="Q70" s="682">
        <v>13</v>
      </c>
      <c r="R70" s="683"/>
      <c r="S70" s="683"/>
      <c r="T70" s="683"/>
      <c r="U70" s="683"/>
      <c r="V70" s="683">
        <v>12</v>
      </c>
      <c r="W70" s="683"/>
      <c r="X70" s="683"/>
      <c r="Y70" s="683"/>
      <c r="Z70" s="683"/>
      <c r="AA70" s="683">
        <v>1</v>
      </c>
      <c r="AB70" s="683"/>
      <c r="AC70" s="683"/>
      <c r="AD70" s="683"/>
      <c r="AE70" s="683"/>
      <c r="AF70" s="683">
        <v>1</v>
      </c>
      <c r="AG70" s="683"/>
      <c r="AH70" s="683"/>
      <c r="AI70" s="683"/>
      <c r="AJ70" s="683"/>
      <c r="AK70" s="683" t="s">
        <v>174</v>
      </c>
      <c r="AL70" s="683"/>
      <c r="AM70" s="683"/>
      <c r="AN70" s="683"/>
      <c r="AO70" s="683"/>
      <c r="AP70" s="683" t="s">
        <v>174</v>
      </c>
      <c r="AQ70" s="683"/>
      <c r="AR70" s="683"/>
      <c r="AS70" s="683"/>
      <c r="AT70" s="683"/>
      <c r="AU70" s="683" t="s">
        <v>174</v>
      </c>
      <c r="AV70" s="683"/>
      <c r="AW70" s="683"/>
      <c r="AX70" s="683"/>
      <c r="AY70" s="683"/>
      <c r="AZ70" s="689"/>
      <c r="BA70" s="689"/>
      <c r="BB70" s="689"/>
      <c r="BC70" s="689"/>
      <c r="BD70" s="690"/>
      <c r="BE70" s="62"/>
      <c r="BF70" s="62"/>
      <c r="BG70" s="62"/>
      <c r="BH70" s="62"/>
      <c r="BI70" s="62"/>
      <c r="BJ70" s="62"/>
      <c r="BK70" s="62"/>
      <c r="BL70" s="62"/>
      <c r="BM70" s="62"/>
      <c r="BN70" s="62"/>
      <c r="BO70" s="62"/>
      <c r="BP70" s="62"/>
      <c r="BQ70" s="59">
        <v>64</v>
      </c>
      <c r="BR70" s="88"/>
      <c r="BS70" s="757"/>
      <c r="BT70" s="758"/>
      <c r="BU70" s="758"/>
      <c r="BV70" s="758"/>
      <c r="BW70" s="758"/>
      <c r="BX70" s="758"/>
      <c r="BY70" s="758"/>
      <c r="BZ70" s="758"/>
      <c r="CA70" s="758"/>
      <c r="CB70" s="758"/>
      <c r="CC70" s="758"/>
      <c r="CD70" s="758"/>
      <c r="CE70" s="758"/>
      <c r="CF70" s="758"/>
      <c r="CG70" s="759"/>
      <c r="CH70" s="754"/>
      <c r="CI70" s="755"/>
      <c r="CJ70" s="755"/>
      <c r="CK70" s="755"/>
      <c r="CL70" s="756"/>
      <c r="CM70" s="754"/>
      <c r="CN70" s="755"/>
      <c r="CO70" s="755"/>
      <c r="CP70" s="755"/>
      <c r="CQ70" s="756"/>
      <c r="CR70" s="754"/>
      <c r="CS70" s="755"/>
      <c r="CT70" s="755"/>
      <c r="CU70" s="755"/>
      <c r="CV70" s="756"/>
      <c r="CW70" s="754"/>
      <c r="CX70" s="755"/>
      <c r="CY70" s="755"/>
      <c r="CZ70" s="755"/>
      <c r="DA70" s="756"/>
      <c r="DB70" s="754"/>
      <c r="DC70" s="755"/>
      <c r="DD70" s="755"/>
      <c r="DE70" s="755"/>
      <c r="DF70" s="756"/>
      <c r="DG70" s="754"/>
      <c r="DH70" s="755"/>
      <c r="DI70" s="755"/>
      <c r="DJ70" s="755"/>
      <c r="DK70" s="756"/>
      <c r="DL70" s="754"/>
      <c r="DM70" s="755"/>
      <c r="DN70" s="755"/>
      <c r="DO70" s="755"/>
      <c r="DP70" s="756"/>
      <c r="DQ70" s="754"/>
      <c r="DR70" s="755"/>
      <c r="DS70" s="755"/>
      <c r="DT70" s="755"/>
      <c r="DU70" s="756"/>
      <c r="DV70" s="757"/>
      <c r="DW70" s="758"/>
      <c r="DX70" s="758"/>
      <c r="DY70" s="758"/>
      <c r="DZ70" s="760"/>
      <c r="EA70" s="54"/>
    </row>
    <row r="71" spans="1:131" s="51" customFormat="1" ht="26.25" customHeight="1" x14ac:dyDescent="0.15">
      <c r="A71" s="59">
        <v>4</v>
      </c>
      <c r="B71" s="691" t="s">
        <v>534</v>
      </c>
      <c r="C71" s="692"/>
      <c r="D71" s="692"/>
      <c r="E71" s="692"/>
      <c r="F71" s="692"/>
      <c r="G71" s="692"/>
      <c r="H71" s="692"/>
      <c r="I71" s="692"/>
      <c r="J71" s="692"/>
      <c r="K71" s="692"/>
      <c r="L71" s="692"/>
      <c r="M71" s="692"/>
      <c r="N71" s="692"/>
      <c r="O71" s="692"/>
      <c r="P71" s="693"/>
      <c r="Q71" s="682">
        <v>14</v>
      </c>
      <c r="R71" s="683"/>
      <c r="S71" s="683"/>
      <c r="T71" s="683"/>
      <c r="U71" s="683"/>
      <c r="V71" s="683">
        <v>12</v>
      </c>
      <c r="W71" s="683"/>
      <c r="X71" s="683"/>
      <c r="Y71" s="683"/>
      <c r="Z71" s="683"/>
      <c r="AA71" s="683">
        <v>2</v>
      </c>
      <c r="AB71" s="683"/>
      <c r="AC71" s="683"/>
      <c r="AD71" s="683"/>
      <c r="AE71" s="683"/>
      <c r="AF71" s="683">
        <v>2</v>
      </c>
      <c r="AG71" s="683"/>
      <c r="AH71" s="683"/>
      <c r="AI71" s="683"/>
      <c r="AJ71" s="683"/>
      <c r="AK71" s="683">
        <v>1</v>
      </c>
      <c r="AL71" s="683"/>
      <c r="AM71" s="683"/>
      <c r="AN71" s="683"/>
      <c r="AO71" s="683"/>
      <c r="AP71" s="683" t="s">
        <v>174</v>
      </c>
      <c r="AQ71" s="683"/>
      <c r="AR71" s="683"/>
      <c r="AS71" s="683"/>
      <c r="AT71" s="683"/>
      <c r="AU71" s="683" t="s">
        <v>174</v>
      </c>
      <c r="AV71" s="683"/>
      <c r="AW71" s="683"/>
      <c r="AX71" s="683"/>
      <c r="AY71" s="683"/>
      <c r="AZ71" s="689"/>
      <c r="BA71" s="689"/>
      <c r="BB71" s="689"/>
      <c r="BC71" s="689"/>
      <c r="BD71" s="690"/>
      <c r="BE71" s="62"/>
      <c r="BF71" s="62"/>
      <c r="BG71" s="62"/>
      <c r="BH71" s="62"/>
      <c r="BI71" s="62"/>
      <c r="BJ71" s="62"/>
      <c r="BK71" s="62"/>
      <c r="BL71" s="62"/>
      <c r="BM71" s="62"/>
      <c r="BN71" s="62"/>
      <c r="BO71" s="62"/>
      <c r="BP71" s="62"/>
      <c r="BQ71" s="59">
        <v>65</v>
      </c>
      <c r="BR71" s="88"/>
      <c r="BS71" s="757"/>
      <c r="BT71" s="758"/>
      <c r="BU71" s="758"/>
      <c r="BV71" s="758"/>
      <c r="BW71" s="758"/>
      <c r="BX71" s="758"/>
      <c r="BY71" s="758"/>
      <c r="BZ71" s="758"/>
      <c r="CA71" s="758"/>
      <c r="CB71" s="758"/>
      <c r="CC71" s="758"/>
      <c r="CD71" s="758"/>
      <c r="CE71" s="758"/>
      <c r="CF71" s="758"/>
      <c r="CG71" s="759"/>
      <c r="CH71" s="754"/>
      <c r="CI71" s="755"/>
      <c r="CJ71" s="755"/>
      <c r="CK71" s="755"/>
      <c r="CL71" s="756"/>
      <c r="CM71" s="754"/>
      <c r="CN71" s="755"/>
      <c r="CO71" s="755"/>
      <c r="CP71" s="755"/>
      <c r="CQ71" s="756"/>
      <c r="CR71" s="754"/>
      <c r="CS71" s="755"/>
      <c r="CT71" s="755"/>
      <c r="CU71" s="755"/>
      <c r="CV71" s="756"/>
      <c r="CW71" s="754"/>
      <c r="CX71" s="755"/>
      <c r="CY71" s="755"/>
      <c r="CZ71" s="755"/>
      <c r="DA71" s="756"/>
      <c r="DB71" s="754"/>
      <c r="DC71" s="755"/>
      <c r="DD71" s="755"/>
      <c r="DE71" s="755"/>
      <c r="DF71" s="756"/>
      <c r="DG71" s="754"/>
      <c r="DH71" s="755"/>
      <c r="DI71" s="755"/>
      <c r="DJ71" s="755"/>
      <c r="DK71" s="756"/>
      <c r="DL71" s="754"/>
      <c r="DM71" s="755"/>
      <c r="DN71" s="755"/>
      <c r="DO71" s="755"/>
      <c r="DP71" s="756"/>
      <c r="DQ71" s="754"/>
      <c r="DR71" s="755"/>
      <c r="DS71" s="755"/>
      <c r="DT71" s="755"/>
      <c r="DU71" s="756"/>
      <c r="DV71" s="757"/>
      <c r="DW71" s="758"/>
      <c r="DX71" s="758"/>
      <c r="DY71" s="758"/>
      <c r="DZ71" s="760"/>
      <c r="EA71" s="54"/>
    </row>
    <row r="72" spans="1:131" s="51" customFormat="1" ht="26.25" customHeight="1" x14ac:dyDescent="0.15">
      <c r="A72" s="59">
        <v>5</v>
      </c>
      <c r="B72" s="691" t="s">
        <v>218</v>
      </c>
      <c r="C72" s="692"/>
      <c r="D72" s="692"/>
      <c r="E72" s="692"/>
      <c r="F72" s="692"/>
      <c r="G72" s="692"/>
      <c r="H72" s="692"/>
      <c r="I72" s="692"/>
      <c r="J72" s="692"/>
      <c r="K72" s="692"/>
      <c r="L72" s="692"/>
      <c r="M72" s="692"/>
      <c r="N72" s="692"/>
      <c r="O72" s="692"/>
      <c r="P72" s="693"/>
      <c r="Q72" s="682">
        <v>3</v>
      </c>
      <c r="R72" s="683"/>
      <c r="S72" s="683"/>
      <c r="T72" s="683"/>
      <c r="U72" s="683"/>
      <c r="V72" s="683">
        <v>1</v>
      </c>
      <c r="W72" s="683"/>
      <c r="X72" s="683"/>
      <c r="Y72" s="683"/>
      <c r="Z72" s="683"/>
      <c r="AA72" s="683">
        <v>2</v>
      </c>
      <c r="AB72" s="683"/>
      <c r="AC72" s="683"/>
      <c r="AD72" s="683"/>
      <c r="AE72" s="683"/>
      <c r="AF72" s="683">
        <v>2</v>
      </c>
      <c r="AG72" s="683"/>
      <c r="AH72" s="683"/>
      <c r="AI72" s="683"/>
      <c r="AJ72" s="683"/>
      <c r="AK72" s="683" t="s">
        <v>174</v>
      </c>
      <c r="AL72" s="683"/>
      <c r="AM72" s="683"/>
      <c r="AN72" s="683"/>
      <c r="AO72" s="683"/>
      <c r="AP72" s="683" t="s">
        <v>174</v>
      </c>
      <c r="AQ72" s="683"/>
      <c r="AR72" s="683"/>
      <c r="AS72" s="683"/>
      <c r="AT72" s="683"/>
      <c r="AU72" s="683" t="s">
        <v>174</v>
      </c>
      <c r="AV72" s="683"/>
      <c r="AW72" s="683"/>
      <c r="AX72" s="683"/>
      <c r="AY72" s="683"/>
      <c r="AZ72" s="689"/>
      <c r="BA72" s="689"/>
      <c r="BB72" s="689"/>
      <c r="BC72" s="689"/>
      <c r="BD72" s="690"/>
      <c r="BE72" s="62"/>
      <c r="BF72" s="62"/>
      <c r="BG72" s="62"/>
      <c r="BH72" s="62"/>
      <c r="BI72" s="62"/>
      <c r="BJ72" s="62"/>
      <c r="BK72" s="62"/>
      <c r="BL72" s="62"/>
      <c r="BM72" s="62"/>
      <c r="BN72" s="62"/>
      <c r="BO72" s="62"/>
      <c r="BP72" s="62"/>
      <c r="BQ72" s="59">
        <v>66</v>
      </c>
      <c r="BR72" s="88"/>
      <c r="BS72" s="757"/>
      <c r="BT72" s="758"/>
      <c r="BU72" s="758"/>
      <c r="BV72" s="758"/>
      <c r="BW72" s="758"/>
      <c r="BX72" s="758"/>
      <c r="BY72" s="758"/>
      <c r="BZ72" s="758"/>
      <c r="CA72" s="758"/>
      <c r="CB72" s="758"/>
      <c r="CC72" s="758"/>
      <c r="CD72" s="758"/>
      <c r="CE72" s="758"/>
      <c r="CF72" s="758"/>
      <c r="CG72" s="759"/>
      <c r="CH72" s="754"/>
      <c r="CI72" s="755"/>
      <c r="CJ72" s="755"/>
      <c r="CK72" s="755"/>
      <c r="CL72" s="756"/>
      <c r="CM72" s="754"/>
      <c r="CN72" s="755"/>
      <c r="CO72" s="755"/>
      <c r="CP72" s="755"/>
      <c r="CQ72" s="756"/>
      <c r="CR72" s="754"/>
      <c r="CS72" s="755"/>
      <c r="CT72" s="755"/>
      <c r="CU72" s="755"/>
      <c r="CV72" s="756"/>
      <c r="CW72" s="754"/>
      <c r="CX72" s="755"/>
      <c r="CY72" s="755"/>
      <c r="CZ72" s="755"/>
      <c r="DA72" s="756"/>
      <c r="DB72" s="754"/>
      <c r="DC72" s="755"/>
      <c r="DD72" s="755"/>
      <c r="DE72" s="755"/>
      <c r="DF72" s="756"/>
      <c r="DG72" s="754"/>
      <c r="DH72" s="755"/>
      <c r="DI72" s="755"/>
      <c r="DJ72" s="755"/>
      <c r="DK72" s="756"/>
      <c r="DL72" s="754"/>
      <c r="DM72" s="755"/>
      <c r="DN72" s="755"/>
      <c r="DO72" s="755"/>
      <c r="DP72" s="756"/>
      <c r="DQ72" s="754"/>
      <c r="DR72" s="755"/>
      <c r="DS72" s="755"/>
      <c r="DT72" s="755"/>
      <c r="DU72" s="756"/>
      <c r="DV72" s="757"/>
      <c r="DW72" s="758"/>
      <c r="DX72" s="758"/>
      <c r="DY72" s="758"/>
      <c r="DZ72" s="760"/>
      <c r="EA72" s="54"/>
    </row>
    <row r="73" spans="1:131" s="51" customFormat="1" ht="26.25" customHeight="1" x14ac:dyDescent="0.15">
      <c r="A73" s="59">
        <v>6</v>
      </c>
      <c r="B73" s="691" t="s">
        <v>433</v>
      </c>
      <c r="C73" s="692"/>
      <c r="D73" s="692"/>
      <c r="E73" s="692"/>
      <c r="F73" s="692"/>
      <c r="G73" s="692"/>
      <c r="H73" s="692"/>
      <c r="I73" s="692"/>
      <c r="J73" s="692"/>
      <c r="K73" s="692"/>
      <c r="L73" s="692"/>
      <c r="M73" s="692"/>
      <c r="N73" s="692"/>
      <c r="O73" s="692"/>
      <c r="P73" s="693"/>
      <c r="Q73" s="682">
        <v>100</v>
      </c>
      <c r="R73" s="683"/>
      <c r="S73" s="683"/>
      <c r="T73" s="683"/>
      <c r="U73" s="683"/>
      <c r="V73" s="683">
        <v>92</v>
      </c>
      <c r="W73" s="683"/>
      <c r="X73" s="683"/>
      <c r="Y73" s="683"/>
      <c r="Z73" s="683"/>
      <c r="AA73" s="683">
        <v>8</v>
      </c>
      <c r="AB73" s="683"/>
      <c r="AC73" s="683"/>
      <c r="AD73" s="683"/>
      <c r="AE73" s="683"/>
      <c r="AF73" s="683">
        <v>8</v>
      </c>
      <c r="AG73" s="683"/>
      <c r="AH73" s="683"/>
      <c r="AI73" s="683"/>
      <c r="AJ73" s="683"/>
      <c r="AK73" s="683" t="s">
        <v>174</v>
      </c>
      <c r="AL73" s="683"/>
      <c r="AM73" s="683"/>
      <c r="AN73" s="683"/>
      <c r="AO73" s="683"/>
      <c r="AP73" s="683" t="s">
        <v>174</v>
      </c>
      <c r="AQ73" s="683"/>
      <c r="AR73" s="683"/>
      <c r="AS73" s="683"/>
      <c r="AT73" s="683"/>
      <c r="AU73" s="683" t="s">
        <v>174</v>
      </c>
      <c r="AV73" s="683"/>
      <c r="AW73" s="683"/>
      <c r="AX73" s="683"/>
      <c r="AY73" s="683"/>
      <c r="AZ73" s="689"/>
      <c r="BA73" s="689"/>
      <c r="BB73" s="689"/>
      <c r="BC73" s="689"/>
      <c r="BD73" s="690"/>
      <c r="BE73" s="62"/>
      <c r="BF73" s="62"/>
      <c r="BG73" s="62"/>
      <c r="BH73" s="62"/>
      <c r="BI73" s="62"/>
      <c r="BJ73" s="62"/>
      <c r="BK73" s="62"/>
      <c r="BL73" s="62"/>
      <c r="BM73" s="62"/>
      <c r="BN73" s="62"/>
      <c r="BO73" s="62"/>
      <c r="BP73" s="62"/>
      <c r="BQ73" s="59">
        <v>67</v>
      </c>
      <c r="BR73" s="88"/>
      <c r="BS73" s="757"/>
      <c r="BT73" s="758"/>
      <c r="BU73" s="758"/>
      <c r="BV73" s="758"/>
      <c r="BW73" s="758"/>
      <c r="BX73" s="758"/>
      <c r="BY73" s="758"/>
      <c r="BZ73" s="758"/>
      <c r="CA73" s="758"/>
      <c r="CB73" s="758"/>
      <c r="CC73" s="758"/>
      <c r="CD73" s="758"/>
      <c r="CE73" s="758"/>
      <c r="CF73" s="758"/>
      <c r="CG73" s="759"/>
      <c r="CH73" s="754"/>
      <c r="CI73" s="755"/>
      <c r="CJ73" s="755"/>
      <c r="CK73" s="755"/>
      <c r="CL73" s="756"/>
      <c r="CM73" s="754"/>
      <c r="CN73" s="755"/>
      <c r="CO73" s="755"/>
      <c r="CP73" s="755"/>
      <c r="CQ73" s="756"/>
      <c r="CR73" s="754"/>
      <c r="CS73" s="755"/>
      <c r="CT73" s="755"/>
      <c r="CU73" s="755"/>
      <c r="CV73" s="756"/>
      <c r="CW73" s="754"/>
      <c r="CX73" s="755"/>
      <c r="CY73" s="755"/>
      <c r="CZ73" s="755"/>
      <c r="DA73" s="756"/>
      <c r="DB73" s="754"/>
      <c r="DC73" s="755"/>
      <c r="DD73" s="755"/>
      <c r="DE73" s="755"/>
      <c r="DF73" s="756"/>
      <c r="DG73" s="754"/>
      <c r="DH73" s="755"/>
      <c r="DI73" s="755"/>
      <c r="DJ73" s="755"/>
      <c r="DK73" s="756"/>
      <c r="DL73" s="754"/>
      <c r="DM73" s="755"/>
      <c r="DN73" s="755"/>
      <c r="DO73" s="755"/>
      <c r="DP73" s="756"/>
      <c r="DQ73" s="754"/>
      <c r="DR73" s="755"/>
      <c r="DS73" s="755"/>
      <c r="DT73" s="755"/>
      <c r="DU73" s="756"/>
      <c r="DV73" s="757"/>
      <c r="DW73" s="758"/>
      <c r="DX73" s="758"/>
      <c r="DY73" s="758"/>
      <c r="DZ73" s="760"/>
      <c r="EA73" s="54"/>
    </row>
    <row r="74" spans="1:131" s="51" customFormat="1" ht="26.25" customHeight="1" x14ac:dyDescent="0.15">
      <c r="A74" s="59">
        <v>7</v>
      </c>
      <c r="B74" s="691" t="s">
        <v>348</v>
      </c>
      <c r="C74" s="692"/>
      <c r="D74" s="692"/>
      <c r="E74" s="692"/>
      <c r="F74" s="692"/>
      <c r="G74" s="692"/>
      <c r="H74" s="692"/>
      <c r="I74" s="692"/>
      <c r="J74" s="692"/>
      <c r="K74" s="692"/>
      <c r="L74" s="692"/>
      <c r="M74" s="692"/>
      <c r="N74" s="692"/>
      <c r="O74" s="692"/>
      <c r="P74" s="693"/>
      <c r="Q74" s="682">
        <v>1007</v>
      </c>
      <c r="R74" s="683"/>
      <c r="S74" s="683"/>
      <c r="T74" s="683"/>
      <c r="U74" s="683"/>
      <c r="V74" s="683">
        <v>796</v>
      </c>
      <c r="W74" s="683"/>
      <c r="X74" s="683"/>
      <c r="Y74" s="683"/>
      <c r="Z74" s="683"/>
      <c r="AA74" s="683">
        <v>211</v>
      </c>
      <c r="AB74" s="683"/>
      <c r="AC74" s="683"/>
      <c r="AD74" s="683"/>
      <c r="AE74" s="683"/>
      <c r="AF74" s="683">
        <v>211</v>
      </c>
      <c r="AG74" s="683"/>
      <c r="AH74" s="683"/>
      <c r="AI74" s="683"/>
      <c r="AJ74" s="683"/>
      <c r="AK74" s="683" t="s">
        <v>174</v>
      </c>
      <c r="AL74" s="683"/>
      <c r="AM74" s="683"/>
      <c r="AN74" s="683"/>
      <c r="AO74" s="683"/>
      <c r="AP74" s="683" t="s">
        <v>174</v>
      </c>
      <c r="AQ74" s="683"/>
      <c r="AR74" s="683"/>
      <c r="AS74" s="683"/>
      <c r="AT74" s="683"/>
      <c r="AU74" s="683" t="s">
        <v>174</v>
      </c>
      <c r="AV74" s="683"/>
      <c r="AW74" s="683"/>
      <c r="AX74" s="683"/>
      <c r="AY74" s="683"/>
      <c r="AZ74" s="689"/>
      <c r="BA74" s="689"/>
      <c r="BB74" s="689"/>
      <c r="BC74" s="689"/>
      <c r="BD74" s="690"/>
      <c r="BE74" s="62"/>
      <c r="BF74" s="62"/>
      <c r="BG74" s="62"/>
      <c r="BH74" s="62"/>
      <c r="BI74" s="62"/>
      <c r="BJ74" s="62"/>
      <c r="BK74" s="62"/>
      <c r="BL74" s="62"/>
      <c r="BM74" s="62"/>
      <c r="BN74" s="62"/>
      <c r="BO74" s="62"/>
      <c r="BP74" s="62"/>
      <c r="BQ74" s="59">
        <v>68</v>
      </c>
      <c r="BR74" s="88"/>
      <c r="BS74" s="757"/>
      <c r="BT74" s="758"/>
      <c r="BU74" s="758"/>
      <c r="BV74" s="758"/>
      <c r="BW74" s="758"/>
      <c r="BX74" s="758"/>
      <c r="BY74" s="758"/>
      <c r="BZ74" s="758"/>
      <c r="CA74" s="758"/>
      <c r="CB74" s="758"/>
      <c r="CC74" s="758"/>
      <c r="CD74" s="758"/>
      <c r="CE74" s="758"/>
      <c r="CF74" s="758"/>
      <c r="CG74" s="759"/>
      <c r="CH74" s="754"/>
      <c r="CI74" s="755"/>
      <c r="CJ74" s="755"/>
      <c r="CK74" s="755"/>
      <c r="CL74" s="756"/>
      <c r="CM74" s="754"/>
      <c r="CN74" s="755"/>
      <c r="CO74" s="755"/>
      <c r="CP74" s="755"/>
      <c r="CQ74" s="756"/>
      <c r="CR74" s="754"/>
      <c r="CS74" s="755"/>
      <c r="CT74" s="755"/>
      <c r="CU74" s="755"/>
      <c r="CV74" s="756"/>
      <c r="CW74" s="754"/>
      <c r="CX74" s="755"/>
      <c r="CY74" s="755"/>
      <c r="CZ74" s="755"/>
      <c r="DA74" s="756"/>
      <c r="DB74" s="754"/>
      <c r="DC74" s="755"/>
      <c r="DD74" s="755"/>
      <c r="DE74" s="755"/>
      <c r="DF74" s="756"/>
      <c r="DG74" s="754"/>
      <c r="DH74" s="755"/>
      <c r="DI74" s="755"/>
      <c r="DJ74" s="755"/>
      <c r="DK74" s="756"/>
      <c r="DL74" s="754"/>
      <c r="DM74" s="755"/>
      <c r="DN74" s="755"/>
      <c r="DO74" s="755"/>
      <c r="DP74" s="756"/>
      <c r="DQ74" s="754"/>
      <c r="DR74" s="755"/>
      <c r="DS74" s="755"/>
      <c r="DT74" s="755"/>
      <c r="DU74" s="756"/>
      <c r="DV74" s="757"/>
      <c r="DW74" s="758"/>
      <c r="DX74" s="758"/>
      <c r="DY74" s="758"/>
      <c r="DZ74" s="760"/>
      <c r="EA74" s="54"/>
    </row>
    <row r="75" spans="1:131" s="51" customFormat="1" ht="26.25" customHeight="1" x14ac:dyDescent="0.15">
      <c r="A75" s="59">
        <v>8</v>
      </c>
      <c r="B75" s="691" t="s">
        <v>535</v>
      </c>
      <c r="C75" s="692"/>
      <c r="D75" s="692"/>
      <c r="E75" s="692"/>
      <c r="F75" s="692"/>
      <c r="G75" s="692"/>
      <c r="H75" s="692"/>
      <c r="I75" s="692"/>
      <c r="J75" s="692"/>
      <c r="K75" s="692"/>
      <c r="L75" s="692"/>
      <c r="M75" s="692"/>
      <c r="N75" s="692"/>
      <c r="O75" s="692"/>
      <c r="P75" s="693"/>
      <c r="Q75" s="694">
        <v>370736</v>
      </c>
      <c r="R75" s="686"/>
      <c r="S75" s="686"/>
      <c r="T75" s="686"/>
      <c r="U75" s="688"/>
      <c r="V75" s="684">
        <v>364587</v>
      </c>
      <c r="W75" s="686"/>
      <c r="X75" s="686"/>
      <c r="Y75" s="686"/>
      <c r="Z75" s="688"/>
      <c r="AA75" s="684">
        <v>6149</v>
      </c>
      <c r="AB75" s="686"/>
      <c r="AC75" s="686"/>
      <c r="AD75" s="686"/>
      <c r="AE75" s="688"/>
      <c r="AF75" s="684">
        <v>6149</v>
      </c>
      <c r="AG75" s="686"/>
      <c r="AH75" s="686"/>
      <c r="AI75" s="686"/>
      <c r="AJ75" s="688"/>
      <c r="AK75" s="684">
        <v>0</v>
      </c>
      <c r="AL75" s="686"/>
      <c r="AM75" s="686"/>
      <c r="AN75" s="686"/>
      <c r="AO75" s="688"/>
      <c r="AP75" s="684" t="s">
        <v>174</v>
      </c>
      <c r="AQ75" s="686"/>
      <c r="AR75" s="686"/>
      <c r="AS75" s="686"/>
      <c r="AT75" s="688"/>
      <c r="AU75" s="684" t="s">
        <v>174</v>
      </c>
      <c r="AV75" s="686"/>
      <c r="AW75" s="686"/>
      <c r="AX75" s="686"/>
      <c r="AY75" s="688"/>
      <c r="AZ75" s="689"/>
      <c r="BA75" s="689"/>
      <c r="BB75" s="689"/>
      <c r="BC75" s="689"/>
      <c r="BD75" s="690"/>
      <c r="BE75" s="62"/>
      <c r="BF75" s="62"/>
      <c r="BG75" s="62"/>
      <c r="BH75" s="62"/>
      <c r="BI75" s="62"/>
      <c r="BJ75" s="62"/>
      <c r="BK75" s="62"/>
      <c r="BL75" s="62"/>
      <c r="BM75" s="62"/>
      <c r="BN75" s="62"/>
      <c r="BO75" s="62"/>
      <c r="BP75" s="62"/>
      <c r="BQ75" s="59">
        <v>69</v>
      </c>
      <c r="BR75" s="88"/>
      <c r="BS75" s="757"/>
      <c r="BT75" s="758"/>
      <c r="BU75" s="758"/>
      <c r="BV75" s="758"/>
      <c r="BW75" s="758"/>
      <c r="BX75" s="758"/>
      <c r="BY75" s="758"/>
      <c r="BZ75" s="758"/>
      <c r="CA75" s="758"/>
      <c r="CB75" s="758"/>
      <c r="CC75" s="758"/>
      <c r="CD75" s="758"/>
      <c r="CE75" s="758"/>
      <c r="CF75" s="758"/>
      <c r="CG75" s="759"/>
      <c r="CH75" s="754"/>
      <c r="CI75" s="755"/>
      <c r="CJ75" s="755"/>
      <c r="CK75" s="755"/>
      <c r="CL75" s="756"/>
      <c r="CM75" s="754"/>
      <c r="CN75" s="755"/>
      <c r="CO75" s="755"/>
      <c r="CP75" s="755"/>
      <c r="CQ75" s="756"/>
      <c r="CR75" s="754"/>
      <c r="CS75" s="755"/>
      <c r="CT75" s="755"/>
      <c r="CU75" s="755"/>
      <c r="CV75" s="756"/>
      <c r="CW75" s="754"/>
      <c r="CX75" s="755"/>
      <c r="CY75" s="755"/>
      <c r="CZ75" s="755"/>
      <c r="DA75" s="756"/>
      <c r="DB75" s="754"/>
      <c r="DC75" s="755"/>
      <c r="DD75" s="755"/>
      <c r="DE75" s="755"/>
      <c r="DF75" s="756"/>
      <c r="DG75" s="754"/>
      <c r="DH75" s="755"/>
      <c r="DI75" s="755"/>
      <c r="DJ75" s="755"/>
      <c r="DK75" s="756"/>
      <c r="DL75" s="754"/>
      <c r="DM75" s="755"/>
      <c r="DN75" s="755"/>
      <c r="DO75" s="755"/>
      <c r="DP75" s="756"/>
      <c r="DQ75" s="754"/>
      <c r="DR75" s="755"/>
      <c r="DS75" s="755"/>
      <c r="DT75" s="755"/>
      <c r="DU75" s="756"/>
      <c r="DV75" s="757"/>
      <c r="DW75" s="758"/>
      <c r="DX75" s="758"/>
      <c r="DY75" s="758"/>
      <c r="DZ75" s="760"/>
      <c r="EA75" s="54"/>
    </row>
    <row r="76" spans="1:131" s="51" customFormat="1" ht="26.25" customHeight="1" x14ac:dyDescent="0.15">
      <c r="A76" s="59">
        <v>9</v>
      </c>
      <c r="B76" s="691" t="s">
        <v>276</v>
      </c>
      <c r="C76" s="692"/>
      <c r="D76" s="692"/>
      <c r="E76" s="692"/>
      <c r="F76" s="692"/>
      <c r="G76" s="692"/>
      <c r="H76" s="692"/>
      <c r="I76" s="692"/>
      <c r="J76" s="692"/>
      <c r="K76" s="692"/>
      <c r="L76" s="692"/>
      <c r="M76" s="692"/>
      <c r="N76" s="692"/>
      <c r="O76" s="692"/>
      <c r="P76" s="693"/>
      <c r="Q76" s="694">
        <v>2541</v>
      </c>
      <c r="R76" s="686"/>
      <c r="S76" s="686"/>
      <c r="T76" s="686"/>
      <c r="U76" s="688"/>
      <c r="V76" s="684">
        <v>2540</v>
      </c>
      <c r="W76" s="686"/>
      <c r="X76" s="686"/>
      <c r="Y76" s="686"/>
      <c r="Z76" s="688"/>
      <c r="AA76" s="684">
        <v>1</v>
      </c>
      <c r="AB76" s="686"/>
      <c r="AC76" s="686"/>
      <c r="AD76" s="686"/>
      <c r="AE76" s="688"/>
      <c r="AF76" s="684">
        <v>1</v>
      </c>
      <c r="AG76" s="686"/>
      <c r="AH76" s="686"/>
      <c r="AI76" s="686"/>
      <c r="AJ76" s="688"/>
      <c r="AK76" s="684" t="s">
        <v>174</v>
      </c>
      <c r="AL76" s="686"/>
      <c r="AM76" s="686"/>
      <c r="AN76" s="686"/>
      <c r="AO76" s="688"/>
      <c r="AP76" s="684" t="s">
        <v>174</v>
      </c>
      <c r="AQ76" s="686"/>
      <c r="AR76" s="686"/>
      <c r="AS76" s="686"/>
      <c r="AT76" s="688"/>
      <c r="AU76" s="684" t="s">
        <v>174</v>
      </c>
      <c r="AV76" s="686"/>
      <c r="AW76" s="686"/>
      <c r="AX76" s="686"/>
      <c r="AY76" s="688"/>
      <c r="AZ76" s="689"/>
      <c r="BA76" s="689"/>
      <c r="BB76" s="689"/>
      <c r="BC76" s="689"/>
      <c r="BD76" s="690"/>
      <c r="BE76" s="62"/>
      <c r="BF76" s="62"/>
      <c r="BG76" s="62"/>
      <c r="BH76" s="62"/>
      <c r="BI76" s="62"/>
      <c r="BJ76" s="62"/>
      <c r="BK76" s="62"/>
      <c r="BL76" s="62"/>
      <c r="BM76" s="62"/>
      <c r="BN76" s="62"/>
      <c r="BO76" s="62"/>
      <c r="BP76" s="62"/>
      <c r="BQ76" s="59">
        <v>70</v>
      </c>
      <c r="BR76" s="88"/>
      <c r="BS76" s="757"/>
      <c r="BT76" s="758"/>
      <c r="BU76" s="758"/>
      <c r="BV76" s="758"/>
      <c r="BW76" s="758"/>
      <c r="BX76" s="758"/>
      <c r="BY76" s="758"/>
      <c r="BZ76" s="758"/>
      <c r="CA76" s="758"/>
      <c r="CB76" s="758"/>
      <c r="CC76" s="758"/>
      <c r="CD76" s="758"/>
      <c r="CE76" s="758"/>
      <c r="CF76" s="758"/>
      <c r="CG76" s="759"/>
      <c r="CH76" s="754"/>
      <c r="CI76" s="755"/>
      <c r="CJ76" s="755"/>
      <c r="CK76" s="755"/>
      <c r="CL76" s="756"/>
      <c r="CM76" s="754"/>
      <c r="CN76" s="755"/>
      <c r="CO76" s="755"/>
      <c r="CP76" s="755"/>
      <c r="CQ76" s="756"/>
      <c r="CR76" s="754"/>
      <c r="CS76" s="755"/>
      <c r="CT76" s="755"/>
      <c r="CU76" s="755"/>
      <c r="CV76" s="756"/>
      <c r="CW76" s="754"/>
      <c r="CX76" s="755"/>
      <c r="CY76" s="755"/>
      <c r="CZ76" s="755"/>
      <c r="DA76" s="756"/>
      <c r="DB76" s="754"/>
      <c r="DC76" s="755"/>
      <c r="DD76" s="755"/>
      <c r="DE76" s="755"/>
      <c r="DF76" s="756"/>
      <c r="DG76" s="754"/>
      <c r="DH76" s="755"/>
      <c r="DI76" s="755"/>
      <c r="DJ76" s="755"/>
      <c r="DK76" s="756"/>
      <c r="DL76" s="754"/>
      <c r="DM76" s="755"/>
      <c r="DN76" s="755"/>
      <c r="DO76" s="755"/>
      <c r="DP76" s="756"/>
      <c r="DQ76" s="754"/>
      <c r="DR76" s="755"/>
      <c r="DS76" s="755"/>
      <c r="DT76" s="755"/>
      <c r="DU76" s="756"/>
      <c r="DV76" s="757"/>
      <c r="DW76" s="758"/>
      <c r="DX76" s="758"/>
      <c r="DY76" s="758"/>
      <c r="DZ76" s="760"/>
      <c r="EA76" s="54"/>
    </row>
    <row r="77" spans="1:131" s="51" customFormat="1" ht="26.25" customHeight="1" x14ac:dyDescent="0.15">
      <c r="A77" s="59">
        <v>10</v>
      </c>
      <c r="B77" s="691"/>
      <c r="C77" s="692"/>
      <c r="D77" s="692"/>
      <c r="E77" s="692"/>
      <c r="F77" s="692"/>
      <c r="G77" s="692"/>
      <c r="H77" s="692"/>
      <c r="I77" s="692"/>
      <c r="J77" s="692"/>
      <c r="K77" s="692"/>
      <c r="L77" s="692"/>
      <c r="M77" s="692"/>
      <c r="N77" s="692"/>
      <c r="O77" s="692"/>
      <c r="P77" s="693"/>
      <c r="Q77" s="694"/>
      <c r="R77" s="686"/>
      <c r="S77" s="686"/>
      <c r="T77" s="686"/>
      <c r="U77" s="688"/>
      <c r="V77" s="684"/>
      <c r="W77" s="686"/>
      <c r="X77" s="686"/>
      <c r="Y77" s="686"/>
      <c r="Z77" s="688"/>
      <c r="AA77" s="684"/>
      <c r="AB77" s="686"/>
      <c r="AC77" s="686"/>
      <c r="AD77" s="686"/>
      <c r="AE77" s="688"/>
      <c r="AF77" s="684"/>
      <c r="AG77" s="686"/>
      <c r="AH77" s="686"/>
      <c r="AI77" s="686"/>
      <c r="AJ77" s="688"/>
      <c r="AK77" s="684"/>
      <c r="AL77" s="686"/>
      <c r="AM77" s="686"/>
      <c r="AN77" s="686"/>
      <c r="AO77" s="688"/>
      <c r="AP77" s="684"/>
      <c r="AQ77" s="686"/>
      <c r="AR77" s="686"/>
      <c r="AS77" s="686"/>
      <c r="AT77" s="688"/>
      <c r="AU77" s="684"/>
      <c r="AV77" s="686"/>
      <c r="AW77" s="686"/>
      <c r="AX77" s="686"/>
      <c r="AY77" s="688"/>
      <c r="AZ77" s="689"/>
      <c r="BA77" s="689"/>
      <c r="BB77" s="689"/>
      <c r="BC77" s="689"/>
      <c r="BD77" s="690"/>
      <c r="BE77" s="62"/>
      <c r="BF77" s="62"/>
      <c r="BG77" s="62"/>
      <c r="BH77" s="62"/>
      <c r="BI77" s="62"/>
      <c r="BJ77" s="62"/>
      <c r="BK77" s="62"/>
      <c r="BL77" s="62"/>
      <c r="BM77" s="62"/>
      <c r="BN77" s="62"/>
      <c r="BO77" s="62"/>
      <c r="BP77" s="62"/>
      <c r="BQ77" s="59">
        <v>71</v>
      </c>
      <c r="BR77" s="88"/>
      <c r="BS77" s="757"/>
      <c r="BT77" s="758"/>
      <c r="BU77" s="758"/>
      <c r="BV77" s="758"/>
      <c r="BW77" s="758"/>
      <c r="BX77" s="758"/>
      <c r="BY77" s="758"/>
      <c r="BZ77" s="758"/>
      <c r="CA77" s="758"/>
      <c r="CB77" s="758"/>
      <c r="CC77" s="758"/>
      <c r="CD77" s="758"/>
      <c r="CE77" s="758"/>
      <c r="CF77" s="758"/>
      <c r="CG77" s="759"/>
      <c r="CH77" s="754"/>
      <c r="CI77" s="755"/>
      <c r="CJ77" s="755"/>
      <c r="CK77" s="755"/>
      <c r="CL77" s="756"/>
      <c r="CM77" s="754"/>
      <c r="CN77" s="755"/>
      <c r="CO77" s="755"/>
      <c r="CP77" s="755"/>
      <c r="CQ77" s="756"/>
      <c r="CR77" s="754"/>
      <c r="CS77" s="755"/>
      <c r="CT77" s="755"/>
      <c r="CU77" s="755"/>
      <c r="CV77" s="756"/>
      <c r="CW77" s="754"/>
      <c r="CX77" s="755"/>
      <c r="CY77" s="755"/>
      <c r="CZ77" s="755"/>
      <c r="DA77" s="756"/>
      <c r="DB77" s="754"/>
      <c r="DC77" s="755"/>
      <c r="DD77" s="755"/>
      <c r="DE77" s="755"/>
      <c r="DF77" s="756"/>
      <c r="DG77" s="754"/>
      <c r="DH77" s="755"/>
      <c r="DI77" s="755"/>
      <c r="DJ77" s="755"/>
      <c r="DK77" s="756"/>
      <c r="DL77" s="754"/>
      <c r="DM77" s="755"/>
      <c r="DN77" s="755"/>
      <c r="DO77" s="755"/>
      <c r="DP77" s="756"/>
      <c r="DQ77" s="754"/>
      <c r="DR77" s="755"/>
      <c r="DS77" s="755"/>
      <c r="DT77" s="755"/>
      <c r="DU77" s="756"/>
      <c r="DV77" s="757"/>
      <c r="DW77" s="758"/>
      <c r="DX77" s="758"/>
      <c r="DY77" s="758"/>
      <c r="DZ77" s="760"/>
      <c r="EA77" s="54"/>
    </row>
    <row r="78" spans="1:131" s="51" customFormat="1" ht="26.25" customHeight="1" x14ac:dyDescent="0.15">
      <c r="A78" s="59">
        <v>11</v>
      </c>
      <c r="B78" s="691"/>
      <c r="C78" s="692"/>
      <c r="D78" s="692"/>
      <c r="E78" s="692"/>
      <c r="F78" s="692"/>
      <c r="G78" s="692"/>
      <c r="H78" s="692"/>
      <c r="I78" s="692"/>
      <c r="J78" s="692"/>
      <c r="K78" s="692"/>
      <c r="L78" s="692"/>
      <c r="M78" s="692"/>
      <c r="N78" s="692"/>
      <c r="O78" s="692"/>
      <c r="P78" s="693"/>
      <c r="Q78" s="682"/>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9"/>
      <c r="BA78" s="689"/>
      <c r="BB78" s="689"/>
      <c r="BC78" s="689"/>
      <c r="BD78" s="690"/>
      <c r="BE78" s="62"/>
      <c r="BF78" s="62"/>
      <c r="BG78" s="62"/>
      <c r="BH78" s="62"/>
      <c r="BI78" s="62"/>
      <c r="BJ78" s="54"/>
      <c r="BK78" s="54"/>
      <c r="BL78" s="54"/>
      <c r="BM78" s="54"/>
      <c r="BN78" s="54"/>
      <c r="BO78" s="62"/>
      <c r="BP78" s="62"/>
      <c r="BQ78" s="59">
        <v>72</v>
      </c>
      <c r="BR78" s="88"/>
      <c r="BS78" s="757"/>
      <c r="BT78" s="758"/>
      <c r="BU78" s="758"/>
      <c r="BV78" s="758"/>
      <c r="BW78" s="758"/>
      <c r="BX78" s="758"/>
      <c r="BY78" s="758"/>
      <c r="BZ78" s="758"/>
      <c r="CA78" s="758"/>
      <c r="CB78" s="758"/>
      <c r="CC78" s="758"/>
      <c r="CD78" s="758"/>
      <c r="CE78" s="758"/>
      <c r="CF78" s="758"/>
      <c r="CG78" s="759"/>
      <c r="CH78" s="754"/>
      <c r="CI78" s="755"/>
      <c r="CJ78" s="755"/>
      <c r="CK78" s="755"/>
      <c r="CL78" s="756"/>
      <c r="CM78" s="754"/>
      <c r="CN78" s="755"/>
      <c r="CO78" s="755"/>
      <c r="CP78" s="755"/>
      <c r="CQ78" s="756"/>
      <c r="CR78" s="754"/>
      <c r="CS78" s="755"/>
      <c r="CT78" s="755"/>
      <c r="CU78" s="755"/>
      <c r="CV78" s="756"/>
      <c r="CW78" s="754"/>
      <c r="CX78" s="755"/>
      <c r="CY78" s="755"/>
      <c r="CZ78" s="755"/>
      <c r="DA78" s="756"/>
      <c r="DB78" s="754"/>
      <c r="DC78" s="755"/>
      <c r="DD78" s="755"/>
      <c r="DE78" s="755"/>
      <c r="DF78" s="756"/>
      <c r="DG78" s="754"/>
      <c r="DH78" s="755"/>
      <c r="DI78" s="755"/>
      <c r="DJ78" s="755"/>
      <c r="DK78" s="756"/>
      <c r="DL78" s="754"/>
      <c r="DM78" s="755"/>
      <c r="DN78" s="755"/>
      <c r="DO78" s="755"/>
      <c r="DP78" s="756"/>
      <c r="DQ78" s="754"/>
      <c r="DR78" s="755"/>
      <c r="DS78" s="755"/>
      <c r="DT78" s="755"/>
      <c r="DU78" s="756"/>
      <c r="DV78" s="757"/>
      <c r="DW78" s="758"/>
      <c r="DX78" s="758"/>
      <c r="DY78" s="758"/>
      <c r="DZ78" s="760"/>
      <c r="EA78" s="54"/>
    </row>
    <row r="79" spans="1:131" s="51" customFormat="1" ht="26.25" customHeight="1" x14ac:dyDescent="0.15">
      <c r="A79" s="59">
        <v>12</v>
      </c>
      <c r="B79" s="691"/>
      <c r="C79" s="692"/>
      <c r="D79" s="692"/>
      <c r="E79" s="692"/>
      <c r="F79" s="692"/>
      <c r="G79" s="692"/>
      <c r="H79" s="692"/>
      <c r="I79" s="692"/>
      <c r="J79" s="692"/>
      <c r="K79" s="692"/>
      <c r="L79" s="692"/>
      <c r="M79" s="692"/>
      <c r="N79" s="692"/>
      <c r="O79" s="692"/>
      <c r="P79" s="693"/>
      <c r="Q79" s="682"/>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683"/>
      <c r="AP79" s="683"/>
      <c r="AQ79" s="683"/>
      <c r="AR79" s="683"/>
      <c r="AS79" s="683"/>
      <c r="AT79" s="683"/>
      <c r="AU79" s="683"/>
      <c r="AV79" s="683"/>
      <c r="AW79" s="683"/>
      <c r="AX79" s="683"/>
      <c r="AY79" s="683"/>
      <c r="AZ79" s="689"/>
      <c r="BA79" s="689"/>
      <c r="BB79" s="689"/>
      <c r="BC79" s="689"/>
      <c r="BD79" s="690"/>
      <c r="BE79" s="62"/>
      <c r="BF79" s="62"/>
      <c r="BG79" s="62"/>
      <c r="BH79" s="62"/>
      <c r="BI79" s="62"/>
      <c r="BJ79" s="54"/>
      <c r="BK79" s="54"/>
      <c r="BL79" s="54"/>
      <c r="BM79" s="54"/>
      <c r="BN79" s="54"/>
      <c r="BO79" s="62"/>
      <c r="BP79" s="62"/>
      <c r="BQ79" s="59">
        <v>73</v>
      </c>
      <c r="BR79" s="88"/>
      <c r="BS79" s="757"/>
      <c r="BT79" s="758"/>
      <c r="BU79" s="758"/>
      <c r="BV79" s="758"/>
      <c r="BW79" s="758"/>
      <c r="BX79" s="758"/>
      <c r="BY79" s="758"/>
      <c r="BZ79" s="758"/>
      <c r="CA79" s="758"/>
      <c r="CB79" s="758"/>
      <c r="CC79" s="758"/>
      <c r="CD79" s="758"/>
      <c r="CE79" s="758"/>
      <c r="CF79" s="758"/>
      <c r="CG79" s="759"/>
      <c r="CH79" s="754"/>
      <c r="CI79" s="755"/>
      <c r="CJ79" s="755"/>
      <c r="CK79" s="755"/>
      <c r="CL79" s="756"/>
      <c r="CM79" s="754"/>
      <c r="CN79" s="755"/>
      <c r="CO79" s="755"/>
      <c r="CP79" s="755"/>
      <c r="CQ79" s="756"/>
      <c r="CR79" s="754"/>
      <c r="CS79" s="755"/>
      <c r="CT79" s="755"/>
      <c r="CU79" s="755"/>
      <c r="CV79" s="756"/>
      <c r="CW79" s="754"/>
      <c r="CX79" s="755"/>
      <c r="CY79" s="755"/>
      <c r="CZ79" s="755"/>
      <c r="DA79" s="756"/>
      <c r="DB79" s="754"/>
      <c r="DC79" s="755"/>
      <c r="DD79" s="755"/>
      <c r="DE79" s="755"/>
      <c r="DF79" s="756"/>
      <c r="DG79" s="754"/>
      <c r="DH79" s="755"/>
      <c r="DI79" s="755"/>
      <c r="DJ79" s="755"/>
      <c r="DK79" s="756"/>
      <c r="DL79" s="754"/>
      <c r="DM79" s="755"/>
      <c r="DN79" s="755"/>
      <c r="DO79" s="755"/>
      <c r="DP79" s="756"/>
      <c r="DQ79" s="754"/>
      <c r="DR79" s="755"/>
      <c r="DS79" s="755"/>
      <c r="DT79" s="755"/>
      <c r="DU79" s="756"/>
      <c r="DV79" s="757"/>
      <c r="DW79" s="758"/>
      <c r="DX79" s="758"/>
      <c r="DY79" s="758"/>
      <c r="DZ79" s="760"/>
      <c r="EA79" s="54"/>
    </row>
    <row r="80" spans="1:131" s="51" customFormat="1" ht="26.25" customHeight="1" x14ac:dyDescent="0.15">
      <c r="A80" s="59">
        <v>13</v>
      </c>
      <c r="B80" s="691"/>
      <c r="C80" s="692"/>
      <c r="D80" s="692"/>
      <c r="E80" s="692"/>
      <c r="F80" s="692"/>
      <c r="G80" s="692"/>
      <c r="H80" s="692"/>
      <c r="I80" s="692"/>
      <c r="J80" s="692"/>
      <c r="K80" s="692"/>
      <c r="L80" s="692"/>
      <c r="M80" s="692"/>
      <c r="N80" s="692"/>
      <c r="O80" s="692"/>
      <c r="P80" s="693"/>
      <c r="Q80" s="682"/>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683"/>
      <c r="AP80" s="683"/>
      <c r="AQ80" s="683"/>
      <c r="AR80" s="683"/>
      <c r="AS80" s="683"/>
      <c r="AT80" s="683"/>
      <c r="AU80" s="683"/>
      <c r="AV80" s="683"/>
      <c r="AW80" s="683"/>
      <c r="AX80" s="683"/>
      <c r="AY80" s="683"/>
      <c r="AZ80" s="689"/>
      <c r="BA80" s="689"/>
      <c r="BB80" s="689"/>
      <c r="BC80" s="689"/>
      <c r="BD80" s="690"/>
      <c r="BE80" s="62"/>
      <c r="BF80" s="62"/>
      <c r="BG80" s="62"/>
      <c r="BH80" s="62"/>
      <c r="BI80" s="62"/>
      <c r="BJ80" s="62"/>
      <c r="BK80" s="62"/>
      <c r="BL80" s="62"/>
      <c r="BM80" s="62"/>
      <c r="BN80" s="62"/>
      <c r="BO80" s="62"/>
      <c r="BP80" s="62"/>
      <c r="BQ80" s="59">
        <v>74</v>
      </c>
      <c r="BR80" s="88"/>
      <c r="BS80" s="757"/>
      <c r="BT80" s="758"/>
      <c r="BU80" s="758"/>
      <c r="BV80" s="758"/>
      <c r="BW80" s="758"/>
      <c r="BX80" s="758"/>
      <c r="BY80" s="758"/>
      <c r="BZ80" s="758"/>
      <c r="CA80" s="758"/>
      <c r="CB80" s="758"/>
      <c r="CC80" s="758"/>
      <c r="CD80" s="758"/>
      <c r="CE80" s="758"/>
      <c r="CF80" s="758"/>
      <c r="CG80" s="759"/>
      <c r="CH80" s="754"/>
      <c r="CI80" s="755"/>
      <c r="CJ80" s="755"/>
      <c r="CK80" s="755"/>
      <c r="CL80" s="756"/>
      <c r="CM80" s="754"/>
      <c r="CN80" s="755"/>
      <c r="CO80" s="755"/>
      <c r="CP80" s="755"/>
      <c r="CQ80" s="756"/>
      <c r="CR80" s="754"/>
      <c r="CS80" s="755"/>
      <c r="CT80" s="755"/>
      <c r="CU80" s="755"/>
      <c r="CV80" s="756"/>
      <c r="CW80" s="754"/>
      <c r="CX80" s="755"/>
      <c r="CY80" s="755"/>
      <c r="CZ80" s="755"/>
      <c r="DA80" s="756"/>
      <c r="DB80" s="754"/>
      <c r="DC80" s="755"/>
      <c r="DD80" s="755"/>
      <c r="DE80" s="755"/>
      <c r="DF80" s="756"/>
      <c r="DG80" s="754"/>
      <c r="DH80" s="755"/>
      <c r="DI80" s="755"/>
      <c r="DJ80" s="755"/>
      <c r="DK80" s="756"/>
      <c r="DL80" s="754"/>
      <c r="DM80" s="755"/>
      <c r="DN80" s="755"/>
      <c r="DO80" s="755"/>
      <c r="DP80" s="756"/>
      <c r="DQ80" s="754"/>
      <c r="DR80" s="755"/>
      <c r="DS80" s="755"/>
      <c r="DT80" s="755"/>
      <c r="DU80" s="756"/>
      <c r="DV80" s="757"/>
      <c r="DW80" s="758"/>
      <c r="DX80" s="758"/>
      <c r="DY80" s="758"/>
      <c r="DZ80" s="760"/>
      <c r="EA80" s="54"/>
    </row>
    <row r="81" spans="1:131" s="51" customFormat="1" ht="26.25" customHeight="1" x14ac:dyDescent="0.15">
      <c r="A81" s="59">
        <v>14</v>
      </c>
      <c r="B81" s="691"/>
      <c r="C81" s="692"/>
      <c r="D81" s="692"/>
      <c r="E81" s="692"/>
      <c r="F81" s="692"/>
      <c r="G81" s="692"/>
      <c r="H81" s="692"/>
      <c r="I81" s="692"/>
      <c r="J81" s="692"/>
      <c r="K81" s="692"/>
      <c r="L81" s="692"/>
      <c r="M81" s="692"/>
      <c r="N81" s="692"/>
      <c r="O81" s="692"/>
      <c r="P81" s="693"/>
      <c r="Q81" s="682"/>
      <c r="R81" s="683"/>
      <c r="S81" s="683"/>
      <c r="T81" s="683"/>
      <c r="U81" s="683"/>
      <c r="V81" s="683"/>
      <c r="W81" s="683"/>
      <c r="X81" s="683"/>
      <c r="Y81" s="683"/>
      <c r="Z81" s="683"/>
      <c r="AA81" s="683"/>
      <c r="AB81" s="683"/>
      <c r="AC81" s="683"/>
      <c r="AD81" s="683"/>
      <c r="AE81" s="683"/>
      <c r="AF81" s="683"/>
      <c r="AG81" s="683"/>
      <c r="AH81" s="683"/>
      <c r="AI81" s="683"/>
      <c r="AJ81" s="683"/>
      <c r="AK81" s="683"/>
      <c r="AL81" s="683"/>
      <c r="AM81" s="683"/>
      <c r="AN81" s="683"/>
      <c r="AO81" s="683"/>
      <c r="AP81" s="683"/>
      <c r="AQ81" s="683"/>
      <c r="AR81" s="683"/>
      <c r="AS81" s="683"/>
      <c r="AT81" s="683"/>
      <c r="AU81" s="683"/>
      <c r="AV81" s="683"/>
      <c r="AW81" s="683"/>
      <c r="AX81" s="683"/>
      <c r="AY81" s="683"/>
      <c r="AZ81" s="689"/>
      <c r="BA81" s="689"/>
      <c r="BB81" s="689"/>
      <c r="BC81" s="689"/>
      <c r="BD81" s="690"/>
      <c r="BE81" s="62"/>
      <c r="BF81" s="62"/>
      <c r="BG81" s="62"/>
      <c r="BH81" s="62"/>
      <c r="BI81" s="62"/>
      <c r="BJ81" s="62"/>
      <c r="BK81" s="62"/>
      <c r="BL81" s="62"/>
      <c r="BM81" s="62"/>
      <c r="BN81" s="62"/>
      <c r="BO81" s="62"/>
      <c r="BP81" s="62"/>
      <c r="BQ81" s="59">
        <v>75</v>
      </c>
      <c r="BR81" s="88"/>
      <c r="BS81" s="757"/>
      <c r="BT81" s="758"/>
      <c r="BU81" s="758"/>
      <c r="BV81" s="758"/>
      <c r="BW81" s="758"/>
      <c r="BX81" s="758"/>
      <c r="BY81" s="758"/>
      <c r="BZ81" s="758"/>
      <c r="CA81" s="758"/>
      <c r="CB81" s="758"/>
      <c r="CC81" s="758"/>
      <c r="CD81" s="758"/>
      <c r="CE81" s="758"/>
      <c r="CF81" s="758"/>
      <c r="CG81" s="759"/>
      <c r="CH81" s="754"/>
      <c r="CI81" s="755"/>
      <c r="CJ81" s="755"/>
      <c r="CK81" s="755"/>
      <c r="CL81" s="756"/>
      <c r="CM81" s="754"/>
      <c r="CN81" s="755"/>
      <c r="CO81" s="755"/>
      <c r="CP81" s="755"/>
      <c r="CQ81" s="756"/>
      <c r="CR81" s="754"/>
      <c r="CS81" s="755"/>
      <c r="CT81" s="755"/>
      <c r="CU81" s="755"/>
      <c r="CV81" s="756"/>
      <c r="CW81" s="754"/>
      <c r="CX81" s="755"/>
      <c r="CY81" s="755"/>
      <c r="CZ81" s="755"/>
      <c r="DA81" s="756"/>
      <c r="DB81" s="754"/>
      <c r="DC81" s="755"/>
      <c r="DD81" s="755"/>
      <c r="DE81" s="755"/>
      <c r="DF81" s="756"/>
      <c r="DG81" s="754"/>
      <c r="DH81" s="755"/>
      <c r="DI81" s="755"/>
      <c r="DJ81" s="755"/>
      <c r="DK81" s="756"/>
      <c r="DL81" s="754"/>
      <c r="DM81" s="755"/>
      <c r="DN81" s="755"/>
      <c r="DO81" s="755"/>
      <c r="DP81" s="756"/>
      <c r="DQ81" s="754"/>
      <c r="DR81" s="755"/>
      <c r="DS81" s="755"/>
      <c r="DT81" s="755"/>
      <c r="DU81" s="756"/>
      <c r="DV81" s="757"/>
      <c r="DW81" s="758"/>
      <c r="DX81" s="758"/>
      <c r="DY81" s="758"/>
      <c r="DZ81" s="760"/>
      <c r="EA81" s="54"/>
    </row>
    <row r="82" spans="1:131" s="51" customFormat="1" ht="26.25" customHeight="1" x14ac:dyDescent="0.15">
      <c r="A82" s="59">
        <v>15</v>
      </c>
      <c r="B82" s="691"/>
      <c r="C82" s="692"/>
      <c r="D82" s="692"/>
      <c r="E82" s="692"/>
      <c r="F82" s="692"/>
      <c r="G82" s="692"/>
      <c r="H82" s="692"/>
      <c r="I82" s="692"/>
      <c r="J82" s="692"/>
      <c r="K82" s="692"/>
      <c r="L82" s="692"/>
      <c r="M82" s="692"/>
      <c r="N82" s="692"/>
      <c r="O82" s="692"/>
      <c r="P82" s="693"/>
      <c r="Q82" s="682"/>
      <c r="R82" s="683"/>
      <c r="S82" s="683"/>
      <c r="T82" s="683"/>
      <c r="U82" s="683"/>
      <c r="V82" s="683"/>
      <c r="W82" s="683"/>
      <c r="X82" s="683"/>
      <c r="Y82" s="683"/>
      <c r="Z82" s="683"/>
      <c r="AA82" s="683"/>
      <c r="AB82" s="68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683"/>
      <c r="AY82" s="683"/>
      <c r="AZ82" s="689"/>
      <c r="BA82" s="689"/>
      <c r="BB82" s="689"/>
      <c r="BC82" s="689"/>
      <c r="BD82" s="690"/>
      <c r="BE82" s="62"/>
      <c r="BF82" s="62"/>
      <c r="BG82" s="62"/>
      <c r="BH82" s="62"/>
      <c r="BI82" s="62"/>
      <c r="BJ82" s="62"/>
      <c r="BK82" s="62"/>
      <c r="BL82" s="62"/>
      <c r="BM82" s="62"/>
      <c r="BN82" s="62"/>
      <c r="BO82" s="62"/>
      <c r="BP82" s="62"/>
      <c r="BQ82" s="59">
        <v>76</v>
      </c>
      <c r="BR82" s="88"/>
      <c r="BS82" s="757"/>
      <c r="BT82" s="758"/>
      <c r="BU82" s="758"/>
      <c r="BV82" s="758"/>
      <c r="BW82" s="758"/>
      <c r="BX82" s="758"/>
      <c r="BY82" s="758"/>
      <c r="BZ82" s="758"/>
      <c r="CA82" s="758"/>
      <c r="CB82" s="758"/>
      <c r="CC82" s="758"/>
      <c r="CD82" s="758"/>
      <c r="CE82" s="758"/>
      <c r="CF82" s="758"/>
      <c r="CG82" s="759"/>
      <c r="CH82" s="754"/>
      <c r="CI82" s="755"/>
      <c r="CJ82" s="755"/>
      <c r="CK82" s="755"/>
      <c r="CL82" s="756"/>
      <c r="CM82" s="754"/>
      <c r="CN82" s="755"/>
      <c r="CO82" s="755"/>
      <c r="CP82" s="755"/>
      <c r="CQ82" s="756"/>
      <c r="CR82" s="754"/>
      <c r="CS82" s="755"/>
      <c r="CT82" s="755"/>
      <c r="CU82" s="755"/>
      <c r="CV82" s="756"/>
      <c r="CW82" s="754"/>
      <c r="CX82" s="755"/>
      <c r="CY82" s="755"/>
      <c r="CZ82" s="755"/>
      <c r="DA82" s="756"/>
      <c r="DB82" s="754"/>
      <c r="DC82" s="755"/>
      <c r="DD82" s="755"/>
      <c r="DE82" s="755"/>
      <c r="DF82" s="756"/>
      <c r="DG82" s="754"/>
      <c r="DH82" s="755"/>
      <c r="DI82" s="755"/>
      <c r="DJ82" s="755"/>
      <c r="DK82" s="756"/>
      <c r="DL82" s="754"/>
      <c r="DM82" s="755"/>
      <c r="DN82" s="755"/>
      <c r="DO82" s="755"/>
      <c r="DP82" s="756"/>
      <c r="DQ82" s="754"/>
      <c r="DR82" s="755"/>
      <c r="DS82" s="755"/>
      <c r="DT82" s="755"/>
      <c r="DU82" s="756"/>
      <c r="DV82" s="757"/>
      <c r="DW82" s="758"/>
      <c r="DX82" s="758"/>
      <c r="DY82" s="758"/>
      <c r="DZ82" s="760"/>
      <c r="EA82" s="54"/>
    </row>
    <row r="83" spans="1:131" s="51" customFormat="1" ht="26.25" customHeight="1" x14ac:dyDescent="0.15">
      <c r="A83" s="59">
        <v>16</v>
      </c>
      <c r="B83" s="691"/>
      <c r="C83" s="692"/>
      <c r="D83" s="692"/>
      <c r="E83" s="692"/>
      <c r="F83" s="692"/>
      <c r="G83" s="692"/>
      <c r="H83" s="692"/>
      <c r="I83" s="692"/>
      <c r="J83" s="692"/>
      <c r="K83" s="692"/>
      <c r="L83" s="692"/>
      <c r="M83" s="692"/>
      <c r="N83" s="692"/>
      <c r="O83" s="692"/>
      <c r="P83" s="693"/>
      <c r="Q83" s="682"/>
      <c r="R83" s="683"/>
      <c r="S83" s="683"/>
      <c r="T83" s="683"/>
      <c r="U83" s="683"/>
      <c r="V83" s="683"/>
      <c r="W83" s="683"/>
      <c r="X83" s="683"/>
      <c r="Y83" s="683"/>
      <c r="Z83" s="683"/>
      <c r="AA83" s="683"/>
      <c r="AB83" s="68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683"/>
      <c r="AY83" s="683"/>
      <c r="AZ83" s="689"/>
      <c r="BA83" s="689"/>
      <c r="BB83" s="689"/>
      <c r="BC83" s="689"/>
      <c r="BD83" s="690"/>
      <c r="BE83" s="62"/>
      <c r="BF83" s="62"/>
      <c r="BG83" s="62"/>
      <c r="BH83" s="62"/>
      <c r="BI83" s="62"/>
      <c r="BJ83" s="62"/>
      <c r="BK83" s="62"/>
      <c r="BL83" s="62"/>
      <c r="BM83" s="62"/>
      <c r="BN83" s="62"/>
      <c r="BO83" s="62"/>
      <c r="BP83" s="62"/>
      <c r="BQ83" s="59">
        <v>77</v>
      </c>
      <c r="BR83" s="88"/>
      <c r="BS83" s="757"/>
      <c r="BT83" s="758"/>
      <c r="BU83" s="758"/>
      <c r="BV83" s="758"/>
      <c r="BW83" s="758"/>
      <c r="BX83" s="758"/>
      <c r="BY83" s="758"/>
      <c r="BZ83" s="758"/>
      <c r="CA83" s="758"/>
      <c r="CB83" s="758"/>
      <c r="CC83" s="758"/>
      <c r="CD83" s="758"/>
      <c r="CE83" s="758"/>
      <c r="CF83" s="758"/>
      <c r="CG83" s="759"/>
      <c r="CH83" s="754"/>
      <c r="CI83" s="755"/>
      <c r="CJ83" s="755"/>
      <c r="CK83" s="755"/>
      <c r="CL83" s="756"/>
      <c r="CM83" s="754"/>
      <c r="CN83" s="755"/>
      <c r="CO83" s="755"/>
      <c r="CP83" s="755"/>
      <c r="CQ83" s="756"/>
      <c r="CR83" s="754"/>
      <c r="CS83" s="755"/>
      <c r="CT83" s="755"/>
      <c r="CU83" s="755"/>
      <c r="CV83" s="756"/>
      <c r="CW83" s="754"/>
      <c r="CX83" s="755"/>
      <c r="CY83" s="755"/>
      <c r="CZ83" s="755"/>
      <c r="DA83" s="756"/>
      <c r="DB83" s="754"/>
      <c r="DC83" s="755"/>
      <c r="DD83" s="755"/>
      <c r="DE83" s="755"/>
      <c r="DF83" s="756"/>
      <c r="DG83" s="754"/>
      <c r="DH83" s="755"/>
      <c r="DI83" s="755"/>
      <c r="DJ83" s="755"/>
      <c r="DK83" s="756"/>
      <c r="DL83" s="754"/>
      <c r="DM83" s="755"/>
      <c r="DN83" s="755"/>
      <c r="DO83" s="755"/>
      <c r="DP83" s="756"/>
      <c r="DQ83" s="754"/>
      <c r="DR83" s="755"/>
      <c r="DS83" s="755"/>
      <c r="DT83" s="755"/>
      <c r="DU83" s="756"/>
      <c r="DV83" s="757"/>
      <c r="DW83" s="758"/>
      <c r="DX83" s="758"/>
      <c r="DY83" s="758"/>
      <c r="DZ83" s="760"/>
      <c r="EA83" s="54"/>
    </row>
    <row r="84" spans="1:131" s="51" customFormat="1" ht="26.25" customHeight="1" x14ac:dyDescent="0.15">
      <c r="A84" s="59">
        <v>17</v>
      </c>
      <c r="B84" s="691"/>
      <c r="C84" s="692"/>
      <c r="D84" s="692"/>
      <c r="E84" s="692"/>
      <c r="F84" s="692"/>
      <c r="G84" s="692"/>
      <c r="H84" s="692"/>
      <c r="I84" s="692"/>
      <c r="J84" s="692"/>
      <c r="K84" s="692"/>
      <c r="L84" s="692"/>
      <c r="M84" s="692"/>
      <c r="N84" s="692"/>
      <c r="O84" s="692"/>
      <c r="P84" s="693"/>
      <c r="Q84" s="682"/>
      <c r="R84" s="683"/>
      <c r="S84" s="683"/>
      <c r="T84" s="683"/>
      <c r="U84" s="683"/>
      <c r="V84" s="683"/>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9"/>
      <c r="BA84" s="689"/>
      <c r="BB84" s="689"/>
      <c r="BC84" s="689"/>
      <c r="BD84" s="690"/>
      <c r="BE84" s="62"/>
      <c r="BF84" s="62"/>
      <c r="BG84" s="62"/>
      <c r="BH84" s="62"/>
      <c r="BI84" s="62"/>
      <c r="BJ84" s="62"/>
      <c r="BK84" s="62"/>
      <c r="BL84" s="62"/>
      <c r="BM84" s="62"/>
      <c r="BN84" s="62"/>
      <c r="BO84" s="62"/>
      <c r="BP84" s="62"/>
      <c r="BQ84" s="59">
        <v>78</v>
      </c>
      <c r="BR84" s="88"/>
      <c r="BS84" s="757"/>
      <c r="BT84" s="758"/>
      <c r="BU84" s="758"/>
      <c r="BV84" s="758"/>
      <c r="BW84" s="758"/>
      <c r="BX84" s="758"/>
      <c r="BY84" s="758"/>
      <c r="BZ84" s="758"/>
      <c r="CA84" s="758"/>
      <c r="CB84" s="758"/>
      <c r="CC84" s="758"/>
      <c r="CD84" s="758"/>
      <c r="CE84" s="758"/>
      <c r="CF84" s="758"/>
      <c r="CG84" s="759"/>
      <c r="CH84" s="754"/>
      <c r="CI84" s="755"/>
      <c r="CJ84" s="755"/>
      <c r="CK84" s="755"/>
      <c r="CL84" s="756"/>
      <c r="CM84" s="754"/>
      <c r="CN84" s="755"/>
      <c r="CO84" s="755"/>
      <c r="CP84" s="755"/>
      <c r="CQ84" s="756"/>
      <c r="CR84" s="754"/>
      <c r="CS84" s="755"/>
      <c r="CT84" s="755"/>
      <c r="CU84" s="755"/>
      <c r="CV84" s="756"/>
      <c r="CW84" s="754"/>
      <c r="CX84" s="755"/>
      <c r="CY84" s="755"/>
      <c r="CZ84" s="755"/>
      <c r="DA84" s="756"/>
      <c r="DB84" s="754"/>
      <c r="DC84" s="755"/>
      <c r="DD84" s="755"/>
      <c r="DE84" s="755"/>
      <c r="DF84" s="756"/>
      <c r="DG84" s="754"/>
      <c r="DH84" s="755"/>
      <c r="DI84" s="755"/>
      <c r="DJ84" s="755"/>
      <c r="DK84" s="756"/>
      <c r="DL84" s="754"/>
      <c r="DM84" s="755"/>
      <c r="DN84" s="755"/>
      <c r="DO84" s="755"/>
      <c r="DP84" s="756"/>
      <c r="DQ84" s="754"/>
      <c r="DR84" s="755"/>
      <c r="DS84" s="755"/>
      <c r="DT84" s="755"/>
      <c r="DU84" s="756"/>
      <c r="DV84" s="757"/>
      <c r="DW84" s="758"/>
      <c r="DX84" s="758"/>
      <c r="DY84" s="758"/>
      <c r="DZ84" s="760"/>
      <c r="EA84" s="54"/>
    </row>
    <row r="85" spans="1:131" s="51" customFormat="1" ht="26.25" customHeight="1" x14ac:dyDescent="0.15">
      <c r="A85" s="59">
        <v>18</v>
      </c>
      <c r="B85" s="691"/>
      <c r="C85" s="692"/>
      <c r="D85" s="692"/>
      <c r="E85" s="692"/>
      <c r="F85" s="692"/>
      <c r="G85" s="692"/>
      <c r="H85" s="692"/>
      <c r="I85" s="692"/>
      <c r="J85" s="692"/>
      <c r="K85" s="692"/>
      <c r="L85" s="692"/>
      <c r="M85" s="692"/>
      <c r="N85" s="692"/>
      <c r="O85" s="692"/>
      <c r="P85" s="693"/>
      <c r="Q85" s="682"/>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9"/>
      <c r="BA85" s="689"/>
      <c r="BB85" s="689"/>
      <c r="BC85" s="689"/>
      <c r="BD85" s="690"/>
      <c r="BE85" s="62"/>
      <c r="BF85" s="62"/>
      <c r="BG85" s="62"/>
      <c r="BH85" s="62"/>
      <c r="BI85" s="62"/>
      <c r="BJ85" s="62"/>
      <c r="BK85" s="62"/>
      <c r="BL85" s="62"/>
      <c r="BM85" s="62"/>
      <c r="BN85" s="62"/>
      <c r="BO85" s="62"/>
      <c r="BP85" s="62"/>
      <c r="BQ85" s="59">
        <v>79</v>
      </c>
      <c r="BR85" s="88"/>
      <c r="BS85" s="757"/>
      <c r="BT85" s="758"/>
      <c r="BU85" s="758"/>
      <c r="BV85" s="758"/>
      <c r="BW85" s="758"/>
      <c r="BX85" s="758"/>
      <c r="BY85" s="758"/>
      <c r="BZ85" s="758"/>
      <c r="CA85" s="758"/>
      <c r="CB85" s="758"/>
      <c r="CC85" s="758"/>
      <c r="CD85" s="758"/>
      <c r="CE85" s="758"/>
      <c r="CF85" s="758"/>
      <c r="CG85" s="759"/>
      <c r="CH85" s="754"/>
      <c r="CI85" s="755"/>
      <c r="CJ85" s="755"/>
      <c r="CK85" s="755"/>
      <c r="CL85" s="756"/>
      <c r="CM85" s="754"/>
      <c r="CN85" s="755"/>
      <c r="CO85" s="755"/>
      <c r="CP85" s="755"/>
      <c r="CQ85" s="756"/>
      <c r="CR85" s="754"/>
      <c r="CS85" s="755"/>
      <c r="CT85" s="755"/>
      <c r="CU85" s="755"/>
      <c r="CV85" s="756"/>
      <c r="CW85" s="754"/>
      <c r="CX85" s="755"/>
      <c r="CY85" s="755"/>
      <c r="CZ85" s="755"/>
      <c r="DA85" s="756"/>
      <c r="DB85" s="754"/>
      <c r="DC85" s="755"/>
      <c r="DD85" s="755"/>
      <c r="DE85" s="755"/>
      <c r="DF85" s="756"/>
      <c r="DG85" s="754"/>
      <c r="DH85" s="755"/>
      <c r="DI85" s="755"/>
      <c r="DJ85" s="755"/>
      <c r="DK85" s="756"/>
      <c r="DL85" s="754"/>
      <c r="DM85" s="755"/>
      <c r="DN85" s="755"/>
      <c r="DO85" s="755"/>
      <c r="DP85" s="756"/>
      <c r="DQ85" s="754"/>
      <c r="DR85" s="755"/>
      <c r="DS85" s="755"/>
      <c r="DT85" s="755"/>
      <c r="DU85" s="756"/>
      <c r="DV85" s="757"/>
      <c r="DW85" s="758"/>
      <c r="DX85" s="758"/>
      <c r="DY85" s="758"/>
      <c r="DZ85" s="760"/>
      <c r="EA85" s="54"/>
    </row>
    <row r="86" spans="1:131" s="51" customFormat="1" ht="26.25" customHeight="1" x14ac:dyDescent="0.15">
      <c r="A86" s="59">
        <v>19</v>
      </c>
      <c r="B86" s="691"/>
      <c r="C86" s="692"/>
      <c r="D86" s="692"/>
      <c r="E86" s="692"/>
      <c r="F86" s="692"/>
      <c r="G86" s="692"/>
      <c r="H86" s="692"/>
      <c r="I86" s="692"/>
      <c r="J86" s="692"/>
      <c r="K86" s="692"/>
      <c r="L86" s="692"/>
      <c r="M86" s="692"/>
      <c r="N86" s="692"/>
      <c r="O86" s="692"/>
      <c r="P86" s="693"/>
      <c r="Q86" s="682"/>
      <c r="R86" s="683"/>
      <c r="S86" s="683"/>
      <c r="T86" s="683"/>
      <c r="U86" s="683"/>
      <c r="V86" s="683"/>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c r="AU86" s="683"/>
      <c r="AV86" s="683"/>
      <c r="AW86" s="683"/>
      <c r="AX86" s="683"/>
      <c r="AY86" s="683"/>
      <c r="AZ86" s="689"/>
      <c r="BA86" s="689"/>
      <c r="BB86" s="689"/>
      <c r="BC86" s="689"/>
      <c r="BD86" s="690"/>
      <c r="BE86" s="62"/>
      <c r="BF86" s="62"/>
      <c r="BG86" s="62"/>
      <c r="BH86" s="62"/>
      <c r="BI86" s="62"/>
      <c r="BJ86" s="62"/>
      <c r="BK86" s="62"/>
      <c r="BL86" s="62"/>
      <c r="BM86" s="62"/>
      <c r="BN86" s="62"/>
      <c r="BO86" s="62"/>
      <c r="BP86" s="62"/>
      <c r="BQ86" s="59">
        <v>80</v>
      </c>
      <c r="BR86" s="88"/>
      <c r="BS86" s="757"/>
      <c r="BT86" s="758"/>
      <c r="BU86" s="758"/>
      <c r="BV86" s="758"/>
      <c r="BW86" s="758"/>
      <c r="BX86" s="758"/>
      <c r="BY86" s="758"/>
      <c r="BZ86" s="758"/>
      <c r="CA86" s="758"/>
      <c r="CB86" s="758"/>
      <c r="CC86" s="758"/>
      <c r="CD86" s="758"/>
      <c r="CE86" s="758"/>
      <c r="CF86" s="758"/>
      <c r="CG86" s="759"/>
      <c r="CH86" s="754"/>
      <c r="CI86" s="755"/>
      <c r="CJ86" s="755"/>
      <c r="CK86" s="755"/>
      <c r="CL86" s="756"/>
      <c r="CM86" s="754"/>
      <c r="CN86" s="755"/>
      <c r="CO86" s="755"/>
      <c r="CP86" s="755"/>
      <c r="CQ86" s="756"/>
      <c r="CR86" s="754"/>
      <c r="CS86" s="755"/>
      <c r="CT86" s="755"/>
      <c r="CU86" s="755"/>
      <c r="CV86" s="756"/>
      <c r="CW86" s="754"/>
      <c r="CX86" s="755"/>
      <c r="CY86" s="755"/>
      <c r="CZ86" s="755"/>
      <c r="DA86" s="756"/>
      <c r="DB86" s="754"/>
      <c r="DC86" s="755"/>
      <c r="DD86" s="755"/>
      <c r="DE86" s="755"/>
      <c r="DF86" s="756"/>
      <c r="DG86" s="754"/>
      <c r="DH86" s="755"/>
      <c r="DI86" s="755"/>
      <c r="DJ86" s="755"/>
      <c r="DK86" s="756"/>
      <c r="DL86" s="754"/>
      <c r="DM86" s="755"/>
      <c r="DN86" s="755"/>
      <c r="DO86" s="755"/>
      <c r="DP86" s="756"/>
      <c r="DQ86" s="754"/>
      <c r="DR86" s="755"/>
      <c r="DS86" s="755"/>
      <c r="DT86" s="755"/>
      <c r="DU86" s="756"/>
      <c r="DV86" s="757"/>
      <c r="DW86" s="758"/>
      <c r="DX86" s="758"/>
      <c r="DY86" s="758"/>
      <c r="DZ86" s="760"/>
      <c r="EA86" s="54"/>
    </row>
    <row r="87" spans="1:131" s="51" customFormat="1" ht="26.25" customHeight="1" x14ac:dyDescent="0.15">
      <c r="A87" s="64">
        <v>20</v>
      </c>
      <c r="B87" s="761"/>
      <c r="C87" s="762"/>
      <c r="D87" s="762"/>
      <c r="E87" s="762"/>
      <c r="F87" s="762"/>
      <c r="G87" s="762"/>
      <c r="H87" s="762"/>
      <c r="I87" s="762"/>
      <c r="J87" s="762"/>
      <c r="K87" s="762"/>
      <c r="L87" s="762"/>
      <c r="M87" s="762"/>
      <c r="N87" s="762"/>
      <c r="O87" s="762"/>
      <c r="P87" s="763"/>
      <c r="Q87" s="764"/>
      <c r="R87" s="765"/>
      <c r="S87" s="765"/>
      <c r="T87" s="765"/>
      <c r="U87" s="765"/>
      <c r="V87" s="765"/>
      <c r="W87" s="765"/>
      <c r="X87" s="765"/>
      <c r="Y87" s="765"/>
      <c r="Z87" s="765"/>
      <c r="AA87" s="765"/>
      <c r="AB87" s="765"/>
      <c r="AC87" s="765"/>
      <c r="AD87" s="765"/>
      <c r="AE87" s="765"/>
      <c r="AF87" s="765"/>
      <c r="AG87" s="765"/>
      <c r="AH87" s="765"/>
      <c r="AI87" s="765"/>
      <c r="AJ87" s="765"/>
      <c r="AK87" s="765"/>
      <c r="AL87" s="765"/>
      <c r="AM87" s="765"/>
      <c r="AN87" s="765"/>
      <c r="AO87" s="765"/>
      <c r="AP87" s="765"/>
      <c r="AQ87" s="765"/>
      <c r="AR87" s="765"/>
      <c r="AS87" s="765"/>
      <c r="AT87" s="765"/>
      <c r="AU87" s="765"/>
      <c r="AV87" s="765"/>
      <c r="AW87" s="765"/>
      <c r="AX87" s="765"/>
      <c r="AY87" s="765"/>
      <c r="AZ87" s="766"/>
      <c r="BA87" s="766"/>
      <c r="BB87" s="766"/>
      <c r="BC87" s="766"/>
      <c r="BD87" s="767"/>
      <c r="BE87" s="62"/>
      <c r="BF87" s="62"/>
      <c r="BG87" s="62"/>
      <c r="BH87" s="62"/>
      <c r="BI87" s="62"/>
      <c r="BJ87" s="62"/>
      <c r="BK87" s="62"/>
      <c r="BL87" s="62"/>
      <c r="BM87" s="62"/>
      <c r="BN87" s="62"/>
      <c r="BO87" s="62"/>
      <c r="BP87" s="62"/>
      <c r="BQ87" s="59">
        <v>81</v>
      </c>
      <c r="BR87" s="88"/>
      <c r="BS87" s="757"/>
      <c r="BT87" s="758"/>
      <c r="BU87" s="758"/>
      <c r="BV87" s="758"/>
      <c r="BW87" s="758"/>
      <c r="BX87" s="758"/>
      <c r="BY87" s="758"/>
      <c r="BZ87" s="758"/>
      <c r="CA87" s="758"/>
      <c r="CB87" s="758"/>
      <c r="CC87" s="758"/>
      <c r="CD87" s="758"/>
      <c r="CE87" s="758"/>
      <c r="CF87" s="758"/>
      <c r="CG87" s="759"/>
      <c r="CH87" s="754"/>
      <c r="CI87" s="755"/>
      <c r="CJ87" s="755"/>
      <c r="CK87" s="755"/>
      <c r="CL87" s="756"/>
      <c r="CM87" s="754"/>
      <c r="CN87" s="755"/>
      <c r="CO87" s="755"/>
      <c r="CP87" s="755"/>
      <c r="CQ87" s="756"/>
      <c r="CR87" s="754"/>
      <c r="CS87" s="755"/>
      <c r="CT87" s="755"/>
      <c r="CU87" s="755"/>
      <c r="CV87" s="756"/>
      <c r="CW87" s="754"/>
      <c r="CX87" s="755"/>
      <c r="CY87" s="755"/>
      <c r="CZ87" s="755"/>
      <c r="DA87" s="756"/>
      <c r="DB87" s="754"/>
      <c r="DC87" s="755"/>
      <c r="DD87" s="755"/>
      <c r="DE87" s="755"/>
      <c r="DF87" s="756"/>
      <c r="DG87" s="754"/>
      <c r="DH87" s="755"/>
      <c r="DI87" s="755"/>
      <c r="DJ87" s="755"/>
      <c r="DK87" s="756"/>
      <c r="DL87" s="754"/>
      <c r="DM87" s="755"/>
      <c r="DN87" s="755"/>
      <c r="DO87" s="755"/>
      <c r="DP87" s="756"/>
      <c r="DQ87" s="754"/>
      <c r="DR87" s="755"/>
      <c r="DS87" s="755"/>
      <c r="DT87" s="755"/>
      <c r="DU87" s="756"/>
      <c r="DV87" s="757"/>
      <c r="DW87" s="758"/>
      <c r="DX87" s="758"/>
      <c r="DY87" s="758"/>
      <c r="DZ87" s="760"/>
      <c r="EA87" s="54"/>
    </row>
    <row r="88" spans="1:131" s="51" customFormat="1" ht="26.25" customHeight="1" x14ac:dyDescent="0.15">
      <c r="A88" s="60" t="s">
        <v>445</v>
      </c>
      <c r="B88" s="711" t="s">
        <v>60</v>
      </c>
      <c r="C88" s="712"/>
      <c r="D88" s="712"/>
      <c r="E88" s="712"/>
      <c r="F88" s="712"/>
      <c r="G88" s="712"/>
      <c r="H88" s="712"/>
      <c r="I88" s="712"/>
      <c r="J88" s="712"/>
      <c r="K88" s="712"/>
      <c r="L88" s="712"/>
      <c r="M88" s="712"/>
      <c r="N88" s="712"/>
      <c r="O88" s="712"/>
      <c r="P88" s="713"/>
      <c r="Q88" s="751"/>
      <c r="R88" s="720"/>
      <c r="S88" s="720"/>
      <c r="T88" s="720"/>
      <c r="U88" s="720"/>
      <c r="V88" s="720"/>
      <c r="W88" s="720"/>
      <c r="X88" s="720"/>
      <c r="Y88" s="720"/>
      <c r="Z88" s="720"/>
      <c r="AA88" s="720"/>
      <c r="AB88" s="720"/>
      <c r="AC88" s="720"/>
      <c r="AD88" s="720"/>
      <c r="AE88" s="720"/>
      <c r="AF88" s="715">
        <v>6630</v>
      </c>
      <c r="AG88" s="715"/>
      <c r="AH88" s="715"/>
      <c r="AI88" s="715"/>
      <c r="AJ88" s="715"/>
      <c r="AK88" s="720"/>
      <c r="AL88" s="720"/>
      <c r="AM88" s="720"/>
      <c r="AN88" s="720"/>
      <c r="AO88" s="720"/>
      <c r="AP88" s="715">
        <v>7164</v>
      </c>
      <c r="AQ88" s="715"/>
      <c r="AR88" s="715"/>
      <c r="AS88" s="715"/>
      <c r="AT88" s="715"/>
      <c r="AU88" s="715">
        <v>396</v>
      </c>
      <c r="AV88" s="715"/>
      <c r="AW88" s="715"/>
      <c r="AX88" s="715"/>
      <c r="AY88" s="715"/>
      <c r="AZ88" s="721"/>
      <c r="BA88" s="721"/>
      <c r="BB88" s="721"/>
      <c r="BC88" s="721"/>
      <c r="BD88" s="722"/>
      <c r="BE88" s="62"/>
      <c r="BF88" s="62"/>
      <c r="BG88" s="62"/>
      <c r="BH88" s="62"/>
      <c r="BI88" s="62"/>
      <c r="BJ88" s="62"/>
      <c r="BK88" s="62"/>
      <c r="BL88" s="62"/>
      <c r="BM88" s="62"/>
      <c r="BN88" s="62"/>
      <c r="BO88" s="62"/>
      <c r="BP88" s="62"/>
      <c r="BQ88" s="59">
        <v>82</v>
      </c>
      <c r="BR88" s="88"/>
      <c r="BS88" s="757"/>
      <c r="BT88" s="758"/>
      <c r="BU88" s="758"/>
      <c r="BV88" s="758"/>
      <c r="BW88" s="758"/>
      <c r="BX88" s="758"/>
      <c r="BY88" s="758"/>
      <c r="BZ88" s="758"/>
      <c r="CA88" s="758"/>
      <c r="CB88" s="758"/>
      <c r="CC88" s="758"/>
      <c r="CD88" s="758"/>
      <c r="CE88" s="758"/>
      <c r="CF88" s="758"/>
      <c r="CG88" s="759"/>
      <c r="CH88" s="754"/>
      <c r="CI88" s="755"/>
      <c r="CJ88" s="755"/>
      <c r="CK88" s="755"/>
      <c r="CL88" s="756"/>
      <c r="CM88" s="754"/>
      <c r="CN88" s="755"/>
      <c r="CO88" s="755"/>
      <c r="CP88" s="755"/>
      <c r="CQ88" s="756"/>
      <c r="CR88" s="754"/>
      <c r="CS88" s="755"/>
      <c r="CT88" s="755"/>
      <c r="CU88" s="755"/>
      <c r="CV88" s="756"/>
      <c r="CW88" s="754"/>
      <c r="CX88" s="755"/>
      <c r="CY88" s="755"/>
      <c r="CZ88" s="755"/>
      <c r="DA88" s="756"/>
      <c r="DB88" s="754"/>
      <c r="DC88" s="755"/>
      <c r="DD88" s="755"/>
      <c r="DE88" s="755"/>
      <c r="DF88" s="756"/>
      <c r="DG88" s="754"/>
      <c r="DH88" s="755"/>
      <c r="DI88" s="755"/>
      <c r="DJ88" s="755"/>
      <c r="DK88" s="756"/>
      <c r="DL88" s="754"/>
      <c r="DM88" s="755"/>
      <c r="DN88" s="755"/>
      <c r="DO88" s="755"/>
      <c r="DP88" s="756"/>
      <c r="DQ88" s="754"/>
      <c r="DR88" s="755"/>
      <c r="DS88" s="755"/>
      <c r="DT88" s="755"/>
      <c r="DU88" s="756"/>
      <c r="DV88" s="757"/>
      <c r="DW88" s="758"/>
      <c r="DX88" s="758"/>
      <c r="DY88" s="758"/>
      <c r="DZ88" s="760"/>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7"/>
      <c r="BT89" s="758"/>
      <c r="BU89" s="758"/>
      <c r="BV89" s="758"/>
      <c r="BW89" s="758"/>
      <c r="BX89" s="758"/>
      <c r="BY89" s="758"/>
      <c r="BZ89" s="758"/>
      <c r="CA89" s="758"/>
      <c r="CB89" s="758"/>
      <c r="CC89" s="758"/>
      <c r="CD89" s="758"/>
      <c r="CE89" s="758"/>
      <c r="CF89" s="758"/>
      <c r="CG89" s="759"/>
      <c r="CH89" s="754"/>
      <c r="CI89" s="755"/>
      <c r="CJ89" s="755"/>
      <c r="CK89" s="755"/>
      <c r="CL89" s="756"/>
      <c r="CM89" s="754"/>
      <c r="CN89" s="755"/>
      <c r="CO89" s="755"/>
      <c r="CP89" s="755"/>
      <c r="CQ89" s="756"/>
      <c r="CR89" s="754"/>
      <c r="CS89" s="755"/>
      <c r="CT89" s="755"/>
      <c r="CU89" s="755"/>
      <c r="CV89" s="756"/>
      <c r="CW89" s="754"/>
      <c r="CX89" s="755"/>
      <c r="CY89" s="755"/>
      <c r="CZ89" s="755"/>
      <c r="DA89" s="756"/>
      <c r="DB89" s="754"/>
      <c r="DC89" s="755"/>
      <c r="DD89" s="755"/>
      <c r="DE89" s="755"/>
      <c r="DF89" s="756"/>
      <c r="DG89" s="754"/>
      <c r="DH89" s="755"/>
      <c r="DI89" s="755"/>
      <c r="DJ89" s="755"/>
      <c r="DK89" s="756"/>
      <c r="DL89" s="754"/>
      <c r="DM89" s="755"/>
      <c r="DN89" s="755"/>
      <c r="DO89" s="755"/>
      <c r="DP89" s="756"/>
      <c r="DQ89" s="754"/>
      <c r="DR89" s="755"/>
      <c r="DS89" s="755"/>
      <c r="DT89" s="755"/>
      <c r="DU89" s="756"/>
      <c r="DV89" s="757"/>
      <c r="DW89" s="758"/>
      <c r="DX89" s="758"/>
      <c r="DY89" s="758"/>
      <c r="DZ89" s="760"/>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7"/>
      <c r="BT90" s="758"/>
      <c r="BU90" s="758"/>
      <c r="BV90" s="758"/>
      <c r="BW90" s="758"/>
      <c r="BX90" s="758"/>
      <c r="BY90" s="758"/>
      <c r="BZ90" s="758"/>
      <c r="CA90" s="758"/>
      <c r="CB90" s="758"/>
      <c r="CC90" s="758"/>
      <c r="CD90" s="758"/>
      <c r="CE90" s="758"/>
      <c r="CF90" s="758"/>
      <c r="CG90" s="759"/>
      <c r="CH90" s="754"/>
      <c r="CI90" s="755"/>
      <c r="CJ90" s="755"/>
      <c r="CK90" s="755"/>
      <c r="CL90" s="756"/>
      <c r="CM90" s="754"/>
      <c r="CN90" s="755"/>
      <c r="CO90" s="755"/>
      <c r="CP90" s="755"/>
      <c r="CQ90" s="756"/>
      <c r="CR90" s="754"/>
      <c r="CS90" s="755"/>
      <c r="CT90" s="755"/>
      <c r="CU90" s="755"/>
      <c r="CV90" s="756"/>
      <c r="CW90" s="754"/>
      <c r="CX90" s="755"/>
      <c r="CY90" s="755"/>
      <c r="CZ90" s="755"/>
      <c r="DA90" s="756"/>
      <c r="DB90" s="754"/>
      <c r="DC90" s="755"/>
      <c r="DD90" s="755"/>
      <c r="DE90" s="755"/>
      <c r="DF90" s="756"/>
      <c r="DG90" s="754"/>
      <c r="DH90" s="755"/>
      <c r="DI90" s="755"/>
      <c r="DJ90" s="755"/>
      <c r="DK90" s="756"/>
      <c r="DL90" s="754"/>
      <c r="DM90" s="755"/>
      <c r="DN90" s="755"/>
      <c r="DO90" s="755"/>
      <c r="DP90" s="756"/>
      <c r="DQ90" s="754"/>
      <c r="DR90" s="755"/>
      <c r="DS90" s="755"/>
      <c r="DT90" s="755"/>
      <c r="DU90" s="756"/>
      <c r="DV90" s="757"/>
      <c r="DW90" s="758"/>
      <c r="DX90" s="758"/>
      <c r="DY90" s="758"/>
      <c r="DZ90" s="760"/>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7"/>
      <c r="BT91" s="758"/>
      <c r="BU91" s="758"/>
      <c r="BV91" s="758"/>
      <c r="BW91" s="758"/>
      <c r="BX91" s="758"/>
      <c r="BY91" s="758"/>
      <c r="BZ91" s="758"/>
      <c r="CA91" s="758"/>
      <c r="CB91" s="758"/>
      <c r="CC91" s="758"/>
      <c r="CD91" s="758"/>
      <c r="CE91" s="758"/>
      <c r="CF91" s="758"/>
      <c r="CG91" s="759"/>
      <c r="CH91" s="754"/>
      <c r="CI91" s="755"/>
      <c r="CJ91" s="755"/>
      <c r="CK91" s="755"/>
      <c r="CL91" s="756"/>
      <c r="CM91" s="754"/>
      <c r="CN91" s="755"/>
      <c r="CO91" s="755"/>
      <c r="CP91" s="755"/>
      <c r="CQ91" s="756"/>
      <c r="CR91" s="754"/>
      <c r="CS91" s="755"/>
      <c r="CT91" s="755"/>
      <c r="CU91" s="755"/>
      <c r="CV91" s="756"/>
      <c r="CW91" s="754"/>
      <c r="CX91" s="755"/>
      <c r="CY91" s="755"/>
      <c r="CZ91" s="755"/>
      <c r="DA91" s="756"/>
      <c r="DB91" s="754"/>
      <c r="DC91" s="755"/>
      <c r="DD91" s="755"/>
      <c r="DE91" s="755"/>
      <c r="DF91" s="756"/>
      <c r="DG91" s="754"/>
      <c r="DH91" s="755"/>
      <c r="DI91" s="755"/>
      <c r="DJ91" s="755"/>
      <c r="DK91" s="756"/>
      <c r="DL91" s="754"/>
      <c r="DM91" s="755"/>
      <c r="DN91" s="755"/>
      <c r="DO91" s="755"/>
      <c r="DP91" s="756"/>
      <c r="DQ91" s="754"/>
      <c r="DR91" s="755"/>
      <c r="DS91" s="755"/>
      <c r="DT91" s="755"/>
      <c r="DU91" s="756"/>
      <c r="DV91" s="757"/>
      <c r="DW91" s="758"/>
      <c r="DX91" s="758"/>
      <c r="DY91" s="758"/>
      <c r="DZ91" s="760"/>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7"/>
      <c r="BT92" s="758"/>
      <c r="BU92" s="758"/>
      <c r="BV92" s="758"/>
      <c r="BW92" s="758"/>
      <c r="BX92" s="758"/>
      <c r="BY92" s="758"/>
      <c r="BZ92" s="758"/>
      <c r="CA92" s="758"/>
      <c r="CB92" s="758"/>
      <c r="CC92" s="758"/>
      <c r="CD92" s="758"/>
      <c r="CE92" s="758"/>
      <c r="CF92" s="758"/>
      <c r="CG92" s="759"/>
      <c r="CH92" s="754"/>
      <c r="CI92" s="755"/>
      <c r="CJ92" s="755"/>
      <c r="CK92" s="755"/>
      <c r="CL92" s="756"/>
      <c r="CM92" s="754"/>
      <c r="CN92" s="755"/>
      <c r="CO92" s="755"/>
      <c r="CP92" s="755"/>
      <c r="CQ92" s="756"/>
      <c r="CR92" s="754"/>
      <c r="CS92" s="755"/>
      <c r="CT92" s="755"/>
      <c r="CU92" s="755"/>
      <c r="CV92" s="756"/>
      <c r="CW92" s="754"/>
      <c r="CX92" s="755"/>
      <c r="CY92" s="755"/>
      <c r="CZ92" s="755"/>
      <c r="DA92" s="756"/>
      <c r="DB92" s="754"/>
      <c r="DC92" s="755"/>
      <c r="DD92" s="755"/>
      <c r="DE92" s="755"/>
      <c r="DF92" s="756"/>
      <c r="DG92" s="754"/>
      <c r="DH92" s="755"/>
      <c r="DI92" s="755"/>
      <c r="DJ92" s="755"/>
      <c r="DK92" s="756"/>
      <c r="DL92" s="754"/>
      <c r="DM92" s="755"/>
      <c r="DN92" s="755"/>
      <c r="DO92" s="755"/>
      <c r="DP92" s="756"/>
      <c r="DQ92" s="754"/>
      <c r="DR92" s="755"/>
      <c r="DS92" s="755"/>
      <c r="DT92" s="755"/>
      <c r="DU92" s="756"/>
      <c r="DV92" s="757"/>
      <c r="DW92" s="758"/>
      <c r="DX92" s="758"/>
      <c r="DY92" s="758"/>
      <c r="DZ92" s="760"/>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7"/>
      <c r="BT93" s="758"/>
      <c r="BU93" s="758"/>
      <c r="BV93" s="758"/>
      <c r="BW93" s="758"/>
      <c r="BX93" s="758"/>
      <c r="BY93" s="758"/>
      <c r="BZ93" s="758"/>
      <c r="CA93" s="758"/>
      <c r="CB93" s="758"/>
      <c r="CC93" s="758"/>
      <c r="CD93" s="758"/>
      <c r="CE93" s="758"/>
      <c r="CF93" s="758"/>
      <c r="CG93" s="759"/>
      <c r="CH93" s="754"/>
      <c r="CI93" s="755"/>
      <c r="CJ93" s="755"/>
      <c r="CK93" s="755"/>
      <c r="CL93" s="756"/>
      <c r="CM93" s="754"/>
      <c r="CN93" s="755"/>
      <c r="CO93" s="755"/>
      <c r="CP93" s="755"/>
      <c r="CQ93" s="756"/>
      <c r="CR93" s="754"/>
      <c r="CS93" s="755"/>
      <c r="CT93" s="755"/>
      <c r="CU93" s="755"/>
      <c r="CV93" s="756"/>
      <c r="CW93" s="754"/>
      <c r="CX93" s="755"/>
      <c r="CY93" s="755"/>
      <c r="CZ93" s="755"/>
      <c r="DA93" s="756"/>
      <c r="DB93" s="754"/>
      <c r="DC93" s="755"/>
      <c r="DD93" s="755"/>
      <c r="DE93" s="755"/>
      <c r="DF93" s="756"/>
      <c r="DG93" s="754"/>
      <c r="DH93" s="755"/>
      <c r="DI93" s="755"/>
      <c r="DJ93" s="755"/>
      <c r="DK93" s="756"/>
      <c r="DL93" s="754"/>
      <c r="DM93" s="755"/>
      <c r="DN93" s="755"/>
      <c r="DO93" s="755"/>
      <c r="DP93" s="756"/>
      <c r="DQ93" s="754"/>
      <c r="DR93" s="755"/>
      <c r="DS93" s="755"/>
      <c r="DT93" s="755"/>
      <c r="DU93" s="756"/>
      <c r="DV93" s="757"/>
      <c r="DW93" s="758"/>
      <c r="DX93" s="758"/>
      <c r="DY93" s="758"/>
      <c r="DZ93" s="760"/>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7"/>
      <c r="BT94" s="758"/>
      <c r="BU94" s="758"/>
      <c r="BV94" s="758"/>
      <c r="BW94" s="758"/>
      <c r="BX94" s="758"/>
      <c r="BY94" s="758"/>
      <c r="BZ94" s="758"/>
      <c r="CA94" s="758"/>
      <c r="CB94" s="758"/>
      <c r="CC94" s="758"/>
      <c r="CD94" s="758"/>
      <c r="CE94" s="758"/>
      <c r="CF94" s="758"/>
      <c r="CG94" s="759"/>
      <c r="CH94" s="754"/>
      <c r="CI94" s="755"/>
      <c r="CJ94" s="755"/>
      <c r="CK94" s="755"/>
      <c r="CL94" s="756"/>
      <c r="CM94" s="754"/>
      <c r="CN94" s="755"/>
      <c r="CO94" s="755"/>
      <c r="CP94" s="755"/>
      <c r="CQ94" s="756"/>
      <c r="CR94" s="754"/>
      <c r="CS94" s="755"/>
      <c r="CT94" s="755"/>
      <c r="CU94" s="755"/>
      <c r="CV94" s="756"/>
      <c r="CW94" s="754"/>
      <c r="CX94" s="755"/>
      <c r="CY94" s="755"/>
      <c r="CZ94" s="755"/>
      <c r="DA94" s="756"/>
      <c r="DB94" s="754"/>
      <c r="DC94" s="755"/>
      <c r="DD94" s="755"/>
      <c r="DE94" s="755"/>
      <c r="DF94" s="756"/>
      <c r="DG94" s="754"/>
      <c r="DH94" s="755"/>
      <c r="DI94" s="755"/>
      <c r="DJ94" s="755"/>
      <c r="DK94" s="756"/>
      <c r="DL94" s="754"/>
      <c r="DM94" s="755"/>
      <c r="DN94" s="755"/>
      <c r="DO94" s="755"/>
      <c r="DP94" s="756"/>
      <c r="DQ94" s="754"/>
      <c r="DR94" s="755"/>
      <c r="DS94" s="755"/>
      <c r="DT94" s="755"/>
      <c r="DU94" s="756"/>
      <c r="DV94" s="757"/>
      <c r="DW94" s="758"/>
      <c r="DX94" s="758"/>
      <c r="DY94" s="758"/>
      <c r="DZ94" s="760"/>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7"/>
      <c r="BT95" s="758"/>
      <c r="BU95" s="758"/>
      <c r="BV95" s="758"/>
      <c r="BW95" s="758"/>
      <c r="BX95" s="758"/>
      <c r="BY95" s="758"/>
      <c r="BZ95" s="758"/>
      <c r="CA95" s="758"/>
      <c r="CB95" s="758"/>
      <c r="CC95" s="758"/>
      <c r="CD95" s="758"/>
      <c r="CE95" s="758"/>
      <c r="CF95" s="758"/>
      <c r="CG95" s="759"/>
      <c r="CH95" s="754"/>
      <c r="CI95" s="755"/>
      <c r="CJ95" s="755"/>
      <c r="CK95" s="755"/>
      <c r="CL95" s="756"/>
      <c r="CM95" s="754"/>
      <c r="CN95" s="755"/>
      <c r="CO95" s="755"/>
      <c r="CP95" s="755"/>
      <c r="CQ95" s="756"/>
      <c r="CR95" s="754"/>
      <c r="CS95" s="755"/>
      <c r="CT95" s="755"/>
      <c r="CU95" s="755"/>
      <c r="CV95" s="756"/>
      <c r="CW95" s="754"/>
      <c r="CX95" s="755"/>
      <c r="CY95" s="755"/>
      <c r="CZ95" s="755"/>
      <c r="DA95" s="756"/>
      <c r="DB95" s="754"/>
      <c r="DC95" s="755"/>
      <c r="DD95" s="755"/>
      <c r="DE95" s="755"/>
      <c r="DF95" s="756"/>
      <c r="DG95" s="754"/>
      <c r="DH95" s="755"/>
      <c r="DI95" s="755"/>
      <c r="DJ95" s="755"/>
      <c r="DK95" s="756"/>
      <c r="DL95" s="754"/>
      <c r="DM95" s="755"/>
      <c r="DN95" s="755"/>
      <c r="DO95" s="755"/>
      <c r="DP95" s="756"/>
      <c r="DQ95" s="754"/>
      <c r="DR95" s="755"/>
      <c r="DS95" s="755"/>
      <c r="DT95" s="755"/>
      <c r="DU95" s="756"/>
      <c r="DV95" s="757"/>
      <c r="DW95" s="758"/>
      <c r="DX95" s="758"/>
      <c r="DY95" s="758"/>
      <c r="DZ95" s="760"/>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7"/>
      <c r="BT96" s="758"/>
      <c r="BU96" s="758"/>
      <c r="BV96" s="758"/>
      <c r="BW96" s="758"/>
      <c r="BX96" s="758"/>
      <c r="BY96" s="758"/>
      <c r="BZ96" s="758"/>
      <c r="CA96" s="758"/>
      <c r="CB96" s="758"/>
      <c r="CC96" s="758"/>
      <c r="CD96" s="758"/>
      <c r="CE96" s="758"/>
      <c r="CF96" s="758"/>
      <c r="CG96" s="759"/>
      <c r="CH96" s="754"/>
      <c r="CI96" s="755"/>
      <c r="CJ96" s="755"/>
      <c r="CK96" s="755"/>
      <c r="CL96" s="756"/>
      <c r="CM96" s="754"/>
      <c r="CN96" s="755"/>
      <c r="CO96" s="755"/>
      <c r="CP96" s="755"/>
      <c r="CQ96" s="756"/>
      <c r="CR96" s="754"/>
      <c r="CS96" s="755"/>
      <c r="CT96" s="755"/>
      <c r="CU96" s="755"/>
      <c r="CV96" s="756"/>
      <c r="CW96" s="754"/>
      <c r="CX96" s="755"/>
      <c r="CY96" s="755"/>
      <c r="CZ96" s="755"/>
      <c r="DA96" s="756"/>
      <c r="DB96" s="754"/>
      <c r="DC96" s="755"/>
      <c r="DD96" s="755"/>
      <c r="DE96" s="755"/>
      <c r="DF96" s="756"/>
      <c r="DG96" s="754"/>
      <c r="DH96" s="755"/>
      <c r="DI96" s="755"/>
      <c r="DJ96" s="755"/>
      <c r="DK96" s="756"/>
      <c r="DL96" s="754"/>
      <c r="DM96" s="755"/>
      <c r="DN96" s="755"/>
      <c r="DO96" s="755"/>
      <c r="DP96" s="756"/>
      <c r="DQ96" s="754"/>
      <c r="DR96" s="755"/>
      <c r="DS96" s="755"/>
      <c r="DT96" s="755"/>
      <c r="DU96" s="756"/>
      <c r="DV96" s="757"/>
      <c r="DW96" s="758"/>
      <c r="DX96" s="758"/>
      <c r="DY96" s="758"/>
      <c r="DZ96" s="760"/>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7"/>
      <c r="BT97" s="758"/>
      <c r="BU97" s="758"/>
      <c r="BV97" s="758"/>
      <c r="BW97" s="758"/>
      <c r="BX97" s="758"/>
      <c r="BY97" s="758"/>
      <c r="BZ97" s="758"/>
      <c r="CA97" s="758"/>
      <c r="CB97" s="758"/>
      <c r="CC97" s="758"/>
      <c r="CD97" s="758"/>
      <c r="CE97" s="758"/>
      <c r="CF97" s="758"/>
      <c r="CG97" s="759"/>
      <c r="CH97" s="754"/>
      <c r="CI97" s="755"/>
      <c r="CJ97" s="755"/>
      <c r="CK97" s="755"/>
      <c r="CL97" s="756"/>
      <c r="CM97" s="754"/>
      <c r="CN97" s="755"/>
      <c r="CO97" s="755"/>
      <c r="CP97" s="755"/>
      <c r="CQ97" s="756"/>
      <c r="CR97" s="754"/>
      <c r="CS97" s="755"/>
      <c r="CT97" s="755"/>
      <c r="CU97" s="755"/>
      <c r="CV97" s="756"/>
      <c r="CW97" s="754"/>
      <c r="CX97" s="755"/>
      <c r="CY97" s="755"/>
      <c r="CZ97" s="755"/>
      <c r="DA97" s="756"/>
      <c r="DB97" s="754"/>
      <c r="DC97" s="755"/>
      <c r="DD97" s="755"/>
      <c r="DE97" s="755"/>
      <c r="DF97" s="756"/>
      <c r="DG97" s="754"/>
      <c r="DH97" s="755"/>
      <c r="DI97" s="755"/>
      <c r="DJ97" s="755"/>
      <c r="DK97" s="756"/>
      <c r="DL97" s="754"/>
      <c r="DM97" s="755"/>
      <c r="DN97" s="755"/>
      <c r="DO97" s="755"/>
      <c r="DP97" s="756"/>
      <c r="DQ97" s="754"/>
      <c r="DR97" s="755"/>
      <c r="DS97" s="755"/>
      <c r="DT97" s="755"/>
      <c r="DU97" s="756"/>
      <c r="DV97" s="757"/>
      <c r="DW97" s="758"/>
      <c r="DX97" s="758"/>
      <c r="DY97" s="758"/>
      <c r="DZ97" s="760"/>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7"/>
      <c r="BT98" s="758"/>
      <c r="BU98" s="758"/>
      <c r="BV98" s="758"/>
      <c r="BW98" s="758"/>
      <c r="BX98" s="758"/>
      <c r="BY98" s="758"/>
      <c r="BZ98" s="758"/>
      <c r="CA98" s="758"/>
      <c r="CB98" s="758"/>
      <c r="CC98" s="758"/>
      <c r="CD98" s="758"/>
      <c r="CE98" s="758"/>
      <c r="CF98" s="758"/>
      <c r="CG98" s="759"/>
      <c r="CH98" s="754"/>
      <c r="CI98" s="755"/>
      <c r="CJ98" s="755"/>
      <c r="CK98" s="755"/>
      <c r="CL98" s="756"/>
      <c r="CM98" s="754"/>
      <c r="CN98" s="755"/>
      <c r="CO98" s="755"/>
      <c r="CP98" s="755"/>
      <c r="CQ98" s="756"/>
      <c r="CR98" s="754"/>
      <c r="CS98" s="755"/>
      <c r="CT98" s="755"/>
      <c r="CU98" s="755"/>
      <c r="CV98" s="756"/>
      <c r="CW98" s="754"/>
      <c r="CX98" s="755"/>
      <c r="CY98" s="755"/>
      <c r="CZ98" s="755"/>
      <c r="DA98" s="756"/>
      <c r="DB98" s="754"/>
      <c r="DC98" s="755"/>
      <c r="DD98" s="755"/>
      <c r="DE98" s="755"/>
      <c r="DF98" s="756"/>
      <c r="DG98" s="754"/>
      <c r="DH98" s="755"/>
      <c r="DI98" s="755"/>
      <c r="DJ98" s="755"/>
      <c r="DK98" s="756"/>
      <c r="DL98" s="754"/>
      <c r="DM98" s="755"/>
      <c r="DN98" s="755"/>
      <c r="DO98" s="755"/>
      <c r="DP98" s="756"/>
      <c r="DQ98" s="754"/>
      <c r="DR98" s="755"/>
      <c r="DS98" s="755"/>
      <c r="DT98" s="755"/>
      <c r="DU98" s="756"/>
      <c r="DV98" s="757"/>
      <c r="DW98" s="758"/>
      <c r="DX98" s="758"/>
      <c r="DY98" s="758"/>
      <c r="DZ98" s="760"/>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7"/>
      <c r="BT99" s="758"/>
      <c r="BU99" s="758"/>
      <c r="BV99" s="758"/>
      <c r="BW99" s="758"/>
      <c r="BX99" s="758"/>
      <c r="BY99" s="758"/>
      <c r="BZ99" s="758"/>
      <c r="CA99" s="758"/>
      <c r="CB99" s="758"/>
      <c r="CC99" s="758"/>
      <c r="CD99" s="758"/>
      <c r="CE99" s="758"/>
      <c r="CF99" s="758"/>
      <c r="CG99" s="759"/>
      <c r="CH99" s="754"/>
      <c r="CI99" s="755"/>
      <c r="CJ99" s="755"/>
      <c r="CK99" s="755"/>
      <c r="CL99" s="756"/>
      <c r="CM99" s="754"/>
      <c r="CN99" s="755"/>
      <c r="CO99" s="755"/>
      <c r="CP99" s="755"/>
      <c r="CQ99" s="756"/>
      <c r="CR99" s="754"/>
      <c r="CS99" s="755"/>
      <c r="CT99" s="755"/>
      <c r="CU99" s="755"/>
      <c r="CV99" s="756"/>
      <c r="CW99" s="754"/>
      <c r="CX99" s="755"/>
      <c r="CY99" s="755"/>
      <c r="CZ99" s="755"/>
      <c r="DA99" s="756"/>
      <c r="DB99" s="754"/>
      <c r="DC99" s="755"/>
      <c r="DD99" s="755"/>
      <c r="DE99" s="755"/>
      <c r="DF99" s="756"/>
      <c r="DG99" s="754"/>
      <c r="DH99" s="755"/>
      <c r="DI99" s="755"/>
      <c r="DJ99" s="755"/>
      <c r="DK99" s="756"/>
      <c r="DL99" s="754"/>
      <c r="DM99" s="755"/>
      <c r="DN99" s="755"/>
      <c r="DO99" s="755"/>
      <c r="DP99" s="756"/>
      <c r="DQ99" s="754"/>
      <c r="DR99" s="755"/>
      <c r="DS99" s="755"/>
      <c r="DT99" s="755"/>
      <c r="DU99" s="756"/>
      <c r="DV99" s="757"/>
      <c r="DW99" s="758"/>
      <c r="DX99" s="758"/>
      <c r="DY99" s="758"/>
      <c r="DZ99" s="760"/>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7"/>
      <c r="BT100" s="758"/>
      <c r="BU100" s="758"/>
      <c r="BV100" s="758"/>
      <c r="BW100" s="758"/>
      <c r="BX100" s="758"/>
      <c r="BY100" s="758"/>
      <c r="BZ100" s="758"/>
      <c r="CA100" s="758"/>
      <c r="CB100" s="758"/>
      <c r="CC100" s="758"/>
      <c r="CD100" s="758"/>
      <c r="CE100" s="758"/>
      <c r="CF100" s="758"/>
      <c r="CG100" s="759"/>
      <c r="CH100" s="754"/>
      <c r="CI100" s="755"/>
      <c r="CJ100" s="755"/>
      <c r="CK100" s="755"/>
      <c r="CL100" s="756"/>
      <c r="CM100" s="754"/>
      <c r="CN100" s="755"/>
      <c r="CO100" s="755"/>
      <c r="CP100" s="755"/>
      <c r="CQ100" s="756"/>
      <c r="CR100" s="754"/>
      <c r="CS100" s="755"/>
      <c r="CT100" s="755"/>
      <c r="CU100" s="755"/>
      <c r="CV100" s="756"/>
      <c r="CW100" s="754"/>
      <c r="CX100" s="755"/>
      <c r="CY100" s="755"/>
      <c r="CZ100" s="755"/>
      <c r="DA100" s="756"/>
      <c r="DB100" s="754"/>
      <c r="DC100" s="755"/>
      <c r="DD100" s="755"/>
      <c r="DE100" s="755"/>
      <c r="DF100" s="756"/>
      <c r="DG100" s="754"/>
      <c r="DH100" s="755"/>
      <c r="DI100" s="755"/>
      <c r="DJ100" s="755"/>
      <c r="DK100" s="756"/>
      <c r="DL100" s="754"/>
      <c r="DM100" s="755"/>
      <c r="DN100" s="755"/>
      <c r="DO100" s="755"/>
      <c r="DP100" s="756"/>
      <c r="DQ100" s="754"/>
      <c r="DR100" s="755"/>
      <c r="DS100" s="755"/>
      <c r="DT100" s="755"/>
      <c r="DU100" s="756"/>
      <c r="DV100" s="757"/>
      <c r="DW100" s="758"/>
      <c r="DX100" s="758"/>
      <c r="DY100" s="758"/>
      <c r="DZ100" s="760"/>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7"/>
      <c r="BT101" s="758"/>
      <c r="BU101" s="758"/>
      <c r="BV101" s="758"/>
      <c r="BW101" s="758"/>
      <c r="BX101" s="758"/>
      <c r="BY101" s="758"/>
      <c r="BZ101" s="758"/>
      <c r="CA101" s="758"/>
      <c r="CB101" s="758"/>
      <c r="CC101" s="758"/>
      <c r="CD101" s="758"/>
      <c r="CE101" s="758"/>
      <c r="CF101" s="758"/>
      <c r="CG101" s="759"/>
      <c r="CH101" s="754"/>
      <c r="CI101" s="755"/>
      <c r="CJ101" s="755"/>
      <c r="CK101" s="755"/>
      <c r="CL101" s="756"/>
      <c r="CM101" s="754"/>
      <c r="CN101" s="755"/>
      <c r="CO101" s="755"/>
      <c r="CP101" s="755"/>
      <c r="CQ101" s="756"/>
      <c r="CR101" s="754"/>
      <c r="CS101" s="755"/>
      <c r="CT101" s="755"/>
      <c r="CU101" s="755"/>
      <c r="CV101" s="756"/>
      <c r="CW101" s="754"/>
      <c r="CX101" s="755"/>
      <c r="CY101" s="755"/>
      <c r="CZ101" s="755"/>
      <c r="DA101" s="756"/>
      <c r="DB101" s="754"/>
      <c r="DC101" s="755"/>
      <c r="DD101" s="755"/>
      <c r="DE101" s="755"/>
      <c r="DF101" s="756"/>
      <c r="DG101" s="754"/>
      <c r="DH101" s="755"/>
      <c r="DI101" s="755"/>
      <c r="DJ101" s="755"/>
      <c r="DK101" s="756"/>
      <c r="DL101" s="754"/>
      <c r="DM101" s="755"/>
      <c r="DN101" s="755"/>
      <c r="DO101" s="755"/>
      <c r="DP101" s="756"/>
      <c r="DQ101" s="754"/>
      <c r="DR101" s="755"/>
      <c r="DS101" s="755"/>
      <c r="DT101" s="755"/>
      <c r="DU101" s="756"/>
      <c r="DV101" s="757"/>
      <c r="DW101" s="758"/>
      <c r="DX101" s="758"/>
      <c r="DY101" s="758"/>
      <c r="DZ101" s="760"/>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445</v>
      </c>
      <c r="BR102" s="711" t="s">
        <v>460</v>
      </c>
      <c r="BS102" s="712"/>
      <c r="BT102" s="712"/>
      <c r="BU102" s="712"/>
      <c r="BV102" s="712"/>
      <c r="BW102" s="712"/>
      <c r="BX102" s="712"/>
      <c r="BY102" s="712"/>
      <c r="BZ102" s="712"/>
      <c r="CA102" s="712"/>
      <c r="CB102" s="712"/>
      <c r="CC102" s="712"/>
      <c r="CD102" s="712"/>
      <c r="CE102" s="712"/>
      <c r="CF102" s="712"/>
      <c r="CG102" s="713"/>
      <c r="CH102" s="768"/>
      <c r="CI102" s="769"/>
      <c r="CJ102" s="769"/>
      <c r="CK102" s="769"/>
      <c r="CL102" s="770"/>
      <c r="CM102" s="768"/>
      <c r="CN102" s="769"/>
      <c r="CO102" s="769"/>
      <c r="CP102" s="769"/>
      <c r="CQ102" s="770"/>
      <c r="CR102" s="771">
        <v>51</v>
      </c>
      <c r="CS102" s="724"/>
      <c r="CT102" s="724"/>
      <c r="CU102" s="724"/>
      <c r="CV102" s="772"/>
      <c r="CW102" s="771">
        <v>84</v>
      </c>
      <c r="CX102" s="724"/>
      <c r="CY102" s="724"/>
      <c r="CZ102" s="724"/>
      <c r="DA102" s="772"/>
      <c r="DB102" s="771" t="s">
        <v>174</v>
      </c>
      <c r="DC102" s="724"/>
      <c r="DD102" s="724"/>
      <c r="DE102" s="724"/>
      <c r="DF102" s="772"/>
      <c r="DG102" s="771" t="s">
        <v>174</v>
      </c>
      <c r="DH102" s="724"/>
      <c r="DI102" s="724"/>
      <c r="DJ102" s="724"/>
      <c r="DK102" s="772"/>
      <c r="DL102" s="771" t="s">
        <v>174</v>
      </c>
      <c r="DM102" s="724"/>
      <c r="DN102" s="724"/>
      <c r="DO102" s="724"/>
      <c r="DP102" s="772"/>
      <c r="DQ102" s="771" t="s">
        <v>174</v>
      </c>
      <c r="DR102" s="724"/>
      <c r="DS102" s="724"/>
      <c r="DT102" s="724"/>
      <c r="DU102" s="772"/>
      <c r="DV102" s="711"/>
      <c r="DW102" s="712"/>
      <c r="DX102" s="712"/>
      <c r="DY102" s="712"/>
      <c r="DZ102" s="77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4" t="s">
        <v>37</v>
      </c>
      <c r="BR103" s="774"/>
      <c r="BS103" s="774"/>
      <c r="BT103" s="774"/>
      <c r="BU103" s="774"/>
      <c r="BV103" s="774"/>
      <c r="BW103" s="774"/>
      <c r="BX103" s="774"/>
      <c r="BY103" s="774"/>
      <c r="BZ103" s="774"/>
      <c r="CA103" s="774"/>
      <c r="CB103" s="774"/>
      <c r="CC103" s="774"/>
      <c r="CD103" s="774"/>
      <c r="CE103" s="774"/>
      <c r="CF103" s="774"/>
      <c r="CG103" s="774"/>
      <c r="CH103" s="774"/>
      <c r="CI103" s="774"/>
      <c r="CJ103" s="774"/>
      <c r="CK103" s="774"/>
      <c r="CL103" s="774"/>
      <c r="CM103" s="774"/>
      <c r="CN103" s="774"/>
      <c r="CO103" s="774"/>
      <c r="CP103" s="774"/>
      <c r="CQ103" s="774"/>
      <c r="CR103" s="774"/>
      <c r="CS103" s="774"/>
      <c r="CT103" s="774"/>
      <c r="CU103" s="774"/>
      <c r="CV103" s="774"/>
      <c r="CW103" s="774"/>
      <c r="CX103" s="774"/>
      <c r="CY103" s="774"/>
      <c r="CZ103" s="774"/>
      <c r="DA103" s="774"/>
      <c r="DB103" s="774"/>
      <c r="DC103" s="774"/>
      <c r="DD103" s="774"/>
      <c r="DE103" s="774"/>
      <c r="DF103" s="774"/>
      <c r="DG103" s="774"/>
      <c r="DH103" s="774"/>
      <c r="DI103" s="774"/>
      <c r="DJ103" s="774"/>
      <c r="DK103" s="774"/>
      <c r="DL103" s="774"/>
      <c r="DM103" s="774"/>
      <c r="DN103" s="774"/>
      <c r="DO103" s="774"/>
      <c r="DP103" s="774"/>
      <c r="DQ103" s="774"/>
      <c r="DR103" s="774"/>
      <c r="DS103" s="774"/>
      <c r="DT103" s="774"/>
      <c r="DU103" s="774"/>
      <c r="DV103" s="774"/>
      <c r="DW103" s="774"/>
      <c r="DX103" s="774"/>
      <c r="DY103" s="774"/>
      <c r="DZ103" s="77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5" t="s">
        <v>280</v>
      </c>
      <c r="BR104" s="775"/>
      <c r="BS104" s="775"/>
      <c r="BT104" s="775"/>
      <c r="BU104" s="775"/>
      <c r="BV104" s="775"/>
      <c r="BW104" s="775"/>
      <c r="BX104" s="775"/>
      <c r="BY104" s="775"/>
      <c r="BZ104" s="775"/>
      <c r="CA104" s="775"/>
      <c r="CB104" s="775"/>
      <c r="CC104" s="775"/>
      <c r="CD104" s="775"/>
      <c r="CE104" s="775"/>
      <c r="CF104" s="775"/>
      <c r="CG104" s="775"/>
      <c r="CH104" s="775"/>
      <c r="CI104" s="775"/>
      <c r="CJ104" s="775"/>
      <c r="CK104" s="775"/>
      <c r="CL104" s="775"/>
      <c r="CM104" s="775"/>
      <c r="CN104" s="775"/>
      <c r="CO104" s="775"/>
      <c r="CP104" s="775"/>
      <c r="CQ104" s="775"/>
      <c r="CR104" s="775"/>
      <c r="CS104" s="775"/>
      <c r="CT104" s="775"/>
      <c r="CU104" s="775"/>
      <c r="CV104" s="775"/>
      <c r="CW104" s="775"/>
      <c r="CX104" s="775"/>
      <c r="CY104" s="775"/>
      <c r="CZ104" s="775"/>
      <c r="DA104" s="775"/>
      <c r="DB104" s="775"/>
      <c r="DC104" s="775"/>
      <c r="DD104" s="775"/>
      <c r="DE104" s="775"/>
      <c r="DF104" s="775"/>
      <c r="DG104" s="775"/>
      <c r="DH104" s="775"/>
      <c r="DI104" s="775"/>
      <c r="DJ104" s="775"/>
      <c r="DK104" s="775"/>
      <c r="DL104" s="775"/>
      <c r="DM104" s="775"/>
      <c r="DN104" s="775"/>
      <c r="DO104" s="775"/>
      <c r="DP104" s="775"/>
      <c r="DQ104" s="775"/>
      <c r="DR104" s="775"/>
      <c r="DS104" s="775"/>
      <c r="DT104" s="775"/>
      <c r="DU104" s="775"/>
      <c r="DV104" s="775"/>
      <c r="DW104" s="775"/>
      <c r="DX104" s="775"/>
      <c r="DY104" s="775"/>
      <c r="DZ104" s="77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302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70</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76" t="s">
        <v>461</v>
      </c>
      <c r="B108" s="777"/>
      <c r="C108" s="777"/>
      <c r="D108" s="777"/>
      <c r="E108" s="777"/>
      <c r="F108" s="777"/>
      <c r="G108" s="777"/>
      <c r="H108" s="777"/>
      <c r="I108" s="777"/>
      <c r="J108" s="777"/>
      <c r="K108" s="777"/>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8"/>
      <c r="AU108" s="776" t="s">
        <v>269</v>
      </c>
      <c r="AV108" s="777"/>
      <c r="AW108" s="777"/>
      <c r="AX108" s="777"/>
      <c r="AY108" s="777"/>
      <c r="AZ108" s="777"/>
      <c r="BA108" s="777"/>
      <c r="BB108" s="777"/>
      <c r="BC108" s="777"/>
      <c r="BD108" s="777"/>
      <c r="BE108" s="777"/>
      <c r="BF108" s="777"/>
      <c r="BG108" s="777"/>
      <c r="BH108" s="777"/>
      <c r="BI108" s="777"/>
      <c r="BJ108" s="777"/>
      <c r="BK108" s="777"/>
      <c r="BL108" s="777"/>
      <c r="BM108" s="777"/>
      <c r="BN108" s="777"/>
      <c r="BO108" s="777"/>
      <c r="BP108" s="777"/>
      <c r="BQ108" s="777"/>
      <c r="BR108" s="777"/>
      <c r="BS108" s="777"/>
      <c r="BT108" s="777"/>
      <c r="BU108" s="777"/>
      <c r="BV108" s="777"/>
      <c r="BW108" s="777"/>
      <c r="BX108" s="777"/>
      <c r="BY108" s="777"/>
      <c r="BZ108" s="777"/>
      <c r="CA108" s="777"/>
      <c r="CB108" s="777"/>
      <c r="CC108" s="777"/>
      <c r="CD108" s="777"/>
      <c r="CE108" s="777"/>
      <c r="CF108" s="777"/>
      <c r="CG108" s="777"/>
      <c r="CH108" s="777"/>
      <c r="CI108" s="777"/>
      <c r="CJ108" s="777"/>
      <c r="CK108" s="777"/>
      <c r="CL108" s="777"/>
      <c r="CM108" s="777"/>
      <c r="CN108" s="777"/>
      <c r="CO108" s="777"/>
      <c r="CP108" s="777"/>
      <c r="CQ108" s="777"/>
      <c r="CR108" s="777"/>
      <c r="CS108" s="777"/>
      <c r="CT108" s="777"/>
      <c r="CU108" s="777"/>
      <c r="CV108" s="777"/>
      <c r="CW108" s="777"/>
      <c r="CX108" s="777"/>
      <c r="CY108" s="777"/>
      <c r="CZ108" s="777"/>
      <c r="DA108" s="777"/>
      <c r="DB108" s="777"/>
      <c r="DC108" s="777"/>
      <c r="DD108" s="777"/>
      <c r="DE108" s="777"/>
      <c r="DF108" s="777"/>
      <c r="DG108" s="777"/>
      <c r="DH108" s="777"/>
      <c r="DI108" s="777"/>
      <c r="DJ108" s="777"/>
      <c r="DK108" s="777"/>
      <c r="DL108" s="777"/>
      <c r="DM108" s="777"/>
      <c r="DN108" s="777"/>
      <c r="DO108" s="777"/>
      <c r="DP108" s="777"/>
      <c r="DQ108" s="777"/>
      <c r="DR108" s="777"/>
      <c r="DS108" s="777"/>
      <c r="DT108" s="777"/>
      <c r="DU108" s="777"/>
      <c r="DV108" s="777"/>
      <c r="DW108" s="777"/>
      <c r="DX108" s="777"/>
      <c r="DY108" s="777"/>
      <c r="DZ108" s="778"/>
    </row>
    <row r="109" spans="1:131" s="54" customFormat="1" ht="26.25" customHeight="1" x14ac:dyDescent="0.15">
      <c r="A109" s="779" t="s">
        <v>462</v>
      </c>
      <c r="B109" s="780"/>
      <c r="C109" s="780"/>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1"/>
      <c r="AA109" s="782" t="s">
        <v>222</v>
      </c>
      <c r="AB109" s="780"/>
      <c r="AC109" s="780"/>
      <c r="AD109" s="780"/>
      <c r="AE109" s="781"/>
      <c r="AF109" s="782" t="s">
        <v>397</v>
      </c>
      <c r="AG109" s="780"/>
      <c r="AH109" s="780"/>
      <c r="AI109" s="780"/>
      <c r="AJ109" s="781"/>
      <c r="AK109" s="782" t="s">
        <v>396</v>
      </c>
      <c r="AL109" s="780"/>
      <c r="AM109" s="780"/>
      <c r="AN109" s="780"/>
      <c r="AO109" s="781"/>
      <c r="AP109" s="782" t="s">
        <v>86</v>
      </c>
      <c r="AQ109" s="780"/>
      <c r="AR109" s="780"/>
      <c r="AS109" s="780"/>
      <c r="AT109" s="783"/>
      <c r="AU109" s="779" t="s">
        <v>462</v>
      </c>
      <c r="AV109" s="780"/>
      <c r="AW109" s="780"/>
      <c r="AX109" s="780"/>
      <c r="AY109" s="780"/>
      <c r="AZ109" s="780"/>
      <c r="BA109" s="780"/>
      <c r="BB109" s="780"/>
      <c r="BC109" s="780"/>
      <c r="BD109" s="780"/>
      <c r="BE109" s="780"/>
      <c r="BF109" s="780"/>
      <c r="BG109" s="780"/>
      <c r="BH109" s="780"/>
      <c r="BI109" s="780"/>
      <c r="BJ109" s="780"/>
      <c r="BK109" s="780"/>
      <c r="BL109" s="780"/>
      <c r="BM109" s="780"/>
      <c r="BN109" s="780"/>
      <c r="BO109" s="780"/>
      <c r="BP109" s="781"/>
      <c r="BQ109" s="782" t="s">
        <v>222</v>
      </c>
      <c r="BR109" s="780"/>
      <c r="BS109" s="780"/>
      <c r="BT109" s="780"/>
      <c r="BU109" s="781"/>
      <c r="BV109" s="782" t="s">
        <v>397</v>
      </c>
      <c r="BW109" s="780"/>
      <c r="BX109" s="780"/>
      <c r="BY109" s="780"/>
      <c r="BZ109" s="781"/>
      <c r="CA109" s="782" t="s">
        <v>396</v>
      </c>
      <c r="CB109" s="780"/>
      <c r="CC109" s="780"/>
      <c r="CD109" s="780"/>
      <c r="CE109" s="781"/>
      <c r="CF109" s="784" t="s">
        <v>86</v>
      </c>
      <c r="CG109" s="784"/>
      <c r="CH109" s="784"/>
      <c r="CI109" s="784"/>
      <c r="CJ109" s="784"/>
      <c r="CK109" s="782" t="s">
        <v>463</v>
      </c>
      <c r="CL109" s="780"/>
      <c r="CM109" s="780"/>
      <c r="CN109" s="780"/>
      <c r="CO109" s="780"/>
      <c r="CP109" s="780"/>
      <c r="CQ109" s="780"/>
      <c r="CR109" s="780"/>
      <c r="CS109" s="780"/>
      <c r="CT109" s="780"/>
      <c r="CU109" s="780"/>
      <c r="CV109" s="780"/>
      <c r="CW109" s="780"/>
      <c r="CX109" s="780"/>
      <c r="CY109" s="780"/>
      <c r="CZ109" s="780"/>
      <c r="DA109" s="780"/>
      <c r="DB109" s="780"/>
      <c r="DC109" s="780"/>
      <c r="DD109" s="780"/>
      <c r="DE109" s="780"/>
      <c r="DF109" s="781"/>
      <c r="DG109" s="782" t="s">
        <v>222</v>
      </c>
      <c r="DH109" s="780"/>
      <c r="DI109" s="780"/>
      <c r="DJ109" s="780"/>
      <c r="DK109" s="781"/>
      <c r="DL109" s="782" t="s">
        <v>397</v>
      </c>
      <c r="DM109" s="780"/>
      <c r="DN109" s="780"/>
      <c r="DO109" s="780"/>
      <c r="DP109" s="781"/>
      <c r="DQ109" s="782" t="s">
        <v>396</v>
      </c>
      <c r="DR109" s="780"/>
      <c r="DS109" s="780"/>
      <c r="DT109" s="780"/>
      <c r="DU109" s="781"/>
      <c r="DV109" s="782" t="s">
        <v>86</v>
      </c>
      <c r="DW109" s="780"/>
      <c r="DX109" s="780"/>
      <c r="DY109" s="780"/>
      <c r="DZ109" s="783"/>
    </row>
    <row r="110" spans="1:131" s="54" customFormat="1" ht="26.25" customHeight="1" x14ac:dyDescent="0.15">
      <c r="A110" s="785" t="s">
        <v>465</v>
      </c>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7"/>
      <c r="AA110" s="788">
        <v>394605</v>
      </c>
      <c r="AB110" s="789"/>
      <c r="AC110" s="789"/>
      <c r="AD110" s="789"/>
      <c r="AE110" s="790"/>
      <c r="AF110" s="791">
        <v>387535</v>
      </c>
      <c r="AG110" s="789"/>
      <c r="AH110" s="789"/>
      <c r="AI110" s="789"/>
      <c r="AJ110" s="790"/>
      <c r="AK110" s="791">
        <v>361588</v>
      </c>
      <c r="AL110" s="789"/>
      <c r="AM110" s="789"/>
      <c r="AN110" s="789"/>
      <c r="AO110" s="790"/>
      <c r="AP110" s="792">
        <v>8</v>
      </c>
      <c r="AQ110" s="793"/>
      <c r="AR110" s="793"/>
      <c r="AS110" s="793"/>
      <c r="AT110" s="794"/>
      <c r="AU110" s="975" t="s">
        <v>124</v>
      </c>
      <c r="AV110" s="976"/>
      <c r="AW110" s="976"/>
      <c r="AX110" s="976"/>
      <c r="AY110" s="976"/>
      <c r="AZ110" s="795" t="s">
        <v>466</v>
      </c>
      <c r="BA110" s="786"/>
      <c r="BB110" s="786"/>
      <c r="BC110" s="786"/>
      <c r="BD110" s="786"/>
      <c r="BE110" s="786"/>
      <c r="BF110" s="786"/>
      <c r="BG110" s="786"/>
      <c r="BH110" s="786"/>
      <c r="BI110" s="786"/>
      <c r="BJ110" s="786"/>
      <c r="BK110" s="786"/>
      <c r="BL110" s="786"/>
      <c r="BM110" s="786"/>
      <c r="BN110" s="786"/>
      <c r="BO110" s="786"/>
      <c r="BP110" s="787"/>
      <c r="BQ110" s="796">
        <v>3709829</v>
      </c>
      <c r="BR110" s="797"/>
      <c r="BS110" s="797"/>
      <c r="BT110" s="797"/>
      <c r="BU110" s="797"/>
      <c r="BV110" s="797">
        <v>3662270</v>
      </c>
      <c r="BW110" s="797"/>
      <c r="BX110" s="797"/>
      <c r="BY110" s="797"/>
      <c r="BZ110" s="797"/>
      <c r="CA110" s="797">
        <v>3597469</v>
      </c>
      <c r="CB110" s="797"/>
      <c r="CC110" s="797"/>
      <c r="CD110" s="797"/>
      <c r="CE110" s="797"/>
      <c r="CF110" s="798">
        <v>79.599999999999994</v>
      </c>
      <c r="CG110" s="799"/>
      <c r="CH110" s="799"/>
      <c r="CI110" s="799"/>
      <c r="CJ110" s="799"/>
      <c r="CK110" s="981" t="s">
        <v>211</v>
      </c>
      <c r="CL110" s="982"/>
      <c r="CM110" s="800" t="s">
        <v>467</v>
      </c>
      <c r="CN110" s="801"/>
      <c r="CO110" s="801"/>
      <c r="CP110" s="801"/>
      <c r="CQ110" s="801"/>
      <c r="CR110" s="801"/>
      <c r="CS110" s="801"/>
      <c r="CT110" s="801"/>
      <c r="CU110" s="801"/>
      <c r="CV110" s="801"/>
      <c r="CW110" s="801"/>
      <c r="CX110" s="801"/>
      <c r="CY110" s="801"/>
      <c r="CZ110" s="801"/>
      <c r="DA110" s="801"/>
      <c r="DB110" s="801"/>
      <c r="DC110" s="801"/>
      <c r="DD110" s="801"/>
      <c r="DE110" s="801"/>
      <c r="DF110" s="802"/>
      <c r="DG110" s="796" t="s">
        <v>174</v>
      </c>
      <c r="DH110" s="797"/>
      <c r="DI110" s="797"/>
      <c r="DJ110" s="797"/>
      <c r="DK110" s="797"/>
      <c r="DL110" s="797" t="s">
        <v>174</v>
      </c>
      <c r="DM110" s="797"/>
      <c r="DN110" s="797"/>
      <c r="DO110" s="797"/>
      <c r="DP110" s="797"/>
      <c r="DQ110" s="797" t="s">
        <v>174</v>
      </c>
      <c r="DR110" s="797"/>
      <c r="DS110" s="797"/>
      <c r="DT110" s="797"/>
      <c r="DU110" s="797"/>
      <c r="DV110" s="803" t="s">
        <v>174</v>
      </c>
      <c r="DW110" s="803"/>
      <c r="DX110" s="803"/>
      <c r="DY110" s="803"/>
      <c r="DZ110" s="804"/>
    </row>
    <row r="111" spans="1:131" s="54" customFormat="1" ht="26.25" customHeight="1" x14ac:dyDescent="0.15">
      <c r="A111" s="805" t="s">
        <v>30</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807"/>
      <c r="AA111" s="808" t="s">
        <v>174</v>
      </c>
      <c r="AB111" s="809"/>
      <c r="AC111" s="809"/>
      <c r="AD111" s="809"/>
      <c r="AE111" s="810"/>
      <c r="AF111" s="811" t="s">
        <v>174</v>
      </c>
      <c r="AG111" s="809"/>
      <c r="AH111" s="809"/>
      <c r="AI111" s="809"/>
      <c r="AJ111" s="810"/>
      <c r="AK111" s="811" t="s">
        <v>174</v>
      </c>
      <c r="AL111" s="809"/>
      <c r="AM111" s="809"/>
      <c r="AN111" s="809"/>
      <c r="AO111" s="810"/>
      <c r="AP111" s="812" t="s">
        <v>174</v>
      </c>
      <c r="AQ111" s="813"/>
      <c r="AR111" s="813"/>
      <c r="AS111" s="813"/>
      <c r="AT111" s="814"/>
      <c r="AU111" s="977"/>
      <c r="AV111" s="978"/>
      <c r="AW111" s="978"/>
      <c r="AX111" s="978"/>
      <c r="AY111" s="978"/>
      <c r="AZ111" s="815" t="s">
        <v>468</v>
      </c>
      <c r="BA111" s="816"/>
      <c r="BB111" s="816"/>
      <c r="BC111" s="816"/>
      <c r="BD111" s="816"/>
      <c r="BE111" s="816"/>
      <c r="BF111" s="816"/>
      <c r="BG111" s="816"/>
      <c r="BH111" s="816"/>
      <c r="BI111" s="816"/>
      <c r="BJ111" s="816"/>
      <c r="BK111" s="816"/>
      <c r="BL111" s="816"/>
      <c r="BM111" s="816"/>
      <c r="BN111" s="816"/>
      <c r="BO111" s="816"/>
      <c r="BP111" s="817"/>
      <c r="BQ111" s="818" t="s">
        <v>174</v>
      </c>
      <c r="BR111" s="819"/>
      <c r="BS111" s="819"/>
      <c r="BT111" s="819"/>
      <c r="BU111" s="819"/>
      <c r="BV111" s="819" t="s">
        <v>174</v>
      </c>
      <c r="BW111" s="819"/>
      <c r="BX111" s="819"/>
      <c r="BY111" s="819"/>
      <c r="BZ111" s="819"/>
      <c r="CA111" s="819" t="s">
        <v>174</v>
      </c>
      <c r="CB111" s="819"/>
      <c r="CC111" s="819"/>
      <c r="CD111" s="819"/>
      <c r="CE111" s="819"/>
      <c r="CF111" s="820" t="s">
        <v>174</v>
      </c>
      <c r="CG111" s="821"/>
      <c r="CH111" s="821"/>
      <c r="CI111" s="821"/>
      <c r="CJ111" s="821"/>
      <c r="CK111" s="983"/>
      <c r="CL111" s="984"/>
      <c r="CM111" s="822" t="s">
        <v>469</v>
      </c>
      <c r="CN111" s="823"/>
      <c r="CO111" s="823"/>
      <c r="CP111" s="823"/>
      <c r="CQ111" s="823"/>
      <c r="CR111" s="823"/>
      <c r="CS111" s="823"/>
      <c r="CT111" s="823"/>
      <c r="CU111" s="823"/>
      <c r="CV111" s="823"/>
      <c r="CW111" s="823"/>
      <c r="CX111" s="823"/>
      <c r="CY111" s="823"/>
      <c r="CZ111" s="823"/>
      <c r="DA111" s="823"/>
      <c r="DB111" s="823"/>
      <c r="DC111" s="823"/>
      <c r="DD111" s="823"/>
      <c r="DE111" s="823"/>
      <c r="DF111" s="824"/>
      <c r="DG111" s="818" t="s">
        <v>174</v>
      </c>
      <c r="DH111" s="819"/>
      <c r="DI111" s="819"/>
      <c r="DJ111" s="819"/>
      <c r="DK111" s="819"/>
      <c r="DL111" s="819" t="s">
        <v>174</v>
      </c>
      <c r="DM111" s="819"/>
      <c r="DN111" s="819"/>
      <c r="DO111" s="819"/>
      <c r="DP111" s="819"/>
      <c r="DQ111" s="819" t="s">
        <v>174</v>
      </c>
      <c r="DR111" s="819"/>
      <c r="DS111" s="819"/>
      <c r="DT111" s="819"/>
      <c r="DU111" s="819"/>
      <c r="DV111" s="825" t="s">
        <v>174</v>
      </c>
      <c r="DW111" s="825"/>
      <c r="DX111" s="825"/>
      <c r="DY111" s="825"/>
      <c r="DZ111" s="826"/>
    </row>
    <row r="112" spans="1:131" s="54" customFormat="1" ht="26.25" customHeight="1" x14ac:dyDescent="0.15">
      <c r="A112" s="944" t="s">
        <v>147</v>
      </c>
      <c r="B112" s="945"/>
      <c r="C112" s="816" t="s">
        <v>183</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08" t="s">
        <v>174</v>
      </c>
      <c r="AB112" s="809"/>
      <c r="AC112" s="809"/>
      <c r="AD112" s="809"/>
      <c r="AE112" s="810"/>
      <c r="AF112" s="811" t="s">
        <v>174</v>
      </c>
      <c r="AG112" s="809"/>
      <c r="AH112" s="809"/>
      <c r="AI112" s="809"/>
      <c r="AJ112" s="810"/>
      <c r="AK112" s="811" t="s">
        <v>174</v>
      </c>
      <c r="AL112" s="809"/>
      <c r="AM112" s="809"/>
      <c r="AN112" s="809"/>
      <c r="AO112" s="810"/>
      <c r="AP112" s="812" t="s">
        <v>174</v>
      </c>
      <c r="AQ112" s="813"/>
      <c r="AR112" s="813"/>
      <c r="AS112" s="813"/>
      <c r="AT112" s="814"/>
      <c r="AU112" s="977"/>
      <c r="AV112" s="978"/>
      <c r="AW112" s="978"/>
      <c r="AX112" s="978"/>
      <c r="AY112" s="978"/>
      <c r="AZ112" s="815" t="s">
        <v>470</v>
      </c>
      <c r="BA112" s="816"/>
      <c r="BB112" s="816"/>
      <c r="BC112" s="816"/>
      <c r="BD112" s="816"/>
      <c r="BE112" s="816"/>
      <c r="BF112" s="816"/>
      <c r="BG112" s="816"/>
      <c r="BH112" s="816"/>
      <c r="BI112" s="816"/>
      <c r="BJ112" s="816"/>
      <c r="BK112" s="816"/>
      <c r="BL112" s="816"/>
      <c r="BM112" s="816"/>
      <c r="BN112" s="816"/>
      <c r="BO112" s="816"/>
      <c r="BP112" s="817"/>
      <c r="BQ112" s="818">
        <v>1169426</v>
      </c>
      <c r="BR112" s="819"/>
      <c r="BS112" s="819"/>
      <c r="BT112" s="819"/>
      <c r="BU112" s="819"/>
      <c r="BV112" s="819">
        <v>846145</v>
      </c>
      <c r="BW112" s="819"/>
      <c r="BX112" s="819"/>
      <c r="BY112" s="819"/>
      <c r="BZ112" s="819"/>
      <c r="CA112" s="819">
        <v>570184</v>
      </c>
      <c r="CB112" s="819"/>
      <c r="CC112" s="819"/>
      <c r="CD112" s="819"/>
      <c r="CE112" s="819"/>
      <c r="CF112" s="820">
        <v>12.6</v>
      </c>
      <c r="CG112" s="821"/>
      <c r="CH112" s="821"/>
      <c r="CI112" s="821"/>
      <c r="CJ112" s="821"/>
      <c r="CK112" s="983"/>
      <c r="CL112" s="984"/>
      <c r="CM112" s="822" t="s">
        <v>471</v>
      </c>
      <c r="CN112" s="823"/>
      <c r="CO112" s="823"/>
      <c r="CP112" s="823"/>
      <c r="CQ112" s="823"/>
      <c r="CR112" s="823"/>
      <c r="CS112" s="823"/>
      <c r="CT112" s="823"/>
      <c r="CU112" s="823"/>
      <c r="CV112" s="823"/>
      <c r="CW112" s="823"/>
      <c r="CX112" s="823"/>
      <c r="CY112" s="823"/>
      <c r="CZ112" s="823"/>
      <c r="DA112" s="823"/>
      <c r="DB112" s="823"/>
      <c r="DC112" s="823"/>
      <c r="DD112" s="823"/>
      <c r="DE112" s="823"/>
      <c r="DF112" s="824"/>
      <c r="DG112" s="818" t="s">
        <v>174</v>
      </c>
      <c r="DH112" s="819"/>
      <c r="DI112" s="819"/>
      <c r="DJ112" s="819"/>
      <c r="DK112" s="819"/>
      <c r="DL112" s="819" t="s">
        <v>174</v>
      </c>
      <c r="DM112" s="819"/>
      <c r="DN112" s="819"/>
      <c r="DO112" s="819"/>
      <c r="DP112" s="819"/>
      <c r="DQ112" s="819" t="s">
        <v>174</v>
      </c>
      <c r="DR112" s="819"/>
      <c r="DS112" s="819"/>
      <c r="DT112" s="819"/>
      <c r="DU112" s="819"/>
      <c r="DV112" s="825" t="s">
        <v>174</v>
      </c>
      <c r="DW112" s="825"/>
      <c r="DX112" s="825"/>
      <c r="DY112" s="825"/>
      <c r="DZ112" s="826"/>
    </row>
    <row r="113" spans="1:130" s="54" customFormat="1" ht="26.25" customHeight="1" x14ac:dyDescent="0.15">
      <c r="A113" s="946"/>
      <c r="B113" s="947"/>
      <c r="C113" s="816" t="s">
        <v>91</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808">
        <v>40582</v>
      </c>
      <c r="AB113" s="809"/>
      <c r="AC113" s="809"/>
      <c r="AD113" s="809"/>
      <c r="AE113" s="810"/>
      <c r="AF113" s="811">
        <v>35622</v>
      </c>
      <c r="AG113" s="809"/>
      <c r="AH113" s="809"/>
      <c r="AI113" s="809"/>
      <c r="AJ113" s="810"/>
      <c r="AK113" s="811">
        <v>34217</v>
      </c>
      <c r="AL113" s="809"/>
      <c r="AM113" s="809"/>
      <c r="AN113" s="809"/>
      <c r="AO113" s="810"/>
      <c r="AP113" s="812">
        <v>0.8</v>
      </c>
      <c r="AQ113" s="813"/>
      <c r="AR113" s="813"/>
      <c r="AS113" s="813"/>
      <c r="AT113" s="814"/>
      <c r="AU113" s="977"/>
      <c r="AV113" s="978"/>
      <c r="AW113" s="978"/>
      <c r="AX113" s="978"/>
      <c r="AY113" s="978"/>
      <c r="AZ113" s="815" t="s">
        <v>472</v>
      </c>
      <c r="BA113" s="816"/>
      <c r="BB113" s="816"/>
      <c r="BC113" s="816"/>
      <c r="BD113" s="816"/>
      <c r="BE113" s="816"/>
      <c r="BF113" s="816"/>
      <c r="BG113" s="816"/>
      <c r="BH113" s="816"/>
      <c r="BI113" s="816"/>
      <c r="BJ113" s="816"/>
      <c r="BK113" s="816"/>
      <c r="BL113" s="816"/>
      <c r="BM113" s="816"/>
      <c r="BN113" s="816"/>
      <c r="BO113" s="816"/>
      <c r="BP113" s="817"/>
      <c r="BQ113" s="818">
        <v>405193</v>
      </c>
      <c r="BR113" s="819"/>
      <c r="BS113" s="819"/>
      <c r="BT113" s="819"/>
      <c r="BU113" s="819"/>
      <c r="BV113" s="819">
        <v>393211</v>
      </c>
      <c r="BW113" s="819"/>
      <c r="BX113" s="819"/>
      <c r="BY113" s="819"/>
      <c r="BZ113" s="819"/>
      <c r="CA113" s="819">
        <v>395785</v>
      </c>
      <c r="CB113" s="819"/>
      <c r="CC113" s="819"/>
      <c r="CD113" s="819"/>
      <c r="CE113" s="819"/>
      <c r="CF113" s="820">
        <v>8.8000000000000007</v>
      </c>
      <c r="CG113" s="821"/>
      <c r="CH113" s="821"/>
      <c r="CI113" s="821"/>
      <c r="CJ113" s="821"/>
      <c r="CK113" s="983"/>
      <c r="CL113" s="984"/>
      <c r="CM113" s="822" t="s">
        <v>347</v>
      </c>
      <c r="CN113" s="823"/>
      <c r="CO113" s="823"/>
      <c r="CP113" s="823"/>
      <c r="CQ113" s="823"/>
      <c r="CR113" s="823"/>
      <c r="CS113" s="823"/>
      <c r="CT113" s="823"/>
      <c r="CU113" s="823"/>
      <c r="CV113" s="823"/>
      <c r="CW113" s="823"/>
      <c r="CX113" s="823"/>
      <c r="CY113" s="823"/>
      <c r="CZ113" s="823"/>
      <c r="DA113" s="823"/>
      <c r="DB113" s="823"/>
      <c r="DC113" s="823"/>
      <c r="DD113" s="823"/>
      <c r="DE113" s="823"/>
      <c r="DF113" s="824"/>
      <c r="DG113" s="808" t="s">
        <v>174</v>
      </c>
      <c r="DH113" s="809"/>
      <c r="DI113" s="809"/>
      <c r="DJ113" s="809"/>
      <c r="DK113" s="810"/>
      <c r="DL113" s="811" t="s">
        <v>174</v>
      </c>
      <c r="DM113" s="809"/>
      <c r="DN113" s="809"/>
      <c r="DO113" s="809"/>
      <c r="DP113" s="810"/>
      <c r="DQ113" s="811" t="s">
        <v>174</v>
      </c>
      <c r="DR113" s="809"/>
      <c r="DS113" s="809"/>
      <c r="DT113" s="809"/>
      <c r="DU113" s="810"/>
      <c r="DV113" s="812" t="s">
        <v>174</v>
      </c>
      <c r="DW113" s="813"/>
      <c r="DX113" s="813"/>
      <c r="DY113" s="813"/>
      <c r="DZ113" s="814"/>
    </row>
    <row r="114" spans="1:130" s="54" customFormat="1" ht="26.25" customHeight="1" x14ac:dyDescent="0.15">
      <c r="A114" s="946"/>
      <c r="B114" s="947"/>
      <c r="C114" s="816" t="s">
        <v>317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08">
        <v>23113</v>
      </c>
      <c r="AB114" s="809"/>
      <c r="AC114" s="809"/>
      <c r="AD114" s="809"/>
      <c r="AE114" s="810"/>
      <c r="AF114" s="811">
        <v>28488</v>
      </c>
      <c r="AG114" s="809"/>
      <c r="AH114" s="809"/>
      <c r="AI114" s="809"/>
      <c r="AJ114" s="810"/>
      <c r="AK114" s="811">
        <v>27389</v>
      </c>
      <c r="AL114" s="809"/>
      <c r="AM114" s="809"/>
      <c r="AN114" s="809"/>
      <c r="AO114" s="810"/>
      <c r="AP114" s="812">
        <v>0.6</v>
      </c>
      <c r="AQ114" s="813"/>
      <c r="AR114" s="813"/>
      <c r="AS114" s="813"/>
      <c r="AT114" s="814"/>
      <c r="AU114" s="977"/>
      <c r="AV114" s="978"/>
      <c r="AW114" s="978"/>
      <c r="AX114" s="978"/>
      <c r="AY114" s="978"/>
      <c r="AZ114" s="815" t="s">
        <v>475</v>
      </c>
      <c r="BA114" s="816"/>
      <c r="BB114" s="816"/>
      <c r="BC114" s="816"/>
      <c r="BD114" s="816"/>
      <c r="BE114" s="816"/>
      <c r="BF114" s="816"/>
      <c r="BG114" s="816"/>
      <c r="BH114" s="816"/>
      <c r="BI114" s="816"/>
      <c r="BJ114" s="816"/>
      <c r="BK114" s="816"/>
      <c r="BL114" s="816"/>
      <c r="BM114" s="816"/>
      <c r="BN114" s="816"/>
      <c r="BO114" s="816"/>
      <c r="BP114" s="817"/>
      <c r="BQ114" s="818">
        <v>1700323</v>
      </c>
      <c r="BR114" s="819"/>
      <c r="BS114" s="819"/>
      <c r="BT114" s="819"/>
      <c r="BU114" s="819"/>
      <c r="BV114" s="819">
        <v>1425182</v>
      </c>
      <c r="BW114" s="819"/>
      <c r="BX114" s="819"/>
      <c r="BY114" s="819"/>
      <c r="BZ114" s="819"/>
      <c r="CA114" s="819">
        <v>1333131</v>
      </c>
      <c r="CB114" s="819"/>
      <c r="CC114" s="819"/>
      <c r="CD114" s="819"/>
      <c r="CE114" s="819"/>
      <c r="CF114" s="820">
        <v>29.5</v>
      </c>
      <c r="CG114" s="821"/>
      <c r="CH114" s="821"/>
      <c r="CI114" s="821"/>
      <c r="CJ114" s="821"/>
      <c r="CK114" s="983"/>
      <c r="CL114" s="984"/>
      <c r="CM114" s="822" t="s">
        <v>476</v>
      </c>
      <c r="CN114" s="823"/>
      <c r="CO114" s="823"/>
      <c r="CP114" s="823"/>
      <c r="CQ114" s="823"/>
      <c r="CR114" s="823"/>
      <c r="CS114" s="823"/>
      <c r="CT114" s="823"/>
      <c r="CU114" s="823"/>
      <c r="CV114" s="823"/>
      <c r="CW114" s="823"/>
      <c r="CX114" s="823"/>
      <c r="CY114" s="823"/>
      <c r="CZ114" s="823"/>
      <c r="DA114" s="823"/>
      <c r="DB114" s="823"/>
      <c r="DC114" s="823"/>
      <c r="DD114" s="823"/>
      <c r="DE114" s="823"/>
      <c r="DF114" s="824"/>
      <c r="DG114" s="808" t="s">
        <v>174</v>
      </c>
      <c r="DH114" s="809"/>
      <c r="DI114" s="809"/>
      <c r="DJ114" s="809"/>
      <c r="DK114" s="810"/>
      <c r="DL114" s="811" t="s">
        <v>174</v>
      </c>
      <c r="DM114" s="809"/>
      <c r="DN114" s="809"/>
      <c r="DO114" s="809"/>
      <c r="DP114" s="810"/>
      <c r="DQ114" s="811" t="s">
        <v>174</v>
      </c>
      <c r="DR114" s="809"/>
      <c r="DS114" s="809"/>
      <c r="DT114" s="809"/>
      <c r="DU114" s="810"/>
      <c r="DV114" s="812" t="s">
        <v>174</v>
      </c>
      <c r="DW114" s="813"/>
      <c r="DX114" s="813"/>
      <c r="DY114" s="813"/>
      <c r="DZ114" s="814"/>
    </row>
    <row r="115" spans="1:130" s="54" customFormat="1" ht="26.25" customHeight="1" x14ac:dyDescent="0.15">
      <c r="A115" s="946"/>
      <c r="B115" s="947"/>
      <c r="C115" s="816" t="s">
        <v>477</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808" t="s">
        <v>174</v>
      </c>
      <c r="AB115" s="809"/>
      <c r="AC115" s="809"/>
      <c r="AD115" s="809"/>
      <c r="AE115" s="810"/>
      <c r="AF115" s="811" t="s">
        <v>174</v>
      </c>
      <c r="AG115" s="809"/>
      <c r="AH115" s="809"/>
      <c r="AI115" s="809"/>
      <c r="AJ115" s="810"/>
      <c r="AK115" s="811" t="s">
        <v>174</v>
      </c>
      <c r="AL115" s="809"/>
      <c r="AM115" s="809"/>
      <c r="AN115" s="809"/>
      <c r="AO115" s="810"/>
      <c r="AP115" s="812" t="s">
        <v>174</v>
      </c>
      <c r="AQ115" s="813"/>
      <c r="AR115" s="813"/>
      <c r="AS115" s="813"/>
      <c r="AT115" s="814"/>
      <c r="AU115" s="977"/>
      <c r="AV115" s="978"/>
      <c r="AW115" s="978"/>
      <c r="AX115" s="978"/>
      <c r="AY115" s="978"/>
      <c r="AZ115" s="815" t="s">
        <v>263</v>
      </c>
      <c r="BA115" s="816"/>
      <c r="BB115" s="816"/>
      <c r="BC115" s="816"/>
      <c r="BD115" s="816"/>
      <c r="BE115" s="816"/>
      <c r="BF115" s="816"/>
      <c r="BG115" s="816"/>
      <c r="BH115" s="816"/>
      <c r="BI115" s="816"/>
      <c r="BJ115" s="816"/>
      <c r="BK115" s="816"/>
      <c r="BL115" s="816"/>
      <c r="BM115" s="816"/>
      <c r="BN115" s="816"/>
      <c r="BO115" s="816"/>
      <c r="BP115" s="817"/>
      <c r="BQ115" s="818" t="s">
        <v>174</v>
      </c>
      <c r="BR115" s="819"/>
      <c r="BS115" s="819"/>
      <c r="BT115" s="819"/>
      <c r="BU115" s="819"/>
      <c r="BV115" s="819" t="s">
        <v>174</v>
      </c>
      <c r="BW115" s="819"/>
      <c r="BX115" s="819"/>
      <c r="BY115" s="819"/>
      <c r="BZ115" s="819"/>
      <c r="CA115" s="819" t="s">
        <v>174</v>
      </c>
      <c r="CB115" s="819"/>
      <c r="CC115" s="819"/>
      <c r="CD115" s="819"/>
      <c r="CE115" s="819"/>
      <c r="CF115" s="820" t="s">
        <v>174</v>
      </c>
      <c r="CG115" s="821"/>
      <c r="CH115" s="821"/>
      <c r="CI115" s="821"/>
      <c r="CJ115" s="821"/>
      <c r="CK115" s="983"/>
      <c r="CL115" s="984"/>
      <c r="CM115" s="815" t="s">
        <v>413</v>
      </c>
      <c r="CN115" s="827"/>
      <c r="CO115" s="827"/>
      <c r="CP115" s="827"/>
      <c r="CQ115" s="827"/>
      <c r="CR115" s="827"/>
      <c r="CS115" s="827"/>
      <c r="CT115" s="827"/>
      <c r="CU115" s="827"/>
      <c r="CV115" s="827"/>
      <c r="CW115" s="827"/>
      <c r="CX115" s="827"/>
      <c r="CY115" s="827"/>
      <c r="CZ115" s="827"/>
      <c r="DA115" s="827"/>
      <c r="DB115" s="827"/>
      <c r="DC115" s="827"/>
      <c r="DD115" s="827"/>
      <c r="DE115" s="827"/>
      <c r="DF115" s="817"/>
      <c r="DG115" s="808" t="s">
        <v>174</v>
      </c>
      <c r="DH115" s="809"/>
      <c r="DI115" s="809"/>
      <c r="DJ115" s="809"/>
      <c r="DK115" s="810"/>
      <c r="DL115" s="811" t="s">
        <v>174</v>
      </c>
      <c r="DM115" s="809"/>
      <c r="DN115" s="809"/>
      <c r="DO115" s="809"/>
      <c r="DP115" s="810"/>
      <c r="DQ115" s="811" t="s">
        <v>174</v>
      </c>
      <c r="DR115" s="809"/>
      <c r="DS115" s="809"/>
      <c r="DT115" s="809"/>
      <c r="DU115" s="810"/>
      <c r="DV115" s="812" t="s">
        <v>174</v>
      </c>
      <c r="DW115" s="813"/>
      <c r="DX115" s="813"/>
      <c r="DY115" s="813"/>
      <c r="DZ115" s="814"/>
    </row>
    <row r="116" spans="1:130" s="54" customFormat="1" ht="26.25" customHeight="1" x14ac:dyDescent="0.15">
      <c r="A116" s="948"/>
      <c r="B116" s="949"/>
      <c r="C116" s="828" t="s">
        <v>478</v>
      </c>
      <c r="D116" s="828"/>
      <c r="E116" s="828"/>
      <c r="F116" s="828"/>
      <c r="G116" s="828"/>
      <c r="H116" s="828"/>
      <c r="I116" s="828"/>
      <c r="J116" s="828"/>
      <c r="K116" s="828"/>
      <c r="L116" s="828"/>
      <c r="M116" s="828"/>
      <c r="N116" s="828"/>
      <c r="O116" s="828"/>
      <c r="P116" s="828"/>
      <c r="Q116" s="828"/>
      <c r="R116" s="828"/>
      <c r="S116" s="828"/>
      <c r="T116" s="828"/>
      <c r="U116" s="828"/>
      <c r="V116" s="828"/>
      <c r="W116" s="828"/>
      <c r="X116" s="828"/>
      <c r="Y116" s="828"/>
      <c r="Z116" s="829"/>
      <c r="AA116" s="808" t="s">
        <v>174</v>
      </c>
      <c r="AB116" s="809"/>
      <c r="AC116" s="809"/>
      <c r="AD116" s="809"/>
      <c r="AE116" s="810"/>
      <c r="AF116" s="811" t="s">
        <v>174</v>
      </c>
      <c r="AG116" s="809"/>
      <c r="AH116" s="809"/>
      <c r="AI116" s="809"/>
      <c r="AJ116" s="810"/>
      <c r="AK116" s="811" t="s">
        <v>174</v>
      </c>
      <c r="AL116" s="809"/>
      <c r="AM116" s="809"/>
      <c r="AN116" s="809"/>
      <c r="AO116" s="810"/>
      <c r="AP116" s="812" t="s">
        <v>174</v>
      </c>
      <c r="AQ116" s="813"/>
      <c r="AR116" s="813"/>
      <c r="AS116" s="813"/>
      <c r="AT116" s="814"/>
      <c r="AU116" s="977"/>
      <c r="AV116" s="978"/>
      <c r="AW116" s="978"/>
      <c r="AX116" s="978"/>
      <c r="AY116" s="978"/>
      <c r="AZ116" s="830" t="s">
        <v>473</v>
      </c>
      <c r="BA116" s="831"/>
      <c r="BB116" s="831"/>
      <c r="BC116" s="831"/>
      <c r="BD116" s="831"/>
      <c r="BE116" s="831"/>
      <c r="BF116" s="831"/>
      <c r="BG116" s="831"/>
      <c r="BH116" s="831"/>
      <c r="BI116" s="831"/>
      <c r="BJ116" s="831"/>
      <c r="BK116" s="831"/>
      <c r="BL116" s="831"/>
      <c r="BM116" s="831"/>
      <c r="BN116" s="831"/>
      <c r="BO116" s="831"/>
      <c r="BP116" s="832"/>
      <c r="BQ116" s="818" t="s">
        <v>174</v>
      </c>
      <c r="BR116" s="819"/>
      <c r="BS116" s="819"/>
      <c r="BT116" s="819"/>
      <c r="BU116" s="819"/>
      <c r="BV116" s="819" t="s">
        <v>174</v>
      </c>
      <c r="BW116" s="819"/>
      <c r="BX116" s="819"/>
      <c r="BY116" s="819"/>
      <c r="BZ116" s="819"/>
      <c r="CA116" s="819" t="s">
        <v>174</v>
      </c>
      <c r="CB116" s="819"/>
      <c r="CC116" s="819"/>
      <c r="CD116" s="819"/>
      <c r="CE116" s="819"/>
      <c r="CF116" s="820" t="s">
        <v>174</v>
      </c>
      <c r="CG116" s="821"/>
      <c r="CH116" s="821"/>
      <c r="CI116" s="821"/>
      <c r="CJ116" s="821"/>
      <c r="CK116" s="983"/>
      <c r="CL116" s="984"/>
      <c r="CM116" s="822" t="s">
        <v>479</v>
      </c>
      <c r="CN116" s="823"/>
      <c r="CO116" s="823"/>
      <c r="CP116" s="823"/>
      <c r="CQ116" s="823"/>
      <c r="CR116" s="823"/>
      <c r="CS116" s="823"/>
      <c r="CT116" s="823"/>
      <c r="CU116" s="823"/>
      <c r="CV116" s="823"/>
      <c r="CW116" s="823"/>
      <c r="CX116" s="823"/>
      <c r="CY116" s="823"/>
      <c r="CZ116" s="823"/>
      <c r="DA116" s="823"/>
      <c r="DB116" s="823"/>
      <c r="DC116" s="823"/>
      <c r="DD116" s="823"/>
      <c r="DE116" s="823"/>
      <c r="DF116" s="824"/>
      <c r="DG116" s="808" t="s">
        <v>174</v>
      </c>
      <c r="DH116" s="809"/>
      <c r="DI116" s="809"/>
      <c r="DJ116" s="809"/>
      <c r="DK116" s="810"/>
      <c r="DL116" s="811" t="s">
        <v>174</v>
      </c>
      <c r="DM116" s="809"/>
      <c r="DN116" s="809"/>
      <c r="DO116" s="809"/>
      <c r="DP116" s="810"/>
      <c r="DQ116" s="811" t="s">
        <v>174</v>
      </c>
      <c r="DR116" s="809"/>
      <c r="DS116" s="809"/>
      <c r="DT116" s="809"/>
      <c r="DU116" s="810"/>
      <c r="DV116" s="812" t="s">
        <v>174</v>
      </c>
      <c r="DW116" s="813"/>
      <c r="DX116" s="813"/>
      <c r="DY116" s="813"/>
      <c r="DZ116" s="814"/>
    </row>
    <row r="117" spans="1:130" s="54" customFormat="1" ht="26.25" customHeight="1" x14ac:dyDescent="0.15">
      <c r="A117" s="779" t="s">
        <v>284</v>
      </c>
      <c r="B117" s="780"/>
      <c r="C117" s="780"/>
      <c r="D117" s="780"/>
      <c r="E117" s="780"/>
      <c r="F117" s="780"/>
      <c r="G117" s="780"/>
      <c r="H117" s="780"/>
      <c r="I117" s="780"/>
      <c r="J117" s="780"/>
      <c r="K117" s="780"/>
      <c r="L117" s="780"/>
      <c r="M117" s="780"/>
      <c r="N117" s="780"/>
      <c r="O117" s="780"/>
      <c r="P117" s="780"/>
      <c r="Q117" s="780"/>
      <c r="R117" s="780"/>
      <c r="S117" s="780"/>
      <c r="T117" s="780"/>
      <c r="U117" s="780"/>
      <c r="V117" s="780"/>
      <c r="W117" s="780"/>
      <c r="X117" s="780"/>
      <c r="Y117" s="833" t="s">
        <v>481</v>
      </c>
      <c r="Z117" s="781"/>
      <c r="AA117" s="834">
        <v>458300</v>
      </c>
      <c r="AB117" s="835"/>
      <c r="AC117" s="835"/>
      <c r="AD117" s="835"/>
      <c r="AE117" s="836"/>
      <c r="AF117" s="837">
        <v>451645</v>
      </c>
      <c r="AG117" s="835"/>
      <c r="AH117" s="835"/>
      <c r="AI117" s="835"/>
      <c r="AJ117" s="836"/>
      <c r="AK117" s="837">
        <v>423194</v>
      </c>
      <c r="AL117" s="835"/>
      <c r="AM117" s="835"/>
      <c r="AN117" s="835"/>
      <c r="AO117" s="836"/>
      <c r="AP117" s="838"/>
      <c r="AQ117" s="839"/>
      <c r="AR117" s="839"/>
      <c r="AS117" s="839"/>
      <c r="AT117" s="840"/>
      <c r="AU117" s="977"/>
      <c r="AV117" s="978"/>
      <c r="AW117" s="978"/>
      <c r="AX117" s="978"/>
      <c r="AY117" s="978"/>
      <c r="AZ117" s="830" t="s">
        <v>482</v>
      </c>
      <c r="BA117" s="831"/>
      <c r="BB117" s="831"/>
      <c r="BC117" s="831"/>
      <c r="BD117" s="831"/>
      <c r="BE117" s="831"/>
      <c r="BF117" s="831"/>
      <c r="BG117" s="831"/>
      <c r="BH117" s="831"/>
      <c r="BI117" s="831"/>
      <c r="BJ117" s="831"/>
      <c r="BK117" s="831"/>
      <c r="BL117" s="831"/>
      <c r="BM117" s="831"/>
      <c r="BN117" s="831"/>
      <c r="BO117" s="831"/>
      <c r="BP117" s="832"/>
      <c r="BQ117" s="818" t="s">
        <v>174</v>
      </c>
      <c r="BR117" s="819"/>
      <c r="BS117" s="819"/>
      <c r="BT117" s="819"/>
      <c r="BU117" s="819"/>
      <c r="BV117" s="819" t="s">
        <v>174</v>
      </c>
      <c r="BW117" s="819"/>
      <c r="BX117" s="819"/>
      <c r="BY117" s="819"/>
      <c r="BZ117" s="819"/>
      <c r="CA117" s="819" t="s">
        <v>174</v>
      </c>
      <c r="CB117" s="819"/>
      <c r="CC117" s="819"/>
      <c r="CD117" s="819"/>
      <c r="CE117" s="819"/>
      <c r="CF117" s="820" t="s">
        <v>174</v>
      </c>
      <c r="CG117" s="821"/>
      <c r="CH117" s="821"/>
      <c r="CI117" s="821"/>
      <c r="CJ117" s="821"/>
      <c r="CK117" s="983"/>
      <c r="CL117" s="984"/>
      <c r="CM117" s="822" t="s">
        <v>303</v>
      </c>
      <c r="CN117" s="823"/>
      <c r="CO117" s="823"/>
      <c r="CP117" s="823"/>
      <c r="CQ117" s="823"/>
      <c r="CR117" s="823"/>
      <c r="CS117" s="823"/>
      <c r="CT117" s="823"/>
      <c r="CU117" s="823"/>
      <c r="CV117" s="823"/>
      <c r="CW117" s="823"/>
      <c r="CX117" s="823"/>
      <c r="CY117" s="823"/>
      <c r="CZ117" s="823"/>
      <c r="DA117" s="823"/>
      <c r="DB117" s="823"/>
      <c r="DC117" s="823"/>
      <c r="DD117" s="823"/>
      <c r="DE117" s="823"/>
      <c r="DF117" s="824"/>
      <c r="DG117" s="808" t="s">
        <v>174</v>
      </c>
      <c r="DH117" s="809"/>
      <c r="DI117" s="809"/>
      <c r="DJ117" s="809"/>
      <c r="DK117" s="810"/>
      <c r="DL117" s="811" t="s">
        <v>174</v>
      </c>
      <c r="DM117" s="809"/>
      <c r="DN117" s="809"/>
      <c r="DO117" s="809"/>
      <c r="DP117" s="810"/>
      <c r="DQ117" s="811" t="s">
        <v>174</v>
      </c>
      <c r="DR117" s="809"/>
      <c r="DS117" s="809"/>
      <c r="DT117" s="809"/>
      <c r="DU117" s="810"/>
      <c r="DV117" s="812" t="s">
        <v>174</v>
      </c>
      <c r="DW117" s="813"/>
      <c r="DX117" s="813"/>
      <c r="DY117" s="813"/>
      <c r="DZ117" s="814"/>
    </row>
    <row r="118" spans="1:130" s="54" customFormat="1" ht="26.25" customHeight="1" x14ac:dyDescent="0.15">
      <c r="A118" s="779" t="s">
        <v>463</v>
      </c>
      <c r="B118" s="780"/>
      <c r="C118" s="780"/>
      <c r="D118" s="780"/>
      <c r="E118" s="780"/>
      <c r="F118" s="780"/>
      <c r="G118" s="780"/>
      <c r="H118" s="780"/>
      <c r="I118" s="780"/>
      <c r="J118" s="780"/>
      <c r="K118" s="780"/>
      <c r="L118" s="780"/>
      <c r="M118" s="780"/>
      <c r="N118" s="780"/>
      <c r="O118" s="780"/>
      <c r="P118" s="780"/>
      <c r="Q118" s="780"/>
      <c r="R118" s="780"/>
      <c r="S118" s="780"/>
      <c r="T118" s="780"/>
      <c r="U118" s="780"/>
      <c r="V118" s="780"/>
      <c r="W118" s="780"/>
      <c r="X118" s="780"/>
      <c r="Y118" s="780"/>
      <c r="Z118" s="781"/>
      <c r="AA118" s="782" t="s">
        <v>222</v>
      </c>
      <c r="AB118" s="780"/>
      <c r="AC118" s="780"/>
      <c r="AD118" s="780"/>
      <c r="AE118" s="781"/>
      <c r="AF118" s="782" t="s">
        <v>397</v>
      </c>
      <c r="AG118" s="780"/>
      <c r="AH118" s="780"/>
      <c r="AI118" s="780"/>
      <c r="AJ118" s="781"/>
      <c r="AK118" s="782" t="s">
        <v>396</v>
      </c>
      <c r="AL118" s="780"/>
      <c r="AM118" s="780"/>
      <c r="AN118" s="780"/>
      <c r="AO118" s="781"/>
      <c r="AP118" s="782" t="s">
        <v>86</v>
      </c>
      <c r="AQ118" s="780"/>
      <c r="AR118" s="780"/>
      <c r="AS118" s="780"/>
      <c r="AT118" s="783"/>
      <c r="AU118" s="977"/>
      <c r="AV118" s="978"/>
      <c r="AW118" s="978"/>
      <c r="AX118" s="978"/>
      <c r="AY118" s="978"/>
      <c r="AZ118" s="841" t="s">
        <v>483</v>
      </c>
      <c r="BA118" s="828"/>
      <c r="BB118" s="828"/>
      <c r="BC118" s="828"/>
      <c r="BD118" s="828"/>
      <c r="BE118" s="828"/>
      <c r="BF118" s="828"/>
      <c r="BG118" s="828"/>
      <c r="BH118" s="828"/>
      <c r="BI118" s="828"/>
      <c r="BJ118" s="828"/>
      <c r="BK118" s="828"/>
      <c r="BL118" s="828"/>
      <c r="BM118" s="828"/>
      <c r="BN118" s="828"/>
      <c r="BO118" s="828"/>
      <c r="BP118" s="829"/>
      <c r="BQ118" s="842" t="s">
        <v>174</v>
      </c>
      <c r="BR118" s="843"/>
      <c r="BS118" s="843"/>
      <c r="BT118" s="843"/>
      <c r="BU118" s="843"/>
      <c r="BV118" s="843" t="s">
        <v>174</v>
      </c>
      <c r="BW118" s="843"/>
      <c r="BX118" s="843"/>
      <c r="BY118" s="843"/>
      <c r="BZ118" s="843"/>
      <c r="CA118" s="843" t="s">
        <v>174</v>
      </c>
      <c r="CB118" s="843"/>
      <c r="CC118" s="843"/>
      <c r="CD118" s="843"/>
      <c r="CE118" s="843"/>
      <c r="CF118" s="820" t="s">
        <v>174</v>
      </c>
      <c r="CG118" s="821"/>
      <c r="CH118" s="821"/>
      <c r="CI118" s="821"/>
      <c r="CJ118" s="821"/>
      <c r="CK118" s="983"/>
      <c r="CL118" s="984"/>
      <c r="CM118" s="822" t="s">
        <v>484</v>
      </c>
      <c r="CN118" s="823"/>
      <c r="CO118" s="823"/>
      <c r="CP118" s="823"/>
      <c r="CQ118" s="823"/>
      <c r="CR118" s="823"/>
      <c r="CS118" s="823"/>
      <c r="CT118" s="823"/>
      <c r="CU118" s="823"/>
      <c r="CV118" s="823"/>
      <c r="CW118" s="823"/>
      <c r="CX118" s="823"/>
      <c r="CY118" s="823"/>
      <c r="CZ118" s="823"/>
      <c r="DA118" s="823"/>
      <c r="DB118" s="823"/>
      <c r="DC118" s="823"/>
      <c r="DD118" s="823"/>
      <c r="DE118" s="823"/>
      <c r="DF118" s="824"/>
      <c r="DG118" s="808" t="s">
        <v>174</v>
      </c>
      <c r="DH118" s="809"/>
      <c r="DI118" s="809"/>
      <c r="DJ118" s="809"/>
      <c r="DK118" s="810"/>
      <c r="DL118" s="811" t="s">
        <v>174</v>
      </c>
      <c r="DM118" s="809"/>
      <c r="DN118" s="809"/>
      <c r="DO118" s="809"/>
      <c r="DP118" s="810"/>
      <c r="DQ118" s="811" t="s">
        <v>174</v>
      </c>
      <c r="DR118" s="809"/>
      <c r="DS118" s="809"/>
      <c r="DT118" s="809"/>
      <c r="DU118" s="810"/>
      <c r="DV118" s="812" t="s">
        <v>174</v>
      </c>
      <c r="DW118" s="813"/>
      <c r="DX118" s="813"/>
      <c r="DY118" s="813"/>
      <c r="DZ118" s="814"/>
    </row>
    <row r="119" spans="1:130" s="54" customFormat="1" ht="26.25" customHeight="1" x14ac:dyDescent="0.15">
      <c r="A119" s="987" t="s">
        <v>211</v>
      </c>
      <c r="B119" s="982"/>
      <c r="C119" s="800" t="s">
        <v>467</v>
      </c>
      <c r="D119" s="801"/>
      <c r="E119" s="801"/>
      <c r="F119" s="801"/>
      <c r="G119" s="801"/>
      <c r="H119" s="801"/>
      <c r="I119" s="801"/>
      <c r="J119" s="801"/>
      <c r="K119" s="801"/>
      <c r="L119" s="801"/>
      <c r="M119" s="801"/>
      <c r="N119" s="801"/>
      <c r="O119" s="801"/>
      <c r="P119" s="801"/>
      <c r="Q119" s="801"/>
      <c r="R119" s="801"/>
      <c r="S119" s="801"/>
      <c r="T119" s="801"/>
      <c r="U119" s="801"/>
      <c r="V119" s="801"/>
      <c r="W119" s="801"/>
      <c r="X119" s="801"/>
      <c r="Y119" s="801"/>
      <c r="Z119" s="802"/>
      <c r="AA119" s="788" t="s">
        <v>174</v>
      </c>
      <c r="AB119" s="789"/>
      <c r="AC119" s="789"/>
      <c r="AD119" s="789"/>
      <c r="AE119" s="790"/>
      <c r="AF119" s="791" t="s">
        <v>174</v>
      </c>
      <c r="AG119" s="789"/>
      <c r="AH119" s="789"/>
      <c r="AI119" s="789"/>
      <c r="AJ119" s="790"/>
      <c r="AK119" s="791" t="s">
        <v>174</v>
      </c>
      <c r="AL119" s="789"/>
      <c r="AM119" s="789"/>
      <c r="AN119" s="789"/>
      <c r="AO119" s="790"/>
      <c r="AP119" s="792" t="s">
        <v>174</v>
      </c>
      <c r="AQ119" s="793"/>
      <c r="AR119" s="793"/>
      <c r="AS119" s="793"/>
      <c r="AT119" s="794"/>
      <c r="AU119" s="979"/>
      <c r="AV119" s="980"/>
      <c r="AW119" s="980"/>
      <c r="AX119" s="980"/>
      <c r="AY119" s="980"/>
      <c r="AZ119" s="83" t="s">
        <v>284</v>
      </c>
      <c r="BA119" s="83"/>
      <c r="BB119" s="83"/>
      <c r="BC119" s="83"/>
      <c r="BD119" s="83"/>
      <c r="BE119" s="83"/>
      <c r="BF119" s="83"/>
      <c r="BG119" s="83"/>
      <c r="BH119" s="83"/>
      <c r="BI119" s="83"/>
      <c r="BJ119" s="83"/>
      <c r="BK119" s="83"/>
      <c r="BL119" s="83"/>
      <c r="BM119" s="83"/>
      <c r="BN119" s="83"/>
      <c r="BO119" s="833" t="s">
        <v>63</v>
      </c>
      <c r="BP119" s="844"/>
      <c r="BQ119" s="842">
        <v>6984771</v>
      </c>
      <c r="BR119" s="843"/>
      <c r="BS119" s="843"/>
      <c r="BT119" s="843"/>
      <c r="BU119" s="843"/>
      <c r="BV119" s="843">
        <v>6326808</v>
      </c>
      <c r="BW119" s="843"/>
      <c r="BX119" s="843"/>
      <c r="BY119" s="843"/>
      <c r="BZ119" s="843"/>
      <c r="CA119" s="843">
        <v>5896569</v>
      </c>
      <c r="CB119" s="843"/>
      <c r="CC119" s="843"/>
      <c r="CD119" s="843"/>
      <c r="CE119" s="843"/>
      <c r="CF119" s="845"/>
      <c r="CG119" s="846"/>
      <c r="CH119" s="846"/>
      <c r="CI119" s="846"/>
      <c r="CJ119" s="847"/>
      <c r="CK119" s="985"/>
      <c r="CL119" s="986"/>
      <c r="CM119" s="848" t="s">
        <v>485</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851" t="s">
        <v>174</v>
      </c>
      <c r="DH119" s="852"/>
      <c r="DI119" s="852"/>
      <c r="DJ119" s="852"/>
      <c r="DK119" s="853"/>
      <c r="DL119" s="854" t="s">
        <v>174</v>
      </c>
      <c r="DM119" s="852"/>
      <c r="DN119" s="852"/>
      <c r="DO119" s="852"/>
      <c r="DP119" s="853"/>
      <c r="DQ119" s="854" t="s">
        <v>174</v>
      </c>
      <c r="DR119" s="852"/>
      <c r="DS119" s="852"/>
      <c r="DT119" s="852"/>
      <c r="DU119" s="853"/>
      <c r="DV119" s="855" t="s">
        <v>174</v>
      </c>
      <c r="DW119" s="856"/>
      <c r="DX119" s="856"/>
      <c r="DY119" s="856"/>
      <c r="DZ119" s="857"/>
    </row>
    <row r="120" spans="1:130" s="54" customFormat="1" ht="26.25" customHeight="1" x14ac:dyDescent="0.15">
      <c r="A120" s="988"/>
      <c r="B120" s="984"/>
      <c r="C120" s="822" t="s">
        <v>469</v>
      </c>
      <c r="D120" s="823"/>
      <c r="E120" s="823"/>
      <c r="F120" s="823"/>
      <c r="G120" s="823"/>
      <c r="H120" s="823"/>
      <c r="I120" s="823"/>
      <c r="J120" s="823"/>
      <c r="K120" s="823"/>
      <c r="L120" s="823"/>
      <c r="M120" s="823"/>
      <c r="N120" s="823"/>
      <c r="O120" s="823"/>
      <c r="P120" s="823"/>
      <c r="Q120" s="823"/>
      <c r="R120" s="823"/>
      <c r="S120" s="823"/>
      <c r="T120" s="823"/>
      <c r="U120" s="823"/>
      <c r="V120" s="823"/>
      <c r="W120" s="823"/>
      <c r="X120" s="823"/>
      <c r="Y120" s="823"/>
      <c r="Z120" s="824"/>
      <c r="AA120" s="808" t="s">
        <v>174</v>
      </c>
      <c r="AB120" s="809"/>
      <c r="AC120" s="809"/>
      <c r="AD120" s="809"/>
      <c r="AE120" s="810"/>
      <c r="AF120" s="811" t="s">
        <v>174</v>
      </c>
      <c r="AG120" s="809"/>
      <c r="AH120" s="809"/>
      <c r="AI120" s="809"/>
      <c r="AJ120" s="810"/>
      <c r="AK120" s="811" t="s">
        <v>174</v>
      </c>
      <c r="AL120" s="809"/>
      <c r="AM120" s="809"/>
      <c r="AN120" s="809"/>
      <c r="AO120" s="810"/>
      <c r="AP120" s="812" t="s">
        <v>174</v>
      </c>
      <c r="AQ120" s="813"/>
      <c r="AR120" s="813"/>
      <c r="AS120" s="813"/>
      <c r="AT120" s="814"/>
      <c r="AU120" s="950" t="s">
        <v>414</v>
      </c>
      <c r="AV120" s="951"/>
      <c r="AW120" s="951"/>
      <c r="AX120" s="951"/>
      <c r="AY120" s="952"/>
      <c r="AZ120" s="795" t="s">
        <v>486</v>
      </c>
      <c r="BA120" s="786"/>
      <c r="BB120" s="786"/>
      <c r="BC120" s="786"/>
      <c r="BD120" s="786"/>
      <c r="BE120" s="786"/>
      <c r="BF120" s="786"/>
      <c r="BG120" s="786"/>
      <c r="BH120" s="786"/>
      <c r="BI120" s="786"/>
      <c r="BJ120" s="786"/>
      <c r="BK120" s="786"/>
      <c r="BL120" s="786"/>
      <c r="BM120" s="786"/>
      <c r="BN120" s="786"/>
      <c r="BO120" s="786"/>
      <c r="BP120" s="787"/>
      <c r="BQ120" s="796">
        <v>2647888</v>
      </c>
      <c r="BR120" s="797"/>
      <c r="BS120" s="797"/>
      <c r="BT120" s="797"/>
      <c r="BU120" s="797"/>
      <c r="BV120" s="797">
        <v>2765174</v>
      </c>
      <c r="BW120" s="797"/>
      <c r="BX120" s="797"/>
      <c r="BY120" s="797"/>
      <c r="BZ120" s="797"/>
      <c r="CA120" s="797">
        <v>3038134</v>
      </c>
      <c r="CB120" s="797"/>
      <c r="CC120" s="797"/>
      <c r="CD120" s="797"/>
      <c r="CE120" s="797"/>
      <c r="CF120" s="798">
        <v>67.2</v>
      </c>
      <c r="CG120" s="799"/>
      <c r="CH120" s="799"/>
      <c r="CI120" s="799"/>
      <c r="CJ120" s="799"/>
      <c r="CK120" s="958" t="s">
        <v>487</v>
      </c>
      <c r="CL120" s="959"/>
      <c r="CM120" s="959"/>
      <c r="CN120" s="959"/>
      <c r="CO120" s="960"/>
      <c r="CP120" s="858" t="s">
        <v>456</v>
      </c>
      <c r="CQ120" s="859"/>
      <c r="CR120" s="859"/>
      <c r="CS120" s="859"/>
      <c r="CT120" s="859"/>
      <c r="CU120" s="859"/>
      <c r="CV120" s="859"/>
      <c r="CW120" s="859"/>
      <c r="CX120" s="859"/>
      <c r="CY120" s="859"/>
      <c r="CZ120" s="859"/>
      <c r="DA120" s="859"/>
      <c r="DB120" s="859"/>
      <c r="DC120" s="859"/>
      <c r="DD120" s="859"/>
      <c r="DE120" s="859"/>
      <c r="DF120" s="860"/>
      <c r="DG120" s="796">
        <v>297191</v>
      </c>
      <c r="DH120" s="797"/>
      <c r="DI120" s="797"/>
      <c r="DJ120" s="797"/>
      <c r="DK120" s="797"/>
      <c r="DL120" s="797">
        <v>308049</v>
      </c>
      <c r="DM120" s="797"/>
      <c r="DN120" s="797"/>
      <c r="DO120" s="797"/>
      <c r="DP120" s="797"/>
      <c r="DQ120" s="797">
        <v>289989</v>
      </c>
      <c r="DR120" s="797"/>
      <c r="DS120" s="797"/>
      <c r="DT120" s="797"/>
      <c r="DU120" s="797"/>
      <c r="DV120" s="803">
        <v>6.4</v>
      </c>
      <c r="DW120" s="803"/>
      <c r="DX120" s="803"/>
      <c r="DY120" s="803"/>
      <c r="DZ120" s="804"/>
    </row>
    <row r="121" spans="1:130" s="54" customFormat="1" ht="26.25" customHeight="1" x14ac:dyDescent="0.15">
      <c r="A121" s="988"/>
      <c r="B121" s="984"/>
      <c r="C121" s="830" t="s">
        <v>134</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8" t="s">
        <v>174</v>
      </c>
      <c r="AB121" s="809"/>
      <c r="AC121" s="809"/>
      <c r="AD121" s="809"/>
      <c r="AE121" s="810"/>
      <c r="AF121" s="811" t="s">
        <v>174</v>
      </c>
      <c r="AG121" s="809"/>
      <c r="AH121" s="809"/>
      <c r="AI121" s="809"/>
      <c r="AJ121" s="810"/>
      <c r="AK121" s="811" t="s">
        <v>174</v>
      </c>
      <c r="AL121" s="809"/>
      <c r="AM121" s="809"/>
      <c r="AN121" s="809"/>
      <c r="AO121" s="810"/>
      <c r="AP121" s="812" t="s">
        <v>174</v>
      </c>
      <c r="AQ121" s="813"/>
      <c r="AR121" s="813"/>
      <c r="AS121" s="813"/>
      <c r="AT121" s="814"/>
      <c r="AU121" s="953"/>
      <c r="AV121" s="954"/>
      <c r="AW121" s="954"/>
      <c r="AX121" s="954"/>
      <c r="AY121" s="955"/>
      <c r="AZ121" s="815" t="s">
        <v>202</v>
      </c>
      <c r="BA121" s="816"/>
      <c r="BB121" s="816"/>
      <c r="BC121" s="816"/>
      <c r="BD121" s="816"/>
      <c r="BE121" s="816"/>
      <c r="BF121" s="816"/>
      <c r="BG121" s="816"/>
      <c r="BH121" s="816"/>
      <c r="BI121" s="816"/>
      <c r="BJ121" s="816"/>
      <c r="BK121" s="816"/>
      <c r="BL121" s="816"/>
      <c r="BM121" s="816"/>
      <c r="BN121" s="816"/>
      <c r="BO121" s="816"/>
      <c r="BP121" s="817"/>
      <c r="BQ121" s="818">
        <v>1054647</v>
      </c>
      <c r="BR121" s="819"/>
      <c r="BS121" s="819"/>
      <c r="BT121" s="819"/>
      <c r="BU121" s="819"/>
      <c r="BV121" s="819">
        <v>812980</v>
      </c>
      <c r="BW121" s="819"/>
      <c r="BX121" s="819"/>
      <c r="BY121" s="819"/>
      <c r="BZ121" s="819"/>
      <c r="CA121" s="819">
        <v>597058</v>
      </c>
      <c r="CB121" s="819"/>
      <c r="CC121" s="819"/>
      <c r="CD121" s="819"/>
      <c r="CE121" s="819"/>
      <c r="CF121" s="820">
        <v>13.2</v>
      </c>
      <c r="CG121" s="821"/>
      <c r="CH121" s="821"/>
      <c r="CI121" s="821"/>
      <c r="CJ121" s="821"/>
      <c r="CK121" s="961"/>
      <c r="CL121" s="962"/>
      <c r="CM121" s="962"/>
      <c r="CN121" s="962"/>
      <c r="CO121" s="963"/>
      <c r="CP121" s="861" t="s">
        <v>401</v>
      </c>
      <c r="CQ121" s="862"/>
      <c r="CR121" s="862"/>
      <c r="CS121" s="862"/>
      <c r="CT121" s="862"/>
      <c r="CU121" s="862"/>
      <c r="CV121" s="862"/>
      <c r="CW121" s="862"/>
      <c r="CX121" s="862"/>
      <c r="CY121" s="862"/>
      <c r="CZ121" s="862"/>
      <c r="DA121" s="862"/>
      <c r="DB121" s="862"/>
      <c r="DC121" s="862"/>
      <c r="DD121" s="862"/>
      <c r="DE121" s="862"/>
      <c r="DF121" s="863"/>
      <c r="DG121" s="818">
        <v>872235</v>
      </c>
      <c r="DH121" s="819"/>
      <c r="DI121" s="819"/>
      <c r="DJ121" s="819"/>
      <c r="DK121" s="819"/>
      <c r="DL121" s="819">
        <v>538096</v>
      </c>
      <c r="DM121" s="819"/>
      <c r="DN121" s="819"/>
      <c r="DO121" s="819"/>
      <c r="DP121" s="819"/>
      <c r="DQ121" s="819">
        <v>278809</v>
      </c>
      <c r="DR121" s="819"/>
      <c r="DS121" s="819"/>
      <c r="DT121" s="819"/>
      <c r="DU121" s="819"/>
      <c r="DV121" s="825">
        <v>6.2</v>
      </c>
      <c r="DW121" s="825"/>
      <c r="DX121" s="825"/>
      <c r="DY121" s="825"/>
      <c r="DZ121" s="826"/>
    </row>
    <row r="122" spans="1:130" s="54" customFormat="1" ht="26.25" customHeight="1" x14ac:dyDescent="0.15">
      <c r="A122" s="988"/>
      <c r="B122" s="984"/>
      <c r="C122" s="822" t="s">
        <v>476</v>
      </c>
      <c r="D122" s="823"/>
      <c r="E122" s="823"/>
      <c r="F122" s="823"/>
      <c r="G122" s="823"/>
      <c r="H122" s="823"/>
      <c r="I122" s="823"/>
      <c r="J122" s="823"/>
      <c r="K122" s="823"/>
      <c r="L122" s="823"/>
      <c r="M122" s="823"/>
      <c r="N122" s="823"/>
      <c r="O122" s="823"/>
      <c r="P122" s="823"/>
      <c r="Q122" s="823"/>
      <c r="R122" s="823"/>
      <c r="S122" s="823"/>
      <c r="T122" s="823"/>
      <c r="U122" s="823"/>
      <c r="V122" s="823"/>
      <c r="W122" s="823"/>
      <c r="X122" s="823"/>
      <c r="Y122" s="823"/>
      <c r="Z122" s="824"/>
      <c r="AA122" s="808" t="s">
        <v>174</v>
      </c>
      <c r="AB122" s="809"/>
      <c r="AC122" s="809"/>
      <c r="AD122" s="809"/>
      <c r="AE122" s="810"/>
      <c r="AF122" s="811" t="s">
        <v>174</v>
      </c>
      <c r="AG122" s="809"/>
      <c r="AH122" s="809"/>
      <c r="AI122" s="809"/>
      <c r="AJ122" s="810"/>
      <c r="AK122" s="811" t="s">
        <v>174</v>
      </c>
      <c r="AL122" s="809"/>
      <c r="AM122" s="809"/>
      <c r="AN122" s="809"/>
      <c r="AO122" s="810"/>
      <c r="AP122" s="812" t="s">
        <v>174</v>
      </c>
      <c r="AQ122" s="813"/>
      <c r="AR122" s="813"/>
      <c r="AS122" s="813"/>
      <c r="AT122" s="814"/>
      <c r="AU122" s="953"/>
      <c r="AV122" s="954"/>
      <c r="AW122" s="954"/>
      <c r="AX122" s="954"/>
      <c r="AY122" s="955"/>
      <c r="AZ122" s="841" t="s">
        <v>490</v>
      </c>
      <c r="BA122" s="828"/>
      <c r="BB122" s="828"/>
      <c r="BC122" s="828"/>
      <c r="BD122" s="828"/>
      <c r="BE122" s="828"/>
      <c r="BF122" s="828"/>
      <c r="BG122" s="828"/>
      <c r="BH122" s="828"/>
      <c r="BI122" s="828"/>
      <c r="BJ122" s="828"/>
      <c r="BK122" s="828"/>
      <c r="BL122" s="828"/>
      <c r="BM122" s="828"/>
      <c r="BN122" s="828"/>
      <c r="BO122" s="828"/>
      <c r="BP122" s="829"/>
      <c r="BQ122" s="842">
        <v>3358912</v>
      </c>
      <c r="BR122" s="843"/>
      <c r="BS122" s="843"/>
      <c r="BT122" s="843"/>
      <c r="BU122" s="843"/>
      <c r="BV122" s="843">
        <v>3524176</v>
      </c>
      <c r="BW122" s="843"/>
      <c r="BX122" s="843"/>
      <c r="BY122" s="843"/>
      <c r="BZ122" s="843"/>
      <c r="CA122" s="843">
        <v>3260306</v>
      </c>
      <c r="CB122" s="843"/>
      <c r="CC122" s="843"/>
      <c r="CD122" s="843"/>
      <c r="CE122" s="843"/>
      <c r="CF122" s="864">
        <v>72.099999999999994</v>
      </c>
      <c r="CG122" s="865"/>
      <c r="CH122" s="865"/>
      <c r="CI122" s="865"/>
      <c r="CJ122" s="865"/>
      <c r="CK122" s="961"/>
      <c r="CL122" s="962"/>
      <c r="CM122" s="962"/>
      <c r="CN122" s="962"/>
      <c r="CO122" s="963"/>
      <c r="CP122" s="861" t="s">
        <v>266</v>
      </c>
      <c r="CQ122" s="862"/>
      <c r="CR122" s="862"/>
      <c r="CS122" s="862"/>
      <c r="CT122" s="862"/>
      <c r="CU122" s="862"/>
      <c r="CV122" s="862"/>
      <c r="CW122" s="862"/>
      <c r="CX122" s="862"/>
      <c r="CY122" s="862"/>
      <c r="CZ122" s="862"/>
      <c r="DA122" s="862"/>
      <c r="DB122" s="862"/>
      <c r="DC122" s="862"/>
      <c r="DD122" s="862"/>
      <c r="DE122" s="862"/>
      <c r="DF122" s="863"/>
      <c r="DG122" s="818" t="s">
        <v>174</v>
      </c>
      <c r="DH122" s="819"/>
      <c r="DI122" s="819"/>
      <c r="DJ122" s="819"/>
      <c r="DK122" s="819"/>
      <c r="DL122" s="819" t="s">
        <v>174</v>
      </c>
      <c r="DM122" s="819"/>
      <c r="DN122" s="819"/>
      <c r="DO122" s="819"/>
      <c r="DP122" s="819"/>
      <c r="DQ122" s="819">
        <v>1386</v>
      </c>
      <c r="DR122" s="819"/>
      <c r="DS122" s="819"/>
      <c r="DT122" s="819"/>
      <c r="DU122" s="819"/>
      <c r="DV122" s="825">
        <v>0</v>
      </c>
      <c r="DW122" s="825"/>
      <c r="DX122" s="825"/>
      <c r="DY122" s="825"/>
      <c r="DZ122" s="826"/>
    </row>
    <row r="123" spans="1:130" s="54" customFormat="1" ht="26.25" customHeight="1" x14ac:dyDescent="0.15">
      <c r="A123" s="988"/>
      <c r="B123" s="984"/>
      <c r="C123" s="822" t="s">
        <v>479</v>
      </c>
      <c r="D123" s="823"/>
      <c r="E123" s="823"/>
      <c r="F123" s="823"/>
      <c r="G123" s="823"/>
      <c r="H123" s="823"/>
      <c r="I123" s="823"/>
      <c r="J123" s="823"/>
      <c r="K123" s="823"/>
      <c r="L123" s="823"/>
      <c r="M123" s="823"/>
      <c r="N123" s="823"/>
      <c r="O123" s="823"/>
      <c r="P123" s="823"/>
      <c r="Q123" s="823"/>
      <c r="R123" s="823"/>
      <c r="S123" s="823"/>
      <c r="T123" s="823"/>
      <c r="U123" s="823"/>
      <c r="V123" s="823"/>
      <c r="W123" s="823"/>
      <c r="X123" s="823"/>
      <c r="Y123" s="823"/>
      <c r="Z123" s="824"/>
      <c r="AA123" s="808" t="s">
        <v>174</v>
      </c>
      <c r="AB123" s="809"/>
      <c r="AC123" s="809"/>
      <c r="AD123" s="809"/>
      <c r="AE123" s="810"/>
      <c r="AF123" s="811" t="s">
        <v>174</v>
      </c>
      <c r="AG123" s="809"/>
      <c r="AH123" s="809"/>
      <c r="AI123" s="809"/>
      <c r="AJ123" s="810"/>
      <c r="AK123" s="811" t="s">
        <v>174</v>
      </c>
      <c r="AL123" s="809"/>
      <c r="AM123" s="809"/>
      <c r="AN123" s="809"/>
      <c r="AO123" s="810"/>
      <c r="AP123" s="812" t="s">
        <v>174</v>
      </c>
      <c r="AQ123" s="813"/>
      <c r="AR123" s="813"/>
      <c r="AS123" s="813"/>
      <c r="AT123" s="814"/>
      <c r="AU123" s="956"/>
      <c r="AV123" s="957"/>
      <c r="AW123" s="957"/>
      <c r="AX123" s="957"/>
      <c r="AY123" s="957"/>
      <c r="AZ123" s="83" t="s">
        <v>284</v>
      </c>
      <c r="BA123" s="83"/>
      <c r="BB123" s="83"/>
      <c r="BC123" s="83"/>
      <c r="BD123" s="83"/>
      <c r="BE123" s="83"/>
      <c r="BF123" s="83"/>
      <c r="BG123" s="83"/>
      <c r="BH123" s="83"/>
      <c r="BI123" s="83"/>
      <c r="BJ123" s="83"/>
      <c r="BK123" s="83"/>
      <c r="BL123" s="83"/>
      <c r="BM123" s="83"/>
      <c r="BN123" s="83"/>
      <c r="BO123" s="833" t="s">
        <v>446</v>
      </c>
      <c r="BP123" s="844"/>
      <c r="BQ123" s="866">
        <v>7061447</v>
      </c>
      <c r="BR123" s="867"/>
      <c r="BS123" s="867"/>
      <c r="BT123" s="867"/>
      <c r="BU123" s="867"/>
      <c r="BV123" s="867">
        <v>7102330</v>
      </c>
      <c r="BW123" s="867"/>
      <c r="BX123" s="867"/>
      <c r="BY123" s="867"/>
      <c r="BZ123" s="867"/>
      <c r="CA123" s="867">
        <v>6895498</v>
      </c>
      <c r="CB123" s="867"/>
      <c r="CC123" s="867"/>
      <c r="CD123" s="867"/>
      <c r="CE123" s="867"/>
      <c r="CF123" s="845"/>
      <c r="CG123" s="846"/>
      <c r="CH123" s="846"/>
      <c r="CI123" s="846"/>
      <c r="CJ123" s="847"/>
      <c r="CK123" s="961"/>
      <c r="CL123" s="962"/>
      <c r="CM123" s="962"/>
      <c r="CN123" s="962"/>
      <c r="CO123" s="963"/>
      <c r="CP123" s="861" t="s">
        <v>452</v>
      </c>
      <c r="CQ123" s="862"/>
      <c r="CR123" s="862"/>
      <c r="CS123" s="862"/>
      <c r="CT123" s="862"/>
      <c r="CU123" s="862"/>
      <c r="CV123" s="862"/>
      <c r="CW123" s="862"/>
      <c r="CX123" s="862"/>
      <c r="CY123" s="862"/>
      <c r="CZ123" s="862"/>
      <c r="DA123" s="862"/>
      <c r="DB123" s="862"/>
      <c r="DC123" s="862"/>
      <c r="DD123" s="862"/>
      <c r="DE123" s="862"/>
      <c r="DF123" s="863"/>
      <c r="DG123" s="808" t="s">
        <v>174</v>
      </c>
      <c r="DH123" s="809"/>
      <c r="DI123" s="809"/>
      <c r="DJ123" s="809"/>
      <c r="DK123" s="810"/>
      <c r="DL123" s="811" t="s">
        <v>174</v>
      </c>
      <c r="DM123" s="809"/>
      <c r="DN123" s="809"/>
      <c r="DO123" s="809"/>
      <c r="DP123" s="810"/>
      <c r="DQ123" s="811" t="s">
        <v>174</v>
      </c>
      <c r="DR123" s="809"/>
      <c r="DS123" s="809"/>
      <c r="DT123" s="809"/>
      <c r="DU123" s="810"/>
      <c r="DV123" s="812" t="s">
        <v>174</v>
      </c>
      <c r="DW123" s="813"/>
      <c r="DX123" s="813"/>
      <c r="DY123" s="813"/>
      <c r="DZ123" s="814"/>
    </row>
    <row r="124" spans="1:130" s="54" customFormat="1" ht="26.25" customHeight="1" x14ac:dyDescent="0.15">
      <c r="A124" s="988"/>
      <c r="B124" s="984"/>
      <c r="C124" s="822" t="s">
        <v>303</v>
      </c>
      <c r="D124" s="823"/>
      <c r="E124" s="823"/>
      <c r="F124" s="823"/>
      <c r="G124" s="823"/>
      <c r="H124" s="823"/>
      <c r="I124" s="823"/>
      <c r="J124" s="823"/>
      <c r="K124" s="823"/>
      <c r="L124" s="823"/>
      <c r="M124" s="823"/>
      <c r="N124" s="823"/>
      <c r="O124" s="823"/>
      <c r="P124" s="823"/>
      <c r="Q124" s="823"/>
      <c r="R124" s="823"/>
      <c r="S124" s="823"/>
      <c r="T124" s="823"/>
      <c r="U124" s="823"/>
      <c r="V124" s="823"/>
      <c r="W124" s="823"/>
      <c r="X124" s="823"/>
      <c r="Y124" s="823"/>
      <c r="Z124" s="824"/>
      <c r="AA124" s="808" t="s">
        <v>174</v>
      </c>
      <c r="AB124" s="809"/>
      <c r="AC124" s="809"/>
      <c r="AD124" s="809"/>
      <c r="AE124" s="810"/>
      <c r="AF124" s="811" t="s">
        <v>174</v>
      </c>
      <c r="AG124" s="809"/>
      <c r="AH124" s="809"/>
      <c r="AI124" s="809"/>
      <c r="AJ124" s="810"/>
      <c r="AK124" s="811" t="s">
        <v>174</v>
      </c>
      <c r="AL124" s="809"/>
      <c r="AM124" s="809"/>
      <c r="AN124" s="809"/>
      <c r="AO124" s="810"/>
      <c r="AP124" s="812" t="s">
        <v>174</v>
      </c>
      <c r="AQ124" s="813"/>
      <c r="AR124" s="813"/>
      <c r="AS124" s="813"/>
      <c r="AT124" s="814"/>
      <c r="AU124" s="872" t="s">
        <v>491</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174</v>
      </c>
      <c r="BR124" s="876"/>
      <c r="BS124" s="876"/>
      <c r="BT124" s="876"/>
      <c r="BU124" s="876"/>
      <c r="BV124" s="876" t="s">
        <v>174</v>
      </c>
      <c r="BW124" s="876"/>
      <c r="BX124" s="876"/>
      <c r="BY124" s="876"/>
      <c r="BZ124" s="876"/>
      <c r="CA124" s="876" t="s">
        <v>174</v>
      </c>
      <c r="CB124" s="876"/>
      <c r="CC124" s="876"/>
      <c r="CD124" s="876"/>
      <c r="CE124" s="876"/>
      <c r="CF124" s="877"/>
      <c r="CG124" s="878"/>
      <c r="CH124" s="878"/>
      <c r="CI124" s="878"/>
      <c r="CJ124" s="879"/>
      <c r="CK124" s="964"/>
      <c r="CL124" s="964"/>
      <c r="CM124" s="964"/>
      <c r="CN124" s="964"/>
      <c r="CO124" s="965"/>
      <c r="CP124" s="861" t="s">
        <v>488</v>
      </c>
      <c r="CQ124" s="862"/>
      <c r="CR124" s="862"/>
      <c r="CS124" s="862"/>
      <c r="CT124" s="862"/>
      <c r="CU124" s="862"/>
      <c r="CV124" s="862"/>
      <c r="CW124" s="862"/>
      <c r="CX124" s="862"/>
      <c r="CY124" s="862"/>
      <c r="CZ124" s="862"/>
      <c r="DA124" s="862"/>
      <c r="DB124" s="862"/>
      <c r="DC124" s="862"/>
      <c r="DD124" s="862"/>
      <c r="DE124" s="862"/>
      <c r="DF124" s="863"/>
      <c r="DG124" s="851" t="s">
        <v>174</v>
      </c>
      <c r="DH124" s="852"/>
      <c r="DI124" s="852"/>
      <c r="DJ124" s="852"/>
      <c r="DK124" s="853"/>
      <c r="DL124" s="854" t="s">
        <v>174</v>
      </c>
      <c r="DM124" s="852"/>
      <c r="DN124" s="852"/>
      <c r="DO124" s="852"/>
      <c r="DP124" s="853"/>
      <c r="DQ124" s="854" t="s">
        <v>174</v>
      </c>
      <c r="DR124" s="852"/>
      <c r="DS124" s="852"/>
      <c r="DT124" s="852"/>
      <c r="DU124" s="853"/>
      <c r="DV124" s="855" t="s">
        <v>174</v>
      </c>
      <c r="DW124" s="856"/>
      <c r="DX124" s="856"/>
      <c r="DY124" s="856"/>
      <c r="DZ124" s="857"/>
    </row>
    <row r="125" spans="1:130" s="54" customFormat="1" ht="26.25" customHeight="1" x14ac:dyDescent="0.15">
      <c r="A125" s="988"/>
      <c r="B125" s="984"/>
      <c r="C125" s="822" t="s">
        <v>484</v>
      </c>
      <c r="D125" s="823"/>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4"/>
      <c r="AA125" s="808" t="s">
        <v>174</v>
      </c>
      <c r="AB125" s="809"/>
      <c r="AC125" s="809"/>
      <c r="AD125" s="809"/>
      <c r="AE125" s="810"/>
      <c r="AF125" s="811" t="s">
        <v>174</v>
      </c>
      <c r="AG125" s="809"/>
      <c r="AH125" s="809"/>
      <c r="AI125" s="809"/>
      <c r="AJ125" s="810"/>
      <c r="AK125" s="811" t="s">
        <v>174</v>
      </c>
      <c r="AL125" s="809"/>
      <c r="AM125" s="809"/>
      <c r="AN125" s="809"/>
      <c r="AO125" s="810"/>
      <c r="AP125" s="812" t="s">
        <v>174</v>
      </c>
      <c r="AQ125" s="813"/>
      <c r="AR125" s="813"/>
      <c r="AS125" s="813"/>
      <c r="AT125" s="81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66" t="s">
        <v>308</v>
      </c>
      <c r="CL125" s="959"/>
      <c r="CM125" s="959"/>
      <c r="CN125" s="959"/>
      <c r="CO125" s="960"/>
      <c r="CP125" s="795" t="s">
        <v>113</v>
      </c>
      <c r="CQ125" s="786"/>
      <c r="CR125" s="786"/>
      <c r="CS125" s="786"/>
      <c r="CT125" s="786"/>
      <c r="CU125" s="786"/>
      <c r="CV125" s="786"/>
      <c r="CW125" s="786"/>
      <c r="CX125" s="786"/>
      <c r="CY125" s="786"/>
      <c r="CZ125" s="786"/>
      <c r="DA125" s="786"/>
      <c r="DB125" s="786"/>
      <c r="DC125" s="786"/>
      <c r="DD125" s="786"/>
      <c r="DE125" s="786"/>
      <c r="DF125" s="787"/>
      <c r="DG125" s="796" t="s">
        <v>174</v>
      </c>
      <c r="DH125" s="797"/>
      <c r="DI125" s="797"/>
      <c r="DJ125" s="797"/>
      <c r="DK125" s="797"/>
      <c r="DL125" s="797" t="s">
        <v>174</v>
      </c>
      <c r="DM125" s="797"/>
      <c r="DN125" s="797"/>
      <c r="DO125" s="797"/>
      <c r="DP125" s="797"/>
      <c r="DQ125" s="797" t="s">
        <v>174</v>
      </c>
      <c r="DR125" s="797"/>
      <c r="DS125" s="797"/>
      <c r="DT125" s="797"/>
      <c r="DU125" s="797"/>
      <c r="DV125" s="803" t="s">
        <v>174</v>
      </c>
      <c r="DW125" s="803"/>
      <c r="DX125" s="803"/>
      <c r="DY125" s="803"/>
      <c r="DZ125" s="804"/>
    </row>
    <row r="126" spans="1:130" s="54" customFormat="1" ht="26.25" customHeight="1" x14ac:dyDescent="0.15">
      <c r="A126" s="988"/>
      <c r="B126" s="984"/>
      <c r="C126" s="822" t="s">
        <v>485</v>
      </c>
      <c r="D126" s="823"/>
      <c r="E126" s="823"/>
      <c r="F126" s="823"/>
      <c r="G126" s="823"/>
      <c r="H126" s="823"/>
      <c r="I126" s="823"/>
      <c r="J126" s="823"/>
      <c r="K126" s="823"/>
      <c r="L126" s="823"/>
      <c r="M126" s="823"/>
      <c r="N126" s="823"/>
      <c r="O126" s="823"/>
      <c r="P126" s="823"/>
      <c r="Q126" s="823"/>
      <c r="R126" s="823"/>
      <c r="S126" s="823"/>
      <c r="T126" s="823"/>
      <c r="U126" s="823"/>
      <c r="V126" s="823"/>
      <c r="W126" s="823"/>
      <c r="X126" s="823"/>
      <c r="Y126" s="823"/>
      <c r="Z126" s="824"/>
      <c r="AA126" s="808" t="s">
        <v>174</v>
      </c>
      <c r="AB126" s="809"/>
      <c r="AC126" s="809"/>
      <c r="AD126" s="809"/>
      <c r="AE126" s="810"/>
      <c r="AF126" s="811" t="s">
        <v>174</v>
      </c>
      <c r="AG126" s="809"/>
      <c r="AH126" s="809"/>
      <c r="AI126" s="809"/>
      <c r="AJ126" s="810"/>
      <c r="AK126" s="811" t="s">
        <v>174</v>
      </c>
      <c r="AL126" s="809"/>
      <c r="AM126" s="809"/>
      <c r="AN126" s="809"/>
      <c r="AO126" s="810"/>
      <c r="AP126" s="812" t="s">
        <v>174</v>
      </c>
      <c r="AQ126" s="813"/>
      <c r="AR126" s="813"/>
      <c r="AS126" s="813"/>
      <c r="AT126" s="81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67"/>
      <c r="CL126" s="962"/>
      <c r="CM126" s="962"/>
      <c r="CN126" s="962"/>
      <c r="CO126" s="963"/>
      <c r="CP126" s="815" t="s">
        <v>407</v>
      </c>
      <c r="CQ126" s="816"/>
      <c r="CR126" s="816"/>
      <c r="CS126" s="816"/>
      <c r="CT126" s="816"/>
      <c r="CU126" s="816"/>
      <c r="CV126" s="816"/>
      <c r="CW126" s="816"/>
      <c r="CX126" s="816"/>
      <c r="CY126" s="816"/>
      <c r="CZ126" s="816"/>
      <c r="DA126" s="816"/>
      <c r="DB126" s="816"/>
      <c r="DC126" s="816"/>
      <c r="DD126" s="816"/>
      <c r="DE126" s="816"/>
      <c r="DF126" s="817"/>
      <c r="DG126" s="818" t="s">
        <v>174</v>
      </c>
      <c r="DH126" s="819"/>
      <c r="DI126" s="819"/>
      <c r="DJ126" s="819"/>
      <c r="DK126" s="819"/>
      <c r="DL126" s="819" t="s">
        <v>174</v>
      </c>
      <c r="DM126" s="819"/>
      <c r="DN126" s="819"/>
      <c r="DO126" s="819"/>
      <c r="DP126" s="819"/>
      <c r="DQ126" s="819" t="s">
        <v>174</v>
      </c>
      <c r="DR126" s="819"/>
      <c r="DS126" s="819"/>
      <c r="DT126" s="819"/>
      <c r="DU126" s="819"/>
      <c r="DV126" s="825" t="s">
        <v>174</v>
      </c>
      <c r="DW126" s="825"/>
      <c r="DX126" s="825"/>
      <c r="DY126" s="825"/>
      <c r="DZ126" s="826"/>
    </row>
    <row r="127" spans="1:130" s="54" customFormat="1" ht="26.25" customHeight="1" x14ac:dyDescent="0.15">
      <c r="A127" s="989"/>
      <c r="B127" s="986"/>
      <c r="C127" s="848" t="s">
        <v>493</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808" t="s">
        <v>174</v>
      </c>
      <c r="AB127" s="809"/>
      <c r="AC127" s="809"/>
      <c r="AD127" s="809"/>
      <c r="AE127" s="810"/>
      <c r="AF127" s="811" t="s">
        <v>174</v>
      </c>
      <c r="AG127" s="809"/>
      <c r="AH127" s="809"/>
      <c r="AI127" s="809"/>
      <c r="AJ127" s="810"/>
      <c r="AK127" s="811" t="s">
        <v>174</v>
      </c>
      <c r="AL127" s="809"/>
      <c r="AM127" s="809"/>
      <c r="AN127" s="809"/>
      <c r="AO127" s="810"/>
      <c r="AP127" s="812" t="s">
        <v>174</v>
      </c>
      <c r="AQ127" s="813"/>
      <c r="AR127" s="813"/>
      <c r="AS127" s="813"/>
      <c r="AT127" s="814"/>
      <c r="AU127" s="77"/>
      <c r="AV127" s="77"/>
      <c r="AW127" s="77"/>
      <c r="AX127" s="899" t="s">
        <v>489</v>
      </c>
      <c r="AY127" s="869"/>
      <c r="AZ127" s="869"/>
      <c r="BA127" s="869"/>
      <c r="BB127" s="869"/>
      <c r="BC127" s="869"/>
      <c r="BD127" s="869"/>
      <c r="BE127" s="870"/>
      <c r="BF127" s="868" t="s">
        <v>196</v>
      </c>
      <c r="BG127" s="869"/>
      <c r="BH127" s="869"/>
      <c r="BI127" s="869"/>
      <c r="BJ127" s="869"/>
      <c r="BK127" s="869"/>
      <c r="BL127" s="870"/>
      <c r="BM127" s="868" t="s">
        <v>494</v>
      </c>
      <c r="BN127" s="869"/>
      <c r="BO127" s="869"/>
      <c r="BP127" s="869"/>
      <c r="BQ127" s="869"/>
      <c r="BR127" s="869"/>
      <c r="BS127" s="870"/>
      <c r="BT127" s="868" t="s">
        <v>495</v>
      </c>
      <c r="BU127" s="869"/>
      <c r="BV127" s="869"/>
      <c r="BW127" s="869"/>
      <c r="BX127" s="869"/>
      <c r="BY127" s="869"/>
      <c r="BZ127" s="871"/>
      <c r="CA127" s="77"/>
      <c r="CB127" s="77"/>
      <c r="CC127" s="77"/>
      <c r="CD127" s="89"/>
      <c r="CE127" s="89"/>
      <c r="CF127" s="89"/>
      <c r="CG127" s="74"/>
      <c r="CH127" s="74"/>
      <c r="CI127" s="74"/>
      <c r="CJ127" s="90"/>
      <c r="CK127" s="967"/>
      <c r="CL127" s="962"/>
      <c r="CM127" s="962"/>
      <c r="CN127" s="962"/>
      <c r="CO127" s="963"/>
      <c r="CP127" s="815" t="s">
        <v>496</v>
      </c>
      <c r="CQ127" s="816"/>
      <c r="CR127" s="816"/>
      <c r="CS127" s="816"/>
      <c r="CT127" s="816"/>
      <c r="CU127" s="816"/>
      <c r="CV127" s="816"/>
      <c r="CW127" s="816"/>
      <c r="CX127" s="816"/>
      <c r="CY127" s="816"/>
      <c r="CZ127" s="816"/>
      <c r="DA127" s="816"/>
      <c r="DB127" s="816"/>
      <c r="DC127" s="816"/>
      <c r="DD127" s="816"/>
      <c r="DE127" s="816"/>
      <c r="DF127" s="817"/>
      <c r="DG127" s="818" t="s">
        <v>174</v>
      </c>
      <c r="DH127" s="819"/>
      <c r="DI127" s="819"/>
      <c r="DJ127" s="819"/>
      <c r="DK127" s="819"/>
      <c r="DL127" s="819" t="s">
        <v>174</v>
      </c>
      <c r="DM127" s="819"/>
      <c r="DN127" s="819"/>
      <c r="DO127" s="819"/>
      <c r="DP127" s="819"/>
      <c r="DQ127" s="819" t="s">
        <v>174</v>
      </c>
      <c r="DR127" s="819"/>
      <c r="DS127" s="819"/>
      <c r="DT127" s="819"/>
      <c r="DU127" s="819"/>
      <c r="DV127" s="825" t="s">
        <v>174</v>
      </c>
      <c r="DW127" s="825"/>
      <c r="DX127" s="825"/>
      <c r="DY127" s="825"/>
      <c r="DZ127" s="826"/>
    </row>
    <row r="128" spans="1:130" s="54" customFormat="1" ht="26.25" customHeight="1" x14ac:dyDescent="0.15">
      <c r="A128" s="920" t="s">
        <v>56</v>
      </c>
      <c r="B128" s="921"/>
      <c r="C128" s="921"/>
      <c r="D128" s="921"/>
      <c r="E128" s="921"/>
      <c r="F128" s="921"/>
      <c r="G128" s="921"/>
      <c r="H128" s="921"/>
      <c r="I128" s="921"/>
      <c r="J128" s="921"/>
      <c r="K128" s="921"/>
      <c r="L128" s="921"/>
      <c r="M128" s="921"/>
      <c r="N128" s="921"/>
      <c r="O128" s="921"/>
      <c r="P128" s="921"/>
      <c r="Q128" s="921"/>
      <c r="R128" s="921"/>
      <c r="S128" s="921"/>
      <c r="T128" s="921"/>
      <c r="U128" s="921"/>
      <c r="V128" s="921"/>
      <c r="W128" s="922" t="s">
        <v>497</v>
      </c>
      <c r="X128" s="922"/>
      <c r="Y128" s="922"/>
      <c r="Z128" s="923"/>
      <c r="AA128" s="788">
        <v>52955</v>
      </c>
      <c r="AB128" s="789"/>
      <c r="AC128" s="789"/>
      <c r="AD128" s="789"/>
      <c r="AE128" s="790"/>
      <c r="AF128" s="791">
        <v>75608</v>
      </c>
      <c r="AG128" s="789"/>
      <c r="AH128" s="789"/>
      <c r="AI128" s="789"/>
      <c r="AJ128" s="790"/>
      <c r="AK128" s="791">
        <v>63895</v>
      </c>
      <c r="AL128" s="789"/>
      <c r="AM128" s="789"/>
      <c r="AN128" s="789"/>
      <c r="AO128" s="790"/>
      <c r="AP128" s="924"/>
      <c r="AQ128" s="925"/>
      <c r="AR128" s="925"/>
      <c r="AS128" s="925"/>
      <c r="AT128" s="926"/>
      <c r="AU128" s="77"/>
      <c r="AV128" s="77"/>
      <c r="AW128" s="77"/>
      <c r="AX128" s="785" t="s">
        <v>498</v>
      </c>
      <c r="AY128" s="786"/>
      <c r="AZ128" s="786"/>
      <c r="BA128" s="786"/>
      <c r="BB128" s="786"/>
      <c r="BC128" s="786"/>
      <c r="BD128" s="786"/>
      <c r="BE128" s="787"/>
      <c r="BF128" s="927" t="s">
        <v>174</v>
      </c>
      <c r="BG128" s="928"/>
      <c r="BH128" s="928"/>
      <c r="BI128" s="928"/>
      <c r="BJ128" s="928"/>
      <c r="BK128" s="928"/>
      <c r="BL128" s="929"/>
      <c r="BM128" s="927">
        <v>15</v>
      </c>
      <c r="BN128" s="928"/>
      <c r="BO128" s="928"/>
      <c r="BP128" s="928"/>
      <c r="BQ128" s="928"/>
      <c r="BR128" s="928"/>
      <c r="BS128" s="929"/>
      <c r="BT128" s="927">
        <v>20</v>
      </c>
      <c r="BU128" s="928"/>
      <c r="BV128" s="928"/>
      <c r="BW128" s="928"/>
      <c r="BX128" s="928"/>
      <c r="BY128" s="928"/>
      <c r="BZ128" s="930"/>
      <c r="CA128" s="89"/>
      <c r="CB128" s="89"/>
      <c r="CC128" s="89"/>
      <c r="CD128" s="89"/>
      <c r="CE128" s="89"/>
      <c r="CF128" s="89"/>
      <c r="CG128" s="74"/>
      <c r="CH128" s="74"/>
      <c r="CI128" s="74"/>
      <c r="CJ128" s="90"/>
      <c r="CK128" s="968"/>
      <c r="CL128" s="969"/>
      <c r="CM128" s="969"/>
      <c r="CN128" s="969"/>
      <c r="CO128" s="970"/>
      <c r="CP128" s="880" t="s">
        <v>228</v>
      </c>
      <c r="CQ128" s="881"/>
      <c r="CR128" s="881"/>
      <c r="CS128" s="881"/>
      <c r="CT128" s="881"/>
      <c r="CU128" s="881"/>
      <c r="CV128" s="881"/>
      <c r="CW128" s="881"/>
      <c r="CX128" s="881"/>
      <c r="CY128" s="881"/>
      <c r="CZ128" s="881"/>
      <c r="DA128" s="881"/>
      <c r="DB128" s="881"/>
      <c r="DC128" s="881"/>
      <c r="DD128" s="881"/>
      <c r="DE128" s="881"/>
      <c r="DF128" s="882"/>
      <c r="DG128" s="883" t="s">
        <v>174</v>
      </c>
      <c r="DH128" s="884"/>
      <c r="DI128" s="884"/>
      <c r="DJ128" s="884"/>
      <c r="DK128" s="884"/>
      <c r="DL128" s="884" t="s">
        <v>174</v>
      </c>
      <c r="DM128" s="884"/>
      <c r="DN128" s="884"/>
      <c r="DO128" s="884"/>
      <c r="DP128" s="884"/>
      <c r="DQ128" s="884" t="s">
        <v>174</v>
      </c>
      <c r="DR128" s="884"/>
      <c r="DS128" s="884"/>
      <c r="DT128" s="884"/>
      <c r="DU128" s="884"/>
      <c r="DV128" s="885" t="s">
        <v>174</v>
      </c>
      <c r="DW128" s="885"/>
      <c r="DX128" s="885"/>
      <c r="DY128" s="885"/>
      <c r="DZ128" s="886"/>
    </row>
    <row r="129" spans="1:131" s="54" customFormat="1" ht="26.25" customHeight="1" x14ac:dyDescent="0.15">
      <c r="A129" s="805" t="s">
        <v>168</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87" t="s">
        <v>380</v>
      </c>
      <c r="X129" s="888"/>
      <c r="Y129" s="888"/>
      <c r="Z129" s="889"/>
      <c r="AA129" s="808">
        <v>4858202</v>
      </c>
      <c r="AB129" s="809"/>
      <c r="AC129" s="809"/>
      <c r="AD129" s="809"/>
      <c r="AE129" s="810"/>
      <c r="AF129" s="811">
        <v>4847457</v>
      </c>
      <c r="AG129" s="809"/>
      <c r="AH129" s="809"/>
      <c r="AI129" s="809"/>
      <c r="AJ129" s="810"/>
      <c r="AK129" s="811">
        <v>4944408</v>
      </c>
      <c r="AL129" s="809"/>
      <c r="AM129" s="809"/>
      <c r="AN129" s="809"/>
      <c r="AO129" s="810"/>
      <c r="AP129" s="890"/>
      <c r="AQ129" s="891"/>
      <c r="AR129" s="891"/>
      <c r="AS129" s="891"/>
      <c r="AT129" s="892"/>
      <c r="AU129" s="79"/>
      <c r="AV129" s="79"/>
      <c r="AW129" s="79"/>
      <c r="AX129" s="893" t="s">
        <v>500</v>
      </c>
      <c r="AY129" s="816"/>
      <c r="AZ129" s="816"/>
      <c r="BA129" s="816"/>
      <c r="BB129" s="816"/>
      <c r="BC129" s="816"/>
      <c r="BD129" s="816"/>
      <c r="BE129" s="817"/>
      <c r="BF129" s="894" t="s">
        <v>174</v>
      </c>
      <c r="BG129" s="895"/>
      <c r="BH129" s="895"/>
      <c r="BI129" s="895"/>
      <c r="BJ129" s="895"/>
      <c r="BK129" s="895"/>
      <c r="BL129" s="896"/>
      <c r="BM129" s="894">
        <v>20</v>
      </c>
      <c r="BN129" s="895"/>
      <c r="BO129" s="895"/>
      <c r="BP129" s="895"/>
      <c r="BQ129" s="895"/>
      <c r="BR129" s="895"/>
      <c r="BS129" s="896"/>
      <c r="BT129" s="894">
        <v>30</v>
      </c>
      <c r="BU129" s="897"/>
      <c r="BV129" s="897"/>
      <c r="BW129" s="897"/>
      <c r="BX129" s="897"/>
      <c r="BY129" s="897"/>
      <c r="BZ129" s="89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5" t="s">
        <v>244</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87" t="s">
        <v>501</v>
      </c>
      <c r="X130" s="888"/>
      <c r="Y130" s="888"/>
      <c r="Z130" s="889"/>
      <c r="AA130" s="808">
        <v>469493</v>
      </c>
      <c r="AB130" s="809"/>
      <c r="AC130" s="809"/>
      <c r="AD130" s="809"/>
      <c r="AE130" s="810"/>
      <c r="AF130" s="811">
        <v>451978</v>
      </c>
      <c r="AG130" s="809"/>
      <c r="AH130" s="809"/>
      <c r="AI130" s="809"/>
      <c r="AJ130" s="810"/>
      <c r="AK130" s="811">
        <v>424991</v>
      </c>
      <c r="AL130" s="809"/>
      <c r="AM130" s="809"/>
      <c r="AN130" s="809"/>
      <c r="AO130" s="810"/>
      <c r="AP130" s="890"/>
      <c r="AQ130" s="891"/>
      <c r="AR130" s="891"/>
      <c r="AS130" s="891"/>
      <c r="AT130" s="892"/>
      <c r="AU130" s="79"/>
      <c r="AV130" s="79"/>
      <c r="AW130" s="79"/>
      <c r="AX130" s="893" t="s">
        <v>379</v>
      </c>
      <c r="AY130" s="816"/>
      <c r="AZ130" s="816"/>
      <c r="BA130" s="816"/>
      <c r="BB130" s="816"/>
      <c r="BC130" s="816"/>
      <c r="BD130" s="816"/>
      <c r="BE130" s="817"/>
      <c r="BF130" s="900">
        <v>-1.5</v>
      </c>
      <c r="BG130" s="901"/>
      <c r="BH130" s="901"/>
      <c r="BI130" s="901"/>
      <c r="BJ130" s="901"/>
      <c r="BK130" s="901"/>
      <c r="BL130" s="902"/>
      <c r="BM130" s="900">
        <v>25</v>
      </c>
      <c r="BN130" s="901"/>
      <c r="BO130" s="901"/>
      <c r="BP130" s="901"/>
      <c r="BQ130" s="901"/>
      <c r="BR130" s="901"/>
      <c r="BS130" s="902"/>
      <c r="BT130" s="900">
        <v>35</v>
      </c>
      <c r="BU130" s="903"/>
      <c r="BV130" s="903"/>
      <c r="BW130" s="903"/>
      <c r="BX130" s="903"/>
      <c r="BY130" s="903"/>
      <c r="BZ130" s="90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05"/>
      <c r="B131" s="906"/>
      <c r="C131" s="906"/>
      <c r="D131" s="906"/>
      <c r="E131" s="906"/>
      <c r="F131" s="906"/>
      <c r="G131" s="906"/>
      <c r="H131" s="906"/>
      <c r="I131" s="906"/>
      <c r="J131" s="906"/>
      <c r="K131" s="906"/>
      <c r="L131" s="906"/>
      <c r="M131" s="906"/>
      <c r="N131" s="906"/>
      <c r="O131" s="906"/>
      <c r="P131" s="906"/>
      <c r="Q131" s="906"/>
      <c r="R131" s="906"/>
      <c r="S131" s="906"/>
      <c r="T131" s="906"/>
      <c r="U131" s="906"/>
      <c r="V131" s="906"/>
      <c r="W131" s="907" t="s">
        <v>337</v>
      </c>
      <c r="X131" s="908"/>
      <c r="Y131" s="908"/>
      <c r="Z131" s="909"/>
      <c r="AA131" s="851">
        <v>4388709</v>
      </c>
      <c r="AB131" s="852"/>
      <c r="AC131" s="852"/>
      <c r="AD131" s="852"/>
      <c r="AE131" s="853"/>
      <c r="AF131" s="854">
        <v>4395479</v>
      </c>
      <c r="AG131" s="852"/>
      <c r="AH131" s="852"/>
      <c r="AI131" s="852"/>
      <c r="AJ131" s="853"/>
      <c r="AK131" s="854">
        <v>4519417</v>
      </c>
      <c r="AL131" s="852"/>
      <c r="AM131" s="852"/>
      <c r="AN131" s="852"/>
      <c r="AO131" s="853"/>
      <c r="AP131" s="910"/>
      <c r="AQ131" s="911"/>
      <c r="AR131" s="911"/>
      <c r="AS131" s="911"/>
      <c r="AT131" s="912"/>
      <c r="AU131" s="79"/>
      <c r="AV131" s="79"/>
      <c r="AW131" s="79"/>
      <c r="AX131" s="913" t="s">
        <v>502</v>
      </c>
      <c r="AY131" s="881"/>
      <c r="AZ131" s="881"/>
      <c r="BA131" s="881"/>
      <c r="BB131" s="881"/>
      <c r="BC131" s="881"/>
      <c r="BD131" s="881"/>
      <c r="BE131" s="882"/>
      <c r="BF131" s="914" t="s">
        <v>174</v>
      </c>
      <c r="BG131" s="915"/>
      <c r="BH131" s="915"/>
      <c r="BI131" s="915"/>
      <c r="BJ131" s="915"/>
      <c r="BK131" s="915"/>
      <c r="BL131" s="916"/>
      <c r="BM131" s="914">
        <v>350</v>
      </c>
      <c r="BN131" s="915"/>
      <c r="BO131" s="915"/>
      <c r="BP131" s="915"/>
      <c r="BQ131" s="915"/>
      <c r="BR131" s="915"/>
      <c r="BS131" s="916"/>
      <c r="BT131" s="917"/>
      <c r="BU131" s="918"/>
      <c r="BV131" s="918"/>
      <c r="BW131" s="918"/>
      <c r="BX131" s="918"/>
      <c r="BY131" s="918"/>
      <c r="BZ131" s="91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71" t="s">
        <v>181</v>
      </c>
      <c r="B132" s="972"/>
      <c r="C132" s="972"/>
      <c r="D132" s="972"/>
      <c r="E132" s="972"/>
      <c r="F132" s="972"/>
      <c r="G132" s="972"/>
      <c r="H132" s="972"/>
      <c r="I132" s="972"/>
      <c r="J132" s="972"/>
      <c r="K132" s="972"/>
      <c r="L132" s="972"/>
      <c r="M132" s="972"/>
      <c r="N132" s="972"/>
      <c r="O132" s="972"/>
      <c r="P132" s="972"/>
      <c r="Q132" s="972"/>
      <c r="R132" s="972"/>
      <c r="S132" s="972"/>
      <c r="T132" s="972"/>
      <c r="U132" s="972"/>
      <c r="V132" s="990" t="s">
        <v>503</v>
      </c>
      <c r="W132" s="990"/>
      <c r="X132" s="990"/>
      <c r="Y132" s="990"/>
      <c r="Z132" s="991"/>
      <c r="AA132" s="992">
        <v>-1.4616599100000001</v>
      </c>
      <c r="AB132" s="993"/>
      <c r="AC132" s="993"/>
      <c r="AD132" s="993"/>
      <c r="AE132" s="994"/>
      <c r="AF132" s="995">
        <v>-1.7277070370000001</v>
      </c>
      <c r="AG132" s="993"/>
      <c r="AH132" s="993"/>
      <c r="AI132" s="993"/>
      <c r="AJ132" s="994"/>
      <c r="AK132" s="995">
        <v>-1.4535503139999999</v>
      </c>
      <c r="AL132" s="993"/>
      <c r="AM132" s="993"/>
      <c r="AN132" s="993"/>
      <c r="AO132" s="994"/>
      <c r="AP132" s="845"/>
      <c r="AQ132" s="846"/>
      <c r="AR132" s="846"/>
      <c r="AS132" s="846"/>
      <c r="AT132" s="99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73"/>
      <c r="B133" s="974"/>
      <c r="C133" s="974"/>
      <c r="D133" s="974"/>
      <c r="E133" s="974"/>
      <c r="F133" s="974"/>
      <c r="G133" s="974"/>
      <c r="H133" s="974"/>
      <c r="I133" s="974"/>
      <c r="J133" s="974"/>
      <c r="K133" s="974"/>
      <c r="L133" s="974"/>
      <c r="M133" s="974"/>
      <c r="N133" s="974"/>
      <c r="O133" s="974"/>
      <c r="P133" s="974"/>
      <c r="Q133" s="974"/>
      <c r="R133" s="974"/>
      <c r="S133" s="974"/>
      <c r="T133" s="974"/>
      <c r="U133" s="974"/>
      <c r="V133" s="997" t="s">
        <v>454</v>
      </c>
      <c r="W133" s="997"/>
      <c r="X133" s="997"/>
      <c r="Y133" s="997"/>
      <c r="Z133" s="998"/>
      <c r="AA133" s="999">
        <v>-1</v>
      </c>
      <c r="AB133" s="1000"/>
      <c r="AC133" s="1000"/>
      <c r="AD133" s="1000"/>
      <c r="AE133" s="1001"/>
      <c r="AF133" s="999">
        <v>-1.6</v>
      </c>
      <c r="AG133" s="1000"/>
      <c r="AH133" s="1000"/>
      <c r="AI133" s="1000"/>
      <c r="AJ133" s="1001"/>
      <c r="AK133" s="999">
        <v>-1.5</v>
      </c>
      <c r="AL133" s="1000"/>
      <c r="AM133" s="1000"/>
      <c r="AN133" s="1000"/>
      <c r="AO133" s="1001"/>
      <c r="AP133" s="877"/>
      <c r="AQ133" s="878"/>
      <c r="AR133" s="878"/>
      <c r="AS133" s="878"/>
      <c r="AT133" s="100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OuBJsSNvwpdG3nbZ2sx78SfGwT9hsdJLdTSlDt1PIJoMO/c239ynbGqopBUvoTMLYxE4UJ5C+kBWSMsqoykNiw==" saltValue="zEALDG+N37BT+dDdjUpBt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1" zoomScaleNormal="85" zoomScaleSheetLayoutView="100" workbookViewId="0">
      <selection activeCell="BY10" sqref="BY10"/>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122</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ZZN3pwe6pgL9mtRZeBHA8tlUA7hNRIKFMDSWd9VTGwrGi2fNDyDUzvHid9eNzcBG//uNnt/HMiYDhMosF0Cyew==" saltValue="PyF+OqLztPoXWs0hfnPAL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1"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d2dmW3ynpvVs7eKIQdQ8jX02cV3TX/hdANgIk9b/UhLGvyD2s3kGI/DD0E1nj1bY9yeHP982nFyQdzPBU6qC/w==" saltValue="Ep64zWWRYF8qbWEeCEh75A=="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E52"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505</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8" t="s">
        <v>332</v>
      </c>
      <c r="AP7" s="144"/>
      <c r="AQ7" s="155" t="s">
        <v>506</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9"/>
      <c r="AP8" s="145" t="s">
        <v>400</v>
      </c>
      <c r="AQ8" s="156" t="s">
        <v>398</v>
      </c>
      <c r="AR8" s="170" t="s">
        <v>474</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3" t="s">
        <v>507</v>
      </c>
      <c r="AL9" s="1004"/>
      <c r="AM9" s="1004"/>
      <c r="AN9" s="1005"/>
      <c r="AO9" s="134">
        <v>1814213</v>
      </c>
      <c r="AP9" s="134">
        <v>113644</v>
      </c>
      <c r="AQ9" s="157">
        <v>82973</v>
      </c>
      <c r="AR9" s="171">
        <v>37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3" t="s">
        <v>318</v>
      </c>
      <c r="AL10" s="1004"/>
      <c r="AM10" s="1004"/>
      <c r="AN10" s="1005"/>
      <c r="AO10" s="135">
        <v>346633</v>
      </c>
      <c r="AP10" s="135">
        <v>21713</v>
      </c>
      <c r="AQ10" s="158">
        <v>9241</v>
      </c>
      <c r="AR10" s="172">
        <v>135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3" t="s">
        <v>250</v>
      </c>
      <c r="AL11" s="1004"/>
      <c r="AM11" s="1004"/>
      <c r="AN11" s="1005"/>
      <c r="AO11" s="135">
        <v>21856</v>
      </c>
      <c r="AP11" s="135">
        <v>1369</v>
      </c>
      <c r="AQ11" s="158">
        <v>11673</v>
      </c>
      <c r="AR11" s="172">
        <v>-88.3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3" t="s">
        <v>213</v>
      </c>
      <c r="AL12" s="1004"/>
      <c r="AM12" s="1004"/>
      <c r="AN12" s="1005"/>
      <c r="AO12" s="135">
        <v>2617</v>
      </c>
      <c r="AP12" s="135">
        <v>164</v>
      </c>
      <c r="AQ12" s="158">
        <v>931</v>
      </c>
      <c r="AR12" s="172">
        <v>-82.4</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3" t="s">
        <v>464</v>
      </c>
      <c r="AL13" s="1004"/>
      <c r="AM13" s="1004"/>
      <c r="AN13" s="1005"/>
      <c r="AO13" s="135" t="s">
        <v>174</v>
      </c>
      <c r="AP13" s="135" t="s">
        <v>174</v>
      </c>
      <c r="AQ13" s="158" t="s">
        <v>174</v>
      </c>
      <c r="AR13" s="172" t="s">
        <v>174</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3" t="s">
        <v>257</v>
      </c>
      <c r="AL14" s="1004"/>
      <c r="AM14" s="1004"/>
      <c r="AN14" s="1005"/>
      <c r="AO14" s="135">
        <v>40203</v>
      </c>
      <c r="AP14" s="135">
        <v>2518</v>
      </c>
      <c r="AQ14" s="158">
        <v>3875</v>
      </c>
      <c r="AR14" s="172">
        <v>-35</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3" t="s">
        <v>499</v>
      </c>
      <c r="AL15" s="1004"/>
      <c r="AM15" s="1004"/>
      <c r="AN15" s="1005"/>
      <c r="AO15" s="135">
        <v>14732</v>
      </c>
      <c r="AP15" s="135">
        <v>923</v>
      </c>
      <c r="AQ15" s="158">
        <v>1738</v>
      </c>
      <c r="AR15" s="172">
        <v>-46.9</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6" t="s">
        <v>480</v>
      </c>
      <c r="AL16" s="1007"/>
      <c r="AM16" s="1007"/>
      <c r="AN16" s="1008"/>
      <c r="AO16" s="135">
        <v>-184463</v>
      </c>
      <c r="AP16" s="135">
        <v>-11555</v>
      </c>
      <c r="AQ16" s="158">
        <v>-7403</v>
      </c>
      <c r="AR16" s="172">
        <v>56.1</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6" t="s">
        <v>284</v>
      </c>
      <c r="AL17" s="1007"/>
      <c r="AM17" s="1007"/>
      <c r="AN17" s="1008"/>
      <c r="AO17" s="135">
        <v>2055791</v>
      </c>
      <c r="AP17" s="135">
        <v>128777</v>
      </c>
      <c r="AQ17" s="158">
        <v>103027</v>
      </c>
      <c r="AR17" s="172">
        <v>25</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440</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508</v>
      </c>
      <c r="AP20" s="146" t="s">
        <v>270</v>
      </c>
      <c r="AQ20" s="159" t="s">
        <v>509</v>
      </c>
      <c r="AR20" s="173"/>
    </row>
    <row r="21" spans="1:46" s="98" customFormat="1" x14ac:dyDescent="0.15">
      <c r="A21" s="100"/>
      <c r="AK21" s="1009" t="s">
        <v>435</v>
      </c>
      <c r="AL21" s="1010"/>
      <c r="AM21" s="1010"/>
      <c r="AN21" s="1011"/>
      <c r="AO21" s="137">
        <v>13.78</v>
      </c>
      <c r="AP21" s="147">
        <v>9.67</v>
      </c>
      <c r="AQ21" s="160">
        <v>4.1100000000000003</v>
      </c>
      <c r="AS21" s="179"/>
      <c r="AT21" s="100"/>
    </row>
    <row r="22" spans="1:46" s="98" customFormat="1" x14ac:dyDescent="0.15">
      <c r="A22" s="100"/>
      <c r="AK22" s="1009" t="s">
        <v>455</v>
      </c>
      <c r="AL22" s="1010"/>
      <c r="AM22" s="1010"/>
      <c r="AN22" s="1011"/>
      <c r="AO22" s="138">
        <v>99.8</v>
      </c>
      <c r="AP22" s="148">
        <v>96.6</v>
      </c>
      <c r="AQ22" s="161">
        <v>3.2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258</v>
      </c>
      <c r="AP26" s="149"/>
      <c r="AQ26" s="149"/>
      <c r="AR26" s="149"/>
      <c r="AS26" s="102"/>
      <c r="AT26" s="102"/>
    </row>
    <row r="27" spans="1:46" x14ac:dyDescent="0.15">
      <c r="A27" s="103"/>
      <c r="AO27" s="108"/>
      <c r="AP27" s="108"/>
      <c r="AQ27" s="108"/>
      <c r="AR27" s="108"/>
      <c r="AS27" s="108"/>
      <c r="AT27" s="108"/>
    </row>
    <row r="28" spans="1:46" ht="17.25" x14ac:dyDescent="0.15">
      <c r="A28" s="99" t="s">
        <v>61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511</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8" t="s">
        <v>332</v>
      </c>
      <c r="AP30" s="144"/>
      <c r="AQ30" s="155" t="s">
        <v>506</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9"/>
      <c r="AP31" s="145" t="s">
        <v>400</v>
      </c>
      <c r="AQ31" s="156" t="s">
        <v>398</v>
      </c>
      <c r="AR31" s="170" t="s">
        <v>474</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2" t="s">
        <v>510</v>
      </c>
      <c r="AL32" s="1023"/>
      <c r="AM32" s="1023"/>
      <c r="AN32" s="1024"/>
      <c r="AO32" s="135">
        <v>361588</v>
      </c>
      <c r="AP32" s="135">
        <v>22650</v>
      </c>
      <c r="AQ32" s="162">
        <v>54693</v>
      </c>
      <c r="AR32" s="172">
        <v>-58.6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2" t="s">
        <v>513</v>
      </c>
      <c r="AL33" s="1023"/>
      <c r="AM33" s="1023"/>
      <c r="AN33" s="1024"/>
      <c r="AO33" s="135" t="s">
        <v>174</v>
      </c>
      <c r="AP33" s="135" t="s">
        <v>174</v>
      </c>
      <c r="AQ33" s="162" t="s">
        <v>174</v>
      </c>
      <c r="AR33" s="172" t="s">
        <v>174</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2" t="s">
        <v>514</v>
      </c>
      <c r="AL34" s="1023"/>
      <c r="AM34" s="1023"/>
      <c r="AN34" s="1024"/>
      <c r="AO34" s="135" t="s">
        <v>174</v>
      </c>
      <c r="AP34" s="135" t="s">
        <v>174</v>
      </c>
      <c r="AQ34" s="162">
        <v>70</v>
      </c>
      <c r="AR34" s="172" t="s">
        <v>174</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2" t="s">
        <v>403</v>
      </c>
      <c r="AL35" s="1023"/>
      <c r="AM35" s="1023"/>
      <c r="AN35" s="1024"/>
      <c r="AO35" s="135">
        <v>34217</v>
      </c>
      <c r="AP35" s="135">
        <v>2143</v>
      </c>
      <c r="AQ35" s="162">
        <v>20300</v>
      </c>
      <c r="AR35" s="172">
        <v>-89.4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2" t="s">
        <v>515</v>
      </c>
      <c r="AL36" s="1023"/>
      <c r="AM36" s="1023"/>
      <c r="AN36" s="1024"/>
      <c r="AO36" s="135">
        <v>27389</v>
      </c>
      <c r="AP36" s="135">
        <v>1716</v>
      </c>
      <c r="AQ36" s="162">
        <v>3708</v>
      </c>
      <c r="AR36" s="172">
        <v>-53.7</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2" t="s">
        <v>517</v>
      </c>
      <c r="AL37" s="1023"/>
      <c r="AM37" s="1023"/>
      <c r="AN37" s="1024"/>
      <c r="AO37" s="135" t="s">
        <v>174</v>
      </c>
      <c r="AP37" s="135" t="s">
        <v>174</v>
      </c>
      <c r="AQ37" s="162">
        <v>3144</v>
      </c>
      <c r="AR37" s="172" t="s">
        <v>174</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5" t="s">
        <v>171</v>
      </c>
      <c r="AL38" s="1026"/>
      <c r="AM38" s="1026"/>
      <c r="AN38" s="1027"/>
      <c r="AO38" s="139" t="s">
        <v>174</v>
      </c>
      <c r="AP38" s="139" t="s">
        <v>174</v>
      </c>
      <c r="AQ38" s="163">
        <v>5</v>
      </c>
      <c r="AR38" s="161" t="s">
        <v>174</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5" t="s">
        <v>117</v>
      </c>
      <c r="AL39" s="1026"/>
      <c r="AM39" s="1026"/>
      <c r="AN39" s="1027"/>
      <c r="AO39" s="135">
        <v>-63895</v>
      </c>
      <c r="AP39" s="135">
        <v>-4002</v>
      </c>
      <c r="AQ39" s="162">
        <v>-4732</v>
      </c>
      <c r="AR39" s="172">
        <v>-15.4</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2" t="s">
        <v>185</v>
      </c>
      <c r="AL40" s="1023"/>
      <c r="AM40" s="1023"/>
      <c r="AN40" s="1024"/>
      <c r="AO40" s="135">
        <v>-424991</v>
      </c>
      <c r="AP40" s="135">
        <v>-26622</v>
      </c>
      <c r="AQ40" s="162">
        <v>-54327</v>
      </c>
      <c r="AR40" s="172">
        <v>-51</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2" t="s">
        <v>372</v>
      </c>
      <c r="AL41" s="1013"/>
      <c r="AM41" s="1013"/>
      <c r="AN41" s="1014"/>
      <c r="AO41" s="135">
        <v>-65692</v>
      </c>
      <c r="AP41" s="135">
        <v>-4115</v>
      </c>
      <c r="AQ41" s="162">
        <v>22860</v>
      </c>
      <c r="AR41" s="172">
        <v>-118</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220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0" t="s">
        <v>332</v>
      </c>
      <c r="AN49" s="1015" t="s">
        <v>102</v>
      </c>
      <c r="AO49" s="1016"/>
      <c r="AP49" s="1016"/>
      <c r="AQ49" s="1016"/>
      <c r="AR49" s="101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1"/>
      <c r="AN50" s="131" t="s">
        <v>139</v>
      </c>
      <c r="AO50" s="141" t="s">
        <v>512</v>
      </c>
      <c r="AP50" s="152" t="s">
        <v>216</v>
      </c>
      <c r="AQ50" s="165" t="s">
        <v>516</v>
      </c>
      <c r="AR50" s="175" t="s">
        <v>519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441</v>
      </c>
      <c r="AL51" s="120"/>
      <c r="AM51" s="125">
        <v>259489</v>
      </c>
      <c r="AN51" s="132">
        <v>15866</v>
      </c>
      <c r="AO51" s="142">
        <v>81.7</v>
      </c>
      <c r="AP51" s="153">
        <v>77577</v>
      </c>
      <c r="AQ51" s="166">
        <v>-9</v>
      </c>
      <c r="AR51" s="176">
        <v>90.7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242</v>
      </c>
      <c r="AM52" s="126">
        <v>239137</v>
      </c>
      <c r="AN52" s="133">
        <v>14622</v>
      </c>
      <c r="AO52" s="143">
        <v>67.5</v>
      </c>
      <c r="AP52" s="154">
        <v>40870</v>
      </c>
      <c r="AQ52" s="167">
        <v>5.2</v>
      </c>
      <c r="AR52" s="177">
        <v>62.3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492</v>
      </c>
      <c r="AL53" s="120"/>
      <c r="AM53" s="125">
        <v>577618</v>
      </c>
      <c r="AN53" s="132">
        <v>35535</v>
      </c>
      <c r="AO53" s="142">
        <v>124</v>
      </c>
      <c r="AP53" s="153">
        <v>115123</v>
      </c>
      <c r="AQ53" s="166">
        <v>48.4</v>
      </c>
      <c r="AR53" s="176">
        <v>75.599999999999994</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242</v>
      </c>
      <c r="AM54" s="126">
        <v>553999</v>
      </c>
      <c r="AN54" s="133">
        <v>34082</v>
      </c>
      <c r="AO54" s="143">
        <v>133.1</v>
      </c>
      <c r="AP54" s="154">
        <v>46026</v>
      </c>
      <c r="AQ54" s="167">
        <v>12.6</v>
      </c>
      <c r="AR54" s="177">
        <v>120.5</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432</v>
      </c>
      <c r="AL55" s="120"/>
      <c r="AM55" s="125">
        <v>1275522</v>
      </c>
      <c r="AN55" s="132">
        <v>78858</v>
      </c>
      <c r="AO55" s="142">
        <v>121.9</v>
      </c>
      <c r="AP55" s="153">
        <v>98899</v>
      </c>
      <c r="AQ55" s="166">
        <v>-14.1</v>
      </c>
      <c r="AR55" s="176">
        <v>136</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242</v>
      </c>
      <c r="AM56" s="126">
        <v>1151965</v>
      </c>
      <c r="AN56" s="133">
        <v>71219</v>
      </c>
      <c r="AO56" s="143">
        <v>109</v>
      </c>
      <c r="AP56" s="154">
        <v>43734</v>
      </c>
      <c r="AQ56" s="167">
        <v>-5</v>
      </c>
      <c r="AR56" s="177">
        <v>114</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339</v>
      </c>
      <c r="AL57" s="120"/>
      <c r="AM57" s="125">
        <v>623855</v>
      </c>
      <c r="AN57" s="132">
        <v>38725</v>
      </c>
      <c r="AO57" s="142">
        <v>-50.9</v>
      </c>
      <c r="AP57" s="153">
        <v>96462</v>
      </c>
      <c r="AQ57" s="166">
        <v>-2.5</v>
      </c>
      <c r="AR57" s="176">
        <v>-48.4</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242</v>
      </c>
      <c r="AM58" s="126">
        <v>498581</v>
      </c>
      <c r="AN58" s="133">
        <v>30949</v>
      </c>
      <c r="AO58" s="143">
        <v>-56.5</v>
      </c>
      <c r="AP58" s="154">
        <v>39886</v>
      </c>
      <c r="AQ58" s="167">
        <v>-8.8000000000000007</v>
      </c>
      <c r="AR58" s="177">
        <v>-47.7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520</v>
      </c>
      <c r="AL59" s="120"/>
      <c r="AM59" s="125">
        <v>521903</v>
      </c>
      <c r="AN59" s="132">
        <v>32692</v>
      </c>
      <c r="AO59" s="142">
        <v>-15.6</v>
      </c>
      <c r="AP59" s="153">
        <v>83103</v>
      </c>
      <c r="AQ59" s="166">
        <v>-13.8</v>
      </c>
      <c r="AR59" s="176">
        <v>-1.8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242</v>
      </c>
      <c r="AM60" s="126">
        <v>427221</v>
      </c>
      <c r="AN60" s="133">
        <v>26762</v>
      </c>
      <c r="AO60" s="143">
        <v>-13.5</v>
      </c>
      <c r="AP60" s="154">
        <v>41378</v>
      </c>
      <c r="AQ60" s="167">
        <v>3.7</v>
      </c>
      <c r="AR60" s="177">
        <v>-17.2</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111</v>
      </c>
      <c r="AL61" s="123"/>
      <c r="AM61" s="125">
        <v>651677</v>
      </c>
      <c r="AN61" s="132">
        <v>40335</v>
      </c>
      <c r="AO61" s="142">
        <v>52.2</v>
      </c>
      <c r="AP61" s="153">
        <v>94233</v>
      </c>
      <c r="AQ61" s="168">
        <v>1.8</v>
      </c>
      <c r="AR61" s="176">
        <v>50.4</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242</v>
      </c>
      <c r="AM62" s="126">
        <v>574181</v>
      </c>
      <c r="AN62" s="133">
        <v>35527</v>
      </c>
      <c r="AO62" s="143">
        <v>47.9</v>
      </c>
      <c r="AP62" s="154">
        <v>42379</v>
      </c>
      <c r="AQ62" s="167">
        <v>1.5</v>
      </c>
      <c r="AR62" s="177">
        <v>46.4</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GrV3bzOg3KEvNxe9+ZJjZ3fx6cLHBmcAQ8EJeEkrE9KeVeTt+NmpKD2NDj9hnxrlHJ/547fz6CpCZVx22RXRcw==" saltValue="slFDZ3ykfHuPQU5bh+Lmv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SheetLayoutView="55" workbookViewId="0">
      <selection activeCell="D109" sqref="D109"/>
    </sheetView>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122</v>
      </c>
    </row>
    <row r="120" spans="125:125" ht="13.5" hidden="1" customHeight="1" x14ac:dyDescent="0.15"/>
    <row r="121" spans="125:125" ht="13.5" hidden="1" customHeight="1" x14ac:dyDescent="0.15">
      <c r="DU121" s="95"/>
    </row>
  </sheetData>
  <sheetProtection algorithmName="SHA-512" hashValue="/5z3Wa6tmrnnajoWO8auwMq9minVtJ+B4sNvUFkc5hGixofskutayeAuWyAEZccyDHFuTeMMTEvIQE2RbOxvwA==" saltValue="ST1Mc+a0a138B1sCJWP8f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SheetLayoutView="55" workbookViewId="0">
      <selection activeCell="E116" sqref="E116"/>
    </sheetView>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122</v>
      </c>
    </row>
  </sheetData>
  <sheetProtection algorithmName="SHA-512" hashValue="Ot8Wt4GAkaLiGkWTzcUWbmPIR6fTKkSFLEhJ8dE8+M0B7aMah4t7PXq+8sEROg+OfHNUMsvKQ4Sj7lGo+rL4BA==" saltValue="EWSoq0lM481kml3D4gR7j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topLeftCell="G37" zoomScaleSheetLayoutView="100" workbookViewId="0">
      <selection activeCell="J48" sqref="J48"/>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5</v>
      </c>
    </row>
    <row r="46" spans="2:10" ht="29.25" customHeight="1" x14ac:dyDescent="0.2">
      <c r="B46" s="184" t="s">
        <v>3</v>
      </c>
      <c r="C46" s="188"/>
      <c r="D46" s="188"/>
      <c r="E46" s="189" t="s">
        <v>8</v>
      </c>
      <c r="F46" s="190" t="s">
        <v>521</v>
      </c>
      <c r="G46" s="194" t="s">
        <v>229</v>
      </c>
      <c r="H46" s="194" t="s">
        <v>240</v>
      </c>
      <c r="I46" s="194" t="s">
        <v>522</v>
      </c>
      <c r="J46" s="199" t="s">
        <v>523</v>
      </c>
    </row>
    <row r="47" spans="2:10" ht="57.75" customHeight="1" x14ac:dyDescent="0.15">
      <c r="B47" s="185"/>
      <c r="C47" s="1028" t="s">
        <v>12</v>
      </c>
      <c r="D47" s="1028"/>
      <c r="E47" s="1029"/>
      <c r="F47" s="191">
        <v>40.520000000000003</v>
      </c>
      <c r="G47" s="195">
        <v>42.62</v>
      </c>
      <c r="H47" s="195">
        <v>43.49</v>
      </c>
      <c r="I47" s="195">
        <v>46.54</v>
      </c>
      <c r="J47" s="200">
        <v>50.26</v>
      </c>
    </row>
    <row r="48" spans="2:10" ht="57.75" customHeight="1" x14ac:dyDescent="0.15">
      <c r="B48" s="186"/>
      <c r="C48" s="1030" t="s">
        <v>16</v>
      </c>
      <c r="D48" s="1030"/>
      <c r="E48" s="1031"/>
      <c r="F48" s="192">
        <v>5.19</v>
      </c>
      <c r="G48" s="196">
        <v>5.96</v>
      </c>
      <c r="H48" s="196">
        <v>4.68</v>
      </c>
      <c r="I48" s="196">
        <v>4.25</v>
      </c>
      <c r="J48" s="201">
        <v>6.73</v>
      </c>
    </row>
    <row r="49" spans="2:10" ht="57.75" customHeight="1" x14ac:dyDescent="0.15">
      <c r="B49" s="187"/>
      <c r="C49" s="1032" t="s">
        <v>20</v>
      </c>
      <c r="D49" s="1032"/>
      <c r="E49" s="1033"/>
      <c r="F49" s="193">
        <v>4.2699999999999996</v>
      </c>
      <c r="G49" s="197">
        <v>4.05</v>
      </c>
      <c r="H49" s="197">
        <v>7.0000000000000007E-2</v>
      </c>
      <c r="I49" s="197">
        <v>2.5099999999999998</v>
      </c>
      <c r="J49" s="202">
        <v>7.2</v>
      </c>
    </row>
    <row r="50" spans="2:10" ht="13.5" customHeight="1" x14ac:dyDescent="0.15"/>
  </sheetData>
  <sheetProtection algorithmName="SHA-512" hashValue="PbnNExCPamPlLx6qXeCpQtnRO/VCk7SXLWpfBhwsSs6GHbc1B7U8ZreA2srbzZdCT3DFCEBvgFsrJSSmW1Qldw==" saltValue="LLPS9NSdz5aRH6DIyatZ5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人羅　純基</cp:lastModifiedBy>
  <cp:lastPrinted>2021-03-19T07:18:05Z</cp:lastPrinted>
  <dcterms:created xsi:type="dcterms:W3CDTF">2021-03-16T01:13:56Z</dcterms:created>
  <dcterms:modified xsi:type="dcterms:W3CDTF">2021-10-14T06:25:16Z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2021-03-17T08:03:11Z</vt:filetime>
  </property>
</Properties>
</file>