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１年度決算\04 ②10月公表分（追加分）\05 最終版【ＨＰアップ】\"/>
    </mc:Choice>
  </mc:AlternateContent>
  <xr:revisionPtr revIDLastSave="0" documentId="13_ncr:1_{B1386682-0083-4552-96C8-8149016D2E57}" xr6:coauthVersionLast="36" xr6:coauthVersionMax="36" xr10:uidLastSave="{00000000-0000-0000-0000-000000000000}"/>
  <bookViews>
    <workbookView xWindow="0" yWindow="0" windowWidth="19200" windowHeight="6735" firstSheet="10"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E34" i="10" s="1"/>
  <c r="BE35" i="10" s="1"/>
  <c r="BW34" i="10" l="1"/>
  <c r="BW35" i="10" s="1"/>
  <c r="BW36" i="10" s="1"/>
  <c r="BW37" i="10" s="1"/>
  <c r="BW38" i="10" s="1"/>
  <c r="BW39" i="10" s="1"/>
  <c r="BW40" i="10" s="1"/>
  <c r="BW41" i="10" s="1"/>
  <c r="BW42" i="10" s="1"/>
</calcChain>
</file>

<file path=xl/sharedStrings.xml><?xml version="1.0" encoding="utf-8"?>
<sst xmlns="http://schemas.openxmlformats.org/spreadsheetml/2006/main" count="1134" uniqueCount="604">
  <si>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</si>
  <si>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</si>
  <si>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</si>
  <si>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</si>
  <si>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</si>
  <si>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</si>
  <si>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</si>
  <si>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</si>
  <si>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</si>
  <si>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</si>
  <si>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</si>
  <si>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</si>
  <si>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</si>
  <si>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</si>
  <si>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</si>
  <si>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</si>
  <si>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</si>
  <si>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</si>
  <si>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</si>
  <si>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</si>
  <si>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</si>
  <si>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</si>
  <si>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</si>
  <si>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</si>
  <si>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</si>
  <si>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</si>
  <si>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</si>
  <si>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</si>
  <si>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</si>
  <si>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</si>
  <si>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</si>
  <si>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</si>
  <si>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</si>
  <si>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</si>
  <si>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</si>
  <si>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</si>
  <si>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</si>
  <si>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</si>
  <si>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</si>
  <si>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</si>
  <si>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</si>
  <si>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</si>
  <si>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</si>
  <si>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</si>
  <si>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</si>
  <si>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</si>
  <si>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</si>
  <si>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</si>
  <si>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</si>
  <si>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</si>
  <si>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</si>
  <si>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</si>
  <si>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</si>
  <si>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</si>
  <si>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</si>
  <si>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</si>
  <si>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</si>
  <si>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</si>
  <si>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</si>
  <si>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</si>
  <si>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</si>
  <si>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</si>
  <si>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</si>
  <si>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</si>
  <si>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</si>
  <si>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</si>
  <si>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</si>
  <si>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</si>
  <si>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</si>
  <si>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</si>
  <si>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</si>
  <si>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</si>
  <si>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</si>
  <si>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</si>
  <si>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</si>
  <si>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</si>
  <si>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</si>
  <si>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</si>
  <si>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</si>
  <si>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</si>
  <si>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</si>
  <si>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</si>
  <si>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</si>
  <si>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</si>
  <si>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</si>
  <si>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</si>
  <si>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</si>
  <si>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</si>
  <si>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</si>
  <si>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</si>
  <si>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</si>
  <si>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</si>
  <si>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</si>
  <si>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</si>
  <si>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</si>
  <si>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</si>
  <si>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</si>
  <si>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井手町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</si>
  <si>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</si>
  <si>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</si>
  <si>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</si>
  <si>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</si>
  <si>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</si>
  <si>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</si>
  <si>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</si>
  <si>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</si>
  <si>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</si>
  <si>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</si>
  <si>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</si>
  <si>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</si>
  <si>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</si>
  <si>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</si>
  <si>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</si>
  <si>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</si>
  <si>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</si>
  <si>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</si>
  <si>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</si>
  <si>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</si>
  <si>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</si>
  <si>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</si>
  <si>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</si>
  <si>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</si>
  <si>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</si>
  <si>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</si>
  <si>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</si>
  <si>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</si>
  <si>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</si>
  <si>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</si>
  <si>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</si>
  <si>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</si>
  <si>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</si>
  <si>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</si>
  <si>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</si>
  <si>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</si>
  <si>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</si>
  <si>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</si>
  <si>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</si>
  <si>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</si>
  <si>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</si>
  <si>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</si>
  <si>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</si>
  <si>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</si>
  <si>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</si>
  <si>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</si>
  <si>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</si>
  <si>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</si>
  <si>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</si>
  <si>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</si>
  <si>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</si>
  <si>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</si>
  <si>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</si>
  <si>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</si>
  <si>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</si>
  <si>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</si>
  <si>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</si>
  <si>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</si>
  <si>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</si>
  <si>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</si>
  <si>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</si>
  <si>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</si>
  <si>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</si>
  <si>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</si>
  <si>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</si>
  <si>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</si>
  <si>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</si>
  <si>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</si>
  <si>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</si>
  <si>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</si>
  <si>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</si>
  <si>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</si>
  <si>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</si>
  <si>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</si>
  <si>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</si>
  <si>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</si>
  <si>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</si>
  <si>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</si>
  <si>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</si>
  <si>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</si>
  <si>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</si>
  <si>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</si>
  <si>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</si>
  <si>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</si>
  <si>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</si>
  <si>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</si>
  <si>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</si>
  <si>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</si>
  <si>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</si>
  <si>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</si>
  <si>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</si>
  <si>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</si>
  <si>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</si>
  <si>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</si>
  <si>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</si>
  <si>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</si>
  <si>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</si>
  <si>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</si>
  <si>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</si>
  <si>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</si>
  <si>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</si>
  <si>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</si>
  <si>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</si>
  <si>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</si>
  <si>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</si>
  <si>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</si>
  <si>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</si>
  <si>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</si>
  <si>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</si>
  <si>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</si>
  <si>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</si>
  <si>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</si>
  <si>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</si>
  <si>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</si>
  <si>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京都府井手町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</si>
  <si>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</si>
  <si>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</si>
  <si>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</si>
  <si>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</si>
  <si>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</si>
  <si>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</si>
  <si>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</si>
  <si>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</si>
  <si>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</si>
  <si>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</si>
  <si>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</si>
  <si>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</si>
  <si>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</si>
  <si>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</si>
  <si>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</si>
  <si>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</si>
  <si>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</si>
  <si>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</si>
  <si>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</si>
  <si>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</si>
  <si>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</si>
  <si>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</si>
  <si>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</si>
  <si>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</si>
  <si>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</si>
  <si>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</si>
  <si>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</si>
  <si>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</si>
  <si>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</si>
  <si>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</si>
  <si>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</si>
  <si>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</si>
  <si>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</si>
  <si>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</si>
  <si>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</si>
  <si>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</si>
  <si>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</si>
  <si>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</si>
  <si>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</si>
  <si>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</si>
  <si>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</si>
  <si>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</si>
  <si>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</si>
  <si>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</si>
  <si>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</si>
  <si>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</si>
  <si>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</si>
  <si>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</si>
  <si>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</si>
  <si>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</si>
  <si>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</si>
  <si>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</si>
  <si>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</si>
  <si>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</si>
  <si>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</si>
  <si>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</si>
  <si>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</si>
  <si>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</si>
  <si>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</si>
  <si>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</si>
  <si>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</si>
  <si>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</si>
  <si>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</si>
  <si>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</si>
  <si>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</si>
  <si>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</si>
  <si>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</si>
  <si>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</si>
  <si>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</si>
  <si>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</si>
  <si>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</si>
  <si>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</si>
  <si>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</si>
  <si>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</si>
  <si>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</si>
  <si>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</si>
  <si>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</si>
  <si>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</si>
  <si>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</si>
  <si>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</si>
  <si>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</si>
  <si>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</si>
  <si>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</si>
  <si>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</si>
  <si>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</si>
  <si>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</si>
  <si>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</si>
  <si>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</si>
  <si>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</si>
  <si>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</si>
  <si>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</si>
  <si>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</si>
  <si>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</si>
  <si>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</si>
  <si>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</si>
  <si>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</si>
  <si>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</si>
  <si>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</si>
  <si>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</si>
  <si>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</si>
  <si>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</si>
  <si>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</si>
  <si>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</si>
  <si>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</si>
  <si>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</si>
  <si>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</si>
  <si>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</si>
  <si>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</si>
  <si>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</si>
  <si>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</si>
  <si>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</si>
  <si>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</si>
  <si>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</si>
  <si>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</si>
  <si>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</si>
  <si>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</si>
  <si>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</si>
  <si>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</si>
  <si>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</si>
  <si>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</si>
  <si>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</si>
  <si>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</si>
  <si>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</si>
  <si>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</si>
  <si>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</si>
  <si>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</si>
  <si>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</si>
  <si>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</si>
  <si>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</si>
  <si>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</si>
  <si>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</si>
  <si>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</si>
  <si>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</si>
  <si>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</si>
  <si>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</si>
  <si>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</si>
  <si>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</si>
  <si>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</si>
  <si>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</si>
  <si>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</si>
  <si>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</si>
  <si>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</si>
  <si>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</si>
  <si>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</si>
  <si>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</si>
  <si>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</si>
  <si>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</si>
  <si>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</si>
  <si>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</si>
  <si>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</si>
  <si>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</si>
  <si>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</si>
  <si>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</si>
  <si>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京都府井手町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</si>
  <si>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</si>
  <si>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</si>
  <si>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</si>
  <si>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</si>
  <si>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</si>
  <si>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</si>
  <si>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</si>
  <si>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</si>
  <si>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</si>
  <si>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</si>
  <si>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</si>
  <si>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</si>
  <si>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</si>
  <si>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</si>
  <si>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</si>
  <si>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</si>
  <si>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</si>
  <si>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</si>
  <si>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</si>
  <si>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</si>
  <si>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</si>
  <si>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</si>
  <si>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</si>
  <si>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</si>
  <si>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</si>
  <si>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</si>
  <si>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</si>
  <si>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</si>
  <si>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</si>
  <si>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</si>
  <si>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</si>
  <si>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</si>
  <si>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</si>
  <si>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</si>
  <si>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井手町国民健康保険特別会計</t>
    <phoneticPr fontId="5"/>
  </si>
  <si>
    <t>井手町介護保険特別会計</t>
    <phoneticPr fontId="5"/>
  </si>
  <si>
    <t>井手町後期高齢者医療特別会計</t>
    <phoneticPr fontId="5"/>
  </si>
  <si>
    <t>井手町水道事業会計</t>
    <phoneticPr fontId="5"/>
  </si>
  <si>
    <t>法適用企業</t>
    <phoneticPr fontId="5"/>
  </si>
  <si>
    <t>井手町公共下水道事業特別会計</t>
    <phoneticPr fontId="5"/>
  </si>
  <si>
    <t>法非適用企業</t>
    <phoneticPr fontId="5"/>
  </si>
  <si>
    <t>井手町多賀地区簡易水道事業特別会計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</si>
  <si>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</si>
  <si>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</si>
  <si>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</si>
  <si>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</si>
  <si>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</si>
  <si>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</si>
  <si>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</si>
  <si>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</si>
  <si>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</si>
  <si>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</si>
  <si>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</si>
  <si>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</si>
  <si>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</si>
  <si>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</si>
  <si>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</si>
  <si>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</si>
  <si>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</si>
  <si>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</si>
  <si>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</si>
  <si>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</si>
  <si>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</si>
  <si>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</si>
  <si>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</si>
  <si>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</si>
  <si>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</si>
  <si>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</si>
  <si>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</si>
  <si>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</si>
  <si>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</si>
  <si>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</si>
  <si>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</si>
  <si>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</si>
  <si>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</si>
  <si>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</si>
  <si>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</si>
  <si>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</si>
  <si>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</si>
  <si>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</si>
  <si>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</si>
  <si>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</si>
  <si>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</si>
  <si>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</si>
  <si>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</si>
  <si>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</si>
  <si>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</si>
  <si>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</si>
  <si>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</si>
  <si>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</si>
  <si>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</si>
  <si>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</si>
  <si>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</si>
  <si>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</si>
  <si>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</si>
  <si>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</si>
  <si>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</si>
  <si>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</si>
  <si>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</si>
  <si>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</si>
  <si>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</si>
  <si>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井手町公共下水道事業特別会計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</si>
  <si>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</si>
  <si>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</si>
  <si>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井手町多賀地区簡易水道事業特別会計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</si>
  <si>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</si>
  <si>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井手町水道事業会計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</si>
  <si>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</si>
  <si>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</si>
  <si>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</si>
  <si>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</si>
  <si>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</si>
  <si>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</si>
  <si>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</si>
  <si>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</si>
  <si>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</si>
  <si>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</si>
  <si>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</si>
  <si>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</si>
  <si>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</si>
  <si>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</si>
  <si>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</si>
  <si>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</si>
  <si>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</si>
  <si>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</si>
  <si>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</si>
  <si>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</si>
  <si>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</si>
  <si>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</si>
  <si>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</si>
  <si>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</si>
  <si>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</si>
  <si>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</si>
  <si>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</si>
  <si>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</si>
  <si>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</si>
  <si>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</si>
  <si>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</si>
  <si>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</si>
  <si>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</si>
  <si>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</si>
  <si>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</si>
  <si>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</si>
  <si>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</si>
  <si>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</si>
  <si>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</si>
  <si>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</si>
  <si>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</si>
  <si>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</si>
  <si>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</si>
  <si>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</si>
  <si>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</si>
  <si>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</si>
  <si>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</si>
  <si>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</si>
  <si>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</si>
  <si>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</si>
  <si>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</si>
  <si>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</si>
  <si>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</si>
  <si>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</si>
  <si>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</si>
  <si>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</si>
  <si>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</si>
  <si>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</si>
  <si>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</si>
  <si>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</si>
  <si>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</si>
  <si>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</si>
  <si>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</si>
  <si>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</si>
  <si>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</si>
  <si>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</si>
  <si>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</si>
  <si>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</si>
  <si>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</si>
  <si>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</si>
  <si>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</si>
  <si>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</si>
  <si>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</si>
  <si>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</si>
  <si>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</si>
  <si>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</si>
  <si>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</si>
  <si>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</si>
  <si>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</si>
  <si>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</si>
  <si>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</si>
  <si>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</si>
  <si>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</si>
  <si>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</si>
  <si>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</si>
  <si>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0.91</t>
  </si>
  <si>
    <t>▲ 0.68</t>
  </si>
  <si>
    <t>一般会計</t>
  </si>
  <si>
    <t>井手町水道事業会計</t>
  </si>
  <si>
    <t>井手町介護保険特別会計</t>
  </si>
  <si>
    <t>井手町公共下水道事業特別会計</t>
  </si>
  <si>
    <t>井手町多賀地区簡易水道事業特別会計</t>
  </si>
  <si>
    <t>井手町国民健康保険特別会計</t>
  </si>
  <si>
    <t>▲ 0.07</t>
  </si>
  <si>
    <t>井手町後期高齢者医療特別会計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</si>
  <si>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</si>
  <si>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</si>
  <si>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</si>
  <si>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</si>
  <si>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</si>
  <si>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</si>
  <si>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</si>
  <si>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</si>
  <si>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京都府市町村議会議員公務災害補償等組合</t>
  </si>
  <si>
    <t>城南衛生管理組合</t>
  </si>
  <si>
    <t>京都府市町村職員退職手当組合</t>
  </si>
  <si>
    <t>京都府自治会館管理組合</t>
  </si>
  <si>
    <t>京都府住宅新築資金等貸付事業管理組合（一般会計）</t>
  </si>
  <si>
    <t>京都府住宅新築資金等貸付事業管理組合（特別会計）</t>
  </si>
  <si>
    <t>京都府後期高齢者医療広域連合（一般会計）</t>
  </si>
  <si>
    <t>京都府後期高齢者医療広域連合（特別会計）</t>
  </si>
  <si>
    <t>京都地方税機構</t>
  </si>
  <si>
    <t>-</t>
    <phoneticPr fontId="2"/>
  </si>
  <si>
    <t>-</t>
    <phoneticPr fontId="2"/>
  </si>
  <si>
    <t>庁舎等整備基金</t>
    <rPh sb="0" eb="2">
      <t>チョウシャ</t>
    </rPh>
    <rPh sb="2" eb="3">
      <t>トウ</t>
    </rPh>
    <rPh sb="3" eb="5">
      <t>セイビ</t>
    </rPh>
    <rPh sb="5" eb="7">
      <t>キキン</t>
    </rPh>
    <phoneticPr fontId="2"/>
  </si>
  <si>
    <t>都市開発基金</t>
    <rPh sb="0" eb="2">
      <t>トシ</t>
    </rPh>
    <rPh sb="2" eb="4">
      <t>カイハツ</t>
    </rPh>
    <rPh sb="4" eb="6">
      <t>キキン</t>
    </rPh>
    <phoneticPr fontId="2"/>
  </si>
  <si>
    <t>社会福祉基金</t>
    <rPh sb="0" eb="2">
      <t>シャカイ</t>
    </rPh>
    <rPh sb="2" eb="4">
      <t>フクシ</t>
    </rPh>
    <rPh sb="4" eb="6">
      <t>キキン</t>
    </rPh>
    <phoneticPr fontId="2"/>
  </si>
  <si>
    <t>教育施設整備基金</t>
    <rPh sb="0" eb="2">
      <t>キョウイク</t>
    </rPh>
    <rPh sb="2" eb="4">
      <t>シセツ</t>
    </rPh>
    <rPh sb="4" eb="6">
      <t>セイビ</t>
    </rPh>
    <rPh sb="6" eb="8">
      <t>キキン</t>
    </rPh>
    <phoneticPr fontId="2"/>
  </si>
  <si>
    <t>消防防災施設等整備基金</t>
    <rPh sb="0" eb="2">
      <t>ショウボウ</t>
    </rPh>
    <rPh sb="2" eb="4">
      <t>ボウサイ</t>
    </rPh>
    <rPh sb="4" eb="6">
      <t>シセツ</t>
    </rPh>
    <rPh sb="6" eb="7">
      <t>トウ</t>
    </rPh>
    <rPh sb="7" eb="9">
      <t>セイビ</t>
    </rPh>
    <rPh sb="9" eb="11">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</si>
  <si>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</si>
  <si>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</si>
  <si>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</si>
  <si>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従前から交付税措置のある有利な地方債の活用や、平成19年度及び平成29年度の大幅な繰上償還、地方債発行抑制等による公債費適正化により類似団体平均を大きく下回っていることから、今後とも効率的な財政運営に努める。
</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</si>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</sst>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15" xfId="5" applyNumberFormat="1" applyFont="1" applyFill="1" applyBorder="1" applyAlignment="1" applyProtection="1">
      <alignment horizontal="right" vertical="center" shrinkToFit="1"/>
      <protection locked="0"/>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quotePrefix="1"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 fillId="0" borderId="41" xfId="16" applyFont="1" applyBorder="1" applyAlignment="1" applyProtection="1">
      <alignment horizontal="left" vertical="top" wrapText="1"/>
      <protection locked="0"/>
    </xf>
    <xf numFmtId="0" fontId="3" fillId="0" borderId="12" xfId="16" applyFont="1" applyBorder="1" applyAlignment="1" applyProtection="1">
      <alignment horizontal="left" vertical="top" wrapText="1"/>
      <protection locked="0"/>
    </xf>
    <xf numFmtId="0" fontId="3" fillId="0" borderId="48" xfId="16" applyFont="1" applyBorder="1" applyAlignment="1" applyProtection="1">
      <alignment horizontal="left" vertical="top" wrapText="1"/>
      <protection locked="0"/>
    </xf>
    <xf numFmtId="0" fontId="3" fillId="0" borderId="64" xfId="16" applyFont="1" applyBorder="1" applyAlignment="1" applyProtection="1">
      <alignment horizontal="left" vertical="top" wrapText="1"/>
      <protection locked="0"/>
    </xf>
    <xf numFmtId="0" fontId="3" fillId="0" borderId="0" xfId="16" applyFont="1" applyAlignment="1" applyProtection="1">
      <alignment horizontal="left" vertical="top" wrapText="1"/>
      <protection locked="0"/>
    </xf>
    <xf numFmtId="0" fontId="3" fillId="0" borderId="38" xfId="16" applyFont="1" applyBorder="1" applyAlignment="1" applyProtection="1">
      <alignment horizontal="left" vertical="top" wrapText="1"/>
      <protection locked="0"/>
    </xf>
    <xf numFmtId="0" fontId="3" fillId="0" borderId="37" xfId="16" applyFont="1" applyBorder="1" applyAlignment="1" applyProtection="1">
      <alignment horizontal="left" vertical="top" wrapText="1"/>
      <protection locked="0"/>
    </xf>
    <xf numFmtId="0" fontId="3" fillId="0" borderId="54" xfId="16" applyFont="1" applyBorder="1" applyAlignment="1" applyProtection="1">
      <alignment horizontal="left" vertical="top" wrapText="1"/>
      <protection locked="0"/>
    </xf>
    <xf numFmtId="0" fontId="3"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41A9BF3-E40F-4FD7-B699-4AFDEB8AAF4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542D-469F-B987-771CF294A6F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42053</c:v>
                </c:pt>
                <c:pt idx="1">
                  <c:v>115826</c:v>
                </c:pt>
                <c:pt idx="2">
                  <c:v>118313</c:v>
                </c:pt>
                <c:pt idx="3">
                  <c:v>203389</c:v>
                </c:pt>
                <c:pt idx="4">
                  <c:v>83153</c:v>
                </c:pt>
              </c:numCache>
            </c:numRef>
          </c:val>
          <c:smooth val="0"/>
          <c:extLst>
            <c:ext xmlns:c16="http://schemas.microsoft.com/office/drawing/2014/chart" uri="{C3380CC4-5D6E-409C-BE32-E72D297353CC}">
              <c16:uniqueId val="{00000001-542D-469F-B987-771CF294A6F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14.68</c:v>
                </c:pt>
                <c:pt idx="1">
                  <c:v>15.27</c:v>
                </c:pt>
                <c:pt idx="2">
                  <c:v>15.7</c:v>
                </c:pt>
                <c:pt idx="3">
                  <c:v>14.57</c:v>
                </c:pt>
                <c:pt idx="4">
                  <c:v>14.61</c:v>
                </c:pt>
              </c:numCache>
            </c:numRef>
          </c:val>
          <c:extLst>
            <c:ext xmlns:c16="http://schemas.microsoft.com/office/drawing/2014/chart" uri="{C3380CC4-5D6E-409C-BE32-E72D297353CC}">
              <c16:uniqueId val="{00000000-AAE0-40C8-90E8-A759F441029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93.7</c:v>
                </c:pt>
                <c:pt idx="1">
                  <c:v>96.55</c:v>
                </c:pt>
                <c:pt idx="2">
                  <c:v>97.63</c:v>
                </c:pt>
                <c:pt idx="3">
                  <c:v>97.04</c:v>
                </c:pt>
                <c:pt idx="4">
                  <c:v>98.3</c:v>
                </c:pt>
              </c:numCache>
            </c:numRef>
          </c:val>
          <c:extLst>
            <c:ext xmlns:c16="http://schemas.microsoft.com/office/drawing/2014/chart" uri="{C3380CC4-5D6E-409C-BE32-E72D297353CC}">
              <c16:uniqueId val="{00000001-AAE0-40C8-90E8-A759F441029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-0.91</c:v>
                </c:pt>
                <c:pt idx="1">
                  <c:v>0.89</c:v>
                </c:pt>
                <c:pt idx="2">
                  <c:v>23.14</c:v>
                </c:pt>
                <c:pt idx="3">
                  <c:v>-0.68</c:v>
                </c:pt>
                <c:pt idx="4">
                  <c:v>0.19</c:v>
                </c:pt>
              </c:numCache>
            </c:numRef>
          </c:val>
          <c:smooth val="0"/>
          <c:extLst>
            <c:ext xmlns:c16="http://schemas.microsoft.com/office/drawing/2014/chart" uri="{C3380CC4-5D6E-409C-BE32-E72D297353CC}">
              <c16:uniqueId val="{00000002-AAE0-40C8-90E8-A759F441029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732-485C-91FA-9CA8CD1FCA6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732-485C-91FA-9CA8CD1FCA6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732-485C-91FA-9CA8CD1FCA6A}"/>
            </c:ext>
          </c:extLst>
        </c:ser>
        <c:ser>
          <c:idx val="3"/>
          <c:order val="3"/>
          <c:tx>
            <c:strRef>
              <c:f>データシート!$A$30</c:f>
              <c:strCache>
                <c:ptCount val="1"/>
                <c:pt idx="0">
                  <c:v>井手町後期高齢者医療特別会計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7.0000000000000007E-2</c:v>
                </c:pt>
                <c:pt idx="2">
                  <c:v>#N/A</c:v>
                </c:pt>
                <c:pt idx="3">
                  <c:v>0.1</c:v>
                </c:pt>
                <c:pt idx="4">
                  <c:v>#N/A</c:v>
                </c:pt>
                <c:pt idx="5">
                  <c:v>0.1</c:v>
                </c:pt>
                <c:pt idx="6">
                  <c:v>#N/A</c:v>
                </c:pt>
                <c:pt idx="7">
                  <c:v>0.15</c:v>
                </c:pt>
                <c:pt idx="8">
                  <c:v>#N/A</c:v>
                </c:pt>
                <c:pt idx="9">
                  <c:v>0.1</c:v>
                </c:pt>
              </c:numCache>
            </c:numRef>
          </c:val>
          <c:extLst>
            <c:ext xmlns:c16="http://schemas.microsoft.com/office/drawing/2014/chart" uri="{C3380CC4-5D6E-409C-BE32-E72D297353CC}">
              <c16:uniqueId val="{00000003-B732-485C-91FA-9CA8CD1FCA6A}"/>
            </c:ext>
          </c:extLst>
        </c:ser>
        <c:ser>
          <c:idx val="4"/>
          <c:order val="4"/>
          <c:tx>
            <c:strRef>
              <c:f>データシート!$A$31</c:f>
              <c:strCache>
                <c:ptCount val="1"/>
                <c:pt idx="0">
                  <c:v>井手町国民健康保険特別会計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0.14000000000000001</c:v>
                </c:pt>
                <c:pt idx="2">
                  <c:v>7.0000000000000007E-2</c:v>
                </c:pt>
                <c:pt idx="3">
                  <c:v>#N/A</c:v>
                </c:pt>
                <c:pt idx="4">
                  <c:v>#N/A</c:v>
                </c:pt>
                <c:pt idx="5">
                  <c:v>0.06</c:v>
                </c:pt>
                <c:pt idx="6">
                  <c:v>#N/A</c:v>
                </c:pt>
                <c:pt idx="7">
                  <c:v>0.23</c:v>
                </c:pt>
                <c:pt idx="8">
                  <c:v>#N/A</c:v>
                </c:pt>
                <c:pt idx="9">
                  <c:v>0.1</c:v>
                </c:pt>
              </c:numCache>
            </c:numRef>
          </c:val>
          <c:extLst>
            <c:ext xmlns:c16="http://schemas.microsoft.com/office/drawing/2014/chart" uri="{C3380CC4-5D6E-409C-BE32-E72D297353CC}">
              <c16:uniqueId val="{00000004-B732-485C-91FA-9CA8CD1FCA6A}"/>
            </c:ext>
          </c:extLst>
        </c:ser>
        <c:ser>
          <c:idx val="5"/>
          <c:order val="5"/>
          <c:tx>
            <c:strRef>
              <c:f>データシート!$A$32</c:f>
              <c:strCache>
                <c:ptCount val="1"/>
                <c:pt idx="0">
                  <c:v>井手町多賀地区簡易水道事業特別会計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0.06</c:v>
                </c:pt>
                <c:pt idx="4">
                  <c:v>#N/A</c:v>
                </c:pt>
                <c:pt idx="5">
                  <c:v>0.16</c:v>
                </c:pt>
                <c:pt idx="6">
                  <c:v>#N/A</c:v>
                </c:pt>
                <c:pt idx="7">
                  <c:v>0.21</c:v>
                </c:pt>
                <c:pt idx="8">
                  <c:v>#N/A</c:v>
                </c:pt>
                <c:pt idx="9">
                  <c:v>0.14000000000000001</c:v>
                </c:pt>
              </c:numCache>
            </c:numRef>
          </c:val>
          <c:extLst>
            <c:ext xmlns:c16="http://schemas.microsoft.com/office/drawing/2014/chart" uri="{C3380CC4-5D6E-409C-BE32-E72D297353CC}">
              <c16:uniqueId val="{00000005-B732-485C-91FA-9CA8CD1FCA6A}"/>
            </c:ext>
          </c:extLst>
        </c:ser>
        <c:ser>
          <c:idx val="6"/>
          <c:order val="6"/>
          <c:tx>
            <c:strRef>
              <c:f>データシート!$A$33</c:f>
              <c:strCache>
                <c:ptCount val="1"/>
                <c:pt idx="0">
                  <c:v>井手町公共下水道事業特別会計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0.33</c:v>
                </c:pt>
                <c:pt idx="2">
                  <c:v>#N/A</c:v>
                </c:pt>
                <c:pt idx="3">
                  <c:v>0.41</c:v>
                </c:pt>
                <c:pt idx="4">
                  <c:v>#N/A</c:v>
                </c:pt>
                <c:pt idx="5">
                  <c:v>0.65</c:v>
                </c:pt>
                <c:pt idx="6">
                  <c:v>#N/A</c:v>
                </c:pt>
                <c:pt idx="7">
                  <c:v>0.59</c:v>
                </c:pt>
                <c:pt idx="8">
                  <c:v>#N/A</c:v>
                </c:pt>
                <c:pt idx="9">
                  <c:v>0.62</c:v>
                </c:pt>
              </c:numCache>
            </c:numRef>
          </c:val>
          <c:extLst>
            <c:ext xmlns:c16="http://schemas.microsoft.com/office/drawing/2014/chart" uri="{C3380CC4-5D6E-409C-BE32-E72D297353CC}">
              <c16:uniqueId val="{00000006-B732-485C-91FA-9CA8CD1FCA6A}"/>
            </c:ext>
          </c:extLst>
        </c:ser>
        <c:ser>
          <c:idx val="7"/>
          <c:order val="7"/>
          <c:tx>
            <c:strRef>
              <c:f>データシート!$A$34</c:f>
              <c:strCache>
                <c:ptCount val="1"/>
                <c:pt idx="0">
                  <c:v>井手町介護保険特別会計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2.16</c:v>
                </c:pt>
                <c:pt idx="2">
                  <c:v>#N/A</c:v>
                </c:pt>
                <c:pt idx="3">
                  <c:v>2.0499999999999998</c:v>
                </c:pt>
                <c:pt idx="4">
                  <c:v>#N/A</c:v>
                </c:pt>
                <c:pt idx="5">
                  <c:v>1.82</c:v>
                </c:pt>
                <c:pt idx="6">
                  <c:v>#N/A</c:v>
                </c:pt>
                <c:pt idx="7">
                  <c:v>2.0299999999999998</c:v>
                </c:pt>
                <c:pt idx="8">
                  <c:v>#N/A</c:v>
                </c:pt>
                <c:pt idx="9">
                  <c:v>2.36</c:v>
                </c:pt>
              </c:numCache>
            </c:numRef>
          </c:val>
          <c:extLst>
            <c:ext xmlns:c16="http://schemas.microsoft.com/office/drawing/2014/chart" uri="{C3380CC4-5D6E-409C-BE32-E72D297353CC}">
              <c16:uniqueId val="{00000007-B732-485C-91FA-9CA8CD1FCA6A}"/>
            </c:ext>
          </c:extLst>
        </c:ser>
        <c:ser>
          <c:idx val="8"/>
          <c:order val="8"/>
          <c:tx>
            <c:strRef>
              <c:f>データシート!$A$35</c:f>
              <c:strCache>
                <c:ptCount val="1"/>
                <c:pt idx="0">
                  <c:v>井手町水道事業会計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8.7200000000000006</c:v>
                </c:pt>
                <c:pt idx="2">
                  <c:v>#N/A</c:v>
                </c:pt>
                <c:pt idx="3">
                  <c:v>7.51</c:v>
                </c:pt>
                <c:pt idx="4">
                  <c:v>#N/A</c:v>
                </c:pt>
                <c:pt idx="5">
                  <c:v>8.42</c:v>
                </c:pt>
                <c:pt idx="6">
                  <c:v>#N/A</c:v>
                </c:pt>
                <c:pt idx="7">
                  <c:v>9.0299999999999994</c:v>
                </c:pt>
                <c:pt idx="8">
                  <c:v>#N/A</c:v>
                </c:pt>
                <c:pt idx="9">
                  <c:v>10.119999999999999</c:v>
                </c:pt>
              </c:numCache>
            </c:numRef>
          </c:val>
          <c:extLst>
            <c:ext xmlns:c16="http://schemas.microsoft.com/office/drawing/2014/chart" uri="{C3380CC4-5D6E-409C-BE32-E72D297353CC}">
              <c16:uniqueId val="{00000008-B732-485C-91FA-9CA8CD1FCA6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14.68</c:v>
                </c:pt>
                <c:pt idx="2">
                  <c:v>#N/A</c:v>
                </c:pt>
                <c:pt idx="3">
                  <c:v>15.27</c:v>
                </c:pt>
                <c:pt idx="4">
                  <c:v>#N/A</c:v>
                </c:pt>
                <c:pt idx="5">
                  <c:v>15.69</c:v>
                </c:pt>
                <c:pt idx="6">
                  <c:v>#N/A</c:v>
                </c:pt>
                <c:pt idx="7">
                  <c:v>14.57</c:v>
                </c:pt>
                <c:pt idx="8">
                  <c:v>#N/A</c:v>
                </c:pt>
                <c:pt idx="9">
                  <c:v>14.61</c:v>
                </c:pt>
              </c:numCache>
            </c:numRef>
          </c:val>
          <c:extLst>
            <c:ext xmlns:c16="http://schemas.microsoft.com/office/drawing/2014/chart" uri="{C3380CC4-5D6E-409C-BE32-E72D297353CC}">
              <c16:uniqueId val="{00000009-B732-485C-91FA-9CA8CD1FCA6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456</c:v>
                </c:pt>
                <c:pt idx="5">
                  <c:v>446</c:v>
                </c:pt>
                <c:pt idx="8">
                  <c:v>419</c:v>
                </c:pt>
                <c:pt idx="11">
                  <c:v>415</c:v>
                </c:pt>
                <c:pt idx="14">
                  <c:v>404</c:v>
                </c:pt>
              </c:numCache>
            </c:numRef>
          </c:val>
          <c:extLst>
            <c:ext xmlns:c16="http://schemas.microsoft.com/office/drawing/2014/chart" uri="{C3380CC4-5D6E-409C-BE32-E72D297353CC}">
              <c16:uniqueId val="{00000000-74A1-4184-BF75-83EEFDCAB9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4A1-4184-BF75-83EEFDCAB9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4A1-4184-BF75-83EEFDCAB9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15</c:v>
                </c:pt>
                <c:pt idx="3">
                  <c:v>12</c:v>
                </c:pt>
                <c:pt idx="6">
                  <c:v>11</c:v>
                </c:pt>
                <c:pt idx="9">
                  <c:v>14</c:v>
                </c:pt>
                <c:pt idx="12">
                  <c:v>13</c:v>
                </c:pt>
              </c:numCache>
            </c:numRef>
          </c:val>
          <c:extLst>
            <c:ext xmlns:c16="http://schemas.microsoft.com/office/drawing/2014/chart" uri="{C3380CC4-5D6E-409C-BE32-E72D297353CC}">
              <c16:uniqueId val="{00000003-74A1-4184-BF75-83EEFDCAB9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167</c:v>
                </c:pt>
                <c:pt idx="3">
                  <c:v>167</c:v>
                </c:pt>
                <c:pt idx="6">
                  <c:v>163</c:v>
                </c:pt>
                <c:pt idx="9">
                  <c:v>159</c:v>
                </c:pt>
                <c:pt idx="12">
                  <c:v>154</c:v>
                </c:pt>
              </c:numCache>
            </c:numRef>
          </c:val>
          <c:extLst>
            <c:ext xmlns:c16="http://schemas.microsoft.com/office/drawing/2014/chart" uri="{C3380CC4-5D6E-409C-BE32-E72D297353CC}">
              <c16:uniqueId val="{00000004-74A1-4184-BF75-83EEFDCAB9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A1-4184-BF75-83EEFDCAB9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4A1-4184-BF75-83EEFDCAB9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252</c:v>
                </c:pt>
                <c:pt idx="3">
                  <c:v>249</c:v>
                </c:pt>
                <c:pt idx="6">
                  <c:v>268</c:v>
                </c:pt>
                <c:pt idx="9">
                  <c:v>224</c:v>
                </c:pt>
                <c:pt idx="12">
                  <c:v>222</c:v>
                </c:pt>
              </c:numCache>
            </c:numRef>
          </c:val>
          <c:extLst>
            <c:ext xmlns:c16="http://schemas.microsoft.com/office/drawing/2014/chart" uri="{C3380CC4-5D6E-409C-BE32-E72D297353CC}">
              <c16:uniqueId val="{00000007-74A1-4184-BF75-83EEFDCAB98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-22</c:v>
                </c:pt>
                <c:pt idx="2">
                  <c:v>#N/A</c:v>
                </c:pt>
                <c:pt idx="3">
                  <c:v>#N/A</c:v>
                </c:pt>
                <c:pt idx="4">
                  <c:v>-18</c:v>
                </c:pt>
                <c:pt idx="5">
                  <c:v>#N/A</c:v>
                </c:pt>
                <c:pt idx="6">
                  <c:v>#N/A</c:v>
                </c:pt>
                <c:pt idx="7">
                  <c:v>23</c:v>
                </c:pt>
                <c:pt idx="8">
                  <c:v>#N/A</c:v>
                </c:pt>
                <c:pt idx="9">
                  <c:v>#N/A</c:v>
                </c:pt>
                <c:pt idx="10">
                  <c:v>-18</c:v>
                </c:pt>
                <c:pt idx="11">
                  <c:v>#N/A</c:v>
                </c:pt>
                <c:pt idx="12">
                  <c:v>#N/A</c:v>
                </c:pt>
                <c:pt idx="13">
                  <c:v>-15</c:v>
                </c:pt>
                <c:pt idx="14">
                  <c:v>#N/A</c:v>
                </c:pt>
              </c:numCache>
            </c:numRef>
          </c:val>
          <c:smooth val="0"/>
          <c:extLst>
            <c:ext xmlns:c16="http://schemas.microsoft.com/office/drawing/2014/chart" uri="{C3380CC4-5D6E-409C-BE32-E72D297353CC}">
              <c16:uniqueId val="{00000008-74A1-4184-BF75-83EEFDCAB98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3863</c:v>
                </c:pt>
                <c:pt idx="5">
                  <c:v>3818</c:v>
                </c:pt>
                <c:pt idx="8">
                  <c:v>3764</c:v>
                </c:pt>
                <c:pt idx="11">
                  <c:v>3736</c:v>
                </c:pt>
                <c:pt idx="14">
                  <c:v>3744</c:v>
                </c:pt>
              </c:numCache>
            </c:numRef>
          </c:val>
          <c:extLst>
            <c:ext xmlns:c16="http://schemas.microsoft.com/office/drawing/2014/chart" uri="{C3380CC4-5D6E-409C-BE32-E72D297353CC}">
              <c16:uniqueId val="{00000000-9C14-4E19-BA01-79B052B0E13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633</c:v>
                </c:pt>
                <c:pt idx="5">
                  <c:v>571</c:v>
                </c:pt>
                <c:pt idx="8">
                  <c:v>554</c:v>
                </c:pt>
                <c:pt idx="11">
                  <c:v>528</c:v>
                </c:pt>
                <c:pt idx="14">
                  <c:v>490</c:v>
                </c:pt>
              </c:numCache>
            </c:numRef>
          </c:val>
          <c:extLst>
            <c:ext xmlns:c16="http://schemas.microsoft.com/office/drawing/2014/chart" uri="{C3380CC4-5D6E-409C-BE32-E72D297353CC}">
              <c16:uniqueId val="{00000001-9C14-4E19-BA01-79B052B0E13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6938</c:v>
                </c:pt>
                <c:pt idx="5">
                  <c:v>7148</c:v>
                </c:pt>
                <c:pt idx="8">
                  <c:v>6754</c:v>
                </c:pt>
                <c:pt idx="11">
                  <c:v>6871</c:v>
                </c:pt>
                <c:pt idx="14">
                  <c:v>7172</c:v>
                </c:pt>
              </c:numCache>
            </c:numRef>
          </c:val>
          <c:extLst>
            <c:ext xmlns:c16="http://schemas.microsoft.com/office/drawing/2014/chart" uri="{C3380CC4-5D6E-409C-BE32-E72D297353CC}">
              <c16:uniqueId val="{00000002-9C14-4E19-BA01-79B052B0E13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C14-4E19-BA01-79B052B0E13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C14-4E19-BA01-79B052B0E13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66</c:v>
                </c:pt>
                <c:pt idx="9">
                  <c:v>0</c:v>
                </c:pt>
                <c:pt idx="12">
                  <c:v>0</c:v>
                </c:pt>
              </c:numCache>
            </c:numRef>
          </c:val>
          <c:extLst>
            <c:ext xmlns:c16="http://schemas.microsoft.com/office/drawing/2014/chart" uri="{C3380CC4-5D6E-409C-BE32-E72D297353CC}">
              <c16:uniqueId val="{00000005-9C14-4E19-BA01-79B052B0E13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811</c:v>
                </c:pt>
                <c:pt idx="3">
                  <c:v>773</c:v>
                </c:pt>
                <c:pt idx="6">
                  <c:v>726</c:v>
                </c:pt>
                <c:pt idx="9">
                  <c:v>656</c:v>
                </c:pt>
                <c:pt idx="12">
                  <c:v>597</c:v>
                </c:pt>
              </c:numCache>
            </c:numRef>
          </c:val>
          <c:extLst>
            <c:ext xmlns:c16="http://schemas.microsoft.com/office/drawing/2014/chart" uri="{C3380CC4-5D6E-409C-BE32-E72D297353CC}">
              <c16:uniqueId val="{00000006-9C14-4E19-BA01-79B052B0E13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112</c:v>
                </c:pt>
                <c:pt idx="3">
                  <c:v>172</c:v>
                </c:pt>
                <c:pt idx="6">
                  <c:v>215</c:v>
                </c:pt>
                <c:pt idx="9">
                  <c:v>203</c:v>
                </c:pt>
                <c:pt idx="12">
                  <c:v>197</c:v>
                </c:pt>
              </c:numCache>
            </c:numRef>
          </c:val>
          <c:extLst>
            <c:ext xmlns:c16="http://schemas.microsoft.com/office/drawing/2014/chart" uri="{C3380CC4-5D6E-409C-BE32-E72D297353CC}">
              <c16:uniqueId val="{00000007-9C14-4E19-BA01-79B052B0E13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1893</c:v>
                </c:pt>
                <c:pt idx="3">
                  <c:v>1778</c:v>
                </c:pt>
                <c:pt idx="6">
                  <c:v>1693</c:v>
                </c:pt>
                <c:pt idx="9">
                  <c:v>1574</c:v>
                </c:pt>
                <c:pt idx="12">
                  <c:v>1469</c:v>
                </c:pt>
              </c:numCache>
            </c:numRef>
          </c:val>
          <c:extLst>
            <c:ext xmlns:c16="http://schemas.microsoft.com/office/drawing/2014/chart" uri="{C3380CC4-5D6E-409C-BE32-E72D297353CC}">
              <c16:uniqueId val="{00000008-9C14-4E19-BA01-79B052B0E13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C14-4E19-BA01-79B052B0E13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2909</c:v>
                </c:pt>
                <c:pt idx="3">
                  <c:v>3019</c:v>
                </c:pt>
                <c:pt idx="6">
                  <c:v>2557</c:v>
                </c:pt>
                <c:pt idx="9">
                  <c:v>2909</c:v>
                </c:pt>
                <c:pt idx="12">
                  <c:v>2984</c:v>
                </c:pt>
              </c:numCache>
            </c:numRef>
          </c:val>
          <c:extLst>
            <c:ext xmlns:c16="http://schemas.microsoft.com/office/drawing/2014/chart" uri="{C3380CC4-5D6E-409C-BE32-E72D297353CC}">
              <c16:uniqueId val="{0000000A-9C14-4E19-BA01-79B052B0E13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C14-4E19-BA01-79B052B0E13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2349</c:v>
                </c:pt>
                <c:pt idx="1">
                  <c:v>2356</c:v>
                </c:pt>
                <c:pt idx="2">
                  <c:v>2363</c:v>
                </c:pt>
              </c:numCache>
            </c:numRef>
          </c:val>
          <c:extLst>
            <c:ext xmlns:c16="http://schemas.microsoft.com/office/drawing/2014/chart" uri="{C3380CC4-5D6E-409C-BE32-E72D297353CC}">
              <c16:uniqueId val="{00000000-03E2-401B-978B-36DF1A79615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255</c:v>
                </c:pt>
                <c:pt idx="1">
                  <c:v>356</c:v>
                </c:pt>
                <c:pt idx="2">
                  <c:v>607</c:v>
                </c:pt>
              </c:numCache>
            </c:numRef>
          </c:val>
          <c:extLst>
            <c:ext xmlns:c16="http://schemas.microsoft.com/office/drawing/2014/chart" uri="{C3380CC4-5D6E-409C-BE32-E72D297353CC}">
              <c16:uniqueId val="{00000001-03E2-401B-978B-36DF1A79615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4128</c:v>
                </c:pt>
                <c:pt idx="1">
                  <c:v>4140</c:v>
                </c:pt>
                <c:pt idx="2">
                  <c:v>4188</c:v>
                </c:pt>
              </c:numCache>
            </c:numRef>
          </c:val>
          <c:extLst>
            <c:ext xmlns:c16="http://schemas.microsoft.com/office/drawing/2014/chart" uri="{C3380CC4-5D6E-409C-BE32-E72D297353CC}">
              <c16:uniqueId val="{00000002-03E2-401B-978B-36DF1A79615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{388D0AF5-C0C1-4F04-9754-4B2F6A630B46}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378-433F-9339-634A1CF8FA0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{A343D278-204B-46BE-A387-2BFF1EF89B34}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78-433F-9339-634A1CF8FA0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{FB9BC4F2-50ED-43BA-81E8-C6828E551A90}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78-433F-9339-634A1CF8FA0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{3853213C-64B9-416F-AC50-4BB8A75FA6BB}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78-433F-9339-634A1CF8FA0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{658B0252-2691-49CB-ACBB-5076A03D24A2}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78-433F-9339-634A1CF8FA0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{2C97EE68-C5CE-4577-BD52-58035DFC0C8A}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378-433F-9339-634A1CF8FA0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{5145472A-B247-4D78-88B6-BB510446FFE2}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378-433F-9339-634A1CF8FA0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{71C7B66A-5970-4733-A032-9707FEE0830D}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378-433F-9339-634A1CF8FA0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{BB277A17-5220-4FF0-A130-1954D0E49842}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378-433F-9339-634A1CF8FA0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66.900000000000006</c:v>
                </c:pt>
                <c:pt idx="8">
                  <c:v>67.599999999999994</c:v>
                </c:pt>
                <c:pt idx="16">
                  <c:v>69.099999999999994</c:v>
                </c:pt>
                <c:pt idx="24">
                  <c:v>70.7</c:v>
                </c:pt>
                <c:pt idx="32">
                  <c:v>67.8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378-433F-9339-634A1CF8FA0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{B2CA8729-E8F4-4E51-9CA9-C73BC09656D0}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378-433F-9339-634A1CF8FA0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{B8ED3786-02F1-4F40-BC93-7C57C1F03AFA}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78-433F-9339-634A1CF8FA0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{B4C98AD1-AD48-4D91-80FC-1CECC9AF22D9}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78-433F-9339-634A1CF8FA0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{C46A8449-D6DC-4C5A-AC07-87EE650B2AD7}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78-433F-9339-634A1CF8FA0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{95DD00F0-58A5-426B-A9E1-D214839CDD45}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78-433F-9339-634A1CF8FA0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{1F039F4A-E4CD-49FC-B0EF-C89E4E9AD8F9}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378-433F-9339-634A1CF8FA0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{96B5C2B7-D4D1-4D06-B16E-84DE46A73B75}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378-433F-9339-634A1CF8FA0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{30300129-5B0A-45F8-8D8D-AC3F3B029151}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378-433F-9339-634A1CF8FA0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{FD4E4732-BE30-421C-A8BB-F83D48FC40B0}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378-433F-9339-634A1CF8FA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58.6</c:v>
                </c:pt>
                <c:pt idx="16">
                  <c:v>59.1</c:v>
                </c:pt>
                <c:pt idx="24">
                  <c:v>61.3</c:v>
                </c:pt>
                <c:pt idx="32">
                  <c:v>62.9</c:v>
                </c:pt>
              </c:numCache>
            </c:numRef>
          </c:xVal>
          <c:yVal>
            <c:numRef>
              <c:f>公会計指標分析・財政指標組合せ分析表!$BP$55:$DC$55</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1378-433F-9339-634A1CF8FA0B}"/>
            </c:ext>
          </c:extLst>
        </c:ser>
        <c:dLbls>
          <c:showLegendKey val="0"/>
          <c:showVal val="1"/>
          <c:showCatName val="0"/>
          <c:showSerName val="0"/>
          <c:showPercent val="0"/>
          <c:showBubbleSize val="0"/>
        </c:dLbls>
        <c:axId val="46179840"/>
        <c:axId val="46181760"/>
      </c:scatterChart>
      <c:valAx>
        <c:axId val="46179840"/>
        <c:scaling>
          <c:orientation val="minMax"/>
          <c:max val="63.5"/>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{9B885419-DD2A-4C59-BB7D-D13BB3372F68}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707-4CF1-A196-37BE63B9D9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{1D7963F4-EC4F-409E-B5EB-95EAECCC8591}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707-4CF1-A196-37BE63B9D9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{FCB6897F-CA5B-4A6B-9C19-98E84AD725FC}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707-4CF1-A196-37BE63B9D9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{1D2851D1-976A-4B4B-8B1D-FBEB78E8162C}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707-4CF1-A196-37BE63B9D9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{65EFF5BB-2133-4066-A1E1-384996E07F2F}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707-4CF1-A196-37BE63B9D9B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{3D40B9D7-C1F6-426D-98F5-CE591238AB80}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707-4CF1-A196-37BE63B9D9B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{F7A2B49B-B241-4AC0-B685-C21C2213A6FF}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707-4CF1-A196-37BE63B9D9B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{6065E7D7-A4B3-4FD8-8D3A-644F7996382E}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707-4CF1-A196-37BE63B9D9B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{62C2E0EF-A5E6-4B30-957D-155F1D0F7C59}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707-4CF1-A196-37BE63B9D9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-1.5</c:v>
                </c:pt>
                <c:pt idx="16">
                  <c:v>-0.2</c:v>
                </c:pt>
                <c:pt idx="24">
                  <c:v>-0.2</c:v>
                </c:pt>
                <c:pt idx="32">
                  <c:v>-0.1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707-4CF1-A196-37BE63B9D9B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{E7C7CBA3-34BE-4F56-B7CE-DBD8A1BBDDAD}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707-4CF1-A196-37BE63B9D9B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{A0647AEE-864B-4C60-A7A9-42313518A4B8}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707-4CF1-A196-37BE63B9D9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{DE6800AB-D9D0-4E67-94A3-79628E438811}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707-4CF1-A196-37BE63B9D9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{5E24A93B-AA93-4211-A2BD-1E3822D5CBD7}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707-4CF1-A196-37BE63B9D9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{42DBD2D0-FEC2-4633-9423-DB9CD84F234F}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707-4CF1-A196-37BE63B9D9B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{E86A0E16-1401-424D-886B-4526D76462D7}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707-4CF1-A196-37BE63B9D9B5}"/>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{420E1629-1802-4A3E-B4D2-6F830CB58B98}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707-4CF1-A196-37BE63B9D9B5}"/>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{EAC36AB9-5734-4F25-9110-E25C979D6A10}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707-4CF1-A196-37BE63B9D9B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{421A0901-6A58-41E9-8FD9-3AED3AE1B5B6}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707-4CF1-A196-37BE63B9D9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8707-4CF1-A196-37BE63B9D9B5}"/>
            </c:ext>
          </c:extLst>
        </c:ser>
        <c:dLbls>
          <c:showLegendKey val="0"/>
          <c:showVal val="1"/>
          <c:showCatName val="0"/>
          <c:showSerName val="0"/>
          <c:showPercent val="0"/>
          <c:showBubbleSize val="0"/>
        </c:dLbls>
        <c:axId val="84219776"/>
        <c:axId val="84234240"/>
      </c:scatterChart>
      <c:valAx>
        <c:axId val="84219776"/>
        <c:scaling>
          <c:orientation val="minMax"/>
          <c:max val="8.1999999999999993"/>
          <c:min val="7.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0.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京都府井手町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元利償還金については、平成</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19</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723</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百万円）と平成</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542</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百万円）に大幅な地方債の繰上償還を行ったことにより、近年減少傾向にある</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。算入公債費については、ハード整備の際の地方債発行</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交付税措置のある有利なものを活用する方針</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を維持した結果</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また、住民ニーズを的確に把握し、</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安易な地方債発行を抑制してきた結果</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高水準を維持している。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京都府井手町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一般会計等に係る地方債の現在高については、平成１９年度に約７２３百万円、平成２９年度に約５４２百万円の繰上償還を行ったことにより圧縮が図られたものの</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、ＪＲ玉水駅周辺整備</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事業</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、府立特別支援学校整備に伴う道路整備</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等の影響</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、近年</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傾向にある</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今後も庁舎建設事業等が控えており、地方債現在高は更に増加する見込みである。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京都府井手町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今後予定している庁舎建設等の大型事業実施を見据え、減債基金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円積立てた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ことにより基金全体が昨年度と比較して増加した</a:t>
          </a:r>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財政状況等や主要施策の進捗状況を勘案しながら基金の活用を検討する。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都市開発、消防施設整備、社会福祉、教育施設整備とそれぞれの用途に合わせて基金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活用する。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都市計画費寄附金を都市開発基金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35</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積立てた。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財政状況等や主要施策の進捗状況を勘案しながら基金の活用を検討する。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債券等の利子積立による微増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財政状況等や主要施策の進捗状況を勘案しながら基金の活用を検討する。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今後予定している庁舎建設等の大型事業実施を見据え、減債基金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円積立てた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財政状況等や主要施策の進捗状況を勘案しながら基金の活用を検討する。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93AD6C2-BFA5-40AA-B5B8-5D83903E9E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365E79B-4E68-4923-B51C-66AFEF0DB3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A45AF850-C3A9-4A23-B5E2-C6FC4B62D2F4}"/>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C61B3189-4446-46C4-8C5B-10DD4621345F}"/>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26679C5A-D0B6-44E0-91BF-B3DFA63D7FC9}"/>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B0A4DDA7-16FC-4C20-B47A-4CFC26F0449B}"/>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984F305E-9B1B-49A1-90F7-E2E22C3D7AC9}"/>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25DA905D-B80D-405B-99BE-2A143B01E61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D49072C4-A56B-4EB1-9172-B16576A913D1}"/>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E7C9CB58-70FB-4C0E-A55C-FED5EAA942BA}"/>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AB36F9E4-630D-4235-BEBC-68A5477CEF92}"/>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15E1C346-C043-4B0F-9461-EF17570F966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48FF0BFA-37D4-417E-91BE-F2930B6F8E5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4216C54D-677D-4FC4-83CE-6B3A8CD983C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62B6BCC6-16F9-4D5C-AA49-5E67E8FC7C5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80376CED-07B9-4CE0-8FB6-1F387DDADFC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京都府井手町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6A01E07A-D7D4-4D8E-AE20-4B77A9D4036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BC9A5A0E-7D08-46D8-A281-FFD404A8371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1A1CC6C6-FB02-4448-B4D9-A136C5ACDDC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B4440CA9-AEFF-4251-BC41-30E0E449282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958FDB-46A3-40EB-9A46-A779C79E5E2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139E9B51-FB2A-4FA9-956C-12E96DFFB80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7,402
7,189
18.04
4,369,459
3,989,978
351,258
2,404,034
2,983,900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6EB79E0A-B998-4FC5-912B-64B06129D32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F5E82C6F-D6CC-4529-B1D9-72FF86E1FD9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55CB6178-6CE3-4CE8-9D31-74A9FE1E6A1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EAA5E4C5-FDDC-4F45-B83F-A8F53A3084D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F276F50F-181E-4C3A-9C3F-06AC6F6053E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66C30700-2870-4781-94B7-95D4225ABFA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90E838B0-481B-44F0-B15E-811880507C1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30E3FFBC-B390-4DC7-87B7-D0D6F27784C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EF5176E7-A6AD-42C9-A7C4-A901882AA0F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A6A4C2D2-3F20-4F87-9B52-CD3DBF7C2EB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3A8C1C9E-9E0C-4BBE-81BA-2EFD9B10A01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DDD05A0-54A4-4547-B61C-1DA2E006B3E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608600EA-C8E6-4BEC-B7B3-1135673939B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79F9C736-94A5-4F50-948E-904FBF3BD62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C87DE5FF-5BD4-4A06-B585-C9C51D17102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F031B4F2-763B-4B2E-9CC4-4023AF5884B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C4EA6724-1798-4ED9-9CA9-4D21CCB8F22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9D89C1E9-A967-4C42-9160-83C967FE2EE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40441104-0EEB-400E-B725-E1B3BC9F149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CF2401C1-10FB-4854-B3B4-5DA3A9742D06}"/>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7263F948-C461-4D23-9714-533027C2FDF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9ACAA621-F777-47A7-9B18-023DA87A935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40982D56-A123-450B-AE5A-FACC87F7586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125148A2-10EF-420A-9593-60DB262E67B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CF156D48-75AD-40C6-9DAF-77DDE154976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51F042D3-277F-4FFD-926E-2994E11F2A2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219B1C-8C7F-4667-8EE9-0B5CD3C195E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D3E20BFF-4533-4E31-AC5C-5C7EAFCDDA1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F6626E4F-CFAD-40EE-8E74-2F3889B5B77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D5C4275A-729E-4ABA-903C-6604016CF46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22F0F781-59B4-4AF8-81F5-03D4F990A6C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4A174EE7-CAF6-4C76-9CC7-89A88B7EFDB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FB36500C-B9BF-4660-9EAB-BE64A1D32B8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72FBA899-3926-400B-BD84-BF56B3F3BB5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4CA8F8F3-06DE-44D7-B50D-C752399BCC8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当該比率が類似団体平均を上回っている要因は、類似団体より各施設の建設時期が早いため減価償却が進んでいると思われる。今後本町では、平成２７年度に策定した公共施設等総合管理計画において、各施設の適切な管理に努める。</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2E39BDCE-FE6B-4020-B423-C00D24357BE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E44B13C1-4AEC-4418-8A47-1490B4B53B1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914E6896-A576-41ED-A1CB-5A5A9805E7D5}"/>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E4908BB1-2ACA-434F-86C3-FAE23693FBF3}"/>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D5AD1B1F-B295-43F5-A330-F4D20E6853FE}"/>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954FBFDB-8763-4983-8523-782B31B58762}"/>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8FD121B2-CE64-4B17-BE61-059AA5A6BA48}"/>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E7D0DC2B-62AE-44AE-902D-067F346C427F}"/>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C3A253A7-EBC4-4C03-90B2-58F8BEFE9858}"/>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8B595C4E-AF26-44AF-A576-0EB990FC4945}"/>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68E962D3-99A5-4BFF-A1A5-839E369DEF64}"/>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7DA2080E-01F8-4E58-B258-7FAAC79FD47B}"/>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4B44A380-36A3-4073-A71A-141E08E5A958}"/>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E3BD9410-B05E-4944-A05E-F55C175A1A1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E0318BB7-8093-4E66-A076-FA4BE88D6DD5}"/>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D1DBA16E-3EC7-47EE-AC13-EBCA6EE8DDC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75" name="直線コネクタ 74">
          <a:extLst>
            <a:ext uri="{FF2B5EF4-FFF2-40B4-BE49-F238E27FC236}">
              <a16:creationId xmlns:a16="http://schemas.microsoft.com/office/drawing/2014/main" id="{B37ACEBB-99CE-4E53-8D85-425949372E4D}"/>
            </a:ext>
          </a:extLst>
        </xdr:cNvPr>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76" name="有形固定資産減価償却率最小値テキスト">
          <a:extLst>
            <a:ext uri="{FF2B5EF4-FFF2-40B4-BE49-F238E27FC236}">
              <a16:creationId xmlns:a16="http://schemas.microsoft.com/office/drawing/2014/main" id="{82DA62FA-C7F3-42E4-844A-129EFA86C5C2}"/>
            </a:ext>
          </a:extLst>
        </xdr:cNvPr>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77" name="直線コネクタ 76">
          <a:extLst>
            <a:ext uri="{FF2B5EF4-FFF2-40B4-BE49-F238E27FC236}">
              <a16:creationId xmlns:a16="http://schemas.microsoft.com/office/drawing/2014/main" id="{E2767038-4A06-4B05-899D-63123A840C23}"/>
            </a:ext>
          </a:extLst>
        </xdr:cNvPr>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78" name="有形固定資産減価償却率最大値テキスト">
          <a:extLst>
            <a:ext uri="{FF2B5EF4-FFF2-40B4-BE49-F238E27FC236}">
              <a16:creationId xmlns:a16="http://schemas.microsoft.com/office/drawing/2014/main" id="{EA7C45E7-A480-400D-9750-9EB45B6268E0}"/>
            </a:ext>
          </a:extLst>
        </xdr:cNvPr>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79" name="直線コネクタ 78">
          <a:extLst>
            <a:ext uri="{FF2B5EF4-FFF2-40B4-BE49-F238E27FC236}">
              <a16:creationId xmlns:a16="http://schemas.microsoft.com/office/drawing/2014/main" id="{8F3754D9-B217-4267-A8D2-0D365EB1247F}"/>
            </a:ext>
          </a:extLst>
        </xdr:cNvPr>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141728</xdr:rowOff>
    </xdr:from>
    <xdr:ext cx="405111" cy="259045"/>
    <xdr:sp macro="" textlink="">
      <xdr:nvSpPr>
        <xdr:cNvPr id="80" name="有形固定資産減価償却率平均値テキスト">
          <a:extLst>
            <a:ext uri="{FF2B5EF4-FFF2-40B4-BE49-F238E27FC236}">
              <a16:creationId xmlns:a16="http://schemas.microsoft.com/office/drawing/2014/main" id="{257580E6-2788-404C-8D4F-CA47E62DD369}"/>
            </a:ext>
          </a:extLst>
        </xdr:cNvPr>
        <xdr:cNvSpPr txBox="1"/>
      </xdr:nvSpPr>
      <xdr:spPr>
        <a:xfrm>
          <a:off x="4813300" y="5885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81" name="フローチャート: 判断 80">
          <a:extLst>
            <a:ext uri="{FF2B5EF4-FFF2-40B4-BE49-F238E27FC236}">
              <a16:creationId xmlns:a16="http://schemas.microsoft.com/office/drawing/2014/main" id="{ED0641D4-E8B4-4ABD-9825-E34B937DBBDA}"/>
            </a:ext>
          </a:extLst>
        </xdr:cNvPr>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82" name="フローチャート: 判断 81">
          <a:extLst>
            <a:ext uri="{FF2B5EF4-FFF2-40B4-BE49-F238E27FC236}">
              <a16:creationId xmlns:a16="http://schemas.microsoft.com/office/drawing/2014/main" id="{AE0FC2BD-C1CC-45C6-BD98-589B7CD27462}"/>
            </a:ext>
          </a:extLst>
        </xdr:cNvPr>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83" name="フローチャート: 判断 82">
          <a:extLst>
            <a:ext uri="{FF2B5EF4-FFF2-40B4-BE49-F238E27FC236}">
              <a16:creationId xmlns:a16="http://schemas.microsoft.com/office/drawing/2014/main" id="{3DDD931E-273F-4404-B8AA-3C43F6642644}"/>
            </a:ext>
          </a:extLst>
        </xdr:cNvPr>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84" name="フローチャート: 判断 83">
          <a:extLst>
            <a:ext uri="{FF2B5EF4-FFF2-40B4-BE49-F238E27FC236}">
              <a16:creationId xmlns:a16="http://schemas.microsoft.com/office/drawing/2014/main" id="{A03F99AE-C50A-4E1C-BBF5-039B2F9B57A9}"/>
            </a:ext>
          </a:extLst>
        </xdr:cNvPr>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85" name="フローチャート: 判断 84">
          <a:extLst>
            <a:ext uri="{FF2B5EF4-FFF2-40B4-BE49-F238E27FC236}">
              <a16:creationId xmlns:a16="http://schemas.microsoft.com/office/drawing/2014/main" id="{530EEC1C-FB12-4929-B8B1-7E55D5E03DE9}"/>
            </a:ext>
          </a:extLst>
        </xdr:cNvPr>
        <xdr:cNvSpPr/>
      </xdr:nvSpPr>
      <xdr:spPr>
        <a:xfrm>
          <a:off x="1714500" y="591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26C6F4D7-22A1-4864-A219-7314100F962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CEEC2F79-E11B-40D3-8BB4-35B81FE5781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92645D64-F4F8-488E-A02D-246A04886FB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121FE71D-3882-4BBD-A34F-70BAED74AD7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88A285A8-9BED-4DFE-819B-55BCAB2DB69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91" name="楕円 90">
          <a:extLst>
            <a:ext uri="{FF2B5EF4-FFF2-40B4-BE49-F238E27FC236}">
              <a16:creationId xmlns:a16="http://schemas.microsoft.com/office/drawing/2014/main" id="{8EA7509B-FEFF-460E-BD63-417F00260C0E}"/>
            </a:ext>
          </a:extLst>
        </xdr:cNvPr>
        <xdr:cNvSpPr/>
      </xdr:nvSpPr>
      <xdr:spPr>
        <a:xfrm>
          <a:off x="47117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13987</xdr:rowOff>
    </xdr:from>
    <xdr:ext cx="405111" cy="259045"/>
    <xdr:sp macro="" textlink="">
      <xdr:nvSpPr>
        <xdr:cNvPr id="92" name="有形固定資産減価償却率該当値テキスト">
          <a:extLst>
            <a:ext uri="{FF2B5EF4-FFF2-40B4-BE49-F238E27FC236}">
              <a16:creationId xmlns:a16="http://schemas.microsoft.com/office/drawing/2014/main" id="{6FFA2F24-414D-4BCF-8D66-EB2AA9590610}"/>
            </a:ext>
          </a:extLst>
        </xdr:cNvPr>
        <xdr:cNvSpPr txBox="1"/>
      </xdr:nvSpPr>
      <xdr:spPr>
        <a:xfrm>
          <a:off x="4813300"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87736</xdr:rowOff>
    </xdr:from>
    <xdr:to>
      <xdr:col>19</xdr:col>
      <xdr:colOff>187325</xdr:colOff>
      <xdr:row>32</xdr:row>
      <xdr:rowOff>17886</xdr:rowOff>
    </xdr:to>
    <xdr:sp macro="" textlink="">
      <xdr:nvSpPr>
        <xdr:cNvPr id="93" name="楕円 92">
          <a:extLst>
            <a:ext uri="{FF2B5EF4-FFF2-40B4-BE49-F238E27FC236}">
              <a16:creationId xmlns:a16="http://schemas.microsoft.com/office/drawing/2014/main" id="{C448C9F1-8EA1-45D0-ACA1-58A92939EE50}"/>
            </a:ext>
          </a:extLst>
        </xdr:cNvPr>
        <xdr:cNvSpPr/>
      </xdr:nvSpPr>
      <xdr:spPr>
        <a:xfrm>
          <a:off x="4000500" y="61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86360</xdr:rowOff>
    </xdr:from>
    <xdr:to>
      <xdr:col>23</xdr:col>
      <xdr:colOff>85725</xdr:colOff>
      <xdr:row>31</xdr:row>
      <xdr:rowOff>138536</xdr:rowOff>
    </xdr:to>
    <xdr:cxnSp macro="">
      <xdr:nvCxnSpPr>
        <xdr:cNvPr id="94" name="直線コネクタ 93">
          <a:extLst>
            <a:ext uri="{FF2B5EF4-FFF2-40B4-BE49-F238E27FC236}">
              <a16:creationId xmlns:a16="http://schemas.microsoft.com/office/drawing/2014/main" id="{BF1679E0-1D0E-46CB-A82F-8BC6449C760D}"/>
            </a:ext>
          </a:extLst>
        </xdr:cNvPr>
        <xdr:cNvCxnSpPr/>
      </xdr:nvCxnSpPr>
      <xdr:spPr>
        <a:xfrm flipV="1">
          <a:off x="4051300" y="6172835"/>
          <a:ext cx="711200" cy="5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58949</xdr:rowOff>
    </xdr:from>
    <xdr:to>
      <xdr:col>15</xdr:col>
      <xdr:colOff>187325</xdr:colOff>
      <xdr:row>31</xdr:row>
      <xdr:rowOff>160549</xdr:rowOff>
    </xdr:to>
    <xdr:sp macro="" textlink="">
      <xdr:nvSpPr>
        <xdr:cNvPr id="95" name="楕円 94">
          <a:extLst>
            <a:ext uri="{FF2B5EF4-FFF2-40B4-BE49-F238E27FC236}">
              <a16:creationId xmlns:a16="http://schemas.microsoft.com/office/drawing/2014/main" id="{F90F7A4C-C6F3-4F1D-A6CC-1D659F8880F4}"/>
            </a:ext>
          </a:extLst>
        </xdr:cNvPr>
        <xdr:cNvSpPr/>
      </xdr:nvSpPr>
      <xdr:spPr>
        <a:xfrm>
          <a:off x="3238500" y="614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109749</xdr:rowOff>
    </xdr:from>
    <xdr:to>
      <xdr:col>19</xdr:col>
      <xdr:colOff>136525</xdr:colOff>
      <xdr:row>31</xdr:row>
      <xdr:rowOff>138536</xdr:rowOff>
    </xdr:to>
    <xdr:cxnSp macro="">
      <xdr:nvCxnSpPr>
        <xdr:cNvPr id="96" name="直線コネクタ 95">
          <a:extLst>
            <a:ext uri="{FF2B5EF4-FFF2-40B4-BE49-F238E27FC236}">
              <a16:creationId xmlns:a16="http://schemas.microsoft.com/office/drawing/2014/main" id="{54442806-5ECB-4C6B-92B4-EBE65D83D1E0}"/>
            </a:ext>
          </a:extLst>
        </xdr:cNvPr>
        <xdr:cNvCxnSpPr/>
      </xdr:nvCxnSpPr>
      <xdr:spPr>
        <a:xfrm>
          <a:off x="3289300" y="6196224"/>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31962</xdr:rowOff>
    </xdr:from>
    <xdr:to>
      <xdr:col>11</xdr:col>
      <xdr:colOff>187325</xdr:colOff>
      <xdr:row>31</xdr:row>
      <xdr:rowOff>133562</xdr:rowOff>
    </xdr:to>
    <xdr:sp macro="" textlink="">
      <xdr:nvSpPr>
        <xdr:cNvPr id="97" name="楕円 96">
          <a:extLst>
            <a:ext uri="{FF2B5EF4-FFF2-40B4-BE49-F238E27FC236}">
              <a16:creationId xmlns:a16="http://schemas.microsoft.com/office/drawing/2014/main" id="{2A015106-23F5-412E-B7B5-C72DB792DDA4}"/>
            </a:ext>
          </a:extLst>
        </xdr:cNvPr>
        <xdr:cNvSpPr/>
      </xdr:nvSpPr>
      <xdr:spPr>
        <a:xfrm>
          <a:off x="2476500" y="611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82762</xdr:rowOff>
    </xdr:from>
    <xdr:to>
      <xdr:col>15</xdr:col>
      <xdr:colOff>136525</xdr:colOff>
      <xdr:row>31</xdr:row>
      <xdr:rowOff>109749</xdr:rowOff>
    </xdr:to>
    <xdr:cxnSp macro="">
      <xdr:nvCxnSpPr>
        <xdr:cNvPr id="98" name="直線コネクタ 97">
          <a:extLst>
            <a:ext uri="{FF2B5EF4-FFF2-40B4-BE49-F238E27FC236}">
              <a16:creationId xmlns:a16="http://schemas.microsoft.com/office/drawing/2014/main" id="{9C5F1B47-E667-498E-A4A9-1D53F6D8E174}"/>
            </a:ext>
          </a:extLst>
        </xdr:cNvPr>
        <xdr:cNvCxnSpPr/>
      </xdr:nvCxnSpPr>
      <xdr:spPr>
        <a:xfrm>
          <a:off x="2527300" y="6169237"/>
          <a:ext cx="762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19367</xdr:rowOff>
    </xdr:from>
    <xdr:to>
      <xdr:col>7</xdr:col>
      <xdr:colOff>187325</xdr:colOff>
      <xdr:row>31</xdr:row>
      <xdr:rowOff>120967</xdr:rowOff>
    </xdr:to>
    <xdr:sp macro="" textlink="">
      <xdr:nvSpPr>
        <xdr:cNvPr id="99" name="楕円 98">
          <a:extLst>
            <a:ext uri="{FF2B5EF4-FFF2-40B4-BE49-F238E27FC236}">
              <a16:creationId xmlns:a16="http://schemas.microsoft.com/office/drawing/2014/main" id="{FFF68B65-633F-4996-8806-8E65B963810A}"/>
            </a:ext>
          </a:extLst>
        </xdr:cNvPr>
        <xdr:cNvSpPr/>
      </xdr:nvSpPr>
      <xdr:spPr>
        <a:xfrm>
          <a:off x="1714500" y="61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70167</xdr:rowOff>
    </xdr:from>
    <xdr:to>
      <xdr:col>11</xdr:col>
      <xdr:colOff>136525</xdr:colOff>
      <xdr:row>31</xdr:row>
      <xdr:rowOff>82762</xdr:rowOff>
    </xdr:to>
    <xdr:cxnSp macro="">
      <xdr:nvCxnSpPr>
        <xdr:cNvPr id="100" name="直線コネクタ 99">
          <a:extLst>
            <a:ext uri="{FF2B5EF4-FFF2-40B4-BE49-F238E27FC236}">
              <a16:creationId xmlns:a16="http://schemas.microsoft.com/office/drawing/2014/main" id="{63A100AF-9A47-4399-A74E-878C5C80BF1D}"/>
            </a:ext>
          </a:extLst>
        </xdr:cNvPr>
        <xdr:cNvCxnSpPr/>
      </xdr:nvCxnSpPr>
      <xdr:spPr>
        <a:xfrm>
          <a:off x="1765300" y="6156642"/>
          <a:ext cx="762000" cy="1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36741</xdr:rowOff>
    </xdr:from>
    <xdr:ext cx="405111" cy="259045"/>
    <xdr:sp macro="" textlink="">
      <xdr:nvSpPr>
        <xdr:cNvPr id="101" name="n_1aveValue有形固定資産減価償却率">
          <a:extLst>
            <a:ext uri="{FF2B5EF4-FFF2-40B4-BE49-F238E27FC236}">
              <a16:creationId xmlns:a16="http://schemas.microsoft.com/office/drawing/2014/main" id="{DFAB9502-4A2D-418C-AE25-9C703694C585}"/>
            </a:ext>
          </a:extLst>
        </xdr:cNvPr>
        <xdr:cNvSpPr txBox="1"/>
      </xdr:nvSpPr>
      <xdr:spPr>
        <a:xfrm>
          <a:off x="3836044" y="578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168610</xdr:rowOff>
    </xdr:from>
    <xdr:ext cx="405111" cy="259045"/>
    <xdr:sp macro="" textlink="">
      <xdr:nvSpPr>
        <xdr:cNvPr id="102" name="n_2aveValue有形固定資産減価償却率">
          <a:extLst>
            <a:ext uri="{FF2B5EF4-FFF2-40B4-BE49-F238E27FC236}">
              <a16:creationId xmlns:a16="http://schemas.microsoft.com/office/drawing/2014/main" id="{93A6AEED-23CC-4AE0-8457-7294C250B37A}"/>
            </a:ext>
          </a:extLst>
        </xdr:cNvPr>
        <xdr:cNvSpPr txBox="1"/>
      </xdr:nvSpPr>
      <xdr:spPr>
        <a:xfrm>
          <a:off x="3086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103" name="n_3aveValue有形固定資産減価償却率">
          <a:extLst>
            <a:ext uri="{FF2B5EF4-FFF2-40B4-BE49-F238E27FC236}">
              <a16:creationId xmlns:a16="http://schemas.microsoft.com/office/drawing/2014/main" id="{584CDD55-F141-4D1E-A1AE-3DB4D5487180}"/>
            </a:ext>
          </a:extLst>
        </xdr:cNvPr>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116434</xdr:rowOff>
    </xdr:from>
    <xdr:ext cx="405111" cy="259045"/>
    <xdr:sp macro="" textlink="">
      <xdr:nvSpPr>
        <xdr:cNvPr id="104" name="n_4aveValue有形固定資産減価償却率">
          <a:extLst>
            <a:ext uri="{FF2B5EF4-FFF2-40B4-BE49-F238E27FC236}">
              <a16:creationId xmlns:a16="http://schemas.microsoft.com/office/drawing/2014/main" id="{C19F2945-8657-4555-8E83-7F810BBCFFC4}"/>
            </a:ext>
          </a:extLst>
        </xdr:cNvPr>
        <xdr:cNvSpPr txBox="1"/>
      </xdr:nvSpPr>
      <xdr:spPr>
        <a:xfrm>
          <a:off x="1562744" y="568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9013</xdr:rowOff>
    </xdr:from>
    <xdr:ext cx="405111" cy="259045"/>
    <xdr:sp macro="" textlink="">
      <xdr:nvSpPr>
        <xdr:cNvPr id="105" name="n_1mainValue有形固定資産減価償却率">
          <a:extLst>
            <a:ext uri="{FF2B5EF4-FFF2-40B4-BE49-F238E27FC236}">
              <a16:creationId xmlns:a16="http://schemas.microsoft.com/office/drawing/2014/main" id="{9400A7EC-5611-4461-98B9-B3B4B51B5A06}"/>
            </a:ext>
          </a:extLst>
        </xdr:cNvPr>
        <xdr:cNvSpPr txBox="1"/>
      </xdr:nvSpPr>
      <xdr:spPr>
        <a:xfrm>
          <a:off x="3836044" y="6266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151676</xdr:rowOff>
    </xdr:from>
    <xdr:ext cx="405111" cy="259045"/>
    <xdr:sp macro="" textlink="">
      <xdr:nvSpPr>
        <xdr:cNvPr id="106" name="n_2mainValue有形固定資産減価償却率">
          <a:extLst>
            <a:ext uri="{FF2B5EF4-FFF2-40B4-BE49-F238E27FC236}">
              <a16:creationId xmlns:a16="http://schemas.microsoft.com/office/drawing/2014/main" id="{AB0FA5FA-7B4B-4CCB-BEC0-8EE8667D9023}"/>
            </a:ext>
          </a:extLst>
        </xdr:cNvPr>
        <xdr:cNvSpPr txBox="1"/>
      </xdr:nvSpPr>
      <xdr:spPr>
        <a:xfrm>
          <a:off x="3086744" y="623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124689</xdr:rowOff>
    </xdr:from>
    <xdr:ext cx="405111" cy="259045"/>
    <xdr:sp macro="" textlink="">
      <xdr:nvSpPr>
        <xdr:cNvPr id="107" name="n_3mainValue有形固定資産減価償却率">
          <a:extLst>
            <a:ext uri="{FF2B5EF4-FFF2-40B4-BE49-F238E27FC236}">
              <a16:creationId xmlns:a16="http://schemas.microsoft.com/office/drawing/2014/main" id="{FFE16CE2-FEDA-45AE-9EF6-4A87E843737F}"/>
            </a:ext>
          </a:extLst>
        </xdr:cNvPr>
        <xdr:cNvSpPr txBox="1"/>
      </xdr:nvSpPr>
      <xdr:spPr>
        <a:xfrm>
          <a:off x="2324744" y="621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112094</xdr:rowOff>
    </xdr:from>
    <xdr:ext cx="405111" cy="259045"/>
    <xdr:sp macro="" textlink="">
      <xdr:nvSpPr>
        <xdr:cNvPr id="108" name="n_4mainValue有形固定資産減価償却率">
          <a:extLst>
            <a:ext uri="{FF2B5EF4-FFF2-40B4-BE49-F238E27FC236}">
              <a16:creationId xmlns:a16="http://schemas.microsoft.com/office/drawing/2014/main" id="{28F27CE5-F313-47C7-964A-AE8413148D07}"/>
            </a:ext>
          </a:extLst>
        </xdr:cNvPr>
        <xdr:cNvSpPr txBox="1"/>
      </xdr:nvSpPr>
      <xdr:spPr>
        <a:xfrm>
          <a:off x="1562744" y="6198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58CFCB1C-6642-4F8D-A168-FC633EA840F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6278FBDD-7FD6-4D72-9A81-C79415A59EA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1" name="正方形/長方形 110">
          <a:extLst>
            <a:ext uri="{FF2B5EF4-FFF2-40B4-BE49-F238E27FC236}">
              <a16:creationId xmlns:a16="http://schemas.microsoft.com/office/drawing/2014/main" id="{D5D4D7E5-FA44-44A7-8571-8C8591F9EA50}"/>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900C95C4-2861-4927-8B62-08FE4546B9B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4A44C4E2-8F64-477C-8A85-B37928E71D8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1382182C-87D7-482C-9282-A2069B0552A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332AFD6B-65A0-4469-AC1B-2549298447F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6763F9-D328-4326-8F0C-3C97F82EA45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10FFBB4D-8BFA-4AE5-9BB3-F5D3B5215BF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C1BEF16C-D43B-4081-BD68-9B038939262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1EBD6CA4-8220-4174-B3E2-54FCD860DC6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9DDE08F3-6A19-4C34-A511-516C45BD840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47AF40E3-D86D-4AD5-AE64-DEE1DEC1310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従前から交付税措置のある有利な地方債の活用や、平成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年度及び平成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年度の大幅な繰上償還、地方債発行抑制等による公債費適正化により類似団体平均を大きく下回っていることから、</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今後とも効率的な財政運営に努める。</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9455691E-015B-44B9-9F7E-709FE84CFAD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3E2833DD-E272-4FA7-A706-262E2663727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E622AED3-AC44-4B59-97A5-FD8B77C8F66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7E798CA0-CC55-44C6-803B-4AEB967F662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71D6958D-5B40-47C0-81A5-0530A50D0E9B}"/>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D0132212-9399-434C-B93A-91574B3AA2C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443F14C8-C544-448D-9CC7-C2786F1143A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98FFA609-8261-4973-81D7-EB5CA53739C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04C4ACFF-ECB1-48D3-8A4A-E66108B4C12F}"/>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8A214365-9BE8-4587-B9EF-1B61331718CE}"/>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019063CE-8732-47D8-96FA-F1DCD759E5D9}"/>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D7BBCDF4-5847-4994-9823-608C2BF8DDE4}"/>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A6908381-601D-416B-845F-FC6EC36D2628}"/>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1200301F-1F44-4CAC-94EC-FC2316C1041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B1C732C1-2BAC-49D3-9BC9-81F1DF8460C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37" name="直線コネクタ 136">
          <a:extLst>
            <a:ext uri="{FF2B5EF4-FFF2-40B4-BE49-F238E27FC236}">
              <a16:creationId xmlns:a16="http://schemas.microsoft.com/office/drawing/2014/main" id="{BD60446E-01B2-40E9-97C1-F8685E56B83C}"/>
            </a:ext>
          </a:extLst>
        </xdr:cNvPr>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38" name="債務償還比率最小値テキスト">
          <a:extLst>
            <a:ext uri="{FF2B5EF4-FFF2-40B4-BE49-F238E27FC236}">
              <a16:creationId xmlns:a16="http://schemas.microsoft.com/office/drawing/2014/main" id="{A5D36C95-BEC2-48C0-8991-4E548A689601}"/>
            </a:ext>
          </a:extLst>
        </xdr:cNvPr>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39" name="直線コネクタ 138">
          <a:extLst>
            <a:ext uri="{FF2B5EF4-FFF2-40B4-BE49-F238E27FC236}">
              <a16:creationId xmlns:a16="http://schemas.microsoft.com/office/drawing/2014/main" id="{E89C3C68-599C-4DBE-914C-EC87C9894159}"/>
            </a:ext>
          </a:extLst>
        </xdr:cNvPr>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DDCD4869-F57C-495C-BF49-9A72687501A4}"/>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D5C3F71E-FDE0-42C7-8AB8-32353BA87C34}"/>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64462</xdr:rowOff>
    </xdr:from>
    <xdr:ext cx="469744" cy="259045"/>
    <xdr:sp macro="" textlink="">
      <xdr:nvSpPr>
        <xdr:cNvPr id="142" name="債務償還比率平均値テキスト">
          <a:extLst>
            <a:ext uri="{FF2B5EF4-FFF2-40B4-BE49-F238E27FC236}">
              <a16:creationId xmlns:a16="http://schemas.microsoft.com/office/drawing/2014/main" id="{9CCDEF52-4180-4CFF-8434-AAEE55CFD3E0}"/>
            </a:ext>
          </a:extLst>
        </xdr:cNvPr>
        <xdr:cNvSpPr txBox="1"/>
      </xdr:nvSpPr>
      <xdr:spPr>
        <a:xfrm>
          <a:off x="14846300" y="5808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43" name="フローチャート: 判断 142">
          <a:extLst>
            <a:ext uri="{FF2B5EF4-FFF2-40B4-BE49-F238E27FC236}">
              <a16:creationId xmlns:a16="http://schemas.microsoft.com/office/drawing/2014/main" id="{1A3B7415-10CA-46A7-BFC6-D38C1261057A}"/>
            </a:ext>
          </a:extLst>
        </xdr:cNvPr>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44" name="フローチャート: 判断 143">
          <a:extLst>
            <a:ext uri="{FF2B5EF4-FFF2-40B4-BE49-F238E27FC236}">
              <a16:creationId xmlns:a16="http://schemas.microsoft.com/office/drawing/2014/main" id="{36F3A7B9-7A75-4178-AAD2-7A2250946960}"/>
            </a:ext>
          </a:extLst>
        </xdr:cNvPr>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45" name="フローチャート: 判断 144">
          <a:extLst>
            <a:ext uri="{FF2B5EF4-FFF2-40B4-BE49-F238E27FC236}">
              <a16:creationId xmlns:a16="http://schemas.microsoft.com/office/drawing/2014/main" id="{51AB0803-AEBF-40DE-8593-E75B685C16D6}"/>
            </a:ext>
          </a:extLst>
        </xdr:cNvPr>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46" name="フローチャート: 判断 145">
          <a:extLst>
            <a:ext uri="{FF2B5EF4-FFF2-40B4-BE49-F238E27FC236}">
              <a16:creationId xmlns:a16="http://schemas.microsoft.com/office/drawing/2014/main" id="{1CD70F73-4F4D-4372-B644-31EDEE5B5762}"/>
            </a:ext>
          </a:extLst>
        </xdr:cNvPr>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47" name="フローチャート: 判断 146">
          <a:extLst>
            <a:ext uri="{FF2B5EF4-FFF2-40B4-BE49-F238E27FC236}">
              <a16:creationId xmlns:a16="http://schemas.microsoft.com/office/drawing/2014/main" id="{21CF33FB-DD02-44DA-8322-117505E2B428}"/>
            </a:ext>
          </a:extLst>
        </xdr:cNvPr>
        <xdr:cNvSpPr/>
      </xdr:nvSpPr>
      <xdr:spPr>
        <a:xfrm>
          <a:off x="11747500" y="57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9BA0219B-2D4F-44DE-A118-78B502E609E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2CD06C1-C54B-4C4F-99F1-322B535D44B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F09D3D18-E83F-4A5F-B6DA-D5031440EAD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76F1A47D-CF97-4E9D-920C-0F9714AC621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9B82834-4A0B-4881-9575-9B5B4F6788D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19998</xdr:rowOff>
    </xdr:from>
    <xdr:ext cx="469744" cy="259045"/>
    <xdr:sp macro="" textlink="">
      <xdr:nvSpPr>
        <xdr:cNvPr id="153" name="n_1aveValue債務償還比率">
          <a:extLst>
            <a:ext uri="{FF2B5EF4-FFF2-40B4-BE49-F238E27FC236}">
              <a16:creationId xmlns:a16="http://schemas.microsoft.com/office/drawing/2014/main" id="{1FC72FA0-D8F3-4FD6-AAFC-55D79430930B}"/>
            </a:ext>
          </a:extLst>
        </xdr:cNvPr>
        <xdr:cNvSpPr txBox="1"/>
      </xdr:nvSpPr>
      <xdr:spPr>
        <a:xfrm>
          <a:off x="138367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36911</xdr:rowOff>
    </xdr:from>
    <xdr:ext cx="469744" cy="259045"/>
    <xdr:sp macro="" textlink="">
      <xdr:nvSpPr>
        <xdr:cNvPr id="154" name="n_2aveValue債務償還比率">
          <a:extLst>
            <a:ext uri="{FF2B5EF4-FFF2-40B4-BE49-F238E27FC236}">
              <a16:creationId xmlns:a16="http://schemas.microsoft.com/office/drawing/2014/main" id="{3863A4AC-1416-4887-9B7C-84CED34A896A}"/>
            </a:ext>
          </a:extLst>
        </xdr:cNvPr>
        <xdr:cNvSpPr txBox="1"/>
      </xdr:nvSpPr>
      <xdr:spPr>
        <a:xfrm>
          <a:off x="13087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16640</xdr:rowOff>
    </xdr:from>
    <xdr:ext cx="469744" cy="259045"/>
    <xdr:sp macro="" textlink="">
      <xdr:nvSpPr>
        <xdr:cNvPr id="155" name="n_3aveValue債務償還比率">
          <a:extLst>
            <a:ext uri="{FF2B5EF4-FFF2-40B4-BE49-F238E27FC236}">
              <a16:creationId xmlns:a16="http://schemas.microsoft.com/office/drawing/2014/main" id="{0C8AEB04-99B9-4068-BCB3-B1920A11A39E}"/>
            </a:ext>
          </a:extLst>
        </xdr:cNvPr>
        <xdr:cNvSpPr txBox="1"/>
      </xdr:nvSpPr>
      <xdr:spPr>
        <a:xfrm>
          <a:off x="12325427" y="558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160503</xdr:rowOff>
    </xdr:from>
    <xdr:ext cx="469744" cy="259045"/>
    <xdr:sp macro="" textlink="">
      <xdr:nvSpPr>
        <xdr:cNvPr id="156" name="n_4aveValue債務償還比率">
          <a:extLst>
            <a:ext uri="{FF2B5EF4-FFF2-40B4-BE49-F238E27FC236}">
              <a16:creationId xmlns:a16="http://schemas.microsoft.com/office/drawing/2014/main" id="{9444DB9C-AFC2-4AD0-B9A1-9F6D7F54D75B}"/>
            </a:ext>
          </a:extLst>
        </xdr:cNvPr>
        <xdr:cNvSpPr txBox="1"/>
      </xdr:nvSpPr>
      <xdr:spPr>
        <a:xfrm>
          <a:off x="11563427" y="556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BDA5BD02-B94A-4673-8B93-4CC70FE0E5D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E6C57401-96CA-424E-ADA8-A99648F2820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2CBD3BB8-C739-46D2-8CC3-91490CB03CC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8A71AC7B-6A9E-4C54-A499-906D3A3D859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F9943C70-38EF-4BBC-80F0-EF36A95E813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A88C2BC5-E737-4ECA-A5E7-ADEF8D20731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C9157BC-027E-4201-8777-4E771CCB3E4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F91E5B3-8C9D-40F7-B208-6DC5B862865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3581445-622C-46EC-AA61-BD3F676005A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3C95C78-A66A-44C6-950D-54CA40337A9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京都府井手町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C8EC0BD-C4B9-4ED9-A3B8-DD8F6625039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CE78FD0-1958-4216-91D2-5ADBD0C91CB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0C0964F-78C3-44AC-9FEE-4335E7FAF78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BFE057D-0AAE-4AFD-A19A-6F6183BAFEB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275C341-9DA9-4C28-9FD5-A6A8D1278BF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281777D-01E8-423F-992A-2DE33F50EE5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7,402
7,189
18.04
4,369,459
3,989,978
351,258
2,404,034
2,983,900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F162760-0B2B-47B1-9C42-DD60513F891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2662AD2-3185-45C6-A38B-4A91722E474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B489F41-9ADB-4650-A612-B4C82E994F8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6A051E5-3D21-454D-88BE-8F920D470A7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32E7313-AAF6-4984-BE09-22F8AC4FB27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B5F2FC4-71CE-44E0-838D-724921BCDD1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421FF70-50DC-49B1-A4FC-2A28839D425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5CA9635-A007-4BFC-85FA-7FE5679DE34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9E5EE83-ED56-401F-B3EE-080B4B34564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13CD880-6363-4038-8E41-75505589879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81AF3E8-F3EB-45E6-9BA4-6C80C7B313C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01CE810-3A00-4589-BBA6-60358ECCCCC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DDB8E96-56B5-48D9-AD29-E06290D14F0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239FC14-CAE6-4CD1-BD7C-F1FDBD458A3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CCA4D1C-05CA-4278-84A3-94BE6E54CC3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5793D78-A70B-4704-B686-1E061208D26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EA3D80A-C05D-495B-8A75-70DE5DD80E0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C1D6780-E3D6-43CE-ACC5-5A308DBFE90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C13B974-A28D-4CEB-BA79-7C78D881612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E079C6B-9737-4EC7-91AD-860EA4231F5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B408A15-C2F8-4883-9495-C4E67FA07F5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86B0C69-25F0-4AE5-8ECE-EC0334EBF49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6BEFD26-5443-42F2-AEB3-684D2A537A6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90F24D5-2A1D-4CE8-B223-E2513014AAA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AC88E6-E7B2-4E3C-BB59-81DB70CEF4C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C3E0463-87E9-4BAE-9CB5-2739F3BCB02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173A6E5-52FB-415E-9E4E-4583D50FBF1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64E7AC8-1737-43D5-BF50-791C2D05C1C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412EA1F-6A0B-497C-8637-CB47443E2CF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E854CF9-11AF-4050-8D9B-ACC1E13D0FE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D13F094-10DC-4767-B82B-86CACF31938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DB0CDEB-2A8B-4137-8BED-2C7B6679EFF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45484C8B-BD72-4034-9C09-DBFA9691B89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FAADCCE-3417-439D-AFE8-7CC87E14FB94}"/>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534481D-DD2E-4EAB-B0BB-5BF1B323F5E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2045C95-25A7-4BA0-BCFF-CA727D5767D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1EBBDB8-4515-4884-83D5-0FC2CEF5C21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D433EEA-2CD5-48A2-87C6-9F264B0B139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F095C40-5882-4EE2-A633-1D3E5663E75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DA39DC2-4269-429A-AACE-4159C5AC822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D3A7115-0654-4296-975A-9EC19675908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245B64E-3155-411D-8586-45F871055B77}"/>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E08F732-43BC-4D40-A71F-6F29DD9280C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B1EBDC3-CADA-4539-9DED-A6AE8F2AB4E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B53028A-B708-4B1B-AE63-E0E0EBF6697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92EE3C35-390C-42C4-B137-23942832686C}"/>
            </a:ext>
          </a:extLst>
        </xdr:cNvPr>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05607577-3627-4C7F-95FF-D883EF61ECCA}"/>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28B472A8-D5B9-49EF-9B17-4D1B9D4ACD74}"/>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a:extLst>
            <a:ext uri="{FF2B5EF4-FFF2-40B4-BE49-F238E27FC236}">
              <a16:creationId xmlns:a16="http://schemas.microsoft.com/office/drawing/2014/main" id="{1AE2FA7E-0B3D-4C4B-9B75-D27905DC9C91}"/>
            </a:ext>
          </a:extLst>
        </xdr:cNvPr>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a:extLst>
            <a:ext uri="{FF2B5EF4-FFF2-40B4-BE49-F238E27FC236}">
              <a16:creationId xmlns:a16="http://schemas.microsoft.com/office/drawing/2014/main" id="{2E911513-7A13-4F69-9D0F-C55165103D83}"/>
            </a:ext>
          </a:extLst>
        </xdr:cNvPr>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44467</xdr:rowOff>
    </xdr:from>
    <xdr:ext cx="405111" cy="259045"/>
    <xdr:sp macro="" textlink="">
      <xdr:nvSpPr>
        <xdr:cNvPr id="62" name="【道路】&#10;有形固定資産減価償却率平均値テキスト">
          <a:extLst>
            <a:ext uri="{FF2B5EF4-FFF2-40B4-BE49-F238E27FC236}">
              <a16:creationId xmlns:a16="http://schemas.microsoft.com/office/drawing/2014/main" id="{6EC4E37D-80C6-4F3D-91EB-E9B6F503DF38}"/>
            </a:ext>
          </a:extLst>
        </xdr:cNvPr>
        <xdr:cNvSpPr txBox="1"/>
      </xdr:nvSpPr>
      <xdr:spPr>
        <a:xfrm>
          <a:off x="4673600" y="6388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a:extLst>
            <a:ext uri="{FF2B5EF4-FFF2-40B4-BE49-F238E27FC236}">
              <a16:creationId xmlns:a16="http://schemas.microsoft.com/office/drawing/2014/main" id="{2CEB41B8-9EC4-4EAF-83C4-407B12735049}"/>
            </a:ext>
          </a:extLst>
        </xdr:cNvPr>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a:extLst>
            <a:ext uri="{FF2B5EF4-FFF2-40B4-BE49-F238E27FC236}">
              <a16:creationId xmlns:a16="http://schemas.microsoft.com/office/drawing/2014/main" id="{AF1B46D6-30C4-4614-96D0-C56084AD56B6}"/>
            </a:ext>
          </a:extLst>
        </xdr:cNvPr>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F82E3BFD-B5EC-4235-929F-7070C6DA16B9}"/>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a:extLst>
            <a:ext uri="{FF2B5EF4-FFF2-40B4-BE49-F238E27FC236}">
              <a16:creationId xmlns:a16="http://schemas.microsoft.com/office/drawing/2014/main" id="{187E2A8A-F2DF-4B55-9413-25D01E3C4726}"/>
            </a:ext>
          </a:extLst>
        </xdr:cNvPr>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a:extLst>
            <a:ext uri="{FF2B5EF4-FFF2-40B4-BE49-F238E27FC236}">
              <a16:creationId xmlns:a16="http://schemas.microsoft.com/office/drawing/2014/main" id="{0824205E-56F5-4E72-B6ED-F7195EC5EC0F}"/>
            </a:ext>
          </a:extLst>
        </xdr:cNvPr>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8E89111-C25A-4D9B-B34D-792F859AD20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1D6354A-9852-4A16-B938-2F26C56D489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8E2AD27-EC3A-4E47-BF45-A849057705C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98D5F7C-35E0-45E9-A777-8F290BC32BE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73D437D-4CF0-4F2B-8F22-5344D731CCF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69215</xdr:rowOff>
    </xdr:from>
    <xdr:to>
      <xdr:col>24</xdr:col>
      <xdr:colOff>114300</xdr:colOff>
      <xdr:row>39</xdr:row>
      <xdr:rowOff>170815</xdr:rowOff>
    </xdr:to>
    <xdr:sp macro="" textlink="">
      <xdr:nvSpPr>
        <xdr:cNvPr id="73" name="楕円 72">
          <a:extLst>
            <a:ext uri="{FF2B5EF4-FFF2-40B4-BE49-F238E27FC236}">
              <a16:creationId xmlns:a16="http://schemas.microsoft.com/office/drawing/2014/main" id="{495325C8-1E8A-4B89-9BE4-DB27E1CE85CE}"/>
            </a:ext>
          </a:extLst>
        </xdr:cNvPr>
        <xdr:cNvSpPr/>
      </xdr:nvSpPr>
      <xdr:spPr>
        <a:xfrm>
          <a:off x="458470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47642</xdr:rowOff>
    </xdr:from>
    <xdr:ext cx="405111" cy="259045"/>
    <xdr:sp macro="" textlink="">
      <xdr:nvSpPr>
        <xdr:cNvPr id="74" name="【道路】&#10;有形固定資産減価償却率該当値テキスト">
          <a:extLst>
            <a:ext uri="{FF2B5EF4-FFF2-40B4-BE49-F238E27FC236}">
              <a16:creationId xmlns:a16="http://schemas.microsoft.com/office/drawing/2014/main" id="{5F738E7D-3628-48FD-902B-C8169A36966D}"/>
            </a:ext>
          </a:extLst>
        </xdr:cNvPr>
        <xdr:cNvSpPr txBox="1"/>
      </xdr:nvSpPr>
      <xdr:spPr>
        <a:xfrm>
          <a:off x="4673600"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31115</xdr:rowOff>
    </xdr:from>
    <xdr:to>
      <xdr:col>20</xdr:col>
      <xdr:colOff>38100</xdr:colOff>
      <xdr:row>39</xdr:row>
      <xdr:rowOff>132715</xdr:rowOff>
    </xdr:to>
    <xdr:sp macro="" textlink="">
      <xdr:nvSpPr>
        <xdr:cNvPr id="75" name="楕円 74">
          <a:extLst>
            <a:ext uri="{FF2B5EF4-FFF2-40B4-BE49-F238E27FC236}">
              <a16:creationId xmlns:a16="http://schemas.microsoft.com/office/drawing/2014/main" id="{512D1544-3690-4414-BD87-A11035E2F110}"/>
            </a:ext>
          </a:extLst>
        </xdr:cNvPr>
        <xdr:cNvSpPr/>
      </xdr:nvSpPr>
      <xdr:spPr>
        <a:xfrm>
          <a:off x="3746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81915</xdr:rowOff>
    </xdr:from>
    <xdr:to>
      <xdr:col>24</xdr:col>
      <xdr:colOff>63500</xdr:colOff>
      <xdr:row>39</xdr:row>
      <xdr:rowOff>120015</xdr:rowOff>
    </xdr:to>
    <xdr:cxnSp macro="">
      <xdr:nvCxnSpPr>
        <xdr:cNvPr id="76" name="直線コネクタ 75">
          <a:extLst>
            <a:ext uri="{FF2B5EF4-FFF2-40B4-BE49-F238E27FC236}">
              <a16:creationId xmlns:a16="http://schemas.microsoft.com/office/drawing/2014/main" id="{517F1C5C-CF4A-4DD4-85E2-F97597281598}"/>
            </a:ext>
          </a:extLst>
        </xdr:cNvPr>
        <xdr:cNvCxnSpPr/>
      </xdr:nvCxnSpPr>
      <xdr:spPr>
        <a:xfrm>
          <a:off x="3797300" y="676846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168275</xdr:rowOff>
    </xdr:from>
    <xdr:to>
      <xdr:col>15</xdr:col>
      <xdr:colOff>101600</xdr:colOff>
      <xdr:row>39</xdr:row>
      <xdr:rowOff>98425</xdr:rowOff>
    </xdr:to>
    <xdr:sp macro="" textlink="">
      <xdr:nvSpPr>
        <xdr:cNvPr id="77" name="楕円 76">
          <a:extLst>
            <a:ext uri="{FF2B5EF4-FFF2-40B4-BE49-F238E27FC236}">
              <a16:creationId xmlns:a16="http://schemas.microsoft.com/office/drawing/2014/main" id="{77679488-0F9A-406E-8214-2BCC6A4FA430}"/>
            </a:ext>
          </a:extLst>
        </xdr:cNvPr>
        <xdr:cNvSpPr/>
      </xdr:nvSpPr>
      <xdr:spPr>
        <a:xfrm>
          <a:off x="2857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47625</xdr:rowOff>
    </xdr:from>
    <xdr:to>
      <xdr:col>19</xdr:col>
      <xdr:colOff>177800</xdr:colOff>
      <xdr:row>39</xdr:row>
      <xdr:rowOff>81915</xdr:rowOff>
    </xdr:to>
    <xdr:cxnSp macro="">
      <xdr:nvCxnSpPr>
        <xdr:cNvPr id="78" name="直線コネクタ 77">
          <a:extLst>
            <a:ext uri="{FF2B5EF4-FFF2-40B4-BE49-F238E27FC236}">
              <a16:creationId xmlns:a16="http://schemas.microsoft.com/office/drawing/2014/main" id="{AA10071F-8100-4C53-A0A1-90BE0F82303F}"/>
            </a:ext>
          </a:extLst>
        </xdr:cNvPr>
        <xdr:cNvCxnSpPr/>
      </xdr:nvCxnSpPr>
      <xdr:spPr>
        <a:xfrm>
          <a:off x="2908300" y="67341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130175</xdr:rowOff>
    </xdr:from>
    <xdr:to>
      <xdr:col>10</xdr:col>
      <xdr:colOff>165100</xdr:colOff>
      <xdr:row>39</xdr:row>
      <xdr:rowOff>60325</xdr:rowOff>
    </xdr:to>
    <xdr:sp macro="" textlink="">
      <xdr:nvSpPr>
        <xdr:cNvPr id="79" name="楕円 78">
          <a:extLst>
            <a:ext uri="{FF2B5EF4-FFF2-40B4-BE49-F238E27FC236}">
              <a16:creationId xmlns:a16="http://schemas.microsoft.com/office/drawing/2014/main" id="{F457DA5E-BA4F-43E2-8B15-EEF1D1F8AE51}"/>
            </a:ext>
          </a:extLst>
        </xdr:cNvPr>
        <xdr:cNvSpPr/>
      </xdr:nvSpPr>
      <xdr:spPr>
        <a:xfrm>
          <a:off x="1968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9525</xdr:rowOff>
    </xdr:from>
    <xdr:to>
      <xdr:col>15</xdr:col>
      <xdr:colOff>50800</xdr:colOff>
      <xdr:row>39</xdr:row>
      <xdr:rowOff>47625</xdr:rowOff>
    </xdr:to>
    <xdr:cxnSp macro="">
      <xdr:nvCxnSpPr>
        <xdr:cNvPr id="80" name="直線コネクタ 79">
          <a:extLst>
            <a:ext uri="{FF2B5EF4-FFF2-40B4-BE49-F238E27FC236}">
              <a16:creationId xmlns:a16="http://schemas.microsoft.com/office/drawing/2014/main" id="{D8BC2C1A-187A-467D-88B0-BA715C12D6C7}"/>
            </a:ext>
          </a:extLst>
        </xdr:cNvPr>
        <xdr:cNvCxnSpPr/>
      </xdr:nvCxnSpPr>
      <xdr:spPr>
        <a:xfrm>
          <a:off x="2019300" y="66960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109220</xdr:rowOff>
    </xdr:from>
    <xdr:to>
      <xdr:col>6</xdr:col>
      <xdr:colOff>38100</xdr:colOff>
      <xdr:row>39</xdr:row>
      <xdr:rowOff>39370</xdr:rowOff>
    </xdr:to>
    <xdr:sp macro="" textlink="">
      <xdr:nvSpPr>
        <xdr:cNvPr id="81" name="楕円 80">
          <a:extLst>
            <a:ext uri="{FF2B5EF4-FFF2-40B4-BE49-F238E27FC236}">
              <a16:creationId xmlns:a16="http://schemas.microsoft.com/office/drawing/2014/main" id="{E9CA6C79-1B06-4640-ACEB-DE76BFEAB169}"/>
            </a:ext>
          </a:extLst>
        </xdr:cNvPr>
        <xdr:cNvSpPr/>
      </xdr:nvSpPr>
      <xdr:spPr>
        <a:xfrm>
          <a:off x="1079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160020</xdr:rowOff>
    </xdr:from>
    <xdr:to>
      <xdr:col>10</xdr:col>
      <xdr:colOff>114300</xdr:colOff>
      <xdr:row>39</xdr:row>
      <xdr:rowOff>9525</xdr:rowOff>
    </xdr:to>
    <xdr:cxnSp macro="">
      <xdr:nvCxnSpPr>
        <xdr:cNvPr id="82" name="直線コネクタ 81">
          <a:extLst>
            <a:ext uri="{FF2B5EF4-FFF2-40B4-BE49-F238E27FC236}">
              <a16:creationId xmlns:a16="http://schemas.microsoft.com/office/drawing/2014/main" id="{30156EAC-C364-4DE2-83CB-D53630F02F2C}"/>
            </a:ext>
          </a:extLst>
        </xdr:cNvPr>
        <xdr:cNvCxnSpPr/>
      </xdr:nvCxnSpPr>
      <xdr:spPr>
        <a:xfrm>
          <a:off x="1130300" y="66751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113047</xdr:rowOff>
    </xdr:from>
    <xdr:ext cx="405111" cy="259045"/>
    <xdr:sp macro="" textlink="">
      <xdr:nvSpPr>
        <xdr:cNvPr id="83" name="n_1aveValue【道路】&#10;有形固定資産減価償却率">
          <a:extLst>
            <a:ext uri="{FF2B5EF4-FFF2-40B4-BE49-F238E27FC236}">
              <a16:creationId xmlns:a16="http://schemas.microsoft.com/office/drawing/2014/main" id="{D6391522-BA23-4B9F-A693-76EEA3439A52}"/>
            </a:ext>
          </a:extLst>
        </xdr:cNvPr>
        <xdr:cNvSpPr txBox="1"/>
      </xdr:nvSpPr>
      <xdr:spPr>
        <a:xfrm>
          <a:off x="358204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84" name="n_2aveValue【道路】&#10;有形固定資産減価償却率">
          <a:extLst>
            <a:ext uri="{FF2B5EF4-FFF2-40B4-BE49-F238E27FC236}">
              <a16:creationId xmlns:a16="http://schemas.microsoft.com/office/drawing/2014/main" id="{58E115DD-9776-44EB-8876-810470994112}"/>
            </a:ext>
          </a:extLst>
        </xdr:cNvPr>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57802</xdr:rowOff>
    </xdr:from>
    <xdr:ext cx="405111" cy="259045"/>
    <xdr:sp macro="" textlink="">
      <xdr:nvSpPr>
        <xdr:cNvPr id="85" name="n_3aveValue【道路】&#10;有形固定資産減価償却率">
          <a:extLst>
            <a:ext uri="{FF2B5EF4-FFF2-40B4-BE49-F238E27FC236}">
              <a16:creationId xmlns:a16="http://schemas.microsoft.com/office/drawing/2014/main" id="{63BCBE7E-2A97-4B1C-A938-5B56983628C0}"/>
            </a:ext>
          </a:extLst>
        </xdr:cNvPr>
        <xdr:cNvSpPr txBox="1"/>
      </xdr:nvSpPr>
      <xdr:spPr>
        <a:xfrm>
          <a:off x="1816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6" name="n_4aveValue【道路】&#10;有形固定資産減価償却率">
          <a:extLst>
            <a:ext uri="{FF2B5EF4-FFF2-40B4-BE49-F238E27FC236}">
              <a16:creationId xmlns:a16="http://schemas.microsoft.com/office/drawing/2014/main" id="{FF39AE9C-34D1-4CB6-9D65-AFCB0E8E14EA}"/>
            </a:ext>
          </a:extLst>
        </xdr:cNvPr>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123842</xdr:rowOff>
    </xdr:from>
    <xdr:ext cx="405111" cy="259045"/>
    <xdr:sp macro="" textlink="">
      <xdr:nvSpPr>
        <xdr:cNvPr id="87" name="n_1mainValue【道路】&#10;有形固定資産減価償却率">
          <a:extLst>
            <a:ext uri="{FF2B5EF4-FFF2-40B4-BE49-F238E27FC236}">
              <a16:creationId xmlns:a16="http://schemas.microsoft.com/office/drawing/2014/main" id="{9F66E3D4-0A67-4375-AA4B-2B107FC4A310}"/>
            </a:ext>
          </a:extLst>
        </xdr:cNvPr>
        <xdr:cNvSpPr txBox="1"/>
      </xdr:nvSpPr>
      <xdr:spPr>
        <a:xfrm>
          <a:off x="3582044" y="681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89552</xdr:rowOff>
    </xdr:from>
    <xdr:ext cx="405111" cy="259045"/>
    <xdr:sp macro="" textlink="">
      <xdr:nvSpPr>
        <xdr:cNvPr id="88" name="n_2mainValue【道路】&#10;有形固定資産減価償却率">
          <a:extLst>
            <a:ext uri="{FF2B5EF4-FFF2-40B4-BE49-F238E27FC236}">
              <a16:creationId xmlns:a16="http://schemas.microsoft.com/office/drawing/2014/main" id="{0EAF33FB-3840-4BC1-AF92-5E9A531140EE}"/>
            </a:ext>
          </a:extLst>
        </xdr:cNvPr>
        <xdr:cNvSpPr txBox="1"/>
      </xdr:nvSpPr>
      <xdr:spPr>
        <a:xfrm>
          <a:off x="2705744"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51452</xdr:rowOff>
    </xdr:from>
    <xdr:ext cx="405111" cy="259045"/>
    <xdr:sp macro="" textlink="">
      <xdr:nvSpPr>
        <xdr:cNvPr id="89" name="n_3mainValue【道路】&#10;有形固定資産減価償却率">
          <a:extLst>
            <a:ext uri="{FF2B5EF4-FFF2-40B4-BE49-F238E27FC236}">
              <a16:creationId xmlns:a16="http://schemas.microsoft.com/office/drawing/2014/main" id="{425EF7AA-987C-4044-860B-729CAA8E20B0}"/>
            </a:ext>
          </a:extLst>
        </xdr:cNvPr>
        <xdr:cNvSpPr txBox="1"/>
      </xdr:nvSpPr>
      <xdr:spPr>
        <a:xfrm>
          <a:off x="1816744"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30497</xdr:rowOff>
    </xdr:from>
    <xdr:ext cx="405111" cy="259045"/>
    <xdr:sp macro="" textlink="">
      <xdr:nvSpPr>
        <xdr:cNvPr id="90" name="n_4mainValue【道路】&#10;有形固定資産減価償却率">
          <a:extLst>
            <a:ext uri="{FF2B5EF4-FFF2-40B4-BE49-F238E27FC236}">
              <a16:creationId xmlns:a16="http://schemas.microsoft.com/office/drawing/2014/main" id="{B9FC9BEC-3996-4888-A949-101F57EFC140}"/>
            </a:ext>
          </a:extLst>
        </xdr:cNvPr>
        <xdr:cNvSpPr txBox="1"/>
      </xdr:nvSpPr>
      <xdr:spPr>
        <a:xfrm>
          <a:off x="9277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FAB3C6A7-41A2-486B-A94A-7E63E86016D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59292696-7014-4EEB-BF6F-06D2E277160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E65B558F-3B0E-4CFD-9400-DCCBF036908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47BDB190-6333-4351-8240-62EDC77FEBC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2041A10C-1EDD-492A-A9E6-7457835F967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4D4DE695-C84E-4AC3-A136-3B061CF9F58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D722264A-2608-411A-8552-41B90F9EC2D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9F50DAC-A73B-415D-A123-0AAA5955A50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483E46B0-9FFA-41A8-9304-7554D22EEC7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59CBE50C-8BFA-4C3A-9740-74780162A12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B6B611E3-7264-4FC7-A6D4-49DDD4FC115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CEC910B2-FDAD-438F-9BA8-F8FAA5EC07E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C86676D6-1251-42E1-817E-716A6613D88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id="{3BF0A23F-82E9-46D2-B5F2-56D9976CB595}"/>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715AD8A9-96C7-4D17-A161-73BE8DC03A9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id="{04FDB257-E84E-4BD3-A16A-F2B9BB8BE865}"/>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DAED2249-FB85-4E84-9264-348282EB8A9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id="{C9DAC2AE-71EE-40D5-B856-476A63A865E8}"/>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E5B30A6B-2CB0-4536-B2DE-E6C19900C89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id="{C2DC2342-E9C6-4F40-8836-A4EE6578C10E}"/>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2A38115-8847-4B07-A98F-17BA87FF019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id="{97EA0F7F-BE58-41A5-B1B2-CE6B8717EBAB}"/>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96BC7422-0A0C-4531-B823-21360391BDB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4" name="直線コネクタ 113">
          <a:extLst>
            <a:ext uri="{FF2B5EF4-FFF2-40B4-BE49-F238E27FC236}">
              <a16:creationId xmlns:a16="http://schemas.microsoft.com/office/drawing/2014/main" id="{5F7D6D23-72BE-47AE-86CC-D7D57E70FA91}"/>
            </a:ext>
          </a:extLst>
        </xdr:cNvPr>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5" name="【道路】&#10;一人当たり延長最小値テキスト">
          <a:extLst>
            <a:ext uri="{FF2B5EF4-FFF2-40B4-BE49-F238E27FC236}">
              <a16:creationId xmlns:a16="http://schemas.microsoft.com/office/drawing/2014/main" id="{FAD320DB-FBCA-4ECB-B291-AFFA5B630EAB}"/>
            </a:ext>
          </a:extLst>
        </xdr:cNvPr>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6" name="直線コネクタ 115">
          <a:extLst>
            <a:ext uri="{FF2B5EF4-FFF2-40B4-BE49-F238E27FC236}">
              <a16:creationId xmlns:a16="http://schemas.microsoft.com/office/drawing/2014/main" id="{BDD04D3A-D98B-42F4-A9FB-4E91D4F5EEA5}"/>
            </a:ext>
          </a:extLst>
        </xdr:cNvPr>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7" name="【道路】&#10;一人当たり延長最大値テキスト">
          <a:extLst>
            <a:ext uri="{FF2B5EF4-FFF2-40B4-BE49-F238E27FC236}">
              <a16:creationId xmlns:a16="http://schemas.microsoft.com/office/drawing/2014/main" id="{0BC28D68-5AF2-4535-A021-19BC2D58777D}"/>
            </a:ext>
          </a:extLst>
        </xdr:cNvPr>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8" name="直線コネクタ 117">
          <a:extLst>
            <a:ext uri="{FF2B5EF4-FFF2-40B4-BE49-F238E27FC236}">
              <a16:creationId xmlns:a16="http://schemas.microsoft.com/office/drawing/2014/main" id="{D121BF7A-A26A-4682-812B-CCF7AE23B0EC}"/>
            </a:ext>
          </a:extLst>
        </xdr:cNvPr>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9" name="【道路】&#10;一人当たり延長平均値テキスト">
          <a:extLst>
            <a:ext uri="{FF2B5EF4-FFF2-40B4-BE49-F238E27FC236}">
              <a16:creationId xmlns:a16="http://schemas.microsoft.com/office/drawing/2014/main" id="{FE29FB7D-56DF-4E60-9CCD-C30ED26921DB}"/>
            </a:ext>
          </a:extLst>
        </xdr:cNvPr>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20" name="フローチャート: 判断 119">
          <a:extLst>
            <a:ext uri="{FF2B5EF4-FFF2-40B4-BE49-F238E27FC236}">
              <a16:creationId xmlns:a16="http://schemas.microsoft.com/office/drawing/2014/main" id="{F2663B11-C734-4FCA-88D0-39732BA1C39F}"/>
            </a:ext>
          </a:extLst>
        </xdr:cNvPr>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21" name="フローチャート: 判断 120">
          <a:extLst>
            <a:ext uri="{FF2B5EF4-FFF2-40B4-BE49-F238E27FC236}">
              <a16:creationId xmlns:a16="http://schemas.microsoft.com/office/drawing/2014/main" id="{3802E435-6A63-4F9B-9207-87AB18CEF9E5}"/>
            </a:ext>
          </a:extLst>
        </xdr:cNvPr>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22" name="フローチャート: 判断 121">
          <a:extLst>
            <a:ext uri="{FF2B5EF4-FFF2-40B4-BE49-F238E27FC236}">
              <a16:creationId xmlns:a16="http://schemas.microsoft.com/office/drawing/2014/main" id="{767CE7DD-C24C-4B1A-9025-78691DF19BE8}"/>
            </a:ext>
          </a:extLst>
        </xdr:cNvPr>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23" name="フローチャート: 判断 122">
          <a:extLst>
            <a:ext uri="{FF2B5EF4-FFF2-40B4-BE49-F238E27FC236}">
              <a16:creationId xmlns:a16="http://schemas.microsoft.com/office/drawing/2014/main" id="{2F77F041-5F7C-49F0-95F6-07354A097FFE}"/>
            </a:ext>
          </a:extLst>
        </xdr:cNvPr>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24" name="フローチャート: 判断 123">
          <a:extLst>
            <a:ext uri="{FF2B5EF4-FFF2-40B4-BE49-F238E27FC236}">
              <a16:creationId xmlns:a16="http://schemas.microsoft.com/office/drawing/2014/main" id="{A9EC4F50-1789-4622-94EB-FDCD07F44B16}"/>
            </a:ext>
          </a:extLst>
        </xdr:cNvPr>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F5C8D2A-A3DE-417E-B38C-07E93C1EA13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7022C71-0259-4A31-A7E7-77794907B5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A68BB83-2153-41B9-A21A-83D0AC68E06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95FC575-C85E-46B9-959B-CCB324416CE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55C8D53-B8EE-4064-83A3-7ED1DD90F57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146702</xdr:rowOff>
    </xdr:from>
    <xdr:to>
      <xdr:col>55</xdr:col>
      <xdr:colOff>50800</xdr:colOff>
      <xdr:row>42</xdr:row>
      <xdr:rowOff>76852</xdr:rowOff>
    </xdr:to>
    <xdr:sp macro="" textlink="">
      <xdr:nvSpPr>
        <xdr:cNvPr id="130" name="楕円 129">
          <a:extLst>
            <a:ext uri="{FF2B5EF4-FFF2-40B4-BE49-F238E27FC236}">
              <a16:creationId xmlns:a16="http://schemas.microsoft.com/office/drawing/2014/main" id="{BA3A5F6D-82ED-4DC4-92F6-5E970C8A29A7}"/>
            </a:ext>
          </a:extLst>
        </xdr:cNvPr>
        <xdr:cNvSpPr/>
      </xdr:nvSpPr>
      <xdr:spPr>
        <a:xfrm>
          <a:off x="10426700" y="717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105296</xdr:rowOff>
    </xdr:from>
    <xdr:ext cx="534377" cy="259045"/>
    <xdr:sp macro="" textlink="">
      <xdr:nvSpPr>
        <xdr:cNvPr id="131" name="【道路】&#10;一人当たり延長該当値テキスト">
          <a:extLst>
            <a:ext uri="{FF2B5EF4-FFF2-40B4-BE49-F238E27FC236}">
              <a16:creationId xmlns:a16="http://schemas.microsoft.com/office/drawing/2014/main" id="{38300A54-91F7-4392-9BCC-54D6A5BB37E7}"/>
            </a:ext>
          </a:extLst>
        </xdr:cNvPr>
        <xdr:cNvSpPr txBox="1"/>
      </xdr:nvSpPr>
      <xdr:spPr>
        <a:xfrm>
          <a:off x="10515600" y="71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146927</xdr:rowOff>
    </xdr:from>
    <xdr:to>
      <xdr:col>50</xdr:col>
      <xdr:colOff>165100</xdr:colOff>
      <xdr:row>42</xdr:row>
      <xdr:rowOff>77077</xdr:rowOff>
    </xdr:to>
    <xdr:sp macro="" textlink="">
      <xdr:nvSpPr>
        <xdr:cNvPr id="132" name="楕円 131">
          <a:extLst>
            <a:ext uri="{FF2B5EF4-FFF2-40B4-BE49-F238E27FC236}">
              <a16:creationId xmlns:a16="http://schemas.microsoft.com/office/drawing/2014/main" id="{95C225F0-D602-4965-92DA-938D51E74807}"/>
            </a:ext>
          </a:extLst>
        </xdr:cNvPr>
        <xdr:cNvSpPr/>
      </xdr:nvSpPr>
      <xdr:spPr>
        <a:xfrm>
          <a:off x="9588500" y="717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26052</xdr:rowOff>
    </xdr:from>
    <xdr:to>
      <xdr:col>55</xdr:col>
      <xdr:colOff>0</xdr:colOff>
      <xdr:row>42</xdr:row>
      <xdr:rowOff>26277</xdr:rowOff>
    </xdr:to>
    <xdr:cxnSp macro="">
      <xdr:nvCxnSpPr>
        <xdr:cNvPr id="133" name="直線コネクタ 132">
          <a:extLst>
            <a:ext uri="{FF2B5EF4-FFF2-40B4-BE49-F238E27FC236}">
              <a16:creationId xmlns:a16="http://schemas.microsoft.com/office/drawing/2014/main" id="{62848176-C509-487A-8947-B109ACDED1A3}"/>
            </a:ext>
          </a:extLst>
        </xdr:cNvPr>
        <xdr:cNvCxnSpPr/>
      </xdr:nvCxnSpPr>
      <xdr:spPr>
        <a:xfrm flipV="1">
          <a:off x="9639300" y="7226952"/>
          <a:ext cx="838200" cy="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147126</xdr:rowOff>
    </xdr:from>
    <xdr:to>
      <xdr:col>46</xdr:col>
      <xdr:colOff>38100</xdr:colOff>
      <xdr:row>42</xdr:row>
      <xdr:rowOff>77276</xdr:rowOff>
    </xdr:to>
    <xdr:sp macro="" textlink="">
      <xdr:nvSpPr>
        <xdr:cNvPr id="134" name="楕円 133">
          <a:extLst>
            <a:ext uri="{FF2B5EF4-FFF2-40B4-BE49-F238E27FC236}">
              <a16:creationId xmlns:a16="http://schemas.microsoft.com/office/drawing/2014/main" id="{7B8FF30C-45D1-4206-BEB0-E6E46E09B7C1}"/>
            </a:ext>
          </a:extLst>
        </xdr:cNvPr>
        <xdr:cNvSpPr/>
      </xdr:nvSpPr>
      <xdr:spPr>
        <a:xfrm>
          <a:off x="8699500" y="717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26277</xdr:rowOff>
    </xdr:from>
    <xdr:to>
      <xdr:col>50</xdr:col>
      <xdr:colOff>114300</xdr:colOff>
      <xdr:row>42</xdr:row>
      <xdr:rowOff>26476</xdr:rowOff>
    </xdr:to>
    <xdr:cxnSp macro="">
      <xdr:nvCxnSpPr>
        <xdr:cNvPr id="135" name="直線コネクタ 134">
          <a:extLst>
            <a:ext uri="{FF2B5EF4-FFF2-40B4-BE49-F238E27FC236}">
              <a16:creationId xmlns:a16="http://schemas.microsoft.com/office/drawing/2014/main" id="{F45A5810-227C-4503-9E1E-79358D661868}"/>
            </a:ext>
          </a:extLst>
        </xdr:cNvPr>
        <xdr:cNvCxnSpPr/>
      </xdr:nvCxnSpPr>
      <xdr:spPr>
        <a:xfrm flipV="1">
          <a:off x="8750300" y="7227177"/>
          <a:ext cx="8890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147106</xdr:rowOff>
    </xdr:from>
    <xdr:to>
      <xdr:col>41</xdr:col>
      <xdr:colOff>101600</xdr:colOff>
      <xdr:row>42</xdr:row>
      <xdr:rowOff>77256</xdr:rowOff>
    </xdr:to>
    <xdr:sp macro="" textlink="">
      <xdr:nvSpPr>
        <xdr:cNvPr id="136" name="楕円 135">
          <a:extLst>
            <a:ext uri="{FF2B5EF4-FFF2-40B4-BE49-F238E27FC236}">
              <a16:creationId xmlns:a16="http://schemas.microsoft.com/office/drawing/2014/main" id="{1156DAC1-1709-44C2-8D3F-1EB8CAD6B44C}"/>
            </a:ext>
          </a:extLst>
        </xdr:cNvPr>
        <xdr:cNvSpPr/>
      </xdr:nvSpPr>
      <xdr:spPr>
        <a:xfrm>
          <a:off x="7810500" y="717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26456</xdr:rowOff>
    </xdr:from>
    <xdr:to>
      <xdr:col>45</xdr:col>
      <xdr:colOff>177800</xdr:colOff>
      <xdr:row>42</xdr:row>
      <xdr:rowOff>26476</xdr:rowOff>
    </xdr:to>
    <xdr:cxnSp macro="">
      <xdr:nvCxnSpPr>
        <xdr:cNvPr id="137" name="直線コネクタ 136">
          <a:extLst>
            <a:ext uri="{FF2B5EF4-FFF2-40B4-BE49-F238E27FC236}">
              <a16:creationId xmlns:a16="http://schemas.microsoft.com/office/drawing/2014/main" id="{7BCECC66-3A34-41B3-9474-5733A18B0D64}"/>
            </a:ext>
          </a:extLst>
        </xdr:cNvPr>
        <xdr:cNvCxnSpPr/>
      </xdr:nvCxnSpPr>
      <xdr:spPr>
        <a:xfrm>
          <a:off x="7861300" y="7227356"/>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147499</xdr:rowOff>
    </xdr:from>
    <xdr:to>
      <xdr:col>36</xdr:col>
      <xdr:colOff>165100</xdr:colOff>
      <xdr:row>42</xdr:row>
      <xdr:rowOff>77649</xdr:rowOff>
    </xdr:to>
    <xdr:sp macro="" textlink="">
      <xdr:nvSpPr>
        <xdr:cNvPr id="138" name="楕円 137">
          <a:extLst>
            <a:ext uri="{FF2B5EF4-FFF2-40B4-BE49-F238E27FC236}">
              <a16:creationId xmlns:a16="http://schemas.microsoft.com/office/drawing/2014/main" id="{EC6B5CC9-8008-4865-BEAD-A56EABEE5732}"/>
            </a:ext>
          </a:extLst>
        </xdr:cNvPr>
        <xdr:cNvSpPr/>
      </xdr:nvSpPr>
      <xdr:spPr>
        <a:xfrm>
          <a:off x="6921500" y="717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26456</xdr:rowOff>
    </xdr:from>
    <xdr:to>
      <xdr:col>41</xdr:col>
      <xdr:colOff>50800</xdr:colOff>
      <xdr:row>42</xdr:row>
      <xdr:rowOff>26849</xdr:rowOff>
    </xdr:to>
    <xdr:cxnSp macro="">
      <xdr:nvCxnSpPr>
        <xdr:cNvPr id="139" name="直線コネクタ 138">
          <a:extLst>
            <a:ext uri="{FF2B5EF4-FFF2-40B4-BE49-F238E27FC236}">
              <a16:creationId xmlns:a16="http://schemas.microsoft.com/office/drawing/2014/main" id="{3161190C-D558-4835-9F36-32E88AD4CCF9}"/>
            </a:ext>
          </a:extLst>
        </xdr:cNvPr>
        <xdr:cNvCxnSpPr/>
      </xdr:nvCxnSpPr>
      <xdr:spPr>
        <a:xfrm flipV="1">
          <a:off x="6972300" y="7227356"/>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40" name="n_1aveValue【道路】&#10;一人当たり延長">
          <a:extLst>
            <a:ext uri="{FF2B5EF4-FFF2-40B4-BE49-F238E27FC236}">
              <a16:creationId xmlns:a16="http://schemas.microsoft.com/office/drawing/2014/main" id="{795173CF-82C6-47DF-A2E5-3EF26F08F327}"/>
            </a:ext>
          </a:extLst>
        </xdr:cNvPr>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41" name="n_2aveValue【道路】&#10;一人当たり延長">
          <a:extLst>
            <a:ext uri="{FF2B5EF4-FFF2-40B4-BE49-F238E27FC236}">
              <a16:creationId xmlns:a16="http://schemas.microsoft.com/office/drawing/2014/main" id="{78C5E54B-D6FF-4E68-AE79-71DC1243C498}"/>
            </a:ext>
          </a:extLst>
        </xdr:cNvPr>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73982</xdr:rowOff>
    </xdr:from>
    <xdr:ext cx="534377" cy="259045"/>
    <xdr:sp macro="" textlink="">
      <xdr:nvSpPr>
        <xdr:cNvPr id="142" name="n_3aveValue【道路】&#10;一人当たり延長">
          <a:extLst>
            <a:ext uri="{FF2B5EF4-FFF2-40B4-BE49-F238E27FC236}">
              <a16:creationId xmlns:a16="http://schemas.microsoft.com/office/drawing/2014/main" id="{0F780421-47D2-4C8B-8BC4-EF7C3B943165}"/>
            </a:ext>
          </a:extLst>
        </xdr:cNvPr>
        <xdr:cNvSpPr txBox="1"/>
      </xdr:nvSpPr>
      <xdr:spPr>
        <a:xfrm>
          <a:off x="7594111" y="7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74343</xdr:rowOff>
    </xdr:from>
    <xdr:ext cx="534377" cy="259045"/>
    <xdr:sp macro="" textlink="">
      <xdr:nvSpPr>
        <xdr:cNvPr id="143" name="n_4aveValue【道路】&#10;一人当たり延長">
          <a:extLst>
            <a:ext uri="{FF2B5EF4-FFF2-40B4-BE49-F238E27FC236}">
              <a16:creationId xmlns:a16="http://schemas.microsoft.com/office/drawing/2014/main" id="{5C50B40D-453B-492E-9B81-AD57ED924A32}"/>
            </a:ext>
          </a:extLst>
        </xdr:cNvPr>
        <xdr:cNvSpPr txBox="1"/>
      </xdr:nvSpPr>
      <xdr:spPr>
        <a:xfrm>
          <a:off x="6705111" y="72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68204</xdr:rowOff>
    </xdr:from>
    <xdr:ext cx="534377" cy="259045"/>
    <xdr:sp macro="" textlink="">
      <xdr:nvSpPr>
        <xdr:cNvPr id="144" name="n_1mainValue【道路】&#10;一人当たり延長">
          <a:extLst>
            <a:ext uri="{FF2B5EF4-FFF2-40B4-BE49-F238E27FC236}">
              <a16:creationId xmlns:a16="http://schemas.microsoft.com/office/drawing/2014/main" id="{733AC463-D78C-4DAD-A46A-829C9B6FE1FC}"/>
            </a:ext>
          </a:extLst>
        </xdr:cNvPr>
        <xdr:cNvSpPr txBox="1"/>
      </xdr:nvSpPr>
      <xdr:spPr>
        <a:xfrm>
          <a:off x="9359411" y="726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68403</xdr:rowOff>
    </xdr:from>
    <xdr:ext cx="534377" cy="259045"/>
    <xdr:sp macro="" textlink="">
      <xdr:nvSpPr>
        <xdr:cNvPr id="145" name="n_2mainValue【道路】&#10;一人当たり延長">
          <a:extLst>
            <a:ext uri="{FF2B5EF4-FFF2-40B4-BE49-F238E27FC236}">
              <a16:creationId xmlns:a16="http://schemas.microsoft.com/office/drawing/2014/main" id="{2EC699AF-FF7A-4552-83CD-DDA4789B0327}"/>
            </a:ext>
          </a:extLst>
        </xdr:cNvPr>
        <xdr:cNvSpPr txBox="1"/>
      </xdr:nvSpPr>
      <xdr:spPr>
        <a:xfrm>
          <a:off x="8483111" y="726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93783</xdr:rowOff>
    </xdr:from>
    <xdr:ext cx="534377" cy="259045"/>
    <xdr:sp macro="" textlink="">
      <xdr:nvSpPr>
        <xdr:cNvPr id="146" name="n_3mainValue【道路】&#10;一人当たり延長">
          <a:extLst>
            <a:ext uri="{FF2B5EF4-FFF2-40B4-BE49-F238E27FC236}">
              <a16:creationId xmlns:a16="http://schemas.microsoft.com/office/drawing/2014/main" id="{EA760A84-7EBC-477D-9AA2-870D6779776C}"/>
            </a:ext>
          </a:extLst>
        </xdr:cNvPr>
        <xdr:cNvSpPr txBox="1"/>
      </xdr:nvSpPr>
      <xdr:spPr>
        <a:xfrm>
          <a:off x="7594111" y="695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94176</xdr:rowOff>
    </xdr:from>
    <xdr:ext cx="534377" cy="259045"/>
    <xdr:sp macro="" textlink="">
      <xdr:nvSpPr>
        <xdr:cNvPr id="147" name="n_4mainValue【道路】&#10;一人当たり延長">
          <a:extLst>
            <a:ext uri="{FF2B5EF4-FFF2-40B4-BE49-F238E27FC236}">
              <a16:creationId xmlns:a16="http://schemas.microsoft.com/office/drawing/2014/main" id="{F1248599-1C33-4421-AD5E-AC03A1F22797}"/>
            </a:ext>
          </a:extLst>
        </xdr:cNvPr>
        <xdr:cNvSpPr txBox="1"/>
      </xdr:nvSpPr>
      <xdr:spPr>
        <a:xfrm>
          <a:off x="6705111" y="695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F82015DE-BAFF-43D6-B809-916F4C7AC11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A88A1867-A01B-4675-B5BB-8EC215DD96F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71288C5B-5BDE-4504-B70A-58DFFB3D005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DC61C5A3-4FA0-497E-AF9A-7EB833E01FE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6C820FEB-A255-498B-AAEB-FB48F7F600E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22564D11-15F8-404C-8B7D-F4F6B92A347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A6FD1E9B-157A-4F84-A4A7-B38DD76F315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719196B1-7531-4BDB-AA23-139DFA1BDB0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749608DC-2205-4F29-9EF0-3868F829544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EDBC3C7D-A359-451D-BE62-1778A3A740C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C35A2CD6-66A1-4791-A1B4-364FDF009D6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9C5141EB-95B8-4D22-A9AC-79792837954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EBD8EAE0-A9E9-426D-AC96-B3BA0D1DFAA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B6A3E45A-9D97-45D2-AB05-AEDA0A23608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E808DC58-9B18-40A6-BB49-899627D2959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F0349EC4-5485-41A2-844F-38A6F30836F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2EE329A3-3C28-4EB9-8A6B-436D8BFD54E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7525C382-E01E-42C4-8823-1662C92AECE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78E0021-FF11-4989-8810-E3BCD987343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37E6C905-4D43-4DBA-B306-76E8205DA7B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C61CD1C0-AB54-4B29-B457-43752C95D39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19EDA5D6-8130-44E5-BA9C-138466FFC99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DBFC4C83-43E3-4074-ADF1-B00DBB331EA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91104FA2-44FB-40FA-A9ED-555EFC6AD45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BAC52B3D-E8DD-48EB-8F0F-5146832A202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73" name="直線コネクタ 172">
          <a:extLst>
            <a:ext uri="{FF2B5EF4-FFF2-40B4-BE49-F238E27FC236}">
              <a16:creationId xmlns:a16="http://schemas.microsoft.com/office/drawing/2014/main" id="{2224EEF7-54E8-4509-BFD4-30D81EFCE818}"/>
            </a:ext>
          </a:extLst>
        </xdr:cNvPr>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32C40B45-6A08-46BF-9EDD-E090E618CD87}"/>
            </a:ext>
          </a:extLst>
        </xdr:cNvPr>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75" name="直線コネクタ 174">
          <a:extLst>
            <a:ext uri="{FF2B5EF4-FFF2-40B4-BE49-F238E27FC236}">
              <a16:creationId xmlns:a16="http://schemas.microsoft.com/office/drawing/2014/main" id="{796AD194-A19D-4BA6-B81E-4855123EE715}"/>
            </a:ext>
          </a:extLst>
        </xdr:cNvPr>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DDACFE7A-3037-4FEF-B50F-4B8C6C01149F}"/>
            </a:ext>
          </a:extLst>
        </xdr:cNvPr>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77" name="直線コネクタ 176">
          <a:extLst>
            <a:ext uri="{FF2B5EF4-FFF2-40B4-BE49-F238E27FC236}">
              <a16:creationId xmlns:a16="http://schemas.microsoft.com/office/drawing/2014/main" id="{8F1122E5-8EDB-4FCC-A4BA-27F42F382AF3}"/>
            </a:ext>
          </a:extLst>
        </xdr:cNvPr>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121937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88B7819B-FAFC-4C08-B733-A18EA0A321FE}"/>
            </a:ext>
          </a:extLst>
        </xdr:cNvPr>
        <xdr:cNvSpPr txBox="1"/>
      </xdr:nvSpPr>
      <xdr:spPr>
        <a:xfrm>
          <a:off x="4673600" y="1040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9" name="フローチャート: 判断 178">
          <a:extLst>
            <a:ext uri="{FF2B5EF4-FFF2-40B4-BE49-F238E27FC236}">
              <a16:creationId xmlns:a16="http://schemas.microsoft.com/office/drawing/2014/main" id="{0C2447B5-649D-4419-930F-517C4BE4AA89}"/>
            </a:ext>
          </a:extLst>
        </xdr:cNvPr>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a:extLst>
            <a:ext uri="{FF2B5EF4-FFF2-40B4-BE49-F238E27FC236}">
              <a16:creationId xmlns:a16="http://schemas.microsoft.com/office/drawing/2014/main" id="{83851A37-6628-41E4-953A-1AC22313D4E5}"/>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1" name="フローチャート: 判断 180">
          <a:extLst>
            <a:ext uri="{FF2B5EF4-FFF2-40B4-BE49-F238E27FC236}">
              <a16:creationId xmlns:a16="http://schemas.microsoft.com/office/drawing/2014/main" id="{74C6CEAB-5097-4EEB-AFB2-AEAF4A496539}"/>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a:extLst>
            <a:ext uri="{FF2B5EF4-FFF2-40B4-BE49-F238E27FC236}">
              <a16:creationId xmlns:a16="http://schemas.microsoft.com/office/drawing/2014/main" id="{55A18F9F-A7B5-4095-8AC6-0E2BABF99E5E}"/>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83" name="フローチャート: 判断 182">
          <a:extLst>
            <a:ext uri="{FF2B5EF4-FFF2-40B4-BE49-F238E27FC236}">
              <a16:creationId xmlns:a16="http://schemas.microsoft.com/office/drawing/2014/main" id="{469B3A20-331D-47CB-9972-7537925B7E46}"/>
            </a:ext>
          </a:extLst>
        </xdr:cNvPr>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72F81A7-5A54-4128-840E-E5D1ACEC7C3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BC9E36B-4F77-483A-AD17-B8C3FC05BC1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A2DCE5E-7438-4E64-8024-48E7F9676F0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E03D42F-6F40-4C9F-963F-92C1DC2154F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49F4756-925C-4550-B0D5-FD142A90BBA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115751</xdr:rowOff>
    </xdr:from>
    <xdr:to>
      <xdr:col>24</xdr:col>
      <xdr:colOff>114300</xdr:colOff>
      <xdr:row>58</xdr:row>
      <xdr:rowOff>45901</xdr:rowOff>
    </xdr:to>
    <xdr:sp macro="" textlink="">
      <xdr:nvSpPr>
        <xdr:cNvPr id="189" name="楕円 188">
          <a:extLst>
            <a:ext uri="{FF2B5EF4-FFF2-40B4-BE49-F238E27FC236}">
              <a16:creationId xmlns:a16="http://schemas.microsoft.com/office/drawing/2014/main" id="{28BCC14E-5D60-4995-A0F0-B23E730099EA}"/>
            </a:ext>
          </a:extLst>
        </xdr:cNvPr>
        <xdr:cNvSpPr/>
      </xdr:nvSpPr>
      <xdr:spPr>
        <a:xfrm>
          <a:off x="4584700" y="988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138628</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545167F0-968C-4F79-8FAE-17061835879F}"/>
            </a:ext>
          </a:extLst>
        </xdr:cNvPr>
        <xdr:cNvSpPr txBox="1"/>
      </xdr:nvSpPr>
      <xdr:spPr>
        <a:xfrm>
          <a:off x="4673600" y="973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3084</xdr:rowOff>
    </xdr:from>
    <xdr:to>
      <xdr:col>20</xdr:col>
      <xdr:colOff>38100</xdr:colOff>
      <xdr:row>60</xdr:row>
      <xdr:rowOff>104684</xdr:rowOff>
    </xdr:to>
    <xdr:sp macro="" textlink="">
      <xdr:nvSpPr>
        <xdr:cNvPr id="191" name="楕円 190">
          <a:extLst>
            <a:ext uri="{FF2B5EF4-FFF2-40B4-BE49-F238E27FC236}">
              <a16:creationId xmlns:a16="http://schemas.microsoft.com/office/drawing/2014/main" id="{5A85F971-09C6-48AF-8413-BCF7B40BDC06}"/>
            </a:ext>
          </a:extLst>
        </xdr:cNvPr>
        <xdr:cNvSpPr/>
      </xdr:nvSpPr>
      <xdr:spPr>
        <a:xfrm>
          <a:off x="3746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166551</xdr:rowOff>
    </xdr:from>
    <xdr:to>
      <xdr:col>24</xdr:col>
      <xdr:colOff>63500</xdr:colOff>
      <xdr:row>60</xdr:row>
      <xdr:rowOff>53884</xdr:rowOff>
    </xdr:to>
    <xdr:cxnSp macro="">
      <xdr:nvCxnSpPr>
        <xdr:cNvPr id="192" name="直線コネクタ 191">
          <a:extLst>
            <a:ext uri="{FF2B5EF4-FFF2-40B4-BE49-F238E27FC236}">
              <a16:creationId xmlns:a16="http://schemas.microsoft.com/office/drawing/2014/main" id="{D2FE011E-74BA-49CE-9AB2-03FEB168749D}"/>
            </a:ext>
          </a:extLst>
        </xdr:cNvPr>
        <xdr:cNvCxnSpPr/>
      </xdr:nvCxnSpPr>
      <xdr:spPr>
        <a:xfrm flipV="1">
          <a:off x="3797300" y="9939201"/>
          <a:ext cx="838200" cy="40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148409</xdr:rowOff>
    </xdr:from>
    <xdr:to>
      <xdr:col>15</xdr:col>
      <xdr:colOff>101600</xdr:colOff>
      <xdr:row>60</xdr:row>
      <xdr:rowOff>78559</xdr:rowOff>
    </xdr:to>
    <xdr:sp macro="" textlink="">
      <xdr:nvSpPr>
        <xdr:cNvPr id="193" name="楕円 192">
          <a:extLst>
            <a:ext uri="{FF2B5EF4-FFF2-40B4-BE49-F238E27FC236}">
              <a16:creationId xmlns:a16="http://schemas.microsoft.com/office/drawing/2014/main" id="{37D083FA-A86D-43F2-92C3-4372FB6C6467}"/>
            </a:ext>
          </a:extLst>
        </xdr:cNvPr>
        <xdr:cNvSpPr/>
      </xdr:nvSpPr>
      <xdr:spPr>
        <a:xfrm>
          <a:off x="2857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27759</xdr:rowOff>
    </xdr:from>
    <xdr:to>
      <xdr:col>19</xdr:col>
      <xdr:colOff>177800</xdr:colOff>
      <xdr:row>60</xdr:row>
      <xdr:rowOff>53884</xdr:rowOff>
    </xdr:to>
    <xdr:cxnSp macro="">
      <xdr:nvCxnSpPr>
        <xdr:cNvPr id="194" name="直線コネクタ 193">
          <a:extLst>
            <a:ext uri="{FF2B5EF4-FFF2-40B4-BE49-F238E27FC236}">
              <a16:creationId xmlns:a16="http://schemas.microsoft.com/office/drawing/2014/main" id="{EC787CA6-7C5C-4D77-88D2-4BC2132F258C}"/>
            </a:ext>
          </a:extLst>
        </xdr:cNvPr>
        <xdr:cNvCxnSpPr/>
      </xdr:nvCxnSpPr>
      <xdr:spPr>
        <a:xfrm>
          <a:off x="2908300" y="1031475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119017</xdr:rowOff>
    </xdr:from>
    <xdr:to>
      <xdr:col>10</xdr:col>
      <xdr:colOff>165100</xdr:colOff>
      <xdr:row>60</xdr:row>
      <xdr:rowOff>49167</xdr:rowOff>
    </xdr:to>
    <xdr:sp macro="" textlink="">
      <xdr:nvSpPr>
        <xdr:cNvPr id="195" name="楕円 194">
          <a:extLst>
            <a:ext uri="{FF2B5EF4-FFF2-40B4-BE49-F238E27FC236}">
              <a16:creationId xmlns:a16="http://schemas.microsoft.com/office/drawing/2014/main" id="{BE51AC02-1CD6-49DF-B696-E72CF74792F7}"/>
            </a:ext>
          </a:extLst>
        </xdr:cNvPr>
        <xdr:cNvSpPr/>
      </xdr:nvSpPr>
      <xdr:spPr>
        <a:xfrm>
          <a:off x="1968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169817</xdr:rowOff>
    </xdr:from>
    <xdr:to>
      <xdr:col>15</xdr:col>
      <xdr:colOff>50800</xdr:colOff>
      <xdr:row>60</xdr:row>
      <xdr:rowOff>27759</xdr:rowOff>
    </xdr:to>
    <xdr:cxnSp macro="">
      <xdr:nvCxnSpPr>
        <xdr:cNvPr id="196" name="直線コネクタ 195">
          <a:extLst>
            <a:ext uri="{FF2B5EF4-FFF2-40B4-BE49-F238E27FC236}">
              <a16:creationId xmlns:a16="http://schemas.microsoft.com/office/drawing/2014/main" id="{397FDC2E-8769-4F9F-A3A4-5A81F9830E81}"/>
            </a:ext>
          </a:extLst>
        </xdr:cNvPr>
        <xdr:cNvCxnSpPr/>
      </xdr:nvCxnSpPr>
      <xdr:spPr>
        <a:xfrm>
          <a:off x="2019300" y="1028536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83094</xdr:rowOff>
    </xdr:from>
    <xdr:to>
      <xdr:col>6</xdr:col>
      <xdr:colOff>38100</xdr:colOff>
      <xdr:row>60</xdr:row>
      <xdr:rowOff>13244</xdr:rowOff>
    </xdr:to>
    <xdr:sp macro="" textlink="">
      <xdr:nvSpPr>
        <xdr:cNvPr id="197" name="楕円 196">
          <a:extLst>
            <a:ext uri="{FF2B5EF4-FFF2-40B4-BE49-F238E27FC236}">
              <a16:creationId xmlns:a16="http://schemas.microsoft.com/office/drawing/2014/main" id="{C4617059-274F-49AC-BDF3-712A6FFF8C02}"/>
            </a:ext>
          </a:extLst>
        </xdr:cNvPr>
        <xdr:cNvSpPr/>
      </xdr:nvSpPr>
      <xdr:spPr>
        <a:xfrm>
          <a:off x="1079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133894</xdr:rowOff>
    </xdr:from>
    <xdr:to>
      <xdr:col>10</xdr:col>
      <xdr:colOff>114300</xdr:colOff>
      <xdr:row>59</xdr:row>
      <xdr:rowOff>169817</xdr:rowOff>
    </xdr:to>
    <xdr:cxnSp macro="">
      <xdr:nvCxnSpPr>
        <xdr:cNvPr id="198" name="直線コネクタ 197">
          <a:extLst>
            <a:ext uri="{FF2B5EF4-FFF2-40B4-BE49-F238E27FC236}">
              <a16:creationId xmlns:a16="http://schemas.microsoft.com/office/drawing/2014/main" id="{803AA797-585E-4A24-A8F9-36BBFBA336B6}"/>
            </a:ext>
          </a:extLst>
        </xdr:cNvPr>
        <xdr:cNvCxnSpPr/>
      </xdr:nvCxnSpPr>
      <xdr:spPr>
        <a:xfrm>
          <a:off x="1130300" y="1024944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B9CB519E-1E19-4A6C-AD8F-DDB175F48303}"/>
            </a:ext>
          </a:extLst>
        </xdr:cNvPr>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99A4DFF6-14D7-4643-BD3F-5ADB1CB0578D}"/>
            </a:ext>
          </a:extLst>
        </xdr:cNvPr>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D8BCB2D4-1B0E-4DE6-A251-D67275FFAE4A}"/>
            </a:ext>
          </a:extLst>
        </xdr:cNvPr>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146430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8333AD95-0EAB-4EA9-AB18-6C78B7FBD970}"/>
            </a:ext>
          </a:extLst>
        </xdr:cNvPr>
        <xdr:cNvSpPr txBox="1"/>
      </xdr:nvSpPr>
      <xdr:spPr>
        <a:xfrm>
          <a:off x="927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121211</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8CA11251-D082-4DD5-BE38-CB3F56E01747}"/>
            </a:ext>
          </a:extLst>
        </xdr:cNvPr>
        <xdr:cNvSpPr txBox="1"/>
      </xdr:nvSpPr>
      <xdr:spPr>
        <a:xfrm>
          <a:off x="3582044" y="1006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95086</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383FC701-DD21-4980-8012-5B0E3793AC5B}"/>
            </a:ext>
          </a:extLst>
        </xdr:cNvPr>
        <xdr:cNvSpPr txBox="1"/>
      </xdr:nvSpPr>
      <xdr:spPr>
        <a:xfrm>
          <a:off x="2705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65694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6EAD87A5-0E64-4398-922F-B27B7FDA2634}"/>
            </a:ext>
          </a:extLst>
        </xdr:cNvPr>
        <xdr:cNvSpPr txBox="1"/>
      </xdr:nvSpPr>
      <xdr:spPr>
        <a:xfrm>
          <a:off x="1816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29771</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E210390C-BBFF-44AA-BD7B-49C2122AF157}"/>
            </a:ext>
          </a:extLst>
        </xdr:cNvPr>
        <xdr:cNvSpPr txBox="1"/>
      </xdr:nvSpPr>
      <xdr:spPr>
        <a:xfrm>
          <a:off x="927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E8B93323-76C5-40F3-A11B-ED216D30335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3CB89EA9-EFD2-4ABC-B245-87C11A80766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85F1BC96-6BDB-4B0B-9CF2-65FF19B4162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B4BCBE31-02C6-42CE-B6E1-09583EAE789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1D56CD42-155C-4329-8987-6BC0897A8E7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568F6ECD-1AC5-4784-BB59-F037AB833B1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54FAF1FB-3C70-49C4-B485-C594C582CE2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C058816-ECE2-48EC-A5C5-AC92E008F93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8BCD512A-A8CC-4B26-963D-53C2F62E95C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F0496F6C-9F96-4810-B58B-FFA2EB5BDDB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4F054154-47B0-4946-BCB2-9FE208CB95C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E6F9EB90-082E-4777-9388-37763EDF094E}"/>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C4C98C40-CD95-48B2-8981-B609DEE1BE2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a:extLst>
            <a:ext uri="{FF2B5EF4-FFF2-40B4-BE49-F238E27FC236}">
              <a16:creationId xmlns:a16="http://schemas.microsoft.com/office/drawing/2014/main" id="{BA0B6362-0B1B-4916-AC71-FECB4AB71A6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EFAA7618-9F09-47FC-B1FD-E47C288444B6}"/>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id="{13CF57D6-01D9-4F4E-B37E-CCA97F52FE13}"/>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EC31B68E-719F-43D0-983B-04035AC5A2E6}"/>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id="{0B3A7B30-2C2C-4F7B-9223-DA4B59F2BDE7}"/>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C3B8749F-81E1-4E91-AD9C-76B4E18A0CB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77F64BC2-6E97-4B00-B6EE-C2ABE77ED2B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DA2257E2-A0E9-4765-ACA7-4646F2E05DB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28" name="直線コネクタ 227">
          <a:extLst>
            <a:ext uri="{FF2B5EF4-FFF2-40B4-BE49-F238E27FC236}">
              <a16:creationId xmlns:a16="http://schemas.microsoft.com/office/drawing/2014/main" id="{BE8D317D-C399-489F-BFF2-4CC4562F6EC1}"/>
            </a:ext>
          </a:extLst>
        </xdr:cNvPr>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27B35604-77AE-4E8A-AECF-33F255612A48}"/>
            </a:ext>
          </a:extLst>
        </xdr:cNvPr>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30" name="直線コネクタ 229">
          <a:extLst>
            <a:ext uri="{FF2B5EF4-FFF2-40B4-BE49-F238E27FC236}">
              <a16:creationId xmlns:a16="http://schemas.microsoft.com/office/drawing/2014/main" id="{957739DA-8CDF-4499-847F-E5EF56A07409}"/>
            </a:ext>
          </a:extLst>
        </xdr:cNvPr>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BB6956CC-BC18-47F9-912A-4F63B0B02D21}"/>
            </a:ext>
          </a:extLst>
        </xdr:cNvPr>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32" name="直線コネクタ 231">
          <a:extLst>
            <a:ext uri="{FF2B5EF4-FFF2-40B4-BE49-F238E27FC236}">
              <a16:creationId xmlns:a16="http://schemas.microsoft.com/office/drawing/2014/main" id="{7F5E4124-ED33-4ED5-80DF-F22BF028A88B}"/>
            </a:ext>
          </a:extLst>
        </xdr:cNvPr>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69289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DC0085B3-4C22-427A-A4BD-615D5FA2F9FF}"/>
            </a:ext>
          </a:extLst>
        </xdr:cNvPr>
        <xdr:cNvSpPr txBox="1"/>
      </xdr:nvSpPr>
      <xdr:spPr>
        <a:xfrm>
          <a:off x="10515600" y="1052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34" name="フローチャート: 判断 233">
          <a:extLst>
            <a:ext uri="{FF2B5EF4-FFF2-40B4-BE49-F238E27FC236}">
              <a16:creationId xmlns:a16="http://schemas.microsoft.com/office/drawing/2014/main" id="{F1A6ED4D-6518-4773-B89B-EE5CF86C58A5}"/>
            </a:ext>
          </a:extLst>
        </xdr:cNvPr>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35" name="フローチャート: 判断 234">
          <a:extLst>
            <a:ext uri="{FF2B5EF4-FFF2-40B4-BE49-F238E27FC236}">
              <a16:creationId xmlns:a16="http://schemas.microsoft.com/office/drawing/2014/main" id="{36C13088-FA34-46B3-AB7A-DDECBAD05529}"/>
            </a:ext>
          </a:extLst>
        </xdr:cNvPr>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36" name="フローチャート: 判断 235">
          <a:extLst>
            <a:ext uri="{FF2B5EF4-FFF2-40B4-BE49-F238E27FC236}">
              <a16:creationId xmlns:a16="http://schemas.microsoft.com/office/drawing/2014/main" id="{85AAB3BA-7DE1-46EA-973C-CFB5749248BB}"/>
            </a:ext>
          </a:extLst>
        </xdr:cNvPr>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37" name="フローチャート: 判断 236">
          <a:extLst>
            <a:ext uri="{FF2B5EF4-FFF2-40B4-BE49-F238E27FC236}">
              <a16:creationId xmlns:a16="http://schemas.microsoft.com/office/drawing/2014/main" id="{31CCE337-27FE-4516-BBFF-718AD9D70B6D}"/>
            </a:ext>
          </a:extLst>
        </xdr:cNvPr>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38" name="フローチャート: 判断 237">
          <a:extLst>
            <a:ext uri="{FF2B5EF4-FFF2-40B4-BE49-F238E27FC236}">
              <a16:creationId xmlns:a16="http://schemas.microsoft.com/office/drawing/2014/main" id="{314CD1E5-CB53-4358-B6FE-BCF033B57D7D}"/>
            </a:ext>
          </a:extLst>
        </xdr:cNvPr>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E72F966-D59E-4908-AF00-76D6452D649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3DC10F5-982D-4420-B4D8-B1A68B6878A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1522B919-6055-48DA-9803-8782DE35E38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E1A5955-1C15-4939-B6EB-67F9004B3E5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98800C-F730-42B3-8DD0-AE7AF7C797F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153701</xdr:rowOff>
    </xdr:from>
    <xdr:to>
      <xdr:col>55</xdr:col>
      <xdr:colOff>50800</xdr:colOff>
      <xdr:row>63</xdr:row>
      <xdr:rowOff>83851</xdr:rowOff>
    </xdr:to>
    <xdr:sp macro="" textlink="">
      <xdr:nvSpPr>
        <xdr:cNvPr id="244" name="楕円 243">
          <a:extLst>
            <a:ext uri="{FF2B5EF4-FFF2-40B4-BE49-F238E27FC236}">
              <a16:creationId xmlns:a16="http://schemas.microsoft.com/office/drawing/2014/main" id="{58A2122C-6EEC-4351-AEE5-00B7F679A08E}"/>
            </a:ext>
          </a:extLst>
        </xdr:cNvPr>
        <xdr:cNvSpPr/>
      </xdr:nvSpPr>
      <xdr:spPr>
        <a:xfrm>
          <a:off x="10426700" y="1078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132128</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9DCEE5EA-D6F0-40DD-9D56-274EC5E7C331}"/>
            </a:ext>
          </a:extLst>
        </xdr:cNvPr>
        <xdr:cNvSpPr txBox="1"/>
      </xdr:nvSpPr>
      <xdr:spPr>
        <a:xfrm>
          <a:off x="10515600" y="10762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49232</xdr:rowOff>
    </xdr:from>
    <xdr:to>
      <xdr:col>50</xdr:col>
      <xdr:colOff>165100</xdr:colOff>
      <xdr:row>63</xdr:row>
      <xdr:rowOff>150832</xdr:rowOff>
    </xdr:to>
    <xdr:sp macro="" textlink="">
      <xdr:nvSpPr>
        <xdr:cNvPr id="246" name="楕円 245">
          <a:extLst>
            <a:ext uri="{FF2B5EF4-FFF2-40B4-BE49-F238E27FC236}">
              <a16:creationId xmlns:a16="http://schemas.microsoft.com/office/drawing/2014/main" id="{50B2E4FB-320A-474E-88A1-529D764DA296}"/>
            </a:ext>
          </a:extLst>
        </xdr:cNvPr>
        <xdr:cNvSpPr/>
      </xdr:nvSpPr>
      <xdr:spPr>
        <a:xfrm>
          <a:off x="9588500" y="1085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33051</xdr:rowOff>
    </xdr:from>
    <xdr:to>
      <xdr:col>55</xdr:col>
      <xdr:colOff>0</xdr:colOff>
      <xdr:row>63</xdr:row>
      <xdr:rowOff>100032</xdr:rowOff>
    </xdr:to>
    <xdr:cxnSp macro="">
      <xdr:nvCxnSpPr>
        <xdr:cNvPr id="247" name="直線コネクタ 246">
          <a:extLst>
            <a:ext uri="{FF2B5EF4-FFF2-40B4-BE49-F238E27FC236}">
              <a16:creationId xmlns:a16="http://schemas.microsoft.com/office/drawing/2014/main" id="{002D7967-9460-4C75-96A6-1A665A4793E4}"/>
            </a:ext>
          </a:extLst>
        </xdr:cNvPr>
        <xdr:cNvCxnSpPr/>
      </xdr:nvCxnSpPr>
      <xdr:spPr>
        <a:xfrm flipV="1">
          <a:off x="9639300" y="10834401"/>
          <a:ext cx="838200" cy="6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50431</xdr:rowOff>
    </xdr:from>
    <xdr:to>
      <xdr:col>46</xdr:col>
      <xdr:colOff>38100</xdr:colOff>
      <xdr:row>63</xdr:row>
      <xdr:rowOff>152031</xdr:rowOff>
    </xdr:to>
    <xdr:sp macro="" textlink="">
      <xdr:nvSpPr>
        <xdr:cNvPr id="248" name="楕円 247">
          <a:extLst>
            <a:ext uri="{FF2B5EF4-FFF2-40B4-BE49-F238E27FC236}">
              <a16:creationId xmlns:a16="http://schemas.microsoft.com/office/drawing/2014/main" id="{B256E90B-6E29-4421-B0E8-E04A6EC3CF51}"/>
            </a:ext>
          </a:extLst>
        </xdr:cNvPr>
        <xdr:cNvSpPr/>
      </xdr:nvSpPr>
      <xdr:spPr>
        <a:xfrm>
          <a:off x="8699500" y="1085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100032</xdr:rowOff>
    </xdr:from>
    <xdr:to>
      <xdr:col>50</xdr:col>
      <xdr:colOff>114300</xdr:colOff>
      <xdr:row>63</xdr:row>
      <xdr:rowOff>101231</xdr:rowOff>
    </xdr:to>
    <xdr:cxnSp macro="">
      <xdr:nvCxnSpPr>
        <xdr:cNvPr id="249" name="直線コネクタ 248">
          <a:extLst>
            <a:ext uri="{FF2B5EF4-FFF2-40B4-BE49-F238E27FC236}">
              <a16:creationId xmlns:a16="http://schemas.microsoft.com/office/drawing/2014/main" id="{1DA853A5-3F1B-453E-B7BB-F5345D43D6BE}"/>
            </a:ext>
          </a:extLst>
        </xdr:cNvPr>
        <xdr:cNvCxnSpPr/>
      </xdr:nvCxnSpPr>
      <xdr:spPr>
        <a:xfrm flipV="1">
          <a:off x="8750300" y="10901382"/>
          <a:ext cx="889000" cy="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50251</xdr:rowOff>
    </xdr:from>
    <xdr:to>
      <xdr:col>41</xdr:col>
      <xdr:colOff>101600</xdr:colOff>
      <xdr:row>63</xdr:row>
      <xdr:rowOff>151851</xdr:rowOff>
    </xdr:to>
    <xdr:sp macro="" textlink="">
      <xdr:nvSpPr>
        <xdr:cNvPr id="250" name="楕円 249">
          <a:extLst>
            <a:ext uri="{FF2B5EF4-FFF2-40B4-BE49-F238E27FC236}">
              <a16:creationId xmlns:a16="http://schemas.microsoft.com/office/drawing/2014/main" id="{577F62CB-341F-49E9-92E8-E7A13713E971}"/>
            </a:ext>
          </a:extLst>
        </xdr:cNvPr>
        <xdr:cNvSpPr/>
      </xdr:nvSpPr>
      <xdr:spPr>
        <a:xfrm>
          <a:off x="7810500" y="1085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101051</xdr:rowOff>
    </xdr:from>
    <xdr:to>
      <xdr:col>45</xdr:col>
      <xdr:colOff>177800</xdr:colOff>
      <xdr:row>63</xdr:row>
      <xdr:rowOff>101231</xdr:rowOff>
    </xdr:to>
    <xdr:cxnSp macro="">
      <xdr:nvCxnSpPr>
        <xdr:cNvPr id="251" name="直線コネクタ 250">
          <a:extLst>
            <a:ext uri="{FF2B5EF4-FFF2-40B4-BE49-F238E27FC236}">
              <a16:creationId xmlns:a16="http://schemas.microsoft.com/office/drawing/2014/main" id="{CAF9D95C-BC65-471F-848B-4C4122CEF814}"/>
            </a:ext>
          </a:extLst>
        </xdr:cNvPr>
        <xdr:cNvCxnSpPr/>
      </xdr:nvCxnSpPr>
      <xdr:spPr>
        <a:xfrm>
          <a:off x="7861300" y="10902401"/>
          <a:ext cx="889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50483</xdr:rowOff>
    </xdr:from>
    <xdr:to>
      <xdr:col>36</xdr:col>
      <xdr:colOff>165100</xdr:colOff>
      <xdr:row>63</xdr:row>
      <xdr:rowOff>152083</xdr:rowOff>
    </xdr:to>
    <xdr:sp macro="" textlink="">
      <xdr:nvSpPr>
        <xdr:cNvPr id="252" name="楕円 251">
          <a:extLst>
            <a:ext uri="{FF2B5EF4-FFF2-40B4-BE49-F238E27FC236}">
              <a16:creationId xmlns:a16="http://schemas.microsoft.com/office/drawing/2014/main" id="{24AA5E02-EF14-4C5C-B5C1-792AC2B33211}"/>
            </a:ext>
          </a:extLst>
        </xdr:cNvPr>
        <xdr:cNvSpPr/>
      </xdr:nvSpPr>
      <xdr:spPr>
        <a:xfrm>
          <a:off x="6921500" y="1085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101051</xdr:rowOff>
    </xdr:from>
    <xdr:to>
      <xdr:col>41</xdr:col>
      <xdr:colOff>50800</xdr:colOff>
      <xdr:row>63</xdr:row>
      <xdr:rowOff>101283</xdr:rowOff>
    </xdr:to>
    <xdr:cxnSp macro="">
      <xdr:nvCxnSpPr>
        <xdr:cNvPr id="253" name="直線コネクタ 252">
          <a:extLst>
            <a:ext uri="{FF2B5EF4-FFF2-40B4-BE49-F238E27FC236}">
              <a16:creationId xmlns:a16="http://schemas.microsoft.com/office/drawing/2014/main" id="{117B44A9-2C0D-49A3-BC8A-7544411A0597}"/>
            </a:ext>
          </a:extLst>
        </xdr:cNvPr>
        <xdr:cNvCxnSpPr/>
      </xdr:nvCxnSpPr>
      <xdr:spPr>
        <a:xfrm flipV="1">
          <a:off x="6972300" y="10902401"/>
          <a:ext cx="889000" cy="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24851</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C2558928-A8D8-4CD4-973D-ACA88FF4F3B3}"/>
            </a:ext>
          </a:extLst>
        </xdr:cNvPr>
        <xdr:cNvSpPr txBox="1"/>
      </xdr:nvSpPr>
      <xdr:spPr>
        <a:xfrm>
          <a:off x="9327095" y="1048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160784</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799F4B66-0F24-4850-9360-7CB78A4B2F91}"/>
            </a:ext>
          </a:extLst>
        </xdr:cNvPr>
        <xdr:cNvSpPr txBox="1"/>
      </xdr:nvSpPr>
      <xdr:spPr>
        <a:xfrm>
          <a:off x="84507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146600</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E152DFD8-9FAF-4CEC-BA29-1523F35BF499}"/>
            </a:ext>
          </a:extLst>
        </xdr:cNvPr>
        <xdr:cNvSpPr txBox="1"/>
      </xdr:nvSpPr>
      <xdr:spPr>
        <a:xfrm>
          <a:off x="7561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471</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56EF99A1-B161-47C7-9FC4-0248C5D71316}"/>
            </a:ext>
          </a:extLst>
        </xdr:cNvPr>
        <xdr:cNvSpPr txBox="1"/>
      </xdr:nvSpPr>
      <xdr:spPr>
        <a:xfrm>
          <a:off x="6672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141959</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2E7AB8B5-A537-4BF2-A647-1F615D01071C}"/>
            </a:ext>
          </a:extLst>
        </xdr:cNvPr>
        <xdr:cNvSpPr txBox="1"/>
      </xdr:nvSpPr>
      <xdr:spPr>
        <a:xfrm>
          <a:off x="9327095" y="1094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143158</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B9E5B4F6-6467-48AA-864F-2C622F8534B8}"/>
            </a:ext>
          </a:extLst>
        </xdr:cNvPr>
        <xdr:cNvSpPr txBox="1"/>
      </xdr:nvSpPr>
      <xdr:spPr>
        <a:xfrm>
          <a:off x="8450795" y="1094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142978</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CE8D0FC2-229A-42DA-ACE7-D4427D14D10A}"/>
            </a:ext>
          </a:extLst>
        </xdr:cNvPr>
        <xdr:cNvSpPr txBox="1"/>
      </xdr:nvSpPr>
      <xdr:spPr>
        <a:xfrm>
          <a:off x="7561795" y="10944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143210</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8B2DFFBB-689D-420F-BAB1-20D4D6B2D9B8}"/>
            </a:ext>
          </a:extLst>
        </xdr:cNvPr>
        <xdr:cNvSpPr txBox="1"/>
      </xdr:nvSpPr>
      <xdr:spPr>
        <a:xfrm>
          <a:off x="6672795" y="10944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4E02FB93-9393-4AF4-AE4F-60761241EFD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C63A32A0-43A0-4C9B-A852-DD90A691001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8C952AE-6DD8-40FE-AE72-3D7D56594DE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3B1B8483-0E0D-4023-9E98-1E3411025A1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368AED4A-80DB-48CE-BCFE-9C934240A4C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73EFB48A-A3BA-4B4E-9CAC-8A1E060CFE6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1B271026-4CA2-415C-B113-3BC7ADEAFE2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2C56F854-B853-4CE0-862F-0658DCFED0B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4FB94F1A-9EBD-4D37-9253-92B7FDE172B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5C80E1C7-F2FE-4850-8338-85B91E8A51E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2EB09299-218B-45F6-A532-26CD9E29B6D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21DB2960-0E04-4F3C-993C-0E78BDC0437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79685D58-52A4-4C6E-BBC5-6F5B26C2176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9EBB5537-6730-46C3-87B1-08CC8A278B5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FAD3BB2C-E678-4367-A0CB-D8EA011C7C3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A160C848-12F1-469B-9A9E-94F4B427CA2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B78E3D7A-94B4-41C9-B0B9-9FF59EE0BB4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4951A743-36F4-4763-8270-C3CF752FF51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D681CE78-D92B-4BAE-ABFF-E4DBC8B3025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7B476A7C-5B69-47DC-A4BC-5C9F340A36F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E3FA3CBF-9B1C-4718-BBFC-453BC6E0C00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D919DF94-4492-42B4-A341-2B9EAA4782D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C96DD43B-9B92-4224-852A-0A3F11387351}"/>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94E4E5C7-6EC6-40E0-AA2B-24B5947741F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D889A19F-872F-43FB-8326-612C420EDB2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B5A9582E-37A8-42B4-9D5F-5154B4E4C5BC}"/>
            </a:ext>
          </a:extLst>
        </xdr:cNvPr>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BD09C88B-A785-41CD-9E44-29DEF89317DA}"/>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DE82E737-92B2-43BF-A558-6551B83A8DA4}"/>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2786BEB0-434F-4343-A786-5E450059D0E9}"/>
            </a:ext>
          </a:extLst>
        </xdr:cNvPr>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1" name="直線コネクタ 290">
          <a:extLst>
            <a:ext uri="{FF2B5EF4-FFF2-40B4-BE49-F238E27FC236}">
              <a16:creationId xmlns:a16="http://schemas.microsoft.com/office/drawing/2014/main" id="{F9365190-7EC2-4518-A19A-A01BA17196DF}"/>
            </a:ext>
          </a:extLst>
        </xdr:cNvPr>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68959</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82A1D269-6BB2-4A09-9829-D5C306CBBF15}"/>
            </a:ext>
          </a:extLst>
        </xdr:cNvPr>
        <xdr:cNvSpPr txBox="1"/>
      </xdr:nvSpPr>
      <xdr:spPr>
        <a:xfrm>
          <a:off x="4673600" y="14127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93" name="フローチャート: 判断 292">
          <a:extLst>
            <a:ext uri="{FF2B5EF4-FFF2-40B4-BE49-F238E27FC236}">
              <a16:creationId xmlns:a16="http://schemas.microsoft.com/office/drawing/2014/main" id="{BE72791E-9EDB-43DC-9F5A-640B2B858257}"/>
            </a:ext>
          </a:extLst>
        </xdr:cNvPr>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94" name="フローチャート: 判断 293">
          <a:extLst>
            <a:ext uri="{FF2B5EF4-FFF2-40B4-BE49-F238E27FC236}">
              <a16:creationId xmlns:a16="http://schemas.microsoft.com/office/drawing/2014/main" id="{6A48F184-1BA7-4F11-A3E8-E74E9DEBE7AF}"/>
            </a:ext>
          </a:extLst>
        </xdr:cNvPr>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a:extLst>
            <a:ext uri="{FF2B5EF4-FFF2-40B4-BE49-F238E27FC236}">
              <a16:creationId xmlns:a16="http://schemas.microsoft.com/office/drawing/2014/main" id="{795B1BB8-2FDD-4A8E-90CB-26F36D84310A}"/>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96" name="フローチャート: 判断 295">
          <a:extLst>
            <a:ext uri="{FF2B5EF4-FFF2-40B4-BE49-F238E27FC236}">
              <a16:creationId xmlns:a16="http://schemas.microsoft.com/office/drawing/2014/main" id="{3716F799-D0B3-4785-9ED3-B1EA37500B5D}"/>
            </a:ext>
          </a:extLst>
        </xdr:cNvPr>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97" name="フローチャート: 判断 296">
          <a:extLst>
            <a:ext uri="{FF2B5EF4-FFF2-40B4-BE49-F238E27FC236}">
              <a16:creationId xmlns:a16="http://schemas.microsoft.com/office/drawing/2014/main" id="{44CE32E2-F555-4E14-9304-911BAA577C83}"/>
            </a:ext>
          </a:extLst>
        </xdr:cNvPr>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A44C9C3-35CC-4E0C-B546-FF5DABFB85C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F87B825-9A2E-485C-A09C-9E1BDD59EA5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9B6BFA98-9921-4B7C-A2F2-63E27D176BD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464F731-0977-4FB0-87E1-32817A50248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1209969-A15C-451D-A9C2-89BEDD155E3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85271</xdr:rowOff>
    </xdr:from>
    <xdr:to>
      <xdr:col>24</xdr:col>
      <xdr:colOff>114300</xdr:colOff>
      <xdr:row>86</xdr:row>
      <xdr:rowOff>15421</xdr:rowOff>
    </xdr:to>
    <xdr:sp macro="" textlink="">
      <xdr:nvSpPr>
        <xdr:cNvPr id="303" name="楕円 302">
          <a:extLst>
            <a:ext uri="{FF2B5EF4-FFF2-40B4-BE49-F238E27FC236}">
              <a16:creationId xmlns:a16="http://schemas.microsoft.com/office/drawing/2014/main" id="{3E81D8E9-B812-4871-BB05-4ECF6249B1C9}"/>
            </a:ext>
          </a:extLst>
        </xdr:cNvPr>
        <xdr:cNvSpPr/>
      </xdr:nvSpPr>
      <xdr:spPr>
        <a:xfrm>
          <a:off x="4584700" y="146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63698</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45B6C2CF-CB9F-4EA5-B0C1-0A2EA5D975D6}"/>
            </a:ext>
          </a:extLst>
        </xdr:cNvPr>
        <xdr:cNvSpPr txBox="1"/>
      </xdr:nvSpPr>
      <xdr:spPr>
        <a:xfrm>
          <a:off x="4673600" y="1463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64044</xdr:rowOff>
    </xdr:from>
    <xdr:to>
      <xdr:col>20</xdr:col>
      <xdr:colOff>38100</xdr:colOff>
      <xdr:row>85</xdr:row>
      <xdr:rowOff>165644</xdr:rowOff>
    </xdr:to>
    <xdr:sp macro="" textlink="">
      <xdr:nvSpPr>
        <xdr:cNvPr id="305" name="楕円 304">
          <a:extLst>
            <a:ext uri="{FF2B5EF4-FFF2-40B4-BE49-F238E27FC236}">
              <a16:creationId xmlns:a16="http://schemas.microsoft.com/office/drawing/2014/main" id="{B733E3E0-7CFA-4AED-98E7-FF140379F73A}"/>
            </a:ext>
          </a:extLst>
        </xdr:cNvPr>
        <xdr:cNvSpPr/>
      </xdr:nvSpPr>
      <xdr:spPr>
        <a:xfrm>
          <a:off x="3746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114844</xdr:rowOff>
    </xdr:from>
    <xdr:to>
      <xdr:col>24</xdr:col>
      <xdr:colOff>63500</xdr:colOff>
      <xdr:row>85</xdr:row>
      <xdr:rowOff>136071</xdr:rowOff>
    </xdr:to>
    <xdr:cxnSp macro="">
      <xdr:nvCxnSpPr>
        <xdr:cNvPr id="306" name="直線コネクタ 305">
          <a:extLst>
            <a:ext uri="{FF2B5EF4-FFF2-40B4-BE49-F238E27FC236}">
              <a16:creationId xmlns:a16="http://schemas.microsoft.com/office/drawing/2014/main" id="{CAEDE0D0-C573-4BEF-B4A3-F498EC813259}"/>
            </a:ext>
          </a:extLst>
        </xdr:cNvPr>
        <xdr:cNvCxnSpPr/>
      </xdr:nvCxnSpPr>
      <xdr:spPr>
        <a:xfrm>
          <a:off x="3797300" y="14688094"/>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41184</xdr:rowOff>
    </xdr:from>
    <xdr:to>
      <xdr:col>15</xdr:col>
      <xdr:colOff>101600</xdr:colOff>
      <xdr:row>85</xdr:row>
      <xdr:rowOff>142784</xdr:rowOff>
    </xdr:to>
    <xdr:sp macro="" textlink="">
      <xdr:nvSpPr>
        <xdr:cNvPr id="307" name="楕円 306">
          <a:extLst>
            <a:ext uri="{FF2B5EF4-FFF2-40B4-BE49-F238E27FC236}">
              <a16:creationId xmlns:a16="http://schemas.microsoft.com/office/drawing/2014/main" id="{33F3BEDD-0750-4AAC-B593-FFC018747132}"/>
            </a:ext>
          </a:extLst>
        </xdr:cNvPr>
        <xdr:cNvSpPr/>
      </xdr:nvSpPr>
      <xdr:spPr>
        <a:xfrm>
          <a:off x="2857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91984</xdr:rowOff>
    </xdr:from>
    <xdr:to>
      <xdr:col>19</xdr:col>
      <xdr:colOff>177800</xdr:colOff>
      <xdr:row>85</xdr:row>
      <xdr:rowOff>114844</xdr:rowOff>
    </xdr:to>
    <xdr:cxnSp macro="">
      <xdr:nvCxnSpPr>
        <xdr:cNvPr id="308" name="直線コネクタ 307">
          <a:extLst>
            <a:ext uri="{FF2B5EF4-FFF2-40B4-BE49-F238E27FC236}">
              <a16:creationId xmlns:a16="http://schemas.microsoft.com/office/drawing/2014/main" id="{5C9E27E7-5FF8-4EA9-B4BD-7228F75BFCC5}"/>
            </a:ext>
          </a:extLst>
        </xdr:cNvPr>
        <xdr:cNvCxnSpPr/>
      </xdr:nvCxnSpPr>
      <xdr:spPr>
        <a:xfrm>
          <a:off x="2908300" y="1466523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52614</xdr:rowOff>
    </xdr:from>
    <xdr:to>
      <xdr:col>10</xdr:col>
      <xdr:colOff>165100</xdr:colOff>
      <xdr:row>85</xdr:row>
      <xdr:rowOff>154214</xdr:rowOff>
    </xdr:to>
    <xdr:sp macro="" textlink="">
      <xdr:nvSpPr>
        <xdr:cNvPr id="309" name="楕円 308">
          <a:extLst>
            <a:ext uri="{FF2B5EF4-FFF2-40B4-BE49-F238E27FC236}">
              <a16:creationId xmlns:a16="http://schemas.microsoft.com/office/drawing/2014/main" id="{7FB15592-2BCE-44B2-8EFD-36A73C38B9B2}"/>
            </a:ext>
          </a:extLst>
        </xdr:cNvPr>
        <xdr:cNvSpPr/>
      </xdr:nvSpPr>
      <xdr:spPr>
        <a:xfrm>
          <a:off x="1968500" y="146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91984</xdr:rowOff>
    </xdr:from>
    <xdr:to>
      <xdr:col>15</xdr:col>
      <xdr:colOff>50800</xdr:colOff>
      <xdr:row>85</xdr:row>
      <xdr:rowOff>103414</xdr:rowOff>
    </xdr:to>
    <xdr:cxnSp macro="">
      <xdr:nvCxnSpPr>
        <xdr:cNvPr id="310" name="直線コネクタ 309">
          <a:extLst>
            <a:ext uri="{FF2B5EF4-FFF2-40B4-BE49-F238E27FC236}">
              <a16:creationId xmlns:a16="http://schemas.microsoft.com/office/drawing/2014/main" id="{F954772A-CB24-40CF-83D7-5F89D06E3634}"/>
            </a:ext>
          </a:extLst>
        </xdr:cNvPr>
        <xdr:cNvCxnSpPr/>
      </xdr:nvCxnSpPr>
      <xdr:spPr>
        <a:xfrm flipV="1">
          <a:off x="2019300" y="1466523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166914</xdr:rowOff>
    </xdr:from>
    <xdr:to>
      <xdr:col>6</xdr:col>
      <xdr:colOff>38100</xdr:colOff>
      <xdr:row>86</xdr:row>
      <xdr:rowOff>97064</xdr:rowOff>
    </xdr:to>
    <xdr:sp macro="" textlink="">
      <xdr:nvSpPr>
        <xdr:cNvPr id="311" name="楕円 310">
          <a:extLst>
            <a:ext uri="{FF2B5EF4-FFF2-40B4-BE49-F238E27FC236}">
              <a16:creationId xmlns:a16="http://schemas.microsoft.com/office/drawing/2014/main" id="{FBD882E4-5282-4197-8372-1D5D0B3980A7}"/>
            </a:ext>
          </a:extLst>
        </xdr:cNvPr>
        <xdr:cNvSpPr/>
      </xdr:nvSpPr>
      <xdr:spPr>
        <a:xfrm>
          <a:off x="1079500" y="147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103414</xdr:rowOff>
    </xdr:from>
    <xdr:to>
      <xdr:col>10</xdr:col>
      <xdr:colOff>114300</xdr:colOff>
      <xdr:row>86</xdr:row>
      <xdr:rowOff>46264</xdr:rowOff>
    </xdr:to>
    <xdr:cxnSp macro="">
      <xdr:nvCxnSpPr>
        <xdr:cNvPr id="312" name="直線コネクタ 311">
          <a:extLst>
            <a:ext uri="{FF2B5EF4-FFF2-40B4-BE49-F238E27FC236}">
              <a16:creationId xmlns:a16="http://schemas.microsoft.com/office/drawing/2014/main" id="{56A463F2-3405-4C94-A7CF-5707C4ACEC1E}"/>
            </a:ext>
          </a:extLst>
        </xdr:cNvPr>
        <xdr:cNvCxnSpPr/>
      </xdr:nvCxnSpPr>
      <xdr:spPr>
        <a:xfrm flipV="1">
          <a:off x="1130300" y="1467666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313" name="n_1aveValue【公営住宅】&#10;有形固定資産減価償却率">
          <a:extLst>
            <a:ext uri="{FF2B5EF4-FFF2-40B4-BE49-F238E27FC236}">
              <a16:creationId xmlns:a16="http://schemas.microsoft.com/office/drawing/2014/main" id="{33276F7E-AE01-4D91-8D22-CA02222C98A7}"/>
            </a:ext>
          </a:extLst>
        </xdr:cNvPr>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14" name="n_2aveValue【公営住宅】&#10;有形固定資産減価償却率">
          <a:extLst>
            <a:ext uri="{FF2B5EF4-FFF2-40B4-BE49-F238E27FC236}">
              <a16:creationId xmlns:a16="http://schemas.microsoft.com/office/drawing/2014/main" id="{BF939384-1574-466C-AAE2-A8E0319550FE}"/>
            </a:ext>
          </a:extLst>
        </xdr:cNvPr>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162577</xdr:rowOff>
    </xdr:from>
    <xdr:ext cx="405111" cy="259045"/>
    <xdr:sp macro="" textlink="">
      <xdr:nvSpPr>
        <xdr:cNvPr id="315" name="n_3aveValue【公営住宅】&#10;有形固定資産減価償却率">
          <a:extLst>
            <a:ext uri="{FF2B5EF4-FFF2-40B4-BE49-F238E27FC236}">
              <a16:creationId xmlns:a16="http://schemas.microsoft.com/office/drawing/2014/main" id="{EE98E249-CCF3-49D1-8B68-E0722F6BDF7A}"/>
            </a:ext>
          </a:extLst>
        </xdr:cNvPr>
        <xdr:cNvSpPr txBox="1"/>
      </xdr:nvSpPr>
      <xdr:spPr>
        <a:xfrm>
          <a:off x="1816744" y="1439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66239</xdr:rowOff>
    </xdr:from>
    <xdr:ext cx="405111" cy="259045"/>
    <xdr:sp macro="" textlink="">
      <xdr:nvSpPr>
        <xdr:cNvPr id="316" name="n_4aveValue【公営住宅】&#10;有形固定資産減価償却率">
          <a:extLst>
            <a:ext uri="{FF2B5EF4-FFF2-40B4-BE49-F238E27FC236}">
              <a16:creationId xmlns:a16="http://schemas.microsoft.com/office/drawing/2014/main" id="{C7CD8756-9AD5-438E-919A-9BFDE266A07F}"/>
            </a:ext>
          </a:extLst>
        </xdr:cNvPr>
        <xdr:cNvSpPr txBox="1"/>
      </xdr:nvSpPr>
      <xdr:spPr>
        <a:xfrm>
          <a:off x="927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156771</xdr:rowOff>
    </xdr:from>
    <xdr:ext cx="405111" cy="259045"/>
    <xdr:sp macro="" textlink="">
      <xdr:nvSpPr>
        <xdr:cNvPr id="317" name="n_1mainValue【公営住宅】&#10;有形固定資産減価償却率">
          <a:extLst>
            <a:ext uri="{FF2B5EF4-FFF2-40B4-BE49-F238E27FC236}">
              <a16:creationId xmlns:a16="http://schemas.microsoft.com/office/drawing/2014/main" id="{51CC9BE5-9C9B-4536-B186-770140318EF7}"/>
            </a:ext>
          </a:extLst>
        </xdr:cNvPr>
        <xdr:cNvSpPr txBox="1"/>
      </xdr:nvSpPr>
      <xdr:spPr>
        <a:xfrm>
          <a:off x="3582044" y="1473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133911</xdr:rowOff>
    </xdr:from>
    <xdr:ext cx="405111" cy="259045"/>
    <xdr:sp macro="" textlink="">
      <xdr:nvSpPr>
        <xdr:cNvPr id="318" name="n_2mainValue【公営住宅】&#10;有形固定資産減価償却率">
          <a:extLst>
            <a:ext uri="{FF2B5EF4-FFF2-40B4-BE49-F238E27FC236}">
              <a16:creationId xmlns:a16="http://schemas.microsoft.com/office/drawing/2014/main" id="{FFECA3EE-A277-44A9-B657-4EFA3386AE43}"/>
            </a:ext>
          </a:extLst>
        </xdr:cNvPr>
        <xdr:cNvSpPr txBox="1"/>
      </xdr:nvSpPr>
      <xdr:spPr>
        <a:xfrm>
          <a:off x="2705744" y="1470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145341</xdr:rowOff>
    </xdr:from>
    <xdr:ext cx="405111" cy="259045"/>
    <xdr:sp macro="" textlink="">
      <xdr:nvSpPr>
        <xdr:cNvPr id="319" name="n_3mainValue【公営住宅】&#10;有形固定資産減価償却率">
          <a:extLst>
            <a:ext uri="{FF2B5EF4-FFF2-40B4-BE49-F238E27FC236}">
              <a16:creationId xmlns:a16="http://schemas.microsoft.com/office/drawing/2014/main" id="{4BFC1AD4-4AFE-455F-9FD2-8BE91A28E324}"/>
            </a:ext>
          </a:extLst>
        </xdr:cNvPr>
        <xdr:cNvSpPr txBox="1"/>
      </xdr:nvSpPr>
      <xdr:spPr>
        <a:xfrm>
          <a:off x="1816744" y="1471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88191</xdr:rowOff>
    </xdr:from>
    <xdr:ext cx="405111" cy="259045"/>
    <xdr:sp macro="" textlink="">
      <xdr:nvSpPr>
        <xdr:cNvPr id="320" name="n_4mainValue【公営住宅】&#10;有形固定資産減価償却率">
          <a:extLst>
            <a:ext uri="{FF2B5EF4-FFF2-40B4-BE49-F238E27FC236}">
              <a16:creationId xmlns:a16="http://schemas.microsoft.com/office/drawing/2014/main" id="{74B0FE06-C431-4F5F-BB30-9AA871C407AD}"/>
            </a:ext>
          </a:extLst>
        </xdr:cNvPr>
        <xdr:cNvSpPr txBox="1"/>
      </xdr:nvSpPr>
      <xdr:spPr>
        <a:xfrm>
          <a:off x="927744" y="1483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88682A66-B429-4F74-961F-1832117897C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C1AC810F-D2E4-4B37-AC98-60904A95A76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7F8829CC-5F46-4804-8D6C-BF0C3A3D59B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873B0DC9-F198-46DC-B2FD-67950B5F1FE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86EA4618-9A70-49FB-89DB-2D63BAE24B9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85FCCE72-2AE4-4CDC-9F34-D5374C4A116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4E0A8824-0CE4-450E-B65D-6A52CA63106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EFD5D061-7075-46A2-95B3-BEFBE9707E3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19318958-357D-4E9F-95EC-2C051F1AEF4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272ABBDB-F1F8-4419-A0CD-5E61D7FB51B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C7597A5F-2C3C-412F-A303-59E2A39DF4B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BE3EEC5D-D69B-4390-BF91-465F27E23A0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F0EE950C-A04C-4D05-8453-CCF8E1C2994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D5BEDAAC-3764-436E-94F2-FE7C5ADDAB6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69C4621F-F8DB-46A3-8D87-5740C28A198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E03051B2-BBA3-4655-A546-C2DB5B16A00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98BE72C7-F249-4E9B-B02B-9349EB53C6A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D0408342-6DA8-4A69-83E9-965CBDF06AB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A98EB49E-841D-449F-8042-B8FA4B03812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a:extLst>
            <a:ext uri="{FF2B5EF4-FFF2-40B4-BE49-F238E27FC236}">
              <a16:creationId xmlns:a16="http://schemas.microsoft.com/office/drawing/2014/main" id="{EC690ACC-953C-464C-A157-F2B60E9EE347}"/>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D72382A9-FE68-4A9B-9356-D58E9ECBAE1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5D713EEF-17B1-4AA1-B4E8-BDE264552B4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DAFF6982-75A3-4172-8078-7FF84555B50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44" name="直線コネクタ 343">
          <a:extLst>
            <a:ext uri="{FF2B5EF4-FFF2-40B4-BE49-F238E27FC236}">
              <a16:creationId xmlns:a16="http://schemas.microsoft.com/office/drawing/2014/main" id="{542257CD-E15F-47D4-B71D-B9436AAF997B}"/>
            </a:ext>
          </a:extLst>
        </xdr:cNvPr>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45" name="【公営住宅】&#10;一人当たり面積最小値テキスト">
          <a:extLst>
            <a:ext uri="{FF2B5EF4-FFF2-40B4-BE49-F238E27FC236}">
              <a16:creationId xmlns:a16="http://schemas.microsoft.com/office/drawing/2014/main" id="{B15A92C9-2F77-45DF-B9D9-87D5697674F1}"/>
            </a:ext>
          </a:extLst>
        </xdr:cNvPr>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46" name="直線コネクタ 345">
          <a:extLst>
            <a:ext uri="{FF2B5EF4-FFF2-40B4-BE49-F238E27FC236}">
              <a16:creationId xmlns:a16="http://schemas.microsoft.com/office/drawing/2014/main" id="{7ACBE557-6BA9-4382-A2D0-A7A166F74FF3}"/>
            </a:ext>
          </a:extLst>
        </xdr:cNvPr>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47" name="【公営住宅】&#10;一人当たり面積最大値テキスト">
          <a:extLst>
            <a:ext uri="{FF2B5EF4-FFF2-40B4-BE49-F238E27FC236}">
              <a16:creationId xmlns:a16="http://schemas.microsoft.com/office/drawing/2014/main" id="{F7DBDA20-162C-4579-B5D1-DF80388B05C5}"/>
            </a:ext>
          </a:extLst>
        </xdr:cNvPr>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48" name="直線コネクタ 347">
          <a:extLst>
            <a:ext uri="{FF2B5EF4-FFF2-40B4-BE49-F238E27FC236}">
              <a16:creationId xmlns:a16="http://schemas.microsoft.com/office/drawing/2014/main" id="{C1544FDC-B89E-4B15-A194-84C6B4217998}"/>
            </a:ext>
          </a:extLst>
        </xdr:cNvPr>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43451</xdr:rowOff>
    </xdr:from>
    <xdr:ext cx="469744" cy="259045"/>
    <xdr:sp macro="" textlink="">
      <xdr:nvSpPr>
        <xdr:cNvPr id="349" name="【公営住宅】&#10;一人当たり面積平均値テキスト">
          <a:extLst>
            <a:ext uri="{FF2B5EF4-FFF2-40B4-BE49-F238E27FC236}">
              <a16:creationId xmlns:a16="http://schemas.microsoft.com/office/drawing/2014/main" id="{3B44BD42-94BA-4B41-94CD-025D2270EF48}"/>
            </a:ext>
          </a:extLst>
        </xdr:cNvPr>
        <xdr:cNvSpPr txBox="1"/>
      </xdr:nvSpPr>
      <xdr:spPr>
        <a:xfrm>
          <a:off x="10515600" y="1461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50" name="フローチャート: 判断 349">
          <a:extLst>
            <a:ext uri="{FF2B5EF4-FFF2-40B4-BE49-F238E27FC236}">
              <a16:creationId xmlns:a16="http://schemas.microsoft.com/office/drawing/2014/main" id="{035C9551-02D7-4E02-9030-338EFB642213}"/>
            </a:ext>
          </a:extLst>
        </xdr:cNvPr>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51" name="フローチャート: 判断 350">
          <a:extLst>
            <a:ext uri="{FF2B5EF4-FFF2-40B4-BE49-F238E27FC236}">
              <a16:creationId xmlns:a16="http://schemas.microsoft.com/office/drawing/2014/main" id="{DDF46692-88DF-46B4-92A7-4A5230DD3A52}"/>
            </a:ext>
          </a:extLst>
        </xdr:cNvPr>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52" name="フローチャート: 判断 351">
          <a:extLst>
            <a:ext uri="{FF2B5EF4-FFF2-40B4-BE49-F238E27FC236}">
              <a16:creationId xmlns:a16="http://schemas.microsoft.com/office/drawing/2014/main" id="{F20F9B4B-1681-410C-A14B-1FC77253D52C}"/>
            </a:ext>
          </a:extLst>
        </xdr:cNvPr>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53" name="フローチャート: 判断 352">
          <a:extLst>
            <a:ext uri="{FF2B5EF4-FFF2-40B4-BE49-F238E27FC236}">
              <a16:creationId xmlns:a16="http://schemas.microsoft.com/office/drawing/2014/main" id="{050335FF-4D74-47B3-ACD5-019AC5DA4474}"/>
            </a:ext>
          </a:extLst>
        </xdr:cNvPr>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354" name="フローチャート: 判断 353">
          <a:extLst>
            <a:ext uri="{FF2B5EF4-FFF2-40B4-BE49-F238E27FC236}">
              <a16:creationId xmlns:a16="http://schemas.microsoft.com/office/drawing/2014/main" id="{5A9F9589-C49C-4EA6-85B7-E06D38645BB6}"/>
            </a:ext>
          </a:extLst>
        </xdr:cNvPr>
        <xdr:cNvSpPr/>
      </xdr:nvSpPr>
      <xdr:spPr>
        <a:xfrm>
          <a:off x="6921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170E13D7-7874-4B18-8410-9F94942F389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6E73891E-38F7-458F-AD41-5FE84CE55D6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F443CA8-5AD6-4586-9434-A3A1E2B2F9E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41D79853-D1CC-47A4-B605-173F192DC6D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848D3B3A-C192-4E0D-A81D-0E619569312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138176</xdr:rowOff>
    </xdr:from>
    <xdr:to>
      <xdr:col>55</xdr:col>
      <xdr:colOff>50800</xdr:colOff>
      <xdr:row>85</xdr:row>
      <xdr:rowOff>68326</xdr:rowOff>
    </xdr:to>
    <xdr:sp macro="" textlink="">
      <xdr:nvSpPr>
        <xdr:cNvPr id="360" name="楕円 359">
          <a:extLst>
            <a:ext uri="{FF2B5EF4-FFF2-40B4-BE49-F238E27FC236}">
              <a16:creationId xmlns:a16="http://schemas.microsoft.com/office/drawing/2014/main" id="{43875C96-753C-40F8-A0A7-B137DDDE7B9D}"/>
            </a:ext>
          </a:extLst>
        </xdr:cNvPr>
        <xdr:cNvSpPr/>
      </xdr:nvSpPr>
      <xdr:spPr>
        <a:xfrm>
          <a:off x="104267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161053</xdr:rowOff>
    </xdr:from>
    <xdr:ext cx="469744" cy="259045"/>
    <xdr:sp macro="" textlink="">
      <xdr:nvSpPr>
        <xdr:cNvPr id="361" name="【公営住宅】&#10;一人当たり面積該当値テキスト">
          <a:extLst>
            <a:ext uri="{FF2B5EF4-FFF2-40B4-BE49-F238E27FC236}">
              <a16:creationId xmlns:a16="http://schemas.microsoft.com/office/drawing/2014/main" id="{3EA6C9E8-ADCD-4B05-89D1-669B67CD5715}"/>
            </a:ext>
          </a:extLst>
        </xdr:cNvPr>
        <xdr:cNvSpPr txBox="1"/>
      </xdr:nvSpPr>
      <xdr:spPr>
        <a:xfrm>
          <a:off x="10515600"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141478</xdr:rowOff>
    </xdr:from>
    <xdr:to>
      <xdr:col>50</xdr:col>
      <xdr:colOff>165100</xdr:colOff>
      <xdr:row>85</xdr:row>
      <xdr:rowOff>71628</xdr:rowOff>
    </xdr:to>
    <xdr:sp macro="" textlink="">
      <xdr:nvSpPr>
        <xdr:cNvPr id="362" name="楕円 361">
          <a:extLst>
            <a:ext uri="{FF2B5EF4-FFF2-40B4-BE49-F238E27FC236}">
              <a16:creationId xmlns:a16="http://schemas.microsoft.com/office/drawing/2014/main" id="{4FC9CD8E-6119-4CB2-82AD-E06A5CE5BD78}"/>
            </a:ext>
          </a:extLst>
        </xdr:cNvPr>
        <xdr:cNvSpPr/>
      </xdr:nvSpPr>
      <xdr:spPr>
        <a:xfrm>
          <a:off x="9588500" y="1454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17526</xdr:rowOff>
    </xdr:from>
    <xdr:to>
      <xdr:col>55</xdr:col>
      <xdr:colOff>0</xdr:colOff>
      <xdr:row>85</xdr:row>
      <xdr:rowOff>20828</xdr:rowOff>
    </xdr:to>
    <xdr:cxnSp macro="">
      <xdr:nvCxnSpPr>
        <xdr:cNvPr id="363" name="直線コネクタ 362">
          <a:extLst>
            <a:ext uri="{FF2B5EF4-FFF2-40B4-BE49-F238E27FC236}">
              <a16:creationId xmlns:a16="http://schemas.microsoft.com/office/drawing/2014/main" id="{6F362520-B8AF-439B-8E31-124111F6AC7C}"/>
            </a:ext>
          </a:extLst>
        </xdr:cNvPr>
        <xdr:cNvCxnSpPr/>
      </xdr:nvCxnSpPr>
      <xdr:spPr>
        <a:xfrm flipV="1">
          <a:off x="9639300" y="14590776"/>
          <a:ext cx="8382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145923</xdr:rowOff>
    </xdr:from>
    <xdr:to>
      <xdr:col>46</xdr:col>
      <xdr:colOff>38100</xdr:colOff>
      <xdr:row>85</xdr:row>
      <xdr:rowOff>76073</xdr:rowOff>
    </xdr:to>
    <xdr:sp macro="" textlink="">
      <xdr:nvSpPr>
        <xdr:cNvPr id="364" name="楕円 363">
          <a:extLst>
            <a:ext uri="{FF2B5EF4-FFF2-40B4-BE49-F238E27FC236}">
              <a16:creationId xmlns:a16="http://schemas.microsoft.com/office/drawing/2014/main" id="{1FEE259F-1E99-40FD-931B-8B888260A490}"/>
            </a:ext>
          </a:extLst>
        </xdr:cNvPr>
        <xdr:cNvSpPr/>
      </xdr:nvSpPr>
      <xdr:spPr>
        <a:xfrm>
          <a:off x="8699500" y="1454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20828</xdr:rowOff>
    </xdr:from>
    <xdr:to>
      <xdr:col>50</xdr:col>
      <xdr:colOff>114300</xdr:colOff>
      <xdr:row>85</xdr:row>
      <xdr:rowOff>25273</xdr:rowOff>
    </xdr:to>
    <xdr:cxnSp macro="">
      <xdr:nvCxnSpPr>
        <xdr:cNvPr id="365" name="直線コネクタ 364">
          <a:extLst>
            <a:ext uri="{FF2B5EF4-FFF2-40B4-BE49-F238E27FC236}">
              <a16:creationId xmlns:a16="http://schemas.microsoft.com/office/drawing/2014/main" id="{FBA22277-B549-47BF-91E6-1D70412A1B25}"/>
            </a:ext>
          </a:extLst>
        </xdr:cNvPr>
        <xdr:cNvCxnSpPr/>
      </xdr:nvCxnSpPr>
      <xdr:spPr>
        <a:xfrm flipV="1">
          <a:off x="8750300" y="14594078"/>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145414</xdr:rowOff>
    </xdr:from>
    <xdr:to>
      <xdr:col>41</xdr:col>
      <xdr:colOff>101600</xdr:colOff>
      <xdr:row>85</xdr:row>
      <xdr:rowOff>75564</xdr:rowOff>
    </xdr:to>
    <xdr:sp macro="" textlink="">
      <xdr:nvSpPr>
        <xdr:cNvPr id="366" name="楕円 365">
          <a:extLst>
            <a:ext uri="{FF2B5EF4-FFF2-40B4-BE49-F238E27FC236}">
              <a16:creationId xmlns:a16="http://schemas.microsoft.com/office/drawing/2014/main" id="{DC3F9D8A-5388-4EA9-9393-AB204DA5072A}"/>
            </a:ext>
          </a:extLst>
        </xdr:cNvPr>
        <xdr:cNvSpPr/>
      </xdr:nvSpPr>
      <xdr:spPr>
        <a:xfrm>
          <a:off x="7810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24764</xdr:rowOff>
    </xdr:from>
    <xdr:to>
      <xdr:col>45</xdr:col>
      <xdr:colOff>177800</xdr:colOff>
      <xdr:row>85</xdr:row>
      <xdr:rowOff>25273</xdr:rowOff>
    </xdr:to>
    <xdr:cxnSp macro="">
      <xdr:nvCxnSpPr>
        <xdr:cNvPr id="367" name="直線コネクタ 366">
          <a:extLst>
            <a:ext uri="{FF2B5EF4-FFF2-40B4-BE49-F238E27FC236}">
              <a16:creationId xmlns:a16="http://schemas.microsoft.com/office/drawing/2014/main" id="{15E94ECC-3BAF-4A9A-A53D-5E0339D16334}"/>
            </a:ext>
          </a:extLst>
        </xdr:cNvPr>
        <xdr:cNvCxnSpPr/>
      </xdr:nvCxnSpPr>
      <xdr:spPr>
        <a:xfrm>
          <a:off x="7861300" y="14598014"/>
          <a:ext cx="889000" cy="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27812</xdr:rowOff>
    </xdr:from>
    <xdr:to>
      <xdr:col>36</xdr:col>
      <xdr:colOff>165100</xdr:colOff>
      <xdr:row>85</xdr:row>
      <xdr:rowOff>129412</xdr:rowOff>
    </xdr:to>
    <xdr:sp macro="" textlink="">
      <xdr:nvSpPr>
        <xdr:cNvPr id="368" name="楕円 367">
          <a:extLst>
            <a:ext uri="{FF2B5EF4-FFF2-40B4-BE49-F238E27FC236}">
              <a16:creationId xmlns:a16="http://schemas.microsoft.com/office/drawing/2014/main" id="{8F9E74DD-8B6A-461C-9859-139892492D38}"/>
            </a:ext>
          </a:extLst>
        </xdr:cNvPr>
        <xdr:cNvSpPr/>
      </xdr:nvSpPr>
      <xdr:spPr>
        <a:xfrm>
          <a:off x="6921500" y="1460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24764</xdr:rowOff>
    </xdr:from>
    <xdr:to>
      <xdr:col>41</xdr:col>
      <xdr:colOff>50800</xdr:colOff>
      <xdr:row>85</xdr:row>
      <xdr:rowOff>78612</xdr:rowOff>
    </xdr:to>
    <xdr:cxnSp macro="">
      <xdr:nvCxnSpPr>
        <xdr:cNvPr id="369" name="直線コネクタ 368">
          <a:extLst>
            <a:ext uri="{FF2B5EF4-FFF2-40B4-BE49-F238E27FC236}">
              <a16:creationId xmlns:a16="http://schemas.microsoft.com/office/drawing/2014/main" id="{80412443-C2A3-4170-916E-84EC5273949F}"/>
            </a:ext>
          </a:extLst>
        </xdr:cNvPr>
        <xdr:cNvCxnSpPr/>
      </xdr:nvCxnSpPr>
      <xdr:spPr>
        <a:xfrm flipV="1">
          <a:off x="6972300" y="14598014"/>
          <a:ext cx="889000" cy="5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158639</xdr:rowOff>
    </xdr:from>
    <xdr:ext cx="469744" cy="259045"/>
    <xdr:sp macro="" textlink="">
      <xdr:nvSpPr>
        <xdr:cNvPr id="370" name="n_1aveValue【公営住宅】&#10;一人当たり面積">
          <a:extLst>
            <a:ext uri="{FF2B5EF4-FFF2-40B4-BE49-F238E27FC236}">
              <a16:creationId xmlns:a16="http://schemas.microsoft.com/office/drawing/2014/main" id="{C01386DD-0A13-410A-87B3-CD6F2CF96D3F}"/>
            </a:ext>
          </a:extLst>
        </xdr:cNvPr>
        <xdr:cNvSpPr txBox="1"/>
      </xdr:nvSpPr>
      <xdr:spPr>
        <a:xfrm>
          <a:off x="9391727" y="147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158259</xdr:rowOff>
    </xdr:from>
    <xdr:ext cx="469744" cy="259045"/>
    <xdr:sp macro="" textlink="">
      <xdr:nvSpPr>
        <xdr:cNvPr id="371" name="n_2aveValue【公営住宅】&#10;一人当たり面積">
          <a:extLst>
            <a:ext uri="{FF2B5EF4-FFF2-40B4-BE49-F238E27FC236}">
              <a16:creationId xmlns:a16="http://schemas.microsoft.com/office/drawing/2014/main" id="{604E5145-A295-4D23-81F8-0E6EF8054C1D}"/>
            </a:ext>
          </a:extLst>
        </xdr:cNvPr>
        <xdr:cNvSpPr txBox="1"/>
      </xdr:nvSpPr>
      <xdr:spPr>
        <a:xfrm>
          <a:off x="8515427" y="1473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152416</xdr:rowOff>
    </xdr:from>
    <xdr:ext cx="469744" cy="259045"/>
    <xdr:sp macro="" textlink="">
      <xdr:nvSpPr>
        <xdr:cNvPr id="372" name="n_3aveValue【公営住宅】&#10;一人当たり面積">
          <a:extLst>
            <a:ext uri="{FF2B5EF4-FFF2-40B4-BE49-F238E27FC236}">
              <a16:creationId xmlns:a16="http://schemas.microsoft.com/office/drawing/2014/main" id="{D548C949-8160-42DF-B18A-196E19B71B7B}"/>
            </a:ext>
          </a:extLst>
        </xdr:cNvPr>
        <xdr:cNvSpPr txBox="1"/>
      </xdr:nvSpPr>
      <xdr:spPr>
        <a:xfrm>
          <a:off x="7626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153688</xdr:rowOff>
    </xdr:from>
    <xdr:ext cx="469744" cy="259045"/>
    <xdr:sp macro="" textlink="">
      <xdr:nvSpPr>
        <xdr:cNvPr id="373" name="n_4aveValue【公営住宅】&#10;一人当たり面積">
          <a:extLst>
            <a:ext uri="{FF2B5EF4-FFF2-40B4-BE49-F238E27FC236}">
              <a16:creationId xmlns:a16="http://schemas.microsoft.com/office/drawing/2014/main" id="{A4E6672D-93F2-4418-9B26-8862CE8C0F73}"/>
            </a:ext>
          </a:extLst>
        </xdr:cNvPr>
        <xdr:cNvSpPr txBox="1"/>
      </xdr:nvSpPr>
      <xdr:spPr>
        <a:xfrm>
          <a:off x="6737427" y="1472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88155</xdr:rowOff>
    </xdr:from>
    <xdr:ext cx="469744" cy="259045"/>
    <xdr:sp macro="" textlink="">
      <xdr:nvSpPr>
        <xdr:cNvPr id="374" name="n_1mainValue【公営住宅】&#10;一人当たり面積">
          <a:extLst>
            <a:ext uri="{FF2B5EF4-FFF2-40B4-BE49-F238E27FC236}">
              <a16:creationId xmlns:a16="http://schemas.microsoft.com/office/drawing/2014/main" id="{7559F840-CD73-4A93-B258-F266C40F4F6F}"/>
            </a:ext>
          </a:extLst>
        </xdr:cNvPr>
        <xdr:cNvSpPr txBox="1"/>
      </xdr:nvSpPr>
      <xdr:spPr>
        <a:xfrm>
          <a:off x="9391727" y="1431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92600</xdr:rowOff>
    </xdr:from>
    <xdr:ext cx="469744" cy="259045"/>
    <xdr:sp macro="" textlink="">
      <xdr:nvSpPr>
        <xdr:cNvPr id="375" name="n_2mainValue【公営住宅】&#10;一人当たり面積">
          <a:extLst>
            <a:ext uri="{FF2B5EF4-FFF2-40B4-BE49-F238E27FC236}">
              <a16:creationId xmlns:a16="http://schemas.microsoft.com/office/drawing/2014/main" id="{70C32B1F-61FA-408B-A80E-5DC98B8101B5}"/>
            </a:ext>
          </a:extLst>
        </xdr:cNvPr>
        <xdr:cNvSpPr txBox="1"/>
      </xdr:nvSpPr>
      <xdr:spPr>
        <a:xfrm>
          <a:off x="8515427" y="1432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92091</xdr:rowOff>
    </xdr:from>
    <xdr:ext cx="469744" cy="259045"/>
    <xdr:sp macro="" textlink="">
      <xdr:nvSpPr>
        <xdr:cNvPr id="376" name="n_3mainValue【公営住宅】&#10;一人当たり面積">
          <a:extLst>
            <a:ext uri="{FF2B5EF4-FFF2-40B4-BE49-F238E27FC236}">
              <a16:creationId xmlns:a16="http://schemas.microsoft.com/office/drawing/2014/main" id="{F096F979-51E7-44E7-84A7-A16D33D137AD}"/>
            </a:ext>
          </a:extLst>
        </xdr:cNvPr>
        <xdr:cNvSpPr txBox="1"/>
      </xdr:nvSpPr>
      <xdr:spPr>
        <a:xfrm>
          <a:off x="7626427" y="1432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145939</xdr:rowOff>
    </xdr:from>
    <xdr:ext cx="469744" cy="259045"/>
    <xdr:sp macro="" textlink="">
      <xdr:nvSpPr>
        <xdr:cNvPr id="377" name="n_4mainValue【公営住宅】&#10;一人当たり面積">
          <a:extLst>
            <a:ext uri="{FF2B5EF4-FFF2-40B4-BE49-F238E27FC236}">
              <a16:creationId xmlns:a16="http://schemas.microsoft.com/office/drawing/2014/main" id="{362D1537-3642-4164-9986-FD55156EE343}"/>
            </a:ext>
          </a:extLst>
        </xdr:cNvPr>
        <xdr:cNvSpPr txBox="1"/>
      </xdr:nvSpPr>
      <xdr:spPr>
        <a:xfrm>
          <a:off x="6737427" y="1437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7A104550-1E54-49CD-BF1E-968B95BEDFE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DF5FE3F-28E5-4FB4-9494-7FE97307BC6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93DE59D1-DEE9-4425-B09B-364B097112B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65B2C313-9E36-491B-BCD0-2EF1074125C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BC817425-F271-4446-8EDC-EB65932180E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7A717815-C9D2-436E-A058-A64501F950E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BD6432CA-F3F2-4232-8FE4-2CF3A0B8B88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B53CE12E-F831-4594-B34F-D70F69FD6E9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1173EE98-5883-4C84-9772-29B727FEFAB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86FBF38-9080-41DB-AE2B-852DE7BBB21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DB883D58-59EC-483E-BE04-589ED6F6717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E9A98207-2F7A-4DA9-B26B-EDC05123EB0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8ABC7C17-708E-4098-89A5-88DB5E73CFA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5403547-C251-4B00-AAC2-232083E16BD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9097DE2-1F78-484E-BD3D-29C8155860B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9521C9AF-07D4-4EC8-B349-F7A5DEB2E53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1B7B042D-D77D-43D4-93B9-6AE29E0B361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D2FD4DC-993A-4610-9157-5C7313AC33C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CC203041-0CC5-4299-88DE-FE9B7A58BE7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1F435279-2DF7-41D8-B778-988F07937A2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360F31DC-AE00-45D3-A635-FE61320AD14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9099DED0-8827-475E-8C8A-551E58C225B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4B632607-3A13-4F4A-A550-FA5C07EC9EB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BDE78F7A-EBD2-4DF5-A8C2-3D8E816198F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5D24A1FD-5AA4-4F3F-922B-048950F37F6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704FB97C-AEA8-4CE7-8200-CE20A1243C2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DBB309D7-639B-46EC-AB96-6A505E29F03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B92A2A8D-369B-4A33-B6DA-3112802D9E8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16E1E3C4-9CE5-4AA2-8A3B-5D27826210D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7B7F8CA8-A87B-417F-A8EC-8C36F5AE3B2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B54F720F-232D-4BAB-B0F1-60D0360837C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A913E64D-2C15-49A1-992D-28A99103BE4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0DB1B9B4-6860-4743-91D7-D69C1284AAF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91D13E11-C09B-446A-9239-F880C7E8D69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BE3AD304-3917-41EB-B74F-A377B574540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591626DD-78FF-4261-88DD-EAD3B1FF8FE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8976853E-17E2-49E3-BA02-91917B34E4A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E8A9B909-E908-44DF-8E12-0BA82708CAE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D5AB65FD-3BC2-4DA7-8F5A-ECDE35D8A3A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E1D0A0EE-1C1A-4C73-B749-B8C62A040E2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C267A457-C885-4E46-BE5F-10768844187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2D7A07CE-882F-4EE0-B942-63704F33A06B}"/>
            </a:ext>
          </a:extLst>
        </xdr:cNvPr>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7F003B4E-CA01-4490-AD97-0DFF963ABF3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8E8B439B-8757-4FD4-9E07-9D110C171FC9}"/>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22" name="【認定こども園・幼稚園・保育所】&#10;有形固定資産減価償却率最大値テキスト">
          <a:extLst>
            <a:ext uri="{FF2B5EF4-FFF2-40B4-BE49-F238E27FC236}">
              <a16:creationId xmlns:a16="http://schemas.microsoft.com/office/drawing/2014/main" id="{373144B4-BFE1-4018-9B49-531A1AAFF10D}"/>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23" name="直線コネクタ 422">
          <a:extLst>
            <a:ext uri="{FF2B5EF4-FFF2-40B4-BE49-F238E27FC236}">
              <a16:creationId xmlns:a16="http://schemas.microsoft.com/office/drawing/2014/main" id="{B8CB4FCD-BE1D-4243-8078-652B4F74B7D1}"/>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129920</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E05ACB7B-6961-4923-ACAE-33EB3A8BF6DB}"/>
            </a:ext>
          </a:extLst>
        </xdr:cNvPr>
        <xdr:cNvSpPr txBox="1"/>
      </xdr:nvSpPr>
      <xdr:spPr>
        <a:xfrm>
          <a:off x="16357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25" name="フローチャート: 判断 424">
          <a:extLst>
            <a:ext uri="{FF2B5EF4-FFF2-40B4-BE49-F238E27FC236}">
              <a16:creationId xmlns:a16="http://schemas.microsoft.com/office/drawing/2014/main" id="{3D4CA93E-D8A5-449F-9B81-C89C4A077D6A}"/>
            </a:ext>
          </a:extLst>
        </xdr:cNvPr>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426" name="フローチャート: 判断 425">
          <a:extLst>
            <a:ext uri="{FF2B5EF4-FFF2-40B4-BE49-F238E27FC236}">
              <a16:creationId xmlns:a16="http://schemas.microsoft.com/office/drawing/2014/main" id="{4C2C9972-4191-4DD1-B02D-8BCFD0A1A96A}"/>
            </a:ext>
          </a:extLst>
        </xdr:cNvPr>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27" name="フローチャート: 判断 426">
          <a:extLst>
            <a:ext uri="{FF2B5EF4-FFF2-40B4-BE49-F238E27FC236}">
              <a16:creationId xmlns:a16="http://schemas.microsoft.com/office/drawing/2014/main" id="{0164133B-FD05-49EB-BAAA-F1FECD4894FA}"/>
            </a:ext>
          </a:extLst>
        </xdr:cNvPr>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428" name="フローチャート: 判断 427">
          <a:extLst>
            <a:ext uri="{FF2B5EF4-FFF2-40B4-BE49-F238E27FC236}">
              <a16:creationId xmlns:a16="http://schemas.microsoft.com/office/drawing/2014/main" id="{CF189373-C018-43B4-8B85-47DFC34E3EC6}"/>
            </a:ext>
          </a:extLst>
        </xdr:cNvPr>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429" name="フローチャート: 判断 428">
          <a:extLst>
            <a:ext uri="{FF2B5EF4-FFF2-40B4-BE49-F238E27FC236}">
              <a16:creationId xmlns:a16="http://schemas.microsoft.com/office/drawing/2014/main" id="{2C8DA33C-483E-4174-9D31-2454770564E9}"/>
            </a:ext>
          </a:extLst>
        </xdr:cNvPr>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276E0088-04A4-45DA-99E3-99DBC7A6912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DEBB35A5-3BC1-467F-925B-C9FE2D022EB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389D7339-1968-413A-985F-D4E3FDAB18B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359BA5BA-8D56-48C8-B978-0F9A0AF7F1D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760CC24F-A823-417C-A6D3-A9A6A9F56CC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93980</xdr:rowOff>
    </xdr:from>
    <xdr:to>
      <xdr:col>85</xdr:col>
      <xdr:colOff>177800</xdr:colOff>
      <xdr:row>40</xdr:row>
      <xdr:rowOff>24130</xdr:rowOff>
    </xdr:to>
    <xdr:sp macro="" textlink="">
      <xdr:nvSpPr>
        <xdr:cNvPr id="435" name="楕円 434">
          <a:extLst>
            <a:ext uri="{FF2B5EF4-FFF2-40B4-BE49-F238E27FC236}">
              <a16:creationId xmlns:a16="http://schemas.microsoft.com/office/drawing/2014/main" id="{54FDA829-57DE-4FE3-8A2D-6796FB0FAF97}"/>
            </a:ext>
          </a:extLst>
        </xdr:cNvPr>
        <xdr:cNvSpPr/>
      </xdr:nvSpPr>
      <xdr:spPr>
        <a:xfrm>
          <a:off x="162687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72407</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1318EA85-CACE-41DA-8DBE-3F91347D7A12}"/>
            </a:ext>
          </a:extLst>
        </xdr:cNvPr>
        <xdr:cNvSpPr txBox="1"/>
      </xdr:nvSpPr>
      <xdr:spPr>
        <a:xfrm>
          <a:off x="16357600"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59690</xdr:rowOff>
    </xdr:from>
    <xdr:to>
      <xdr:col>81</xdr:col>
      <xdr:colOff>101600</xdr:colOff>
      <xdr:row>39</xdr:row>
      <xdr:rowOff>161290</xdr:rowOff>
    </xdr:to>
    <xdr:sp macro="" textlink="">
      <xdr:nvSpPr>
        <xdr:cNvPr id="437" name="楕円 436">
          <a:extLst>
            <a:ext uri="{FF2B5EF4-FFF2-40B4-BE49-F238E27FC236}">
              <a16:creationId xmlns:a16="http://schemas.microsoft.com/office/drawing/2014/main" id="{B7BA002D-F1AA-4771-B4A2-F1097ACCCD22}"/>
            </a:ext>
          </a:extLst>
        </xdr:cNvPr>
        <xdr:cNvSpPr/>
      </xdr:nvSpPr>
      <xdr:spPr>
        <a:xfrm>
          <a:off x="15430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110490</xdr:rowOff>
    </xdr:from>
    <xdr:to>
      <xdr:col>85</xdr:col>
      <xdr:colOff>127000</xdr:colOff>
      <xdr:row>39</xdr:row>
      <xdr:rowOff>144780</xdr:rowOff>
    </xdr:to>
    <xdr:cxnSp macro="">
      <xdr:nvCxnSpPr>
        <xdr:cNvPr id="438" name="直線コネクタ 437">
          <a:extLst>
            <a:ext uri="{FF2B5EF4-FFF2-40B4-BE49-F238E27FC236}">
              <a16:creationId xmlns:a16="http://schemas.microsoft.com/office/drawing/2014/main" id="{52C2FB53-C742-46B2-9DBF-B4CFE6D6AFE5}"/>
            </a:ext>
          </a:extLst>
        </xdr:cNvPr>
        <xdr:cNvCxnSpPr/>
      </xdr:nvCxnSpPr>
      <xdr:spPr>
        <a:xfrm>
          <a:off x="15481300" y="67970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23767</xdr:rowOff>
    </xdr:from>
    <xdr:to>
      <xdr:col>76</xdr:col>
      <xdr:colOff>165100</xdr:colOff>
      <xdr:row>39</xdr:row>
      <xdr:rowOff>125367</xdr:rowOff>
    </xdr:to>
    <xdr:sp macro="" textlink="">
      <xdr:nvSpPr>
        <xdr:cNvPr id="439" name="楕円 438">
          <a:extLst>
            <a:ext uri="{FF2B5EF4-FFF2-40B4-BE49-F238E27FC236}">
              <a16:creationId xmlns:a16="http://schemas.microsoft.com/office/drawing/2014/main" id="{3E268C31-FA3F-4AD2-AE2B-01B64A14B39C}"/>
            </a:ext>
          </a:extLst>
        </xdr:cNvPr>
        <xdr:cNvSpPr/>
      </xdr:nvSpPr>
      <xdr:spPr>
        <a:xfrm>
          <a:off x="14541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74567</xdr:rowOff>
    </xdr:from>
    <xdr:to>
      <xdr:col>81</xdr:col>
      <xdr:colOff>50800</xdr:colOff>
      <xdr:row>39</xdr:row>
      <xdr:rowOff>110490</xdr:rowOff>
    </xdr:to>
    <xdr:cxnSp macro="">
      <xdr:nvCxnSpPr>
        <xdr:cNvPr id="440" name="直線コネクタ 439">
          <a:extLst>
            <a:ext uri="{FF2B5EF4-FFF2-40B4-BE49-F238E27FC236}">
              <a16:creationId xmlns:a16="http://schemas.microsoft.com/office/drawing/2014/main" id="{687D2487-66AA-423A-B862-4058AD2DF2FB}"/>
            </a:ext>
          </a:extLst>
        </xdr:cNvPr>
        <xdr:cNvCxnSpPr/>
      </xdr:nvCxnSpPr>
      <xdr:spPr>
        <a:xfrm>
          <a:off x="14592300" y="67611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157662</xdr:rowOff>
    </xdr:from>
    <xdr:to>
      <xdr:col>72</xdr:col>
      <xdr:colOff>38100</xdr:colOff>
      <xdr:row>39</xdr:row>
      <xdr:rowOff>87812</xdr:rowOff>
    </xdr:to>
    <xdr:sp macro="" textlink="">
      <xdr:nvSpPr>
        <xdr:cNvPr id="441" name="楕円 440">
          <a:extLst>
            <a:ext uri="{FF2B5EF4-FFF2-40B4-BE49-F238E27FC236}">
              <a16:creationId xmlns:a16="http://schemas.microsoft.com/office/drawing/2014/main" id="{56624D07-4D90-4A9F-9EB0-772705BE6468}"/>
            </a:ext>
          </a:extLst>
        </xdr:cNvPr>
        <xdr:cNvSpPr/>
      </xdr:nvSpPr>
      <xdr:spPr>
        <a:xfrm>
          <a:off x="136525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37012</xdr:rowOff>
    </xdr:from>
    <xdr:to>
      <xdr:col>76</xdr:col>
      <xdr:colOff>114300</xdr:colOff>
      <xdr:row>39</xdr:row>
      <xdr:rowOff>74567</xdr:rowOff>
    </xdr:to>
    <xdr:cxnSp macro="">
      <xdr:nvCxnSpPr>
        <xdr:cNvPr id="442" name="直線コネクタ 441">
          <a:extLst>
            <a:ext uri="{FF2B5EF4-FFF2-40B4-BE49-F238E27FC236}">
              <a16:creationId xmlns:a16="http://schemas.microsoft.com/office/drawing/2014/main" id="{3FFD3968-CF30-4BC2-903A-0E2651F9663F}"/>
            </a:ext>
          </a:extLst>
        </xdr:cNvPr>
        <xdr:cNvCxnSpPr/>
      </xdr:nvCxnSpPr>
      <xdr:spPr>
        <a:xfrm>
          <a:off x="13703300" y="672356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139700</xdr:rowOff>
    </xdr:from>
    <xdr:to>
      <xdr:col>67</xdr:col>
      <xdr:colOff>101600</xdr:colOff>
      <xdr:row>39</xdr:row>
      <xdr:rowOff>69850</xdr:rowOff>
    </xdr:to>
    <xdr:sp macro="" textlink="">
      <xdr:nvSpPr>
        <xdr:cNvPr id="443" name="楕円 442">
          <a:extLst>
            <a:ext uri="{FF2B5EF4-FFF2-40B4-BE49-F238E27FC236}">
              <a16:creationId xmlns:a16="http://schemas.microsoft.com/office/drawing/2014/main" id="{B5DD1FBA-C19C-48F6-9831-B7854FA432A8}"/>
            </a:ext>
          </a:extLst>
        </xdr:cNvPr>
        <xdr:cNvSpPr/>
      </xdr:nvSpPr>
      <xdr:spPr>
        <a:xfrm>
          <a:off x="12763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19050</xdr:rowOff>
    </xdr:from>
    <xdr:to>
      <xdr:col>71</xdr:col>
      <xdr:colOff>177800</xdr:colOff>
      <xdr:row>39</xdr:row>
      <xdr:rowOff>37012</xdr:rowOff>
    </xdr:to>
    <xdr:cxnSp macro="">
      <xdr:nvCxnSpPr>
        <xdr:cNvPr id="444" name="直線コネクタ 443">
          <a:extLst>
            <a:ext uri="{FF2B5EF4-FFF2-40B4-BE49-F238E27FC236}">
              <a16:creationId xmlns:a16="http://schemas.microsoft.com/office/drawing/2014/main" id="{B33A86E8-750A-468A-8F17-33694D09FF7F}"/>
            </a:ext>
          </a:extLst>
        </xdr:cNvPr>
        <xdr:cNvCxnSpPr/>
      </xdr:nvCxnSpPr>
      <xdr:spPr>
        <a:xfrm>
          <a:off x="12814300" y="670560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151691</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8D09E6C7-48EB-4C39-8738-879CAFE57F5A}"/>
            </a:ext>
          </a:extLst>
        </xdr:cNvPr>
        <xdr:cNvSpPr txBox="1"/>
      </xdr:nvSpPr>
      <xdr:spPr>
        <a:xfrm>
          <a:off x="152660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979870FA-BA78-4379-AD0B-238AA9C1BAD7}"/>
            </a:ext>
          </a:extLst>
        </xdr:cNvPr>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EA3C89E9-8332-4220-8EE9-3F6D708AC60A}"/>
            </a:ext>
          </a:extLst>
        </xdr:cNvPr>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22696</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8BC4691F-1583-456C-828D-01C4299BE719}"/>
            </a:ext>
          </a:extLst>
        </xdr:cNvPr>
        <xdr:cNvSpPr txBox="1"/>
      </xdr:nvSpPr>
      <xdr:spPr>
        <a:xfrm>
          <a:off x="12611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152417</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1087D7CD-1F34-41EC-A7ED-7DAA61B5156F}"/>
            </a:ext>
          </a:extLst>
        </xdr:cNvPr>
        <xdr:cNvSpPr txBox="1"/>
      </xdr:nvSpPr>
      <xdr:spPr>
        <a:xfrm>
          <a:off x="152660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116494</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694E1AA4-D5B4-4C12-B45E-52E111388655}"/>
            </a:ext>
          </a:extLst>
        </xdr:cNvPr>
        <xdr:cNvSpPr txBox="1"/>
      </xdr:nvSpPr>
      <xdr:spPr>
        <a:xfrm>
          <a:off x="14389744"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78939</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DB8625C0-7EB2-4332-93FF-0A5BF5BC07DD}"/>
            </a:ext>
          </a:extLst>
        </xdr:cNvPr>
        <xdr:cNvSpPr txBox="1"/>
      </xdr:nvSpPr>
      <xdr:spPr>
        <a:xfrm>
          <a:off x="13500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60977</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10342EC8-4F74-48B7-A73C-4584E5332763}"/>
            </a:ext>
          </a:extLst>
        </xdr:cNvPr>
        <xdr:cNvSpPr txBox="1"/>
      </xdr:nvSpPr>
      <xdr:spPr>
        <a:xfrm>
          <a:off x="12611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FF5023D3-2E35-489B-BA27-83A4FCF66D0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BF64630B-2E2F-4085-9A4B-6616B3EB578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61A6849C-B60D-489F-94EB-64BB710FA01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5FDAA6EF-C0C7-4364-AF29-A058AB5FA9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302A7444-A65B-40CE-A97B-3B26B59CEF7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BBF8D36B-9FCC-426D-8F89-12D9E5AF9F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AB9C4E3-1629-4F29-83AF-34A5540BFE9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79C0BA14-E2D1-4F54-8738-2D6519F4CB1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52FA725F-DC19-4259-9368-915B3C8F8B9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1DD30A9D-2442-412D-B7B9-D0276AD2C6D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a:extLst>
            <a:ext uri="{FF2B5EF4-FFF2-40B4-BE49-F238E27FC236}">
              <a16:creationId xmlns:a16="http://schemas.microsoft.com/office/drawing/2014/main" id="{AA9A6776-417B-49C2-BDC5-0E47B01E4BF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4" name="テキスト ボックス 463">
          <a:extLst>
            <a:ext uri="{FF2B5EF4-FFF2-40B4-BE49-F238E27FC236}">
              <a16:creationId xmlns:a16="http://schemas.microsoft.com/office/drawing/2014/main" id="{B1421762-4247-4E1F-8693-7A9AEFB63AF4}"/>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a:extLst>
            <a:ext uri="{FF2B5EF4-FFF2-40B4-BE49-F238E27FC236}">
              <a16:creationId xmlns:a16="http://schemas.microsoft.com/office/drawing/2014/main" id="{15786F70-FC57-4B72-BC9F-449F937A8C7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6" name="テキスト ボックス 465">
          <a:extLst>
            <a:ext uri="{FF2B5EF4-FFF2-40B4-BE49-F238E27FC236}">
              <a16:creationId xmlns:a16="http://schemas.microsoft.com/office/drawing/2014/main" id="{3C839D19-6952-4390-A463-EC8F080E8AAB}"/>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a:extLst>
            <a:ext uri="{FF2B5EF4-FFF2-40B4-BE49-F238E27FC236}">
              <a16:creationId xmlns:a16="http://schemas.microsoft.com/office/drawing/2014/main" id="{ADC5FDF0-C0CA-4E32-8F65-13ED32220755}"/>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8" name="テキスト ボックス 467">
          <a:extLst>
            <a:ext uri="{FF2B5EF4-FFF2-40B4-BE49-F238E27FC236}">
              <a16:creationId xmlns:a16="http://schemas.microsoft.com/office/drawing/2014/main" id="{82609764-9E35-4A19-AF43-DFE3D7E98F33}"/>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a:extLst>
            <a:ext uri="{FF2B5EF4-FFF2-40B4-BE49-F238E27FC236}">
              <a16:creationId xmlns:a16="http://schemas.microsoft.com/office/drawing/2014/main" id="{7113BEBF-F363-4E4F-9939-92670C24794E}"/>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0" name="テキスト ボックス 469">
          <a:extLst>
            <a:ext uri="{FF2B5EF4-FFF2-40B4-BE49-F238E27FC236}">
              <a16:creationId xmlns:a16="http://schemas.microsoft.com/office/drawing/2014/main" id="{11F4B8CE-1FAA-44A2-A56D-52CEAFBCE60B}"/>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a:extLst>
            <a:ext uri="{FF2B5EF4-FFF2-40B4-BE49-F238E27FC236}">
              <a16:creationId xmlns:a16="http://schemas.microsoft.com/office/drawing/2014/main" id="{B9DFFC27-4B75-451A-80CE-947215B92AAD}"/>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2" name="テキスト ボックス 471">
          <a:extLst>
            <a:ext uri="{FF2B5EF4-FFF2-40B4-BE49-F238E27FC236}">
              <a16:creationId xmlns:a16="http://schemas.microsoft.com/office/drawing/2014/main" id="{FF5017AA-1EB1-43ED-8D40-66117AFFF93A}"/>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a:extLst>
            <a:ext uri="{FF2B5EF4-FFF2-40B4-BE49-F238E27FC236}">
              <a16:creationId xmlns:a16="http://schemas.microsoft.com/office/drawing/2014/main" id="{A72FA9EF-D971-4168-873D-E32EE63F044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4" name="テキスト ボックス 473">
          <a:extLst>
            <a:ext uri="{FF2B5EF4-FFF2-40B4-BE49-F238E27FC236}">
              <a16:creationId xmlns:a16="http://schemas.microsoft.com/office/drawing/2014/main" id="{BFBB7DCA-66EB-4863-9C8F-E258C5BB3B72}"/>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3E77A912-F1EE-4992-B87D-74EDE3E4B41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D49CDFDB-7264-4449-BF99-6BBF3DB8CC8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0662920E-7713-4BB9-9A2D-79F8CD791BB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478" name="直線コネクタ 477">
          <a:extLst>
            <a:ext uri="{FF2B5EF4-FFF2-40B4-BE49-F238E27FC236}">
              <a16:creationId xmlns:a16="http://schemas.microsoft.com/office/drawing/2014/main" id="{9CA5AB95-8B6D-49CC-B9D0-6A520179B437}"/>
            </a:ext>
          </a:extLst>
        </xdr:cNvPr>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8DCAA59C-239A-4E24-A999-269F1F274D0B}"/>
            </a:ext>
          </a:extLst>
        </xdr:cNvPr>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480" name="直線コネクタ 479">
          <a:extLst>
            <a:ext uri="{FF2B5EF4-FFF2-40B4-BE49-F238E27FC236}">
              <a16:creationId xmlns:a16="http://schemas.microsoft.com/office/drawing/2014/main" id="{FD67BEC0-ACC2-40CC-92B5-4AD8D283A913}"/>
            </a:ext>
          </a:extLst>
        </xdr:cNvPr>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11710246-1468-4C99-992D-745418460264}"/>
            </a:ext>
          </a:extLst>
        </xdr:cNvPr>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482" name="直線コネクタ 481">
          <a:extLst>
            <a:ext uri="{FF2B5EF4-FFF2-40B4-BE49-F238E27FC236}">
              <a16:creationId xmlns:a16="http://schemas.microsoft.com/office/drawing/2014/main" id="{60874C28-4224-42D3-BBD8-C1D0ED8C683D}"/>
            </a:ext>
          </a:extLst>
        </xdr:cNvPr>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142620</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109CF248-0B83-4F80-8DD9-053141D9004F}"/>
            </a:ext>
          </a:extLst>
        </xdr:cNvPr>
        <xdr:cNvSpPr txBox="1"/>
      </xdr:nvSpPr>
      <xdr:spPr>
        <a:xfrm>
          <a:off x="22199600" y="6657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484" name="フローチャート: 判断 483">
          <a:extLst>
            <a:ext uri="{FF2B5EF4-FFF2-40B4-BE49-F238E27FC236}">
              <a16:creationId xmlns:a16="http://schemas.microsoft.com/office/drawing/2014/main" id="{39F1E1FC-0EBD-4073-AD8B-C1E0D7F174FD}"/>
            </a:ext>
          </a:extLst>
        </xdr:cNvPr>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485" name="フローチャート: 判断 484">
          <a:extLst>
            <a:ext uri="{FF2B5EF4-FFF2-40B4-BE49-F238E27FC236}">
              <a16:creationId xmlns:a16="http://schemas.microsoft.com/office/drawing/2014/main" id="{52891A1E-1E19-4FB7-BAA8-C4DA273E9A71}"/>
            </a:ext>
          </a:extLst>
        </xdr:cNvPr>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86" name="フローチャート: 判断 485">
          <a:extLst>
            <a:ext uri="{FF2B5EF4-FFF2-40B4-BE49-F238E27FC236}">
              <a16:creationId xmlns:a16="http://schemas.microsoft.com/office/drawing/2014/main" id="{829E2405-6BD4-4611-A709-136600410DE0}"/>
            </a:ext>
          </a:extLst>
        </xdr:cNvPr>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487" name="フローチャート: 判断 486">
          <a:extLst>
            <a:ext uri="{FF2B5EF4-FFF2-40B4-BE49-F238E27FC236}">
              <a16:creationId xmlns:a16="http://schemas.microsoft.com/office/drawing/2014/main" id="{072DBF01-7B56-4C34-91D1-042CCC3A68C3}"/>
            </a:ext>
          </a:extLst>
        </xdr:cNvPr>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49893</xdr:rowOff>
    </xdr:from>
    <xdr:to>
      <xdr:col>98</xdr:col>
      <xdr:colOff>38100</xdr:colOff>
      <xdr:row>39</xdr:row>
      <xdr:rowOff>151493</xdr:rowOff>
    </xdr:to>
    <xdr:sp macro="" textlink="">
      <xdr:nvSpPr>
        <xdr:cNvPr id="488" name="フローチャート: 判断 487">
          <a:extLst>
            <a:ext uri="{FF2B5EF4-FFF2-40B4-BE49-F238E27FC236}">
              <a16:creationId xmlns:a16="http://schemas.microsoft.com/office/drawing/2014/main" id="{4EDAB92D-EE06-4D5B-A8B8-63E4EA004116}"/>
            </a:ext>
          </a:extLst>
        </xdr:cNvPr>
        <xdr:cNvSpPr/>
      </xdr:nvSpPr>
      <xdr:spPr>
        <a:xfrm>
          <a:off x="18605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BD75244D-EAC0-41F4-B891-473BAE69E41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7AE8A07B-1214-4703-97F7-A197D41FA98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20F70B0C-CD3C-4786-8F65-D49BC35DB9A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1CB00B2B-6F01-41B4-A9D0-89031367F3C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EB29CD41-2BD8-475D-AF90-C279AE91F53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22134</xdr:rowOff>
    </xdr:from>
    <xdr:to>
      <xdr:col>116</xdr:col>
      <xdr:colOff>114300</xdr:colOff>
      <xdr:row>38</xdr:row>
      <xdr:rowOff>123734</xdr:rowOff>
    </xdr:to>
    <xdr:sp macro="" textlink="">
      <xdr:nvSpPr>
        <xdr:cNvPr id="494" name="楕円 493">
          <a:extLst>
            <a:ext uri="{FF2B5EF4-FFF2-40B4-BE49-F238E27FC236}">
              <a16:creationId xmlns:a16="http://schemas.microsoft.com/office/drawing/2014/main" id="{92872907-DBA9-48D6-BEC3-F661909CD921}"/>
            </a:ext>
          </a:extLst>
        </xdr:cNvPr>
        <xdr:cNvSpPr/>
      </xdr:nvSpPr>
      <xdr:spPr>
        <a:xfrm>
          <a:off x="221107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45011</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44532ADD-FC8F-4607-92DD-13336C19FA16}"/>
            </a:ext>
          </a:extLst>
        </xdr:cNvPr>
        <xdr:cNvSpPr txBox="1"/>
      </xdr:nvSpPr>
      <xdr:spPr>
        <a:xfrm>
          <a:off x="22199600" y="638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30299</xdr:rowOff>
    </xdr:from>
    <xdr:to>
      <xdr:col>112</xdr:col>
      <xdr:colOff>38100</xdr:colOff>
      <xdr:row>38</xdr:row>
      <xdr:rowOff>131899</xdr:rowOff>
    </xdr:to>
    <xdr:sp macro="" textlink="">
      <xdr:nvSpPr>
        <xdr:cNvPr id="496" name="楕円 495">
          <a:extLst>
            <a:ext uri="{FF2B5EF4-FFF2-40B4-BE49-F238E27FC236}">
              <a16:creationId xmlns:a16="http://schemas.microsoft.com/office/drawing/2014/main" id="{44DBCB2E-1DEB-43E7-8276-BDF0FC18368C}"/>
            </a:ext>
          </a:extLst>
        </xdr:cNvPr>
        <xdr:cNvSpPr/>
      </xdr:nvSpPr>
      <xdr:spPr>
        <a:xfrm>
          <a:off x="212725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72934</xdr:rowOff>
    </xdr:from>
    <xdr:to>
      <xdr:col>116</xdr:col>
      <xdr:colOff>63500</xdr:colOff>
      <xdr:row>38</xdr:row>
      <xdr:rowOff>81099</xdr:rowOff>
    </xdr:to>
    <xdr:cxnSp macro="">
      <xdr:nvCxnSpPr>
        <xdr:cNvPr id="497" name="直線コネクタ 496">
          <a:extLst>
            <a:ext uri="{FF2B5EF4-FFF2-40B4-BE49-F238E27FC236}">
              <a16:creationId xmlns:a16="http://schemas.microsoft.com/office/drawing/2014/main" id="{9E53CA0F-C0B2-432D-A1E8-F5BDA0EC39C9}"/>
            </a:ext>
          </a:extLst>
        </xdr:cNvPr>
        <xdr:cNvCxnSpPr/>
      </xdr:nvCxnSpPr>
      <xdr:spPr>
        <a:xfrm flipV="1">
          <a:off x="21323300" y="6588034"/>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41728</xdr:rowOff>
    </xdr:from>
    <xdr:to>
      <xdr:col>107</xdr:col>
      <xdr:colOff>101600</xdr:colOff>
      <xdr:row>38</xdr:row>
      <xdr:rowOff>143328</xdr:rowOff>
    </xdr:to>
    <xdr:sp macro="" textlink="">
      <xdr:nvSpPr>
        <xdr:cNvPr id="498" name="楕円 497">
          <a:extLst>
            <a:ext uri="{FF2B5EF4-FFF2-40B4-BE49-F238E27FC236}">
              <a16:creationId xmlns:a16="http://schemas.microsoft.com/office/drawing/2014/main" id="{9AACB0F0-7F42-466F-90DB-0108716E906D}"/>
            </a:ext>
          </a:extLst>
        </xdr:cNvPr>
        <xdr:cNvSpPr/>
      </xdr:nvSpPr>
      <xdr:spPr>
        <a:xfrm>
          <a:off x="20383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81099</xdr:rowOff>
    </xdr:from>
    <xdr:to>
      <xdr:col>111</xdr:col>
      <xdr:colOff>177800</xdr:colOff>
      <xdr:row>38</xdr:row>
      <xdr:rowOff>92528</xdr:rowOff>
    </xdr:to>
    <xdr:cxnSp macro="">
      <xdr:nvCxnSpPr>
        <xdr:cNvPr id="499" name="直線コネクタ 498">
          <a:extLst>
            <a:ext uri="{FF2B5EF4-FFF2-40B4-BE49-F238E27FC236}">
              <a16:creationId xmlns:a16="http://schemas.microsoft.com/office/drawing/2014/main" id="{A40841B5-F05D-462B-A2BE-4CB0BC00837F}"/>
            </a:ext>
          </a:extLst>
        </xdr:cNvPr>
        <xdr:cNvCxnSpPr/>
      </xdr:nvCxnSpPr>
      <xdr:spPr>
        <a:xfrm flipV="1">
          <a:off x="20434300" y="659619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40096</xdr:rowOff>
    </xdr:from>
    <xdr:to>
      <xdr:col>102</xdr:col>
      <xdr:colOff>165100</xdr:colOff>
      <xdr:row>38</xdr:row>
      <xdr:rowOff>141696</xdr:rowOff>
    </xdr:to>
    <xdr:sp macro="" textlink="">
      <xdr:nvSpPr>
        <xdr:cNvPr id="500" name="楕円 499">
          <a:extLst>
            <a:ext uri="{FF2B5EF4-FFF2-40B4-BE49-F238E27FC236}">
              <a16:creationId xmlns:a16="http://schemas.microsoft.com/office/drawing/2014/main" id="{BC06E590-258B-4883-B4E5-F146AD2C0E43}"/>
            </a:ext>
          </a:extLst>
        </xdr:cNvPr>
        <xdr:cNvSpPr/>
      </xdr:nvSpPr>
      <xdr:spPr>
        <a:xfrm>
          <a:off x="194945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90896</xdr:rowOff>
    </xdr:from>
    <xdr:to>
      <xdr:col>107</xdr:col>
      <xdr:colOff>50800</xdr:colOff>
      <xdr:row>38</xdr:row>
      <xdr:rowOff>92528</xdr:rowOff>
    </xdr:to>
    <xdr:cxnSp macro="">
      <xdr:nvCxnSpPr>
        <xdr:cNvPr id="501" name="直線コネクタ 500">
          <a:extLst>
            <a:ext uri="{FF2B5EF4-FFF2-40B4-BE49-F238E27FC236}">
              <a16:creationId xmlns:a16="http://schemas.microsoft.com/office/drawing/2014/main" id="{BB5EC8B8-7563-49F9-AF70-12F3043BFE20}"/>
            </a:ext>
          </a:extLst>
        </xdr:cNvPr>
        <xdr:cNvCxnSpPr/>
      </xdr:nvCxnSpPr>
      <xdr:spPr>
        <a:xfrm>
          <a:off x="19545300" y="660599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58057</xdr:rowOff>
    </xdr:from>
    <xdr:to>
      <xdr:col>98</xdr:col>
      <xdr:colOff>38100</xdr:colOff>
      <xdr:row>38</xdr:row>
      <xdr:rowOff>159657</xdr:rowOff>
    </xdr:to>
    <xdr:sp macro="" textlink="">
      <xdr:nvSpPr>
        <xdr:cNvPr id="502" name="楕円 501">
          <a:extLst>
            <a:ext uri="{FF2B5EF4-FFF2-40B4-BE49-F238E27FC236}">
              <a16:creationId xmlns:a16="http://schemas.microsoft.com/office/drawing/2014/main" id="{66F4ACE0-1996-44B0-9677-1A2BF479105F}"/>
            </a:ext>
          </a:extLst>
        </xdr:cNvPr>
        <xdr:cNvSpPr/>
      </xdr:nvSpPr>
      <xdr:spPr>
        <a:xfrm>
          <a:off x="18605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90896</xdr:rowOff>
    </xdr:from>
    <xdr:to>
      <xdr:col>102</xdr:col>
      <xdr:colOff>114300</xdr:colOff>
      <xdr:row>38</xdr:row>
      <xdr:rowOff>108857</xdr:rowOff>
    </xdr:to>
    <xdr:cxnSp macro="">
      <xdr:nvCxnSpPr>
        <xdr:cNvPr id="503" name="直線コネクタ 502">
          <a:extLst>
            <a:ext uri="{FF2B5EF4-FFF2-40B4-BE49-F238E27FC236}">
              <a16:creationId xmlns:a16="http://schemas.microsoft.com/office/drawing/2014/main" id="{2E028621-6121-47DD-9EBD-2FCB3898A1ED}"/>
            </a:ext>
          </a:extLst>
        </xdr:cNvPr>
        <xdr:cNvCxnSpPr/>
      </xdr:nvCxnSpPr>
      <xdr:spPr>
        <a:xfrm flipV="1">
          <a:off x="18656300" y="660599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134455</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035C3B63-ADBA-4FA7-9009-1D294F3A095B}"/>
            </a:ext>
          </a:extLst>
        </xdr:cNvPr>
        <xdr:cNvSpPr txBox="1"/>
      </xdr:nvSpPr>
      <xdr:spPr>
        <a:xfrm>
          <a:off x="21075727"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4E19DCBF-DC9B-4F62-A55A-E4E41A2C21ED}"/>
            </a:ext>
          </a:extLst>
        </xdr:cNvPr>
        <xdr:cNvSpPr txBox="1"/>
      </xdr:nvSpPr>
      <xdr:spPr>
        <a:xfrm>
          <a:off x="201994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28320</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B4E8E1FB-72E4-4D73-9FA1-BAC9EAF141BE}"/>
            </a:ext>
          </a:extLst>
        </xdr:cNvPr>
        <xdr:cNvSpPr txBox="1"/>
      </xdr:nvSpPr>
      <xdr:spPr>
        <a:xfrm>
          <a:off x="19310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142620</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E4C82408-128E-47CD-AE37-0AD4305C042C}"/>
            </a:ext>
          </a:extLst>
        </xdr:cNvPr>
        <xdr:cNvSpPr txBox="1"/>
      </xdr:nvSpPr>
      <xdr:spPr>
        <a:xfrm>
          <a:off x="18421427" y="682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148426</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7B753FBB-7E56-4D77-8484-53816621198E}"/>
            </a:ext>
          </a:extLst>
        </xdr:cNvPr>
        <xdr:cNvSpPr txBox="1"/>
      </xdr:nvSpPr>
      <xdr:spPr>
        <a:xfrm>
          <a:off x="21075727" y="632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159855</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50736B43-8218-49FD-AB56-ACB52B200538}"/>
            </a:ext>
          </a:extLst>
        </xdr:cNvPr>
        <xdr:cNvSpPr txBox="1"/>
      </xdr:nvSpPr>
      <xdr:spPr>
        <a:xfrm>
          <a:off x="201994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158223</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66515183-A3DB-404C-AB31-1D2358D1CA38}"/>
            </a:ext>
          </a:extLst>
        </xdr:cNvPr>
        <xdr:cNvSpPr txBox="1"/>
      </xdr:nvSpPr>
      <xdr:spPr>
        <a:xfrm>
          <a:off x="19310427" y="633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4734</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A35D6156-2D1B-4695-B855-EA618FC83129}"/>
            </a:ext>
          </a:extLst>
        </xdr:cNvPr>
        <xdr:cNvSpPr txBox="1"/>
      </xdr:nvSpPr>
      <xdr:spPr>
        <a:xfrm>
          <a:off x="18421427" y="634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B790E06D-A3F9-46CB-AF72-27702E1383F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5DA8F4BF-1328-4DB7-8BF6-1E43D6B277F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AC407F0C-4B2F-4711-913B-3898C6B8E44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29D30CBF-FE88-4A77-A46E-1ECC2ED950D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D8D4EF59-A20C-416F-96DE-F71C2D0B7E6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0CBB21CB-96E3-4C85-BFC2-4B73CCA3D98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07AD161C-FCEF-49BD-8BB0-C010775F02D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B0F1020F-E801-4679-8047-2347AFB75A5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1F6C412D-0105-401E-9C70-C2330E75A87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93F7A75E-CECC-4F8D-91B9-7400A86C6E8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AE930879-5E0C-4DD9-81A9-09BE224DB61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6C586CDB-A7BB-4BD6-984A-610FB6E9B85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EE1E92AD-FCD0-4AD3-AAD5-4A35DB08CA9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5E5E0ECA-7EB4-45E2-9027-6093B7B87DB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8B6762A3-71DE-4E76-AE09-B20DB099A5C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A4CD4370-3EBD-4094-95E1-A71193A3DCD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85DC1BF5-E2BE-4C1F-A34D-7607FDBCDD6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1CE2D3CF-D109-4670-B8FC-E26B118A6E4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87C4B534-993D-4EA4-BA95-35970D2EBF5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178B66CB-A526-4B3B-9875-A6FBB485F6C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EAA8F75E-F822-4235-AD5C-68F1D41C6C8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32A33758-57E2-462E-98D1-56E6389097B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E944E72E-FFAC-45F9-92D6-69245E6F927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4A735859-2204-4B3E-AFA7-CC03E2F927B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536" name="直線コネクタ 535">
          <a:extLst>
            <a:ext uri="{FF2B5EF4-FFF2-40B4-BE49-F238E27FC236}">
              <a16:creationId xmlns:a16="http://schemas.microsoft.com/office/drawing/2014/main" id="{3E9AF271-0F89-4B71-968A-9851BF5EAB5C}"/>
            </a:ext>
          </a:extLst>
        </xdr:cNvPr>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BADD22B2-F3C0-4858-9E4E-0FF4FF453E80}"/>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8" name="直線コネクタ 537">
          <a:extLst>
            <a:ext uri="{FF2B5EF4-FFF2-40B4-BE49-F238E27FC236}">
              <a16:creationId xmlns:a16="http://schemas.microsoft.com/office/drawing/2014/main" id="{78315D9B-4936-4313-994F-460226538C0F}"/>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1FB64545-3092-4A9F-867C-AC438BB848CF}"/>
            </a:ext>
          </a:extLst>
        </xdr:cNvPr>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540" name="直線コネクタ 539">
          <a:extLst>
            <a:ext uri="{FF2B5EF4-FFF2-40B4-BE49-F238E27FC236}">
              <a16:creationId xmlns:a16="http://schemas.microsoft.com/office/drawing/2014/main" id="{D6E0D8ED-0195-4C31-8EBE-A60772A82FFA}"/>
            </a:ext>
          </a:extLst>
        </xdr:cNvPr>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10177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ABAF0418-8875-430C-84CC-021BDE1C88CC}"/>
            </a:ext>
          </a:extLst>
        </xdr:cNvPr>
        <xdr:cNvSpPr txBox="1"/>
      </xdr:nvSpPr>
      <xdr:spPr>
        <a:xfrm>
          <a:off x="16357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42" name="フローチャート: 判断 541">
          <a:extLst>
            <a:ext uri="{FF2B5EF4-FFF2-40B4-BE49-F238E27FC236}">
              <a16:creationId xmlns:a16="http://schemas.microsoft.com/office/drawing/2014/main" id="{C210F55F-15C0-4B57-A609-C8E0310164B7}"/>
            </a:ext>
          </a:extLst>
        </xdr:cNvPr>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543" name="フローチャート: 判断 542">
          <a:extLst>
            <a:ext uri="{FF2B5EF4-FFF2-40B4-BE49-F238E27FC236}">
              <a16:creationId xmlns:a16="http://schemas.microsoft.com/office/drawing/2014/main" id="{7EE59527-3DB7-4228-AF76-91E3982B37F2}"/>
            </a:ext>
          </a:extLst>
        </xdr:cNvPr>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44" name="フローチャート: 判断 543">
          <a:extLst>
            <a:ext uri="{FF2B5EF4-FFF2-40B4-BE49-F238E27FC236}">
              <a16:creationId xmlns:a16="http://schemas.microsoft.com/office/drawing/2014/main" id="{8E349D99-B15E-4D5F-8250-C8A75B6F89F5}"/>
            </a:ext>
          </a:extLst>
        </xdr:cNvPr>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545" name="フローチャート: 判断 544">
          <a:extLst>
            <a:ext uri="{FF2B5EF4-FFF2-40B4-BE49-F238E27FC236}">
              <a16:creationId xmlns:a16="http://schemas.microsoft.com/office/drawing/2014/main" id="{2A10B10E-971C-4D2A-91CE-EFC8F233A28E}"/>
            </a:ext>
          </a:extLst>
        </xdr:cNvPr>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546" name="フローチャート: 判断 545">
          <a:extLst>
            <a:ext uri="{FF2B5EF4-FFF2-40B4-BE49-F238E27FC236}">
              <a16:creationId xmlns:a16="http://schemas.microsoft.com/office/drawing/2014/main" id="{62D482FA-D969-40C5-BFD8-1DED47A3B479}"/>
            </a:ext>
          </a:extLst>
        </xdr:cNvPr>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5632F132-A40F-4D22-8B65-2F730D4B6D1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1D5A5810-FAFE-4706-A361-8FE1011B676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F12CA904-D3E2-4095-9CF1-61647DF33B5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6882F664-68EB-4503-9388-554F211D21F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20BF10EB-11DC-4FF0-BC44-E2B3DBDF2D5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132080</xdr:rowOff>
    </xdr:from>
    <xdr:to>
      <xdr:col>85</xdr:col>
      <xdr:colOff>177800</xdr:colOff>
      <xdr:row>61</xdr:row>
      <xdr:rowOff>62230</xdr:rowOff>
    </xdr:to>
    <xdr:sp macro="" textlink="">
      <xdr:nvSpPr>
        <xdr:cNvPr id="552" name="楕円 551">
          <a:extLst>
            <a:ext uri="{FF2B5EF4-FFF2-40B4-BE49-F238E27FC236}">
              <a16:creationId xmlns:a16="http://schemas.microsoft.com/office/drawing/2014/main" id="{586E3C3D-E398-4171-90C1-CD74B33A136E}"/>
            </a:ext>
          </a:extLst>
        </xdr:cNvPr>
        <xdr:cNvSpPr/>
      </xdr:nvSpPr>
      <xdr:spPr>
        <a:xfrm>
          <a:off x="16268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110507</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860A94E5-0A61-4B69-A890-58709098FC59}"/>
            </a:ext>
          </a:extLst>
        </xdr:cNvPr>
        <xdr:cNvSpPr txBox="1"/>
      </xdr:nvSpPr>
      <xdr:spPr>
        <a:xfrm>
          <a:off x="16357600"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120650</xdr:rowOff>
    </xdr:from>
    <xdr:to>
      <xdr:col>81</xdr:col>
      <xdr:colOff>101600</xdr:colOff>
      <xdr:row>61</xdr:row>
      <xdr:rowOff>50800</xdr:rowOff>
    </xdr:to>
    <xdr:sp macro="" textlink="">
      <xdr:nvSpPr>
        <xdr:cNvPr id="554" name="楕円 553">
          <a:extLst>
            <a:ext uri="{FF2B5EF4-FFF2-40B4-BE49-F238E27FC236}">
              <a16:creationId xmlns:a16="http://schemas.microsoft.com/office/drawing/2014/main" id="{5302261E-ABE1-4B59-BDFA-EDE8A8D9ECDD}"/>
            </a:ext>
          </a:extLst>
        </xdr:cNvPr>
        <xdr:cNvSpPr/>
      </xdr:nvSpPr>
      <xdr:spPr>
        <a:xfrm>
          <a:off x="15430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0</xdr:rowOff>
    </xdr:from>
    <xdr:to>
      <xdr:col>85</xdr:col>
      <xdr:colOff>127000</xdr:colOff>
      <xdr:row>61</xdr:row>
      <xdr:rowOff>11430</xdr:rowOff>
    </xdr:to>
    <xdr:cxnSp macro="">
      <xdr:nvCxnSpPr>
        <xdr:cNvPr id="555" name="直線コネクタ 554">
          <a:extLst>
            <a:ext uri="{FF2B5EF4-FFF2-40B4-BE49-F238E27FC236}">
              <a16:creationId xmlns:a16="http://schemas.microsoft.com/office/drawing/2014/main" id="{6A50F80A-BBFB-4A67-A216-CBB88FDB3EF6}"/>
            </a:ext>
          </a:extLst>
        </xdr:cNvPr>
        <xdr:cNvCxnSpPr/>
      </xdr:nvCxnSpPr>
      <xdr:spPr>
        <a:xfrm>
          <a:off x="15481300" y="104584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103505</xdr:rowOff>
    </xdr:from>
    <xdr:to>
      <xdr:col>76</xdr:col>
      <xdr:colOff>165100</xdr:colOff>
      <xdr:row>61</xdr:row>
      <xdr:rowOff>33655</xdr:rowOff>
    </xdr:to>
    <xdr:sp macro="" textlink="">
      <xdr:nvSpPr>
        <xdr:cNvPr id="556" name="楕円 555">
          <a:extLst>
            <a:ext uri="{FF2B5EF4-FFF2-40B4-BE49-F238E27FC236}">
              <a16:creationId xmlns:a16="http://schemas.microsoft.com/office/drawing/2014/main" id="{994CC7C7-4E8D-48CC-B4E2-4BE5350A11C8}"/>
            </a:ext>
          </a:extLst>
        </xdr:cNvPr>
        <xdr:cNvSpPr/>
      </xdr:nvSpPr>
      <xdr:spPr>
        <a:xfrm>
          <a:off x="14541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154305</xdr:rowOff>
    </xdr:from>
    <xdr:to>
      <xdr:col>81</xdr:col>
      <xdr:colOff>50800</xdr:colOff>
      <xdr:row>61</xdr:row>
      <xdr:rowOff>0</xdr:rowOff>
    </xdr:to>
    <xdr:cxnSp macro="">
      <xdr:nvCxnSpPr>
        <xdr:cNvPr id="557" name="直線コネクタ 556">
          <a:extLst>
            <a:ext uri="{FF2B5EF4-FFF2-40B4-BE49-F238E27FC236}">
              <a16:creationId xmlns:a16="http://schemas.microsoft.com/office/drawing/2014/main" id="{BAE54F7E-C298-4064-A226-07CA4DAA8A2F}"/>
            </a:ext>
          </a:extLst>
        </xdr:cNvPr>
        <xdr:cNvCxnSpPr/>
      </xdr:nvCxnSpPr>
      <xdr:spPr>
        <a:xfrm>
          <a:off x="14592300" y="104413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52070</xdr:rowOff>
    </xdr:from>
    <xdr:to>
      <xdr:col>72</xdr:col>
      <xdr:colOff>38100</xdr:colOff>
      <xdr:row>60</xdr:row>
      <xdr:rowOff>153670</xdr:rowOff>
    </xdr:to>
    <xdr:sp macro="" textlink="">
      <xdr:nvSpPr>
        <xdr:cNvPr id="558" name="楕円 557">
          <a:extLst>
            <a:ext uri="{FF2B5EF4-FFF2-40B4-BE49-F238E27FC236}">
              <a16:creationId xmlns:a16="http://schemas.microsoft.com/office/drawing/2014/main" id="{7388AB2E-63F0-4426-9C99-A05F5575F447}"/>
            </a:ext>
          </a:extLst>
        </xdr:cNvPr>
        <xdr:cNvSpPr/>
      </xdr:nvSpPr>
      <xdr:spPr>
        <a:xfrm>
          <a:off x="13652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102870</xdr:rowOff>
    </xdr:from>
    <xdr:to>
      <xdr:col>76</xdr:col>
      <xdr:colOff>114300</xdr:colOff>
      <xdr:row>60</xdr:row>
      <xdr:rowOff>154305</xdr:rowOff>
    </xdr:to>
    <xdr:cxnSp macro="">
      <xdr:nvCxnSpPr>
        <xdr:cNvPr id="559" name="直線コネクタ 558">
          <a:extLst>
            <a:ext uri="{FF2B5EF4-FFF2-40B4-BE49-F238E27FC236}">
              <a16:creationId xmlns:a16="http://schemas.microsoft.com/office/drawing/2014/main" id="{002CBA2A-EE88-4801-AB42-C9EE89E1C69B}"/>
            </a:ext>
          </a:extLst>
        </xdr:cNvPr>
        <xdr:cNvCxnSpPr/>
      </xdr:nvCxnSpPr>
      <xdr:spPr>
        <a:xfrm>
          <a:off x="13703300" y="103898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13970</xdr:rowOff>
    </xdr:from>
    <xdr:to>
      <xdr:col>67</xdr:col>
      <xdr:colOff>101600</xdr:colOff>
      <xdr:row>60</xdr:row>
      <xdr:rowOff>115570</xdr:rowOff>
    </xdr:to>
    <xdr:sp macro="" textlink="">
      <xdr:nvSpPr>
        <xdr:cNvPr id="560" name="楕円 559">
          <a:extLst>
            <a:ext uri="{FF2B5EF4-FFF2-40B4-BE49-F238E27FC236}">
              <a16:creationId xmlns:a16="http://schemas.microsoft.com/office/drawing/2014/main" id="{E489E34A-C19B-466B-9134-D3D95D42E656}"/>
            </a:ext>
          </a:extLst>
        </xdr:cNvPr>
        <xdr:cNvSpPr/>
      </xdr:nvSpPr>
      <xdr:spPr>
        <a:xfrm>
          <a:off x="12763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64770</xdr:rowOff>
    </xdr:from>
    <xdr:to>
      <xdr:col>71</xdr:col>
      <xdr:colOff>177800</xdr:colOff>
      <xdr:row>60</xdr:row>
      <xdr:rowOff>102870</xdr:rowOff>
    </xdr:to>
    <xdr:cxnSp macro="">
      <xdr:nvCxnSpPr>
        <xdr:cNvPr id="561" name="直線コネクタ 560">
          <a:extLst>
            <a:ext uri="{FF2B5EF4-FFF2-40B4-BE49-F238E27FC236}">
              <a16:creationId xmlns:a16="http://schemas.microsoft.com/office/drawing/2014/main" id="{D6C66169-0B8E-423E-A60B-1308112760D8}"/>
            </a:ext>
          </a:extLst>
        </xdr:cNvPr>
        <xdr:cNvCxnSpPr/>
      </xdr:nvCxnSpPr>
      <xdr:spPr>
        <a:xfrm>
          <a:off x="12814300" y="103517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52087</xdr:rowOff>
    </xdr:from>
    <xdr:ext cx="405111" cy="259045"/>
    <xdr:sp macro="" textlink="">
      <xdr:nvSpPr>
        <xdr:cNvPr id="562" name="n_1aveValue【学校施設】&#10;有形固定資産減価償却率">
          <a:extLst>
            <a:ext uri="{FF2B5EF4-FFF2-40B4-BE49-F238E27FC236}">
              <a16:creationId xmlns:a16="http://schemas.microsoft.com/office/drawing/2014/main" id="{89951D41-E5CD-417A-93C5-D0F05D1E1384}"/>
            </a:ext>
          </a:extLst>
        </xdr:cNvPr>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563" name="n_2aveValue【学校施設】&#10;有形固定資産減価償却率">
          <a:extLst>
            <a:ext uri="{FF2B5EF4-FFF2-40B4-BE49-F238E27FC236}">
              <a16:creationId xmlns:a16="http://schemas.microsoft.com/office/drawing/2014/main" id="{9208F5DB-83FB-491A-86DB-389C33F47A7A}"/>
            </a:ext>
          </a:extLst>
        </xdr:cNvPr>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564" name="n_3aveValue【学校施設】&#10;有形固定資産減価償却率">
          <a:extLst>
            <a:ext uri="{FF2B5EF4-FFF2-40B4-BE49-F238E27FC236}">
              <a16:creationId xmlns:a16="http://schemas.microsoft.com/office/drawing/2014/main" id="{D3F7A40F-2088-46CE-9C88-0FB8209409C6}"/>
            </a:ext>
          </a:extLst>
        </xdr:cNvPr>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565" name="n_4aveValue【学校施設】&#10;有形固定資産減価償却率">
          <a:extLst>
            <a:ext uri="{FF2B5EF4-FFF2-40B4-BE49-F238E27FC236}">
              <a16:creationId xmlns:a16="http://schemas.microsoft.com/office/drawing/2014/main" id="{1F3FD03C-290C-4DF4-8699-1F2CED7AFF1A}"/>
            </a:ext>
          </a:extLst>
        </xdr:cNvPr>
        <xdr:cNvSpPr txBox="1"/>
      </xdr:nvSpPr>
      <xdr:spPr>
        <a:xfrm>
          <a:off x="12611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41927</xdr:rowOff>
    </xdr:from>
    <xdr:ext cx="405111" cy="259045"/>
    <xdr:sp macro="" textlink="">
      <xdr:nvSpPr>
        <xdr:cNvPr id="566" name="n_1mainValue【学校施設】&#10;有形固定資産減価償却率">
          <a:extLst>
            <a:ext uri="{FF2B5EF4-FFF2-40B4-BE49-F238E27FC236}">
              <a16:creationId xmlns:a16="http://schemas.microsoft.com/office/drawing/2014/main" id="{E7DED6A8-703C-4639-A7ED-B5E977329CD5}"/>
            </a:ext>
          </a:extLst>
        </xdr:cNvPr>
        <xdr:cNvSpPr txBox="1"/>
      </xdr:nvSpPr>
      <xdr:spPr>
        <a:xfrm>
          <a:off x="15266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24782</xdr:rowOff>
    </xdr:from>
    <xdr:ext cx="405111" cy="259045"/>
    <xdr:sp macro="" textlink="">
      <xdr:nvSpPr>
        <xdr:cNvPr id="567" name="n_2mainValue【学校施設】&#10;有形固定資産減価償却率">
          <a:extLst>
            <a:ext uri="{FF2B5EF4-FFF2-40B4-BE49-F238E27FC236}">
              <a16:creationId xmlns:a16="http://schemas.microsoft.com/office/drawing/2014/main" id="{B90C8BEC-6623-4867-A5E6-BE46C830ADF6}"/>
            </a:ext>
          </a:extLst>
        </xdr:cNvPr>
        <xdr:cNvSpPr txBox="1"/>
      </xdr:nvSpPr>
      <xdr:spPr>
        <a:xfrm>
          <a:off x="14389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144797</xdr:rowOff>
    </xdr:from>
    <xdr:ext cx="405111" cy="259045"/>
    <xdr:sp macro="" textlink="">
      <xdr:nvSpPr>
        <xdr:cNvPr id="568" name="n_3mainValue【学校施設】&#10;有形固定資産減価償却率">
          <a:extLst>
            <a:ext uri="{FF2B5EF4-FFF2-40B4-BE49-F238E27FC236}">
              <a16:creationId xmlns:a16="http://schemas.microsoft.com/office/drawing/2014/main" id="{17E0D0C3-E89E-43A6-9805-6467E57F1AED}"/>
            </a:ext>
          </a:extLst>
        </xdr:cNvPr>
        <xdr:cNvSpPr txBox="1"/>
      </xdr:nvSpPr>
      <xdr:spPr>
        <a:xfrm>
          <a:off x="13500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106697</xdr:rowOff>
    </xdr:from>
    <xdr:ext cx="405111" cy="259045"/>
    <xdr:sp macro="" textlink="">
      <xdr:nvSpPr>
        <xdr:cNvPr id="569" name="n_4mainValue【学校施設】&#10;有形固定資産減価償却率">
          <a:extLst>
            <a:ext uri="{FF2B5EF4-FFF2-40B4-BE49-F238E27FC236}">
              <a16:creationId xmlns:a16="http://schemas.microsoft.com/office/drawing/2014/main" id="{BAB7181D-2577-4B04-9165-702689A5EC10}"/>
            </a:ext>
          </a:extLst>
        </xdr:cNvPr>
        <xdr:cNvSpPr txBox="1"/>
      </xdr:nvSpPr>
      <xdr:spPr>
        <a:xfrm>
          <a:off x="12611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EA48DD87-354E-4B65-AF41-DB65D50E747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5E1165A1-965B-4412-8E8E-FF7F04BB8AC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FEBB29BB-6870-4F4C-A97C-47E67CDA9B0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AB74B279-5240-4FBD-BD7A-7A4FB8B82B9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408EFE27-DBE6-4A5B-B2A7-DDCD164D1F0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EDF95BA0-A218-48E1-8164-60DDC4F4FD9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D323F14D-DD0F-491D-9819-765EF4384A7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467E5BCB-989D-4914-A27D-02290C73D93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1127FBC4-411F-4AE5-830D-8BAB71CCF3B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DA05EC48-5E42-44C7-9F37-B67093ED469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580" name="直線コネクタ 579">
          <a:extLst>
            <a:ext uri="{FF2B5EF4-FFF2-40B4-BE49-F238E27FC236}">
              <a16:creationId xmlns:a16="http://schemas.microsoft.com/office/drawing/2014/main" id="{D7122FE5-5A0F-4FE8-BB3C-B0FD751E4CC4}"/>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81" name="テキスト ボックス 580">
          <a:extLst>
            <a:ext uri="{FF2B5EF4-FFF2-40B4-BE49-F238E27FC236}">
              <a16:creationId xmlns:a16="http://schemas.microsoft.com/office/drawing/2014/main" id="{9D746978-BDD0-4F32-8915-78E10F7BACD1}"/>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2" name="直線コネクタ 581">
          <a:extLst>
            <a:ext uri="{FF2B5EF4-FFF2-40B4-BE49-F238E27FC236}">
              <a16:creationId xmlns:a16="http://schemas.microsoft.com/office/drawing/2014/main" id="{3251324A-B629-41D4-8044-F42BF7566F45}"/>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3" name="テキスト ボックス 582">
          <a:extLst>
            <a:ext uri="{FF2B5EF4-FFF2-40B4-BE49-F238E27FC236}">
              <a16:creationId xmlns:a16="http://schemas.microsoft.com/office/drawing/2014/main" id="{C67F32D7-411C-4350-A997-66CF34264A39}"/>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84" name="直線コネクタ 583">
          <a:extLst>
            <a:ext uri="{FF2B5EF4-FFF2-40B4-BE49-F238E27FC236}">
              <a16:creationId xmlns:a16="http://schemas.microsoft.com/office/drawing/2014/main" id="{C271FFFD-EB0A-4C81-A5BD-8DCF61874285}"/>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85" name="テキスト ボックス 584">
          <a:extLst>
            <a:ext uri="{FF2B5EF4-FFF2-40B4-BE49-F238E27FC236}">
              <a16:creationId xmlns:a16="http://schemas.microsoft.com/office/drawing/2014/main" id="{2545E9FE-6D9B-459F-A0DA-0E1F3D1B41EC}"/>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a:extLst>
            <a:ext uri="{FF2B5EF4-FFF2-40B4-BE49-F238E27FC236}">
              <a16:creationId xmlns:a16="http://schemas.microsoft.com/office/drawing/2014/main" id="{75B65110-F4E8-4D33-8BF1-4FCD763B921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7" name="テキスト ボックス 586">
          <a:extLst>
            <a:ext uri="{FF2B5EF4-FFF2-40B4-BE49-F238E27FC236}">
              <a16:creationId xmlns:a16="http://schemas.microsoft.com/office/drawing/2014/main" id="{3D3AC4D3-74E3-424C-BE73-BE22DA3EF96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88" name="直線コネクタ 587">
          <a:extLst>
            <a:ext uri="{FF2B5EF4-FFF2-40B4-BE49-F238E27FC236}">
              <a16:creationId xmlns:a16="http://schemas.microsoft.com/office/drawing/2014/main" id="{17AADE2D-E288-4119-8814-21F7DAA59F30}"/>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89" name="テキスト ボックス 588">
          <a:extLst>
            <a:ext uri="{FF2B5EF4-FFF2-40B4-BE49-F238E27FC236}">
              <a16:creationId xmlns:a16="http://schemas.microsoft.com/office/drawing/2014/main" id="{A725B6D1-F57F-474F-8378-F0A8DC5E9EF8}"/>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90" name="直線コネクタ 589">
          <a:extLst>
            <a:ext uri="{FF2B5EF4-FFF2-40B4-BE49-F238E27FC236}">
              <a16:creationId xmlns:a16="http://schemas.microsoft.com/office/drawing/2014/main" id="{467329F2-D6F2-4A89-9AD0-79B8EFC98D04}"/>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91" name="テキスト ボックス 590">
          <a:extLst>
            <a:ext uri="{FF2B5EF4-FFF2-40B4-BE49-F238E27FC236}">
              <a16:creationId xmlns:a16="http://schemas.microsoft.com/office/drawing/2014/main" id="{B4D4135C-CD3C-4F2E-BB43-032E998E770B}"/>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92" name="直線コネクタ 591">
          <a:extLst>
            <a:ext uri="{FF2B5EF4-FFF2-40B4-BE49-F238E27FC236}">
              <a16:creationId xmlns:a16="http://schemas.microsoft.com/office/drawing/2014/main" id="{E034F835-E7D2-4342-9B5A-060B83736F58}"/>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93" name="テキスト ボックス 592">
          <a:extLst>
            <a:ext uri="{FF2B5EF4-FFF2-40B4-BE49-F238E27FC236}">
              <a16:creationId xmlns:a16="http://schemas.microsoft.com/office/drawing/2014/main" id="{91AAF2A4-DA4C-4C1C-AC76-3ADCF0A09377}"/>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a:extLst>
            <a:ext uri="{FF2B5EF4-FFF2-40B4-BE49-F238E27FC236}">
              <a16:creationId xmlns:a16="http://schemas.microsoft.com/office/drawing/2014/main" id="{2ED77DE4-8C86-4E30-9F3B-C9E6E8F7382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a:extLst>
            <a:ext uri="{FF2B5EF4-FFF2-40B4-BE49-F238E27FC236}">
              <a16:creationId xmlns:a16="http://schemas.microsoft.com/office/drawing/2014/main" id="{108C8F19-1FC3-4937-93C2-4E70E2832D5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学校施設】&#10;一人当たり面積グラフ枠">
          <a:extLst>
            <a:ext uri="{FF2B5EF4-FFF2-40B4-BE49-F238E27FC236}">
              <a16:creationId xmlns:a16="http://schemas.microsoft.com/office/drawing/2014/main" id="{59BC125F-060F-4426-81B2-32EE7118C20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597" name="直線コネクタ 596">
          <a:extLst>
            <a:ext uri="{FF2B5EF4-FFF2-40B4-BE49-F238E27FC236}">
              <a16:creationId xmlns:a16="http://schemas.microsoft.com/office/drawing/2014/main" id="{551B3EA4-6FD8-4A39-ABA0-8B8DCF3FBD41}"/>
            </a:ext>
          </a:extLst>
        </xdr:cNvPr>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598" name="【学校施設】&#10;一人当たり面積最小値テキスト">
          <a:extLst>
            <a:ext uri="{FF2B5EF4-FFF2-40B4-BE49-F238E27FC236}">
              <a16:creationId xmlns:a16="http://schemas.microsoft.com/office/drawing/2014/main" id="{301F0EA8-8C28-4B61-A821-4BEE747ED460}"/>
            </a:ext>
          </a:extLst>
        </xdr:cNvPr>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599" name="直線コネクタ 598">
          <a:extLst>
            <a:ext uri="{FF2B5EF4-FFF2-40B4-BE49-F238E27FC236}">
              <a16:creationId xmlns:a16="http://schemas.microsoft.com/office/drawing/2014/main" id="{D58FD4F5-D8A5-4129-956A-0E34E47C2001}"/>
            </a:ext>
          </a:extLst>
        </xdr:cNvPr>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600" name="【学校施設】&#10;一人当たり面積最大値テキスト">
          <a:extLst>
            <a:ext uri="{FF2B5EF4-FFF2-40B4-BE49-F238E27FC236}">
              <a16:creationId xmlns:a16="http://schemas.microsoft.com/office/drawing/2014/main" id="{5902C606-E508-4019-B50A-746C7F21E71A}"/>
            </a:ext>
          </a:extLst>
        </xdr:cNvPr>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601" name="直線コネクタ 600">
          <a:extLst>
            <a:ext uri="{FF2B5EF4-FFF2-40B4-BE49-F238E27FC236}">
              <a16:creationId xmlns:a16="http://schemas.microsoft.com/office/drawing/2014/main" id="{52494686-CFD0-4D82-B353-5F862F6BA721}"/>
            </a:ext>
          </a:extLst>
        </xdr:cNvPr>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97521</xdr:rowOff>
    </xdr:from>
    <xdr:ext cx="469744" cy="259045"/>
    <xdr:sp macro="" textlink="">
      <xdr:nvSpPr>
        <xdr:cNvPr id="602" name="【学校施設】&#10;一人当たり面積平均値テキスト">
          <a:extLst>
            <a:ext uri="{FF2B5EF4-FFF2-40B4-BE49-F238E27FC236}">
              <a16:creationId xmlns:a16="http://schemas.microsoft.com/office/drawing/2014/main" id="{966ACBBA-8776-4186-8415-2E50554A9975}"/>
            </a:ext>
          </a:extLst>
        </xdr:cNvPr>
        <xdr:cNvSpPr txBox="1"/>
      </xdr:nvSpPr>
      <xdr:spPr>
        <a:xfrm>
          <a:off x="22199600" y="1021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603" name="フローチャート: 判断 602">
          <a:extLst>
            <a:ext uri="{FF2B5EF4-FFF2-40B4-BE49-F238E27FC236}">
              <a16:creationId xmlns:a16="http://schemas.microsoft.com/office/drawing/2014/main" id="{9E694F43-7475-46DB-ACB1-B7A4ECBB143F}"/>
            </a:ext>
          </a:extLst>
        </xdr:cNvPr>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604" name="フローチャート: 判断 603">
          <a:extLst>
            <a:ext uri="{FF2B5EF4-FFF2-40B4-BE49-F238E27FC236}">
              <a16:creationId xmlns:a16="http://schemas.microsoft.com/office/drawing/2014/main" id="{67AC0661-F313-4742-ACD1-95F5501DD280}"/>
            </a:ext>
          </a:extLst>
        </xdr:cNvPr>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605" name="フローチャート: 判断 604">
          <a:extLst>
            <a:ext uri="{FF2B5EF4-FFF2-40B4-BE49-F238E27FC236}">
              <a16:creationId xmlns:a16="http://schemas.microsoft.com/office/drawing/2014/main" id="{ABD6C8C2-BF0E-447A-894C-31B11268FCB7}"/>
            </a:ext>
          </a:extLst>
        </xdr:cNvPr>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606" name="フローチャート: 判断 605">
          <a:extLst>
            <a:ext uri="{FF2B5EF4-FFF2-40B4-BE49-F238E27FC236}">
              <a16:creationId xmlns:a16="http://schemas.microsoft.com/office/drawing/2014/main" id="{B4E9ECBC-5997-4BF9-A0DF-928BCBBFC0C5}"/>
            </a:ext>
          </a:extLst>
        </xdr:cNvPr>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607" name="フローチャート: 判断 606">
          <a:extLst>
            <a:ext uri="{FF2B5EF4-FFF2-40B4-BE49-F238E27FC236}">
              <a16:creationId xmlns:a16="http://schemas.microsoft.com/office/drawing/2014/main" id="{569DD7B6-2763-4D6A-B0CA-39D7F628CB5F}"/>
            </a:ext>
          </a:extLst>
        </xdr:cNvPr>
        <xdr:cNvSpPr/>
      </xdr:nvSpPr>
      <xdr:spPr>
        <a:xfrm>
          <a:off x="18605500" y="103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44649EE6-C14E-4CC4-86B6-05DF6577430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964EFCAD-4309-45C9-A7A5-994564D9CCA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1A6F5321-E3F9-414D-8245-1AE82B7A5E5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7A573357-952A-4C85-B462-CEEB46E6A24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AE49E0D2-CB06-4C78-A6F1-ADCC15B3919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125794</xdr:rowOff>
    </xdr:from>
    <xdr:to>
      <xdr:col>116</xdr:col>
      <xdr:colOff>114300</xdr:colOff>
      <xdr:row>62</xdr:row>
      <xdr:rowOff>55944</xdr:rowOff>
    </xdr:to>
    <xdr:sp macro="" textlink="">
      <xdr:nvSpPr>
        <xdr:cNvPr id="613" name="楕円 612">
          <a:extLst>
            <a:ext uri="{FF2B5EF4-FFF2-40B4-BE49-F238E27FC236}">
              <a16:creationId xmlns:a16="http://schemas.microsoft.com/office/drawing/2014/main" id="{D3E10AF6-22DD-4D20-870C-DFFF67CC70CF}"/>
            </a:ext>
          </a:extLst>
        </xdr:cNvPr>
        <xdr:cNvSpPr/>
      </xdr:nvSpPr>
      <xdr:spPr>
        <a:xfrm>
          <a:off x="22110700" y="1058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104221</xdr:rowOff>
    </xdr:from>
    <xdr:ext cx="469744" cy="259045"/>
    <xdr:sp macro="" textlink="">
      <xdr:nvSpPr>
        <xdr:cNvPr id="614" name="【学校施設】&#10;一人当たり面積該当値テキスト">
          <a:extLst>
            <a:ext uri="{FF2B5EF4-FFF2-40B4-BE49-F238E27FC236}">
              <a16:creationId xmlns:a16="http://schemas.microsoft.com/office/drawing/2014/main" id="{D2E2ACE7-F459-4C4F-90F5-0C54D8DE6697}"/>
            </a:ext>
          </a:extLst>
        </xdr:cNvPr>
        <xdr:cNvSpPr txBox="1"/>
      </xdr:nvSpPr>
      <xdr:spPr>
        <a:xfrm>
          <a:off x="22199600" y="1056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132366</xdr:rowOff>
    </xdr:from>
    <xdr:to>
      <xdr:col>112</xdr:col>
      <xdr:colOff>38100</xdr:colOff>
      <xdr:row>62</xdr:row>
      <xdr:rowOff>62516</xdr:rowOff>
    </xdr:to>
    <xdr:sp macro="" textlink="">
      <xdr:nvSpPr>
        <xdr:cNvPr id="615" name="楕円 614">
          <a:extLst>
            <a:ext uri="{FF2B5EF4-FFF2-40B4-BE49-F238E27FC236}">
              <a16:creationId xmlns:a16="http://schemas.microsoft.com/office/drawing/2014/main" id="{1389AFE0-C457-4514-AC52-BF7677129565}"/>
            </a:ext>
          </a:extLst>
        </xdr:cNvPr>
        <xdr:cNvSpPr/>
      </xdr:nvSpPr>
      <xdr:spPr>
        <a:xfrm>
          <a:off x="21272500" y="1059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5144</xdr:rowOff>
    </xdr:from>
    <xdr:to>
      <xdr:col>116</xdr:col>
      <xdr:colOff>63500</xdr:colOff>
      <xdr:row>62</xdr:row>
      <xdr:rowOff>11716</xdr:rowOff>
    </xdr:to>
    <xdr:cxnSp macro="">
      <xdr:nvCxnSpPr>
        <xdr:cNvPr id="616" name="直線コネクタ 615">
          <a:extLst>
            <a:ext uri="{FF2B5EF4-FFF2-40B4-BE49-F238E27FC236}">
              <a16:creationId xmlns:a16="http://schemas.microsoft.com/office/drawing/2014/main" id="{0A308781-431C-457D-8CA8-E7414C8B186F}"/>
            </a:ext>
          </a:extLst>
        </xdr:cNvPr>
        <xdr:cNvCxnSpPr/>
      </xdr:nvCxnSpPr>
      <xdr:spPr>
        <a:xfrm flipV="1">
          <a:off x="21323300" y="10635044"/>
          <a:ext cx="838200" cy="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140938</xdr:rowOff>
    </xdr:from>
    <xdr:to>
      <xdr:col>107</xdr:col>
      <xdr:colOff>101600</xdr:colOff>
      <xdr:row>62</xdr:row>
      <xdr:rowOff>71088</xdr:rowOff>
    </xdr:to>
    <xdr:sp macro="" textlink="">
      <xdr:nvSpPr>
        <xdr:cNvPr id="617" name="楕円 616">
          <a:extLst>
            <a:ext uri="{FF2B5EF4-FFF2-40B4-BE49-F238E27FC236}">
              <a16:creationId xmlns:a16="http://schemas.microsoft.com/office/drawing/2014/main" id="{6648D30E-6F1E-46CE-8A8F-4BFC7EC991D3}"/>
            </a:ext>
          </a:extLst>
        </xdr:cNvPr>
        <xdr:cNvSpPr/>
      </xdr:nvSpPr>
      <xdr:spPr>
        <a:xfrm>
          <a:off x="20383500" y="1059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11716</xdr:rowOff>
    </xdr:from>
    <xdr:to>
      <xdr:col>111</xdr:col>
      <xdr:colOff>177800</xdr:colOff>
      <xdr:row>62</xdr:row>
      <xdr:rowOff>20288</xdr:rowOff>
    </xdr:to>
    <xdr:cxnSp macro="">
      <xdr:nvCxnSpPr>
        <xdr:cNvPr id="618" name="直線コネクタ 617">
          <a:extLst>
            <a:ext uri="{FF2B5EF4-FFF2-40B4-BE49-F238E27FC236}">
              <a16:creationId xmlns:a16="http://schemas.microsoft.com/office/drawing/2014/main" id="{18955673-C8F3-4E8D-9660-F1686CB16DA1}"/>
            </a:ext>
          </a:extLst>
        </xdr:cNvPr>
        <xdr:cNvCxnSpPr/>
      </xdr:nvCxnSpPr>
      <xdr:spPr>
        <a:xfrm flipV="1">
          <a:off x="20434300" y="10641616"/>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140081</xdr:rowOff>
    </xdr:from>
    <xdr:to>
      <xdr:col>102</xdr:col>
      <xdr:colOff>165100</xdr:colOff>
      <xdr:row>62</xdr:row>
      <xdr:rowOff>70231</xdr:rowOff>
    </xdr:to>
    <xdr:sp macro="" textlink="">
      <xdr:nvSpPr>
        <xdr:cNvPr id="619" name="楕円 618">
          <a:extLst>
            <a:ext uri="{FF2B5EF4-FFF2-40B4-BE49-F238E27FC236}">
              <a16:creationId xmlns:a16="http://schemas.microsoft.com/office/drawing/2014/main" id="{B83F9DC2-3817-406D-A0E3-EDE0D37C288B}"/>
            </a:ext>
          </a:extLst>
        </xdr:cNvPr>
        <xdr:cNvSpPr/>
      </xdr:nvSpPr>
      <xdr:spPr>
        <a:xfrm>
          <a:off x="19494500" y="1059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19431</xdr:rowOff>
    </xdr:from>
    <xdr:to>
      <xdr:col>107</xdr:col>
      <xdr:colOff>50800</xdr:colOff>
      <xdr:row>62</xdr:row>
      <xdr:rowOff>20288</xdr:rowOff>
    </xdr:to>
    <xdr:cxnSp macro="">
      <xdr:nvCxnSpPr>
        <xdr:cNvPr id="620" name="直線コネクタ 619">
          <a:extLst>
            <a:ext uri="{FF2B5EF4-FFF2-40B4-BE49-F238E27FC236}">
              <a16:creationId xmlns:a16="http://schemas.microsoft.com/office/drawing/2014/main" id="{5509D652-942C-487E-B6AC-4D9F66ACA1D4}"/>
            </a:ext>
          </a:extLst>
        </xdr:cNvPr>
        <xdr:cNvCxnSpPr/>
      </xdr:nvCxnSpPr>
      <xdr:spPr>
        <a:xfrm>
          <a:off x="19545300" y="10649331"/>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152082</xdr:rowOff>
    </xdr:from>
    <xdr:to>
      <xdr:col>98</xdr:col>
      <xdr:colOff>38100</xdr:colOff>
      <xdr:row>62</xdr:row>
      <xdr:rowOff>82232</xdr:rowOff>
    </xdr:to>
    <xdr:sp macro="" textlink="">
      <xdr:nvSpPr>
        <xdr:cNvPr id="621" name="楕円 620">
          <a:extLst>
            <a:ext uri="{FF2B5EF4-FFF2-40B4-BE49-F238E27FC236}">
              <a16:creationId xmlns:a16="http://schemas.microsoft.com/office/drawing/2014/main" id="{051DFAB1-1CA4-4ACD-A989-788372F8073F}"/>
            </a:ext>
          </a:extLst>
        </xdr:cNvPr>
        <xdr:cNvSpPr/>
      </xdr:nvSpPr>
      <xdr:spPr>
        <a:xfrm>
          <a:off x="18605500" y="1061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19431</xdr:rowOff>
    </xdr:from>
    <xdr:to>
      <xdr:col>102</xdr:col>
      <xdr:colOff>114300</xdr:colOff>
      <xdr:row>62</xdr:row>
      <xdr:rowOff>31432</xdr:rowOff>
    </xdr:to>
    <xdr:cxnSp macro="">
      <xdr:nvCxnSpPr>
        <xdr:cNvPr id="622" name="直線コネクタ 621">
          <a:extLst>
            <a:ext uri="{FF2B5EF4-FFF2-40B4-BE49-F238E27FC236}">
              <a16:creationId xmlns:a16="http://schemas.microsoft.com/office/drawing/2014/main" id="{E8F1DBBC-8ACC-4C33-8FBC-50123E4073E8}"/>
            </a:ext>
          </a:extLst>
        </xdr:cNvPr>
        <xdr:cNvCxnSpPr/>
      </xdr:nvCxnSpPr>
      <xdr:spPr>
        <a:xfrm flipV="1">
          <a:off x="18656300" y="10649331"/>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63612</xdr:rowOff>
    </xdr:from>
    <xdr:ext cx="469744" cy="259045"/>
    <xdr:sp macro="" textlink="">
      <xdr:nvSpPr>
        <xdr:cNvPr id="623" name="n_1aveValue【学校施設】&#10;一人当たり面積">
          <a:extLst>
            <a:ext uri="{FF2B5EF4-FFF2-40B4-BE49-F238E27FC236}">
              <a16:creationId xmlns:a16="http://schemas.microsoft.com/office/drawing/2014/main" id="{5D51EEC5-9066-4E41-B629-0204CB319F33}"/>
            </a:ext>
          </a:extLst>
        </xdr:cNvPr>
        <xdr:cNvSpPr txBox="1"/>
      </xdr:nvSpPr>
      <xdr:spPr>
        <a:xfrm>
          <a:off x="21075727" y="1017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64184</xdr:rowOff>
    </xdr:from>
    <xdr:ext cx="469744" cy="259045"/>
    <xdr:sp macro="" textlink="">
      <xdr:nvSpPr>
        <xdr:cNvPr id="624" name="n_2aveValue【学校施設】&#10;一人当たり面積">
          <a:extLst>
            <a:ext uri="{FF2B5EF4-FFF2-40B4-BE49-F238E27FC236}">
              <a16:creationId xmlns:a16="http://schemas.microsoft.com/office/drawing/2014/main" id="{DBFFFD9B-1400-4516-8825-8A38E86F5900}"/>
            </a:ext>
          </a:extLst>
        </xdr:cNvPr>
        <xdr:cNvSpPr txBox="1"/>
      </xdr:nvSpPr>
      <xdr:spPr>
        <a:xfrm>
          <a:off x="20199427" y="1017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45896</xdr:rowOff>
    </xdr:from>
    <xdr:ext cx="469744" cy="259045"/>
    <xdr:sp macro="" textlink="">
      <xdr:nvSpPr>
        <xdr:cNvPr id="625" name="n_3aveValue【学校施設】&#10;一人当たり面積">
          <a:extLst>
            <a:ext uri="{FF2B5EF4-FFF2-40B4-BE49-F238E27FC236}">
              <a16:creationId xmlns:a16="http://schemas.microsoft.com/office/drawing/2014/main" id="{F3DF986C-3619-4E21-B4B9-72DD3DC9C6B1}"/>
            </a:ext>
          </a:extLst>
        </xdr:cNvPr>
        <xdr:cNvSpPr txBox="1"/>
      </xdr:nvSpPr>
      <xdr:spPr>
        <a:xfrm>
          <a:off x="19310427" y="1016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56469</xdr:rowOff>
    </xdr:from>
    <xdr:ext cx="469744" cy="259045"/>
    <xdr:sp macro="" textlink="">
      <xdr:nvSpPr>
        <xdr:cNvPr id="626" name="n_4aveValue【学校施設】&#10;一人当たり面積">
          <a:extLst>
            <a:ext uri="{FF2B5EF4-FFF2-40B4-BE49-F238E27FC236}">
              <a16:creationId xmlns:a16="http://schemas.microsoft.com/office/drawing/2014/main" id="{C9BB8625-2864-4DEE-868A-1FF987C001FA}"/>
            </a:ext>
          </a:extLst>
        </xdr:cNvPr>
        <xdr:cNvSpPr txBox="1"/>
      </xdr:nvSpPr>
      <xdr:spPr>
        <a:xfrm>
          <a:off x="18421427" y="1017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53643</xdr:rowOff>
    </xdr:from>
    <xdr:ext cx="469744" cy="259045"/>
    <xdr:sp macro="" textlink="">
      <xdr:nvSpPr>
        <xdr:cNvPr id="627" name="n_1mainValue【学校施設】&#10;一人当たり面積">
          <a:extLst>
            <a:ext uri="{FF2B5EF4-FFF2-40B4-BE49-F238E27FC236}">
              <a16:creationId xmlns:a16="http://schemas.microsoft.com/office/drawing/2014/main" id="{6BB70144-2494-49A4-BD4E-70BE6B5705C6}"/>
            </a:ext>
          </a:extLst>
        </xdr:cNvPr>
        <xdr:cNvSpPr txBox="1"/>
      </xdr:nvSpPr>
      <xdr:spPr>
        <a:xfrm>
          <a:off x="21075727" y="1068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62215</xdr:rowOff>
    </xdr:from>
    <xdr:ext cx="469744" cy="259045"/>
    <xdr:sp macro="" textlink="">
      <xdr:nvSpPr>
        <xdr:cNvPr id="628" name="n_2mainValue【学校施設】&#10;一人当たり面積">
          <a:extLst>
            <a:ext uri="{FF2B5EF4-FFF2-40B4-BE49-F238E27FC236}">
              <a16:creationId xmlns:a16="http://schemas.microsoft.com/office/drawing/2014/main" id="{033E2788-442E-4F60-A3FD-1E4C8558712F}"/>
            </a:ext>
          </a:extLst>
        </xdr:cNvPr>
        <xdr:cNvSpPr txBox="1"/>
      </xdr:nvSpPr>
      <xdr:spPr>
        <a:xfrm>
          <a:off x="20199427" y="1069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61358</xdr:rowOff>
    </xdr:from>
    <xdr:ext cx="469744" cy="259045"/>
    <xdr:sp macro="" textlink="">
      <xdr:nvSpPr>
        <xdr:cNvPr id="629" name="n_3mainValue【学校施設】&#10;一人当たり面積">
          <a:extLst>
            <a:ext uri="{FF2B5EF4-FFF2-40B4-BE49-F238E27FC236}">
              <a16:creationId xmlns:a16="http://schemas.microsoft.com/office/drawing/2014/main" id="{363AF5EB-C285-46AA-BACF-05FADF2A978D}"/>
            </a:ext>
          </a:extLst>
        </xdr:cNvPr>
        <xdr:cNvSpPr txBox="1"/>
      </xdr:nvSpPr>
      <xdr:spPr>
        <a:xfrm>
          <a:off x="19310427" y="1069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73359</xdr:rowOff>
    </xdr:from>
    <xdr:ext cx="469744" cy="259045"/>
    <xdr:sp macro="" textlink="">
      <xdr:nvSpPr>
        <xdr:cNvPr id="630" name="n_4mainValue【学校施設】&#10;一人当たり面積">
          <a:extLst>
            <a:ext uri="{FF2B5EF4-FFF2-40B4-BE49-F238E27FC236}">
              <a16:creationId xmlns:a16="http://schemas.microsoft.com/office/drawing/2014/main" id="{B8DC4896-F83A-4FC1-85D6-589AD35AFE6A}"/>
            </a:ext>
          </a:extLst>
        </xdr:cNvPr>
        <xdr:cNvSpPr txBox="1"/>
      </xdr:nvSpPr>
      <xdr:spPr>
        <a:xfrm>
          <a:off x="18421427" y="1070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a:extLst>
            <a:ext uri="{FF2B5EF4-FFF2-40B4-BE49-F238E27FC236}">
              <a16:creationId xmlns:a16="http://schemas.microsoft.com/office/drawing/2014/main" id="{037B9CAF-A918-4D11-AAAF-26F82154A3C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a:extLst>
            <a:ext uri="{FF2B5EF4-FFF2-40B4-BE49-F238E27FC236}">
              <a16:creationId xmlns:a16="http://schemas.microsoft.com/office/drawing/2014/main" id="{99E0D052-4E45-40D9-887D-A7530567714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a:extLst>
            <a:ext uri="{FF2B5EF4-FFF2-40B4-BE49-F238E27FC236}">
              <a16:creationId xmlns:a16="http://schemas.microsoft.com/office/drawing/2014/main" id="{83B18E5E-B3E0-4849-9754-664489D2036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a:extLst>
            <a:ext uri="{FF2B5EF4-FFF2-40B4-BE49-F238E27FC236}">
              <a16:creationId xmlns:a16="http://schemas.microsoft.com/office/drawing/2014/main" id="{DF512103-BD40-404B-975D-0F65E724F7B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a:extLst>
            <a:ext uri="{FF2B5EF4-FFF2-40B4-BE49-F238E27FC236}">
              <a16:creationId xmlns:a16="http://schemas.microsoft.com/office/drawing/2014/main" id="{2F3C0034-3AEE-4B59-8D2D-9757EC78EF2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a:extLst>
            <a:ext uri="{FF2B5EF4-FFF2-40B4-BE49-F238E27FC236}">
              <a16:creationId xmlns:a16="http://schemas.microsoft.com/office/drawing/2014/main" id="{3E951164-B35A-4E0E-ACA6-6C8BFCF916A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a:extLst>
            <a:ext uri="{FF2B5EF4-FFF2-40B4-BE49-F238E27FC236}">
              <a16:creationId xmlns:a16="http://schemas.microsoft.com/office/drawing/2014/main" id="{966F55CD-B9E8-453E-909D-36DFECD2070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a:extLst>
            <a:ext uri="{FF2B5EF4-FFF2-40B4-BE49-F238E27FC236}">
              <a16:creationId xmlns:a16="http://schemas.microsoft.com/office/drawing/2014/main" id="{0FC10015-820D-4053-9365-97D5268BB5B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9" name="テキスト ボックス 638">
          <a:extLst>
            <a:ext uri="{FF2B5EF4-FFF2-40B4-BE49-F238E27FC236}">
              <a16:creationId xmlns:a16="http://schemas.microsoft.com/office/drawing/2014/main" id="{0B19AA6F-793B-45D8-A1A3-07E196FDD7B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0" name="直線コネクタ 639">
          <a:extLst>
            <a:ext uri="{FF2B5EF4-FFF2-40B4-BE49-F238E27FC236}">
              <a16:creationId xmlns:a16="http://schemas.microsoft.com/office/drawing/2014/main" id="{41D2406C-8214-4B4E-89F8-FD705B6F93C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1" name="テキスト ボックス 640">
          <a:extLst>
            <a:ext uri="{FF2B5EF4-FFF2-40B4-BE49-F238E27FC236}">
              <a16:creationId xmlns:a16="http://schemas.microsoft.com/office/drawing/2014/main" id="{3759DFCE-E4B1-40E6-9959-D68AF3B4D67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2" name="直線コネクタ 641">
          <a:extLst>
            <a:ext uri="{FF2B5EF4-FFF2-40B4-BE49-F238E27FC236}">
              <a16:creationId xmlns:a16="http://schemas.microsoft.com/office/drawing/2014/main" id="{A405E076-6B8A-4777-99E9-0821C57CE59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3" name="テキスト ボックス 642">
          <a:extLst>
            <a:ext uri="{FF2B5EF4-FFF2-40B4-BE49-F238E27FC236}">
              <a16:creationId xmlns:a16="http://schemas.microsoft.com/office/drawing/2014/main" id="{0C3742C8-60AB-4862-B265-616FD39BF26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4" name="直線コネクタ 643">
          <a:extLst>
            <a:ext uri="{FF2B5EF4-FFF2-40B4-BE49-F238E27FC236}">
              <a16:creationId xmlns:a16="http://schemas.microsoft.com/office/drawing/2014/main" id="{7A18C1ED-9E28-4EFB-B124-4FD89B32AF7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5" name="テキスト ボックス 644">
          <a:extLst>
            <a:ext uri="{FF2B5EF4-FFF2-40B4-BE49-F238E27FC236}">
              <a16:creationId xmlns:a16="http://schemas.microsoft.com/office/drawing/2014/main" id="{F3824EB7-B02F-46CE-8B80-58B6E802CD8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6" name="直線コネクタ 645">
          <a:extLst>
            <a:ext uri="{FF2B5EF4-FFF2-40B4-BE49-F238E27FC236}">
              <a16:creationId xmlns:a16="http://schemas.microsoft.com/office/drawing/2014/main" id="{86C887C6-3BF8-4B3F-B4C4-8CB1C76250F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7" name="テキスト ボックス 646">
          <a:extLst>
            <a:ext uri="{FF2B5EF4-FFF2-40B4-BE49-F238E27FC236}">
              <a16:creationId xmlns:a16="http://schemas.microsoft.com/office/drawing/2014/main" id="{C20AC977-5FFF-46C0-9E46-C54716023DB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8" name="直線コネクタ 647">
          <a:extLst>
            <a:ext uri="{FF2B5EF4-FFF2-40B4-BE49-F238E27FC236}">
              <a16:creationId xmlns:a16="http://schemas.microsoft.com/office/drawing/2014/main" id="{E8455AB0-CFE7-444E-A7CE-07647E19CD0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9" name="テキスト ボックス 648">
          <a:extLst>
            <a:ext uri="{FF2B5EF4-FFF2-40B4-BE49-F238E27FC236}">
              <a16:creationId xmlns:a16="http://schemas.microsoft.com/office/drawing/2014/main" id="{3E6707E6-50C2-4641-9A65-2F748A541A1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0" name="直線コネクタ 649">
          <a:extLst>
            <a:ext uri="{FF2B5EF4-FFF2-40B4-BE49-F238E27FC236}">
              <a16:creationId xmlns:a16="http://schemas.microsoft.com/office/drawing/2014/main" id="{D8594FF8-73AE-47EC-96D2-B47783011CC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1" name="テキスト ボックス 650">
          <a:extLst>
            <a:ext uri="{FF2B5EF4-FFF2-40B4-BE49-F238E27FC236}">
              <a16:creationId xmlns:a16="http://schemas.microsoft.com/office/drawing/2014/main" id="{063D65F0-9E77-40F6-8450-910C487327F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2" name="直線コネクタ 651">
          <a:extLst>
            <a:ext uri="{FF2B5EF4-FFF2-40B4-BE49-F238E27FC236}">
              <a16:creationId xmlns:a16="http://schemas.microsoft.com/office/drawing/2014/main" id="{10870E45-9C40-4634-92EA-EC4F983016B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3" name="テキスト ボックス 652">
          <a:extLst>
            <a:ext uri="{FF2B5EF4-FFF2-40B4-BE49-F238E27FC236}">
              <a16:creationId xmlns:a16="http://schemas.microsoft.com/office/drawing/2014/main" id="{1C16CEDD-C406-4BB6-AE56-AAC38C046BB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4" name="直線コネクタ 653">
          <a:extLst>
            <a:ext uri="{FF2B5EF4-FFF2-40B4-BE49-F238E27FC236}">
              <a16:creationId xmlns:a16="http://schemas.microsoft.com/office/drawing/2014/main" id="{84CC9145-CAC0-47D0-AA74-6DEDF9D58AF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a:extLst>
            <a:ext uri="{FF2B5EF4-FFF2-40B4-BE49-F238E27FC236}">
              <a16:creationId xmlns:a16="http://schemas.microsoft.com/office/drawing/2014/main" id="{2A7ED341-23E5-41E1-ADEA-3A5E5083D27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119743</xdr:rowOff>
    </xdr:from>
    <xdr:to>
      <xdr:col>85</xdr:col>
      <xdr:colOff>126364</xdr:colOff>
      <xdr:row>86</xdr:row>
      <xdr:rowOff>168729</xdr:rowOff>
    </xdr:to>
    <xdr:cxnSp macro="">
      <xdr:nvCxnSpPr>
        <xdr:cNvPr id="656" name="直線コネクタ 655">
          <a:extLst>
            <a:ext uri="{FF2B5EF4-FFF2-40B4-BE49-F238E27FC236}">
              <a16:creationId xmlns:a16="http://schemas.microsoft.com/office/drawing/2014/main" id="{914A4F6E-EDE9-4142-8DC3-F43C300A8D14}"/>
            </a:ext>
          </a:extLst>
        </xdr:cNvPr>
        <xdr:cNvCxnSpPr/>
      </xdr:nvCxnSpPr>
      <xdr:spPr>
        <a:xfrm flipV="1">
          <a:off x="16318864"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7" name="【児童館】&#10;有形固定資産減価償却率最小値テキスト">
          <a:extLst>
            <a:ext uri="{FF2B5EF4-FFF2-40B4-BE49-F238E27FC236}">
              <a16:creationId xmlns:a16="http://schemas.microsoft.com/office/drawing/2014/main" id="{2DE7FAB8-AD17-40DA-ABC2-F4BBCA660722}"/>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8" name="直線コネクタ 657">
          <a:extLst>
            <a:ext uri="{FF2B5EF4-FFF2-40B4-BE49-F238E27FC236}">
              <a16:creationId xmlns:a16="http://schemas.microsoft.com/office/drawing/2014/main" id="{1C2C906D-EB4B-4A99-8413-D7832B1B312E}"/>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66420</xdr:rowOff>
    </xdr:from>
    <xdr:ext cx="405111" cy="259045"/>
    <xdr:sp macro="" textlink="">
      <xdr:nvSpPr>
        <xdr:cNvPr id="659" name="【児童館】&#10;有形固定資産減価償却率最大値テキスト">
          <a:extLst>
            <a:ext uri="{FF2B5EF4-FFF2-40B4-BE49-F238E27FC236}">
              <a16:creationId xmlns:a16="http://schemas.microsoft.com/office/drawing/2014/main" id="{01EF620B-DD8E-4190-881A-9D2B35D89AB5}"/>
            </a:ext>
          </a:extLst>
        </xdr:cNvPr>
        <xdr:cNvSpPr txBox="1"/>
      </xdr:nvSpPr>
      <xdr:spPr>
        <a:xfrm>
          <a:off x="16357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119743</xdr:rowOff>
    </xdr:from>
    <xdr:to>
      <xdr:col>86</xdr:col>
      <xdr:colOff>25400</xdr:colOff>
      <xdr:row>78</xdr:row>
      <xdr:rowOff>119743</xdr:rowOff>
    </xdr:to>
    <xdr:cxnSp macro="">
      <xdr:nvCxnSpPr>
        <xdr:cNvPr id="660" name="直線コネクタ 659">
          <a:extLst>
            <a:ext uri="{FF2B5EF4-FFF2-40B4-BE49-F238E27FC236}">
              <a16:creationId xmlns:a16="http://schemas.microsoft.com/office/drawing/2014/main" id="{23E90401-7EB7-4D12-8717-89C3FB156FB8}"/>
            </a:ext>
          </a:extLst>
        </xdr:cNvPr>
        <xdr:cNvCxnSpPr/>
      </xdr:nvCxnSpPr>
      <xdr:spPr>
        <a:xfrm>
          <a:off x="16230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162033</xdr:rowOff>
    </xdr:from>
    <xdr:ext cx="405111" cy="259045"/>
    <xdr:sp macro="" textlink="">
      <xdr:nvSpPr>
        <xdr:cNvPr id="661" name="【児童館】&#10;有形固定資産減価償却率平均値テキスト">
          <a:extLst>
            <a:ext uri="{FF2B5EF4-FFF2-40B4-BE49-F238E27FC236}">
              <a16:creationId xmlns:a16="http://schemas.microsoft.com/office/drawing/2014/main" id="{1192AE5E-1E33-40D5-AB3C-4F11A35426C1}"/>
            </a:ext>
          </a:extLst>
        </xdr:cNvPr>
        <xdr:cNvSpPr txBox="1"/>
      </xdr:nvSpPr>
      <xdr:spPr>
        <a:xfrm>
          <a:off x="16357600" y="14049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139156</xdr:rowOff>
    </xdr:from>
    <xdr:to>
      <xdr:col>85</xdr:col>
      <xdr:colOff>177800</xdr:colOff>
      <xdr:row>83</xdr:row>
      <xdr:rowOff>69306</xdr:rowOff>
    </xdr:to>
    <xdr:sp macro="" textlink="">
      <xdr:nvSpPr>
        <xdr:cNvPr id="662" name="フローチャート: 判断 661">
          <a:extLst>
            <a:ext uri="{FF2B5EF4-FFF2-40B4-BE49-F238E27FC236}">
              <a16:creationId xmlns:a16="http://schemas.microsoft.com/office/drawing/2014/main" id="{02706246-24F3-4145-A545-954B8E1C93DA}"/>
            </a:ext>
          </a:extLst>
        </xdr:cNvPr>
        <xdr:cNvSpPr/>
      </xdr:nvSpPr>
      <xdr:spPr>
        <a:xfrm>
          <a:off x="162687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65677</xdr:rowOff>
    </xdr:from>
    <xdr:to>
      <xdr:col>81</xdr:col>
      <xdr:colOff>101600</xdr:colOff>
      <xdr:row>82</xdr:row>
      <xdr:rowOff>167277</xdr:rowOff>
    </xdr:to>
    <xdr:sp macro="" textlink="">
      <xdr:nvSpPr>
        <xdr:cNvPr id="663" name="フローチャート: 判断 662">
          <a:extLst>
            <a:ext uri="{FF2B5EF4-FFF2-40B4-BE49-F238E27FC236}">
              <a16:creationId xmlns:a16="http://schemas.microsoft.com/office/drawing/2014/main" id="{DF828AB4-F8B2-4748-A061-7EC8E876F42F}"/>
            </a:ext>
          </a:extLst>
        </xdr:cNvPr>
        <xdr:cNvSpPr/>
      </xdr:nvSpPr>
      <xdr:spPr>
        <a:xfrm>
          <a:off x="15430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64044</xdr:rowOff>
    </xdr:from>
    <xdr:to>
      <xdr:col>76</xdr:col>
      <xdr:colOff>165100</xdr:colOff>
      <xdr:row>82</xdr:row>
      <xdr:rowOff>165644</xdr:rowOff>
    </xdr:to>
    <xdr:sp macro="" textlink="">
      <xdr:nvSpPr>
        <xdr:cNvPr id="664" name="フローチャート: 判断 663">
          <a:extLst>
            <a:ext uri="{FF2B5EF4-FFF2-40B4-BE49-F238E27FC236}">
              <a16:creationId xmlns:a16="http://schemas.microsoft.com/office/drawing/2014/main" id="{294926C7-AE93-4345-ACD3-2D796DC314A5}"/>
            </a:ext>
          </a:extLst>
        </xdr:cNvPr>
        <xdr:cNvSpPr/>
      </xdr:nvSpPr>
      <xdr:spPr>
        <a:xfrm>
          <a:off x="14541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36286</xdr:rowOff>
    </xdr:from>
    <xdr:to>
      <xdr:col>72</xdr:col>
      <xdr:colOff>38100</xdr:colOff>
      <xdr:row>82</xdr:row>
      <xdr:rowOff>137886</xdr:rowOff>
    </xdr:to>
    <xdr:sp macro="" textlink="">
      <xdr:nvSpPr>
        <xdr:cNvPr id="665" name="フローチャート: 判断 664">
          <a:extLst>
            <a:ext uri="{FF2B5EF4-FFF2-40B4-BE49-F238E27FC236}">
              <a16:creationId xmlns:a16="http://schemas.microsoft.com/office/drawing/2014/main" id="{E99F225E-0A48-4567-8242-EFFBFF091CE7}"/>
            </a:ext>
          </a:extLst>
        </xdr:cNvPr>
        <xdr:cNvSpPr/>
      </xdr:nvSpPr>
      <xdr:spPr>
        <a:xfrm>
          <a:off x="13652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109764</xdr:rowOff>
    </xdr:from>
    <xdr:to>
      <xdr:col>67</xdr:col>
      <xdr:colOff>101600</xdr:colOff>
      <xdr:row>84</xdr:row>
      <xdr:rowOff>39914</xdr:rowOff>
    </xdr:to>
    <xdr:sp macro="" textlink="">
      <xdr:nvSpPr>
        <xdr:cNvPr id="666" name="フローチャート: 判断 665">
          <a:extLst>
            <a:ext uri="{FF2B5EF4-FFF2-40B4-BE49-F238E27FC236}">
              <a16:creationId xmlns:a16="http://schemas.microsoft.com/office/drawing/2014/main" id="{E7381F6C-6892-41C1-B98C-5541F57A6C00}"/>
            </a:ext>
          </a:extLst>
        </xdr:cNvPr>
        <xdr:cNvSpPr/>
      </xdr:nvSpPr>
      <xdr:spPr>
        <a:xfrm>
          <a:off x="1276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629DA312-5D46-4C1E-824E-43536D349FB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1BC8D32D-B42C-4498-901F-EF3C9041EBE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1F9CF901-7E11-4AED-AAFF-64AEA6E3CFD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E8CC349D-BBA8-4985-A78A-10686C5A82C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96997EFB-A7C7-4740-A3D8-4678F8D59B5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672" name="楕円 671">
          <a:extLst>
            <a:ext uri="{FF2B5EF4-FFF2-40B4-BE49-F238E27FC236}">
              <a16:creationId xmlns:a16="http://schemas.microsoft.com/office/drawing/2014/main" id="{C032EF19-E3F1-4DC6-892D-661468797C78}"/>
            </a:ext>
          </a:extLst>
        </xdr:cNvPr>
        <xdr:cNvSpPr/>
      </xdr:nvSpPr>
      <xdr:spPr>
        <a:xfrm>
          <a:off x="16268700" y="142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42471</xdr:rowOff>
    </xdr:from>
    <xdr:ext cx="405111" cy="259045"/>
    <xdr:sp macro="" textlink="">
      <xdr:nvSpPr>
        <xdr:cNvPr id="673" name="【児童館】&#10;有形固定資産減価償却率該当値テキスト">
          <a:extLst>
            <a:ext uri="{FF2B5EF4-FFF2-40B4-BE49-F238E27FC236}">
              <a16:creationId xmlns:a16="http://schemas.microsoft.com/office/drawing/2014/main" id="{7F8C028C-EEA1-407A-B3A4-50508DC8C65B}"/>
            </a:ext>
          </a:extLst>
        </xdr:cNvPr>
        <xdr:cNvSpPr txBox="1"/>
      </xdr:nvSpPr>
      <xdr:spPr>
        <a:xfrm>
          <a:off x="16357600"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21589</xdr:rowOff>
    </xdr:from>
    <xdr:to>
      <xdr:col>81</xdr:col>
      <xdr:colOff>101600</xdr:colOff>
      <xdr:row>83</xdr:row>
      <xdr:rowOff>123189</xdr:rowOff>
    </xdr:to>
    <xdr:sp macro="" textlink="">
      <xdr:nvSpPr>
        <xdr:cNvPr id="674" name="楕円 673">
          <a:extLst>
            <a:ext uri="{FF2B5EF4-FFF2-40B4-BE49-F238E27FC236}">
              <a16:creationId xmlns:a16="http://schemas.microsoft.com/office/drawing/2014/main" id="{5B90AE4E-523F-4990-BF88-6A743B2463D7}"/>
            </a:ext>
          </a:extLst>
        </xdr:cNvPr>
        <xdr:cNvSpPr/>
      </xdr:nvSpPr>
      <xdr:spPr>
        <a:xfrm>
          <a:off x="15430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72389</xdr:rowOff>
    </xdr:from>
    <xdr:to>
      <xdr:col>85</xdr:col>
      <xdr:colOff>127000</xdr:colOff>
      <xdr:row>83</xdr:row>
      <xdr:rowOff>114844</xdr:rowOff>
    </xdr:to>
    <xdr:cxnSp macro="">
      <xdr:nvCxnSpPr>
        <xdr:cNvPr id="675" name="直線コネクタ 674">
          <a:extLst>
            <a:ext uri="{FF2B5EF4-FFF2-40B4-BE49-F238E27FC236}">
              <a16:creationId xmlns:a16="http://schemas.microsoft.com/office/drawing/2014/main" id="{E86C5EDE-49B4-4D03-BF42-18C930A58FC5}"/>
            </a:ext>
          </a:extLst>
        </xdr:cNvPr>
        <xdr:cNvCxnSpPr/>
      </xdr:nvCxnSpPr>
      <xdr:spPr>
        <a:xfrm>
          <a:off x="15481300" y="14302739"/>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108131</xdr:rowOff>
    </xdr:from>
    <xdr:to>
      <xdr:col>76</xdr:col>
      <xdr:colOff>165100</xdr:colOff>
      <xdr:row>84</xdr:row>
      <xdr:rowOff>38281</xdr:rowOff>
    </xdr:to>
    <xdr:sp macro="" textlink="">
      <xdr:nvSpPr>
        <xdr:cNvPr id="676" name="楕円 675">
          <a:extLst>
            <a:ext uri="{FF2B5EF4-FFF2-40B4-BE49-F238E27FC236}">
              <a16:creationId xmlns:a16="http://schemas.microsoft.com/office/drawing/2014/main" id="{AD2F3E11-8077-43A0-98C0-C61838A92D06}"/>
            </a:ext>
          </a:extLst>
        </xdr:cNvPr>
        <xdr:cNvSpPr/>
      </xdr:nvSpPr>
      <xdr:spPr>
        <a:xfrm>
          <a:off x="14541500" y="14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72389</xdr:rowOff>
    </xdr:from>
    <xdr:to>
      <xdr:col>81</xdr:col>
      <xdr:colOff>50800</xdr:colOff>
      <xdr:row>83</xdr:row>
      <xdr:rowOff>158931</xdr:rowOff>
    </xdr:to>
    <xdr:cxnSp macro="">
      <xdr:nvCxnSpPr>
        <xdr:cNvPr id="677" name="直線コネクタ 676">
          <a:extLst>
            <a:ext uri="{FF2B5EF4-FFF2-40B4-BE49-F238E27FC236}">
              <a16:creationId xmlns:a16="http://schemas.microsoft.com/office/drawing/2014/main" id="{A7B64F3F-4979-47CF-9F89-0EA7326B5502}"/>
            </a:ext>
          </a:extLst>
        </xdr:cNvPr>
        <xdr:cNvCxnSpPr/>
      </xdr:nvCxnSpPr>
      <xdr:spPr>
        <a:xfrm flipV="1">
          <a:off x="14592300" y="14302739"/>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85271</xdr:rowOff>
    </xdr:from>
    <xdr:to>
      <xdr:col>72</xdr:col>
      <xdr:colOff>38100</xdr:colOff>
      <xdr:row>84</xdr:row>
      <xdr:rowOff>15421</xdr:rowOff>
    </xdr:to>
    <xdr:sp macro="" textlink="">
      <xdr:nvSpPr>
        <xdr:cNvPr id="678" name="楕円 677">
          <a:extLst>
            <a:ext uri="{FF2B5EF4-FFF2-40B4-BE49-F238E27FC236}">
              <a16:creationId xmlns:a16="http://schemas.microsoft.com/office/drawing/2014/main" id="{F0379AE3-B420-4B11-B451-9A9EC33A1FF9}"/>
            </a:ext>
          </a:extLst>
        </xdr:cNvPr>
        <xdr:cNvSpPr/>
      </xdr:nvSpPr>
      <xdr:spPr>
        <a:xfrm>
          <a:off x="13652500" y="143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136071</xdr:rowOff>
    </xdr:from>
    <xdr:to>
      <xdr:col>76</xdr:col>
      <xdr:colOff>114300</xdr:colOff>
      <xdr:row>83</xdr:row>
      <xdr:rowOff>158931</xdr:rowOff>
    </xdr:to>
    <xdr:cxnSp macro="">
      <xdr:nvCxnSpPr>
        <xdr:cNvPr id="679" name="直線コネクタ 678">
          <a:extLst>
            <a:ext uri="{FF2B5EF4-FFF2-40B4-BE49-F238E27FC236}">
              <a16:creationId xmlns:a16="http://schemas.microsoft.com/office/drawing/2014/main" id="{E69A342F-A554-47C8-AC2C-8FFDE8DB797F}"/>
            </a:ext>
          </a:extLst>
        </xdr:cNvPr>
        <xdr:cNvCxnSpPr/>
      </xdr:nvCxnSpPr>
      <xdr:spPr>
        <a:xfrm>
          <a:off x="13703300" y="1436642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49349</xdr:rowOff>
    </xdr:from>
    <xdr:to>
      <xdr:col>67</xdr:col>
      <xdr:colOff>101600</xdr:colOff>
      <xdr:row>83</xdr:row>
      <xdr:rowOff>150949</xdr:rowOff>
    </xdr:to>
    <xdr:sp macro="" textlink="">
      <xdr:nvSpPr>
        <xdr:cNvPr id="680" name="楕円 679">
          <a:extLst>
            <a:ext uri="{FF2B5EF4-FFF2-40B4-BE49-F238E27FC236}">
              <a16:creationId xmlns:a16="http://schemas.microsoft.com/office/drawing/2014/main" id="{8E575B97-A597-40CF-AE9B-CA84E08345E9}"/>
            </a:ext>
          </a:extLst>
        </xdr:cNvPr>
        <xdr:cNvSpPr/>
      </xdr:nvSpPr>
      <xdr:spPr>
        <a:xfrm>
          <a:off x="127635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100149</xdr:rowOff>
    </xdr:from>
    <xdr:to>
      <xdr:col>71</xdr:col>
      <xdr:colOff>177800</xdr:colOff>
      <xdr:row>83</xdr:row>
      <xdr:rowOff>136071</xdr:rowOff>
    </xdr:to>
    <xdr:cxnSp macro="">
      <xdr:nvCxnSpPr>
        <xdr:cNvPr id="681" name="直線コネクタ 680">
          <a:extLst>
            <a:ext uri="{FF2B5EF4-FFF2-40B4-BE49-F238E27FC236}">
              <a16:creationId xmlns:a16="http://schemas.microsoft.com/office/drawing/2014/main" id="{E54C97BD-09F0-40F3-93C0-BE82157B663D}"/>
            </a:ext>
          </a:extLst>
        </xdr:cNvPr>
        <xdr:cNvCxnSpPr/>
      </xdr:nvCxnSpPr>
      <xdr:spPr>
        <a:xfrm>
          <a:off x="12814300" y="1433049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12354</xdr:rowOff>
    </xdr:from>
    <xdr:ext cx="405111" cy="259045"/>
    <xdr:sp macro="" textlink="">
      <xdr:nvSpPr>
        <xdr:cNvPr id="682" name="n_1aveValue【児童館】&#10;有形固定資産減価償却率">
          <a:extLst>
            <a:ext uri="{FF2B5EF4-FFF2-40B4-BE49-F238E27FC236}">
              <a16:creationId xmlns:a16="http://schemas.microsoft.com/office/drawing/2014/main" id="{8E4F27B4-2499-4BD2-A997-03B1B94851B0}"/>
            </a:ext>
          </a:extLst>
        </xdr:cNvPr>
        <xdr:cNvSpPr txBox="1"/>
      </xdr:nvSpPr>
      <xdr:spPr>
        <a:xfrm>
          <a:off x="152660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10721</xdr:rowOff>
    </xdr:from>
    <xdr:ext cx="405111" cy="259045"/>
    <xdr:sp macro="" textlink="">
      <xdr:nvSpPr>
        <xdr:cNvPr id="683" name="n_2aveValue【児童館】&#10;有形固定資産減価償却率">
          <a:extLst>
            <a:ext uri="{FF2B5EF4-FFF2-40B4-BE49-F238E27FC236}">
              <a16:creationId xmlns:a16="http://schemas.microsoft.com/office/drawing/2014/main" id="{ADE21ACD-BA94-4496-AE42-EC0D6A729A32}"/>
            </a:ext>
          </a:extLst>
        </xdr:cNvPr>
        <xdr:cNvSpPr txBox="1"/>
      </xdr:nvSpPr>
      <xdr:spPr>
        <a:xfrm>
          <a:off x="143897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154413</xdr:rowOff>
    </xdr:from>
    <xdr:ext cx="405111" cy="259045"/>
    <xdr:sp macro="" textlink="">
      <xdr:nvSpPr>
        <xdr:cNvPr id="684" name="n_3aveValue【児童館】&#10;有形固定資産減価償却率">
          <a:extLst>
            <a:ext uri="{FF2B5EF4-FFF2-40B4-BE49-F238E27FC236}">
              <a16:creationId xmlns:a16="http://schemas.microsoft.com/office/drawing/2014/main" id="{88B49A2F-2EF2-4ED8-BA27-9CEC064AAA2C}"/>
            </a:ext>
          </a:extLst>
        </xdr:cNvPr>
        <xdr:cNvSpPr txBox="1"/>
      </xdr:nvSpPr>
      <xdr:spPr>
        <a:xfrm>
          <a:off x="135007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31041</xdr:rowOff>
    </xdr:from>
    <xdr:ext cx="405111" cy="259045"/>
    <xdr:sp macro="" textlink="">
      <xdr:nvSpPr>
        <xdr:cNvPr id="685" name="n_4aveValue【児童館】&#10;有形固定資産減価償却率">
          <a:extLst>
            <a:ext uri="{FF2B5EF4-FFF2-40B4-BE49-F238E27FC236}">
              <a16:creationId xmlns:a16="http://schemas.microsoft.com/office/drawing/2014/main" id="{EF7BAA7A-931B-456D-9B8E-CA71EFCF06F8}"/>
            </a:ext>
          </a:extLst>
        </xdr:cNvPr>
        <xdr:cNvSpPr txBox="1"/>
      </xdr:nvSpPr>
      <xdr:spPr>
        <a:xfrm>
          <a:off x="12611744"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114316</xdr:rowOff>
    </xdr:from>
    <xdr:ext cx="405111" cy="259045"/>
    <xdr:sp macro="" textlink="">
      <xdr:nvSpPr>
        <xdr:cNvPr id="686" name="n_1mainValue【児童館】&#10;有形固定資産減価償却率">
          <a:extLst>
            <a:ext uri="{FF2B5EF4-FFF2-40B4-BE49-F238E27FC236}">
              <a16:creationId xmlns:a16="http://schemas.microsoft.com/office/drawing/2014/main" id="{CAE468FC-68B3-4B73-86F0-E000EA90144D}"/>
            </a:ext>
          </a:extLst>
        </xdr:cNvPr>
        <xdr:cNvSpPr txBox="1"/>
      </xdr:nvSpPr>
      <xdr:spPr>
        <a:xfrm>
          <a:off x="15266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29408</xdr:rowOff>
    </xdr:from>
    <xdr:ext cx="405111" cy="259045"/>
    <xdr:sp macro="" textlink="">
      <xdr:nvSpPr>
        <xdr:cNvPr id="687" name="n_2mainValue【児童館】&#10;有形固定資産減価償却率">
          <a:extLst>
            <a:ext uri="{FF2B5EF4-FFF2-40B4-BE49-F238E27FC236}">
              <a16:creationId xmlns:a16="http://schemas.microsoft.com/office/drawing/2014/main" id="{5434216E-9F5C-4C7E-99A1-3B311722324F}"/>
            </a:ext>
          </a:extLst>
        </xdr:cNvPr>
        <xdr:cNvSpPr txBox="1"/>
      </xdr:nvSpPr>
      <xdr:spPr>
        <a:xfrm>
          <a:off x="1438974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6548</xdr:rowOff>
    </xdr:from>
    <xdr:ext cx="405111" cy="259045"/>
    <xdr:sp macro="" textlink="">
      <xdr:nvSpPr>
        <xdr:cNvPr id="688" name="n_3mainValue【児童館】&#10;有形固定資産減価償却率">
          <a:extLst>
            <a:ext uri="{FF2B5EF4-FFF2-40B4-BE49-F238E27FC236}">
              <a16:creationId xmlns:a16="http://schemas.microsoft.com/office/drawing/2014/main" id="{92956570-3705-4A2C-9BC2-577EB0FD0956}"/>
            </a:ext>
          </a:extLst>
        </xdr:cNvPr>
        <xdr:cNvSpPr txBox="1"/>
      </xdr:nvSpPr>
      <xdr:spPr>
        <a:xfrm>
          <a:off x="135007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167476</xdr:rowOff>
    </xdr:from>
    <xdr:ext cx="405111" cy="259045"/>
    <xdr:sp macro="" textlink="">
      <xdr:nvSpPr>
        <xdr:cNvPr id="689" name="n_4mainValue【児童館】&#10;有形固定資産減価償却率">
          <a:extLst>
            <a:ext uri="{FF2B5EF4-FFF2-40B4-BE49-F238E27FC236}">
              <a16:creationId xmlns:a16="http://schemas.microsoft.com/office/drawing/2014/main" id="{39E1D1C8-05F8-4706-8EA5-A16D4F7A6944}"/>
            </a:ext>
          </a:extLst>
        </xdr:cNvPr>
        <xdr:cNvSpPr txBox="1"/>
      </xdr:nvSpPr>
      <xdr:spPr>
        <a:xfrm>
          <a:off x="12611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a:extLst>
            <a:ext uri="{FF2B5EF4-FFF2-40B4-BE49-F238E27FC236}">
              <a16:creationId xmlns:a16="http://schemas.microsoft.com/office/drawing/2014/main" id="{AE0031E8-1D3B-4F80-8F65-C769DB94CF4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a:extLst>
            <a:ext uri="{FF2B5EF4-FFF2-40B4-BE49-F238E27FC236}">
              <a16:creationId xmlns:a16="http://schemas.microsoft.com/office/drawing/2014/main" id="{FC440C65-3BD0-4E3A-A8F6-5C0BE8A6C92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a:extLst>
            <a:ext uri="{FF2B5EF4-FFF2-40B4-BE49-F238E27FC236}">
              <a16:creationId xmlns:a16="http://schemas.microsoft.com/office/drawing/2014/main" id="{359B07D8-5C52-4305-98F8-794989D27B7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a:extLst>
            <a:ext uri="{FF2B5EF4-FFF2-40B4-BE49-F238E27FC236}">
              <a16:creationId xmlns:a16="http://schemas.microsoft.com/office/drawing/2014/main" id="{89044CD8-FD80-424B-B0CC-B412497F8BB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a:extLst>
            <a:ext uri="{FF2B5EF4-FFF2-40B4-BE49-F238E27FC236}">
              <a16:creationId xmlns:a16="http://schemas.microsoft.com/office/drawing/2014/main" id="{F12FBE28-81B4-4307-BDDE-7854A7C2565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a:extLst>
            <a:ext uri="{FF2B5EF4-FFF2-40B4-BE49-F238E27FC236}">
              <a16:creationId xmlns:a16="http://schemas.microsoft.com/office/drawing/2014/main" id="{343C60E1-4B6C-4B24-A3B2-B9D9870A26D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a:extLst>
            <a:ext uri="{FF2B5EF4-FFF2-40B4-BE49-F238E27FC236}">
              <a16:creationId xmlns:a16="http://schemas.microsoft.com/office/drawing/2014/main" id="{207769DA-1113-4D1C-87F4-8EF0B606595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a:extLst>
            <a:ext uri="{FF2B5EF4-FFF2-40B4-BE49-F238E27FC236}">
              <a16:creationId xmlns:a16="http://schemas.microsoft.com/office/drawing/2014/main" id="{155CB39B-6A58-425D-B0B4-8333C243100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8" name="テキスト ボックス 697">
          <a:extLst>
            <a:ext uri="{FF2B5EF4-FFF2-40B4-BE49-F238E27FC236}">
              <a16:creationId xmlns:a16="http://schemas.microsoft.com/office/drawing/2014/main" id="{F47CB265-7A26-47E3-90FE-03317E7F8E2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a:extLst>
            <a:ext uri="{FF2B5EF4-FFF2-40B4-BE49-F238E27FC236}">
              <a16:creationId xmlns:a16="http://schemas.microsoft.com/office/drawing/2014/main" id="{E094BF00-F0B9-48D3-BB5A-DC39ABCB2F5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700" name="直線コネクタ 699">
          <a:extLst>
            <a:ext uri="{FF2B5EF4-FFF2-40B4-BE49-F238E27FC236}">
              <a16:creationId xmlns:a16="http://schemas.microsoft.com/office/drawing/2014/main" id="{87600C47-D49D-4BD0-9FF7-5127B92EB06A}"/>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701" name="テキスト ボックス 700">
          <a:extLst>
            <a:ext uri="{FF2B5EF4-FFF2-40B4-BE49-F238E27FC236}">
              <a16:creationId xmlns:a16="http://schemas.microsoft.com/office/drawing/2014/main" id="{2B74F70B-89E0-423C-8CE2-A647E3A4FFE4}"/>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2" name="直線コネクタ 701">
          <a:extLst>
            <a:ext uri="{FF2B5EF4-FFF2-40B4-BE49-F238E27FC236}">
              <a16:creationId xmlns:a16="http://schemas.microsoft.com/office/drawing/2014/main" id="{67DB4895-0518-4F09-B769-D3EE07E3FC6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3" name="テキスト ボックス 702">
          <a:extLst>
            <a:ext uri="{FF2B5EF4-FFF2-40B4-BE49-F238E27FC236}">
              <a16:creationId xmlns:a16="http://schemas.microsoft.com/office/drawing/2014/main" id="{D4AF031F-F9A9-45A8-82DE-282E512F9CC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04" name="直線コネクタ 703">
          <a:extLst>
            <a:ext uri="{FF2B5EF4-FFF2-40B4-BE49-F238E27FC236}">
              <a16:creationId xmlns:a16="http://schemas.microsoft.com/office/drawing/2014/main" id="{33DAA298-96C2-4B3D-AC48-D4C8CAFC3805}"/>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705" name="テキスト ボックス 704">
          <a:extLst>
            <a:ext uri="{FF2B5EF4-FFF2-40B4-BE49-F238E27FC236}">
              <a16:creationId xmlns:a16="http://schemas.microsoft.com/office/drawing/2014/main" id="{1C7AC501-0914-40EC-B8E9-2B9012C48881}"/>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F9731B5F-F6D9-4E22-ACC3-48BC3270C74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641CBEA3-EACB-42F8-84C6-70C55AC0B14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a:extLst>
            <a:ext uri="{FF2B5EF4-FFF2-40B4-BE49-F238E27FC236}">
              <a16:creationId xmlns:a16="http://schemas.microsoft.com/office/drawing/2014/main" id="{05FEBB0E-58E6-4C53-9789-ED087CDB2CA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85</xdr:row>
      <xdr:rowOff>26670</xdr:rowOff>
    </xdr:to>
    <xdr:cxnSp macro="">
      <xdr:nvCxnSpPr>
        <xdr:cNvPr id="709" name="直線コネクタ 708">
          <a:extLst>
            <a:ext uri="{FF2B5EF4-FFF2-40B4-BE49-F238E27FC236}">
              <a16:creationId xmlns:a16="http://schemas.microsoft.com/office/drawing/2014/main" id="{7DE86F18-1FCC-42FE-8CA3-7414D2741E7D}"/>
            </a:ext>
          </a:extLst>
        </xdr:cNvPr>
        <xdr:cNvCxnSpPr/>
      </xdr:nvCxnSpPr>
      <xdr:spPr>
        <a:xfrm flipV="1">
          <a:off x="22160864" y="1339977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710" name="【児童館】&#10;一人当たり面積最小値テキスト">
          <a:extLst>
            <a:ext uri="{FF2B5EF4-FFF2-40B4-BE49-F238E27FC236}">
              <a16:creationId xmlns:a16="http://schemas.microsoft.com/office/drawing/2014/main" id="{7966D359-0EE6-407A-9693-976C8EB7E6F4}"/>
            </a:ext>
          </a:extLst>
        </xdr:cNvPr>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711" name="直線コネクタ 710">
          <a:extLst>
            <a:ext uri="{FF2B5EF4-FFF2-40B4-BE49-F238E27FC236}">
              <a16:creationId xmlns:a16="http://schemas.microsoft.com/office/drawing/2014/main" id="{BB4BF746-4C97-4826-8624-C6602E1ED18E}"/>
            </a:ext>
          </a:extLst>
        </xdr:cNvPr>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712" name="【児童館】&#10;一人当たり面積最大値テキスト">
          <a:extLst>
            <a:ext uri="{FF2B5EF4-FFF2-40B4-BE49-F238E27FC236}">
              <a16:creationId xmlns:a16="http://schemas.microsoft.com/office/drawing/2014/main" id="{4CBB1D51-F2E0-4E3C-B7A8-329A339692FF}"/>
            </a:ext>
          </a:extLst>
        </xdr:cNvPr>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713" name="直線コネクタ 712">
          <a:extLst>
            <a:ext uri="{FF2B5EF4-FFF2-40B4-BE49-F238E27FC236}">
              <a16:creationId xmlns:a16="http://schemas.microsoft.com/office/drawing/2014/main" id="{B746CA14-1990-419B-9122-0111C508EBC6}"/>
            </a:ext>
          </a:extLst>
        </xdr:cNvPr>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142891</xdr:rowOff>
    </xdr:from>
    <xdr:ext cx="469744" cy="259045"/>
    <xdr:sp macro="" textlink="">
      <xdr:nvSpPr>
        <xdr:cNvPr id="714" name="【児童館】&#10;一人当たり面積平均値テキスト">
          <a:extLst>
            <a:ext uri="{FF2B5EF4-FFF2-40B4-BE49-F238E27FC236}">
              <a16:creationId xmlns:a16="http://schemas.microsoft.com/office/drawing/2014/main" id="{4FE96D0C-C442-4BE9-A4C4-25F181D3E568}"/>
            </a:ext>
          </a:extLst>
        </xdr:cNvPr>
        <xdr:cNvSpPr txBox="1"/>
      </xdr:nvSpPr>
      <xdr:spPr>
        <a:xfrm>
          <a:off x="22199600" y="14030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164464</xdr:rowOff>
    </xdr:from>
    <xdr:to>
      <xdr:col>116</xdr:col>
      <xdr:colOff>114300</xdr:colOff>
      <xdr:row>82</xdr:row>
      <xdr:rowOff>94614</xdr:rowOff>
    </xdr:to>
    <xdr:sp macro="" textlink="">
      <xdr:nvSpPr>
        <xdr:cNvPr id="715" name="フローチャート: 判断 714">
          <a:extLst>
            <a:ext uri="{FF2B5EF4-FFF2-40B4-BE49-F238E27FC236}">
              <a16:creationId xmlns:a16="http://schemas.microsoft.com/office/drawing/2014/main" id="{7E94DFD8-A869-4A37-88D4-584C0A0BC52E}"/>
            </a:ext>
          </a:extLst>
        </xdr:cNvPr>
        <xdr:cNvSpPr/>
      </xdr:nvSpPr>
      <xdr:spPr>
        <a:xfrm>
          <a:off x="22110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16" name="フローチャート: 判断 715">
          <a:extLst>
            <a:ext uri="{FF2B5EF4-FFF2-40B4-BE49-F238E27FC236}">
              <a16:creationId xmlns:a16="http://schemas.microsoft.com/office/drawing/2014/main" id="{26188975-D514-4C9F-BAC5-2E5396A1A14E}"/>
            </a:ext>
          </a:extLst>
        </xdr:cNvPr>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15875</xdr:rowOff>
    </xdr:from>
    <xdr:to>
      <xdr:col>107</xdr:col>
      <xdr:colOff>101600</xdr:colOff>
      <xdr:row>82</xdr:row>
      <xdr:rowOff>117475</xdr:rowOff>
    </xdr:to>
    <xdr:sp macro="" textlink="">
      <xdr:nvSpPr>
        <xdr:cNvPr id="717" name="フローチャート: 判断 716">
          <a:extLst>
            <a:ext uri="{FF2B5EF4-FFF2-40B4-BE49-F238E27FC236}">
              <a16:creationId xmlns:a16="http://schemas.microsoft.com/office/drawing/2014/main" id="{019F2580-F1F4-4DA0-BCE0-E102172C18E4}"/>
            </a:ext>
          </a:extLst>
        </xdr:cNvPr>
        <xdr:cNvSpPr/>
      </xdr:nvSpPr>
      <xdr:spPr>
        <a:xfrm>
          <a:off x="20383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27305</xdr:rowOff>
    </xdr:from>
    <xdr:to>
      <xdr:col>102</xdr:col>
      <xdr:colOff>165100</xdr:colOff>
      <xdr:row>82</xdr:row>
      <xdr:rowOff>128905</xdr:rowOff>
    </xdr:to>
    <xdr:sp macro="" textlink="">
      <xdr:nvSpPr>
        <xdr:cNvPr id="718" name="フローチャート: 判断 717">
          <a:extLst>
            <a:ext uri="{FF2B5EF4-FFF2-40B4-BE49-F238E27FC236}">
              <a16:creationId xmlns:a16="http://schemas.microsoft.com/office/drawing/2014/main" id="{C55780BD-16F9-439E-95C9-C9B02315D7D8}"/>
            </a:ext>
          </a:extLst>
        </xdr:cNvPr>
        <xdr:cNvSpPr/>
      </xdr:nvSpPr>
      <xdr:spPr>
        <a:xfrm>
          <a:off x="19494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78739</xdr:rowOff>
    </xdr:from>
    <xdr:to>
      <xdr:col>98</xdr:col>
      <xdr:colOff>38100</xdr:colOff>
      <xdr:row>83</xdr:row>
      <xdr:rowOff>8889</xdr:rowOff>
    </xdr:to>
    <xdr:sp macro="" textlink="">
      <xdr:nvSpPr>
        <xdr:cNvPr id="719" name="フローチャート: 判断 718">
          <a:extLst>
            <a:ext uri="{FF2B5EF4-FFF2-40B4-BE49-F238E27FC236}">
              <a16:creationId xmlns:a16="http://schemas.microsoft.com/office/drawing/2014/main" id="{86A5E201-8F94-49C1-A552-3B49C23BF8F6}"/>
            </a:ext>
          </a:extLst>
        </xdr:cNvPr>
        <xdr:cNvSpPr/>
      </xdr:nvSpPr>
      <xdr:spPr>
        <a:xfrm>
          <a:off x="18605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370EB5C2-6065-42EC-8D23-1944C2C3A01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47DDC0EA-64D2-4D4B-B44D-8783B3049C7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9D0DE00-8DAE-41F9-B869-0FA6BCF8CFD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DF293B73-C1A4-4FCC-AD81-7A1E76C3E1A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10D1A5DC-B912-455A-8B5D-3A5BF76871F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21589</xdr:rowOff>
    </xdr:from>
    <xdr:to>
      <xdr:col>116</xdr:col>
      <xdr:colOff>114300</xdr:colOff>
      <xdr:row>78</xdr:row>
      <xdr:rowOff>123189</xdr:rowOff>
    </xdr:to>
    <xdr:sp macro="" textlink="">
      <xdr:nvSpPr>
        <xdr:cNvPr id="725" name="楕円 724">
          <a:extLst>
            <a:ext uri="{FF2B5EF4-FFF2-40B4-BE49-F238E27FC236}">
              <a16:creationId xmlns:a16="http://schemas.microsoft.com/office/drawing/2014/main" id="{99194A3E-32BC-46BB-B66A-E234ADF9749B}"/>
            </a:ext>
          </a:extLst>
        </xdr:cNvPr>
        <xdr:cNvSpPr/>
      </xdr:nvSpPr>
      <xdr:spPr>
        <a:xfrm>
          <a:off x="221107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107966</xdr:rowOff>
    </xdr:from>
    <xdr:ext cx="469744" cy="259045"/>
    <xdr:sp macro="" textlink="">
      <xdr:nvSpPr>
        <xdr:cNvPr id="726" name="【児童館】&#10;一人当たり面積該当値テキスト">
          <a:extLst>
            <a:ext uri="{FF2B5EF4-FFF2-40B4-BE49-F238E27FC236}">
              <a16:creationId xmlns:a16="http://schemas.microsoft.com/office/drawing/2014/main" id="{AE23F576-77D2-46AB-8532-C0ECF9992CC2}"/>
            </a:ext>
          </a:extLst>
        </xdr:cNvPr>
        <xdr:cNvSpPr txBox="1"/>
      </xdr:nvSpPr>
      <xdr:spPr>
        <a:xfrm>
          <a:off x="22199600" y="1330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33020</xdr:rowOff>
    </xdr:from>
    <xdr:to>
      <xdr:col>112</xdr:col>
      <xdr:colOff>38100</xdr:colOff>
      <xdr:row>78</xdr:row>
      <xdr:rowOff>134620</xdr:rowOff>
    </xdr:to>
    <xdr:sp macro="" textlink="">
      <xdr:nvSpPr>
        <xdr:cNvPr id="727" name="楕円 726">
          <a:extLst>
            <a:ext uri="{FF2B5EF4-FFF2-40B4-BE49-F238E27FC236}">
              <a16:creationId xmlns:a16="http://schemas.microsoft.com/office/drawing/2014/main" id="{DC96EA02-4EB9-4B3E-A11D-A2760CCA5E92}"/>
            </a:ext>
          </a:extLst>
        </xdr:cNvPr>
        <xdr:cNvSpPr/>
      </xdr:nvSpPr>
      <xdr:spPr>
        <a:xfrm>
          <a:off x="21272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72389</xdr:rowOff>
    </xdr:from>
    <xdr:to>
      <xdr:col>116</xdr:col>
      <xdr:colOff>63500</xdr:colOff>
      <xdr:row>78</xdr:row>
      <xdr:rowOff>83820</xdr:rowOff>
    </xdr:to>
    <xdr:cxnSp macro="">
      <xdr:nvCxnSpPr>
        <xdr:cNvPr id="728" name="直線コネクタ 727">
          <a:extLst>
            <a:ext uri="{FF2B5EF4-FFF2-40B4-BE49-F238E27FC236}">
              <a16:creationId xmlns:a16="http://schemas.microsoft.com/office/drawing/2014/main" id="{02069B88-C8DE-43AB-93E2-4DD56280888F}"/>
            </a:ext>
          </a:extLst>
        </xdr:cNvPr>
        <xdr:cNvCxnSpPr/>
      </xdr:nvCxnSpPr>
      <xdr:spPr>
        <a:xfrm flipV="1">
          <a:off x="21323300" y="134454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55880</xdr:rowOff>
    </xdr:from>
    <xdr:to>
      <xdr:col>107</xdr:col>
      <xdr:colOff>101600</xdr:colOff>
      <xdr:row>78</xdr:row>
      <xdr:rowOff>157480</xdr:rowOff>
    </xdr:to>
    <xdr:sp macro="" textlink="">
      <xdr:nvSpPr>
        <xdr:cNvPr id="729" name="楕円 728">
          <a:extLst>
            <a:ext uri="{FF2B5EF4-FFF2-40B4-BE49-F238E27FC236}">
              <a16:creationId xmlns:a16="http://schemas.microsoft.com/office/drawing/2014/main" id="{436D966A-CEF0-4B74-BB3C-9E59BFD3024F}"/>
            </a:ext>
          </a:extLst>
        </xdr:cNvPr>
        <xdr:cNvSpPr/>
      </xdr:nvSpPr>
      <xdr:spPr>
        <a:xfrm>
          <a:off x="20383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83820</xdr:rowOff>
    </xdr:from>
    <xdr:to>
      <xdr:col>111</xdr:col>
      <xdr:colOff>177800</xdr:colOff>
      <xdr:row>78</xdr:row>
      <xdr:rowOff>106680</xdr:rowOff>
    </xdr:to>
    <xdr:cxnSp macro="">
      <xdr:nvCxnSpPr>
        <xdr:cNvPr id="730" name="直線コネクタ 729">
          <a:extLst>
            <a:ext uri="{FF2B5EF4-FFF2-40B4-BE49-F238E27FC236}">
              <a16:creationId xmlns:a16="http://schemas.microsoft.com/office/drawing/2014/main" id="{B16B69EE-3489-4181-97DC-B96552369017}"/>
            </a:ext>
          </a:extLst>
        </xdr:cNvPr>
        <xdr:cNvCxnSpPr/>
      </xdr:nvCxnSpPr>
      <xdr:spPr>
        <a:xfrm flipV="1">
          <a:off x="20434300" y="13456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55880</xdr:rowOff>
    </xdr:from>
    <xdr:to>
      <xdr:col>102</xdr:col>
      <xdr:colOff>165100</xdr:colOff>
      <xdr:row>78</xdr:row>
      <xdr:rowOff>157480</xdr:rowOff>
    </xdr:to>
    <xdr:sp macro="" textlink="">
      <xdr:nvSpPr>
        <xdr:cNvPr id="731" name="楕円 730">
          <a:extLst>
            <a:ext uri="{FF2B5EF4-FFF2-40B4-BE49-F238E27FC236}">
              <a16:creationId xmlns:a16="http://schemas.microsoft.com/office/drawing/2014/main" id="{4289A507-B0AC-41C8-9414-97824A59D2A8}"/>
            </a:ext>
          </a:extLst>
        </xdr:cNvPr>
        <xdr:cNvSpPr/>
      </xdr:nvSpPr>
      <xdr:spPr>
        <a:xfrm>
          <a:off x="19494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106680</xdr:rowOff>
    </xdr:from>
    <xdr:to>
      <xdr:col>107</xdr:col>
      <xdr:colOff>50800</xdr:colOff>
      <xdr:row>78</xdr:row>
      <xdr:rowOff>106680</xdr:rowOff>
    </xdr:to>
    <xdr:cxnSp macro="">
      <xdr:nvCxnSpPr>
        <xdr:cNvPr id="732" name="直線コネクタ 731">
          <a:extLst>
            <a:ext uri="{FF2B5EF4-FFF2-40B4-BE49-F238E27FC236}">
              <a16:creationId xmlns:a16="http://schemas.microsoft.com/office/drawing/2014/main" id="{D76B0B28-ABCC-443C-BF12-E12CDC5CA787}"/>
            </a:ext>
          </a:extLst>
        </xdr:cNvPr>
        <xdr:cNvCxnSpPr/>
      </xdr:nvCxnSpPr>
      <xdr:spPr>
        <a:xfrm>
          <a:off x="19545300" y="1347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78739</xdr:rowOff>
    </xdr:from>
    <xdr:to>
      <xdr:col>98</xdr:col>
      <xdr:colOff>38100</xdr:colOff>
      <xdr:row>79</xdr:row>
      <xdr:rowOff>8889</xdr:rowOff>
    </xdr:to>
    <xdr:sp macro="" textlink="">
      <xdr:nvSpPr>
        <xdr:cNvPr id="733" name="楕円 732">
          <a:extLst>
            <a:ext uri="{FF2B5EF4-FFF2-40B4-BE49-F238E27FC236}">
              <a16:creationId xmlns:a16="http://schemas.microsoft.com/office/drawing/2014/main" id="{E8626763-1E7E-4DF4-AF83-F242D5B50B21}"/>
            </a:ext>
          </a:extLst>
        </xdr:cNvPr>
        <xdr:cNvSpPr/>
      </xdr:nvSpPr>
      <xdr:spPr>
        <a:xfrm>
          <a:off x="18605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106680</xdr:rowOff>
    </xdr:from>
    <xdr:to>
      <xdr:col>102</xdr:col>
      <xdr:colOff>114300</xdr:colOff>
      <xdr:row>78</xdr:row>
      <xdr:rowOff>129539</xdr:rowOff>
    </xdr:to>
    <xdr:cxnSp macro="">
      <xdr:nvCxnSpPr>
        <xdr:cNvPr id="734" name="直線コネクタ 733">
          <a:extLst>
            <a:ext uri="{FF2B5EF4-FFF2-40B4-BE49-F238E27FC236}">
              <a16:creationId xmlns:a16="http://schemas.microsoft.com/office/drawing/2014/main" id="{A9A1E210-D8EA-404E-9AF1-AD508965C806}"/>
            </a:ext>
          </a:extLst>
        </xdr:cNvPr>
        <xdr:cNvCxnSpPr/>
      </xdr:nvCxnSpPr>
      <xdr:spPr>
        <a:xfrm flipV="1">
          <a:off x="18656300" y="13479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148607</xdr:rowOff>
    </xdr:from>
    <xdr:ext cx="469744" cy="259045"/>
    <xdr:sp macro="" textlink="">
      <xdr:nvSpPr>
        <xdr:cNvPr id="735" name="n_1aveValue【児童館】&#10;一人当たり面積">
          <a:extLst>
            <a:ext uri="{FF2B5EF4-FFF2-40B4-BE49-F238E27FC236}">
              <a16:creationId xmlns:a16="http://schemas.microsoft.com/office/drawing/2014/main" id="{B147A8A3-5874-4C9C-A765-4BF1737FD425}"/>
            </a:ext>
          </a:extLst>
        </xdr:cNvPr>
        <xdr:cNvSpPr txBox="1"/>
      </xdr:nvSpPr>
      <xdr:spPr>
        <a:xfrm>
          <a:off x="210757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108602</xdr:rowOff>
    </xdr:from>
    <xdr:ext cx="469744" cy="259045"/>
    <xdr:sp macro="" textlink="">
      <xdr:nvSpPr>
        <xdr:cNvPr id="736" name="n_2aveValue【児童館】&#10;一人当たり面積">
          <a:extLst>
            <a:ext uri="{FF2B5EF4-FFF2-40B4-BE49-F238E27FC236}">
              <a16:creationId xmlns:a16="http://schemas.microsoft.com/office/drawing/2014/main" id="{44E31CD3-B1A6-4857-A30E-7F96DB84C124}"/>
            </a:ext>
          </a:extLst>
        </xdr:cNvPr>
        <xdr:cNvSpPr txBox="1"/>
      </xdr:nvSpPr>
      <xdr:spPr>
        <a:xfrm>
          <a:off x="20199427" y="1416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120032</xdr:rowOff>
    </xdr:from>
    <xdr:ext cx="469744" cy="259045"/>
    <xdr:sp macro="" textlink="">
      <xdr:nvSpPr>
        <xdr:cNvPr id="737" name="n_3aveValue【児童館】&#10;一人当たり面積">
          <a:extLst>
            <a:ext uri="{FF2B5EF4-FFF2-40B4-BE49-F238E27FC236}">
              <a16:creationId xmlns:a16="http://schemas.microsoft.com/office/drawing/2014/main" id="{938C9E34-29C7-49F3-8845-3FB934C83B2A}"/>
            </a:ext>
          </a:extLst>
        </xdr:cNvPr>
        <xdr:cNvSpPr txBox="1"/>
      </xdr:nvSpPr>
      <xdr:spPr>
        <a:xfrm>
          <a:off x="19310427" y="1417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xdr:rowOff>
    </xdr:from>
    <xdr:ext cx="469744" cy="259045"/>
    <xdr:sp macro="" textlink="">
      <xdr:nvSpPr>
        <xdr:cNvPr id="738" name="n_4aveValue【児童館】&#10;一人当たり面積">
          <a:extLst>
            <a:ext uri="{FF2B5EF4-FFF2-40B4-BE49-F238E27FC236}">
              <a16:creationId xmlns:a16="http://schemas.microsoft.com/office/drawing/2014/main" id="{DD382CD6-6BD6-4491-B3F6-3C14C63DD726}"/>
            </a:ext>
          </a:extLst>
        </xdr:cNvPr>
        <xdr:cNvSpPr txBox="1"/>
      </xdr:nvSpPr>
      <xdr:spPr>
        <a:xfrm>
          <a:off x="18421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151147</xdr:rowOff>
    </xdr:from>
    <xdr:ext cx="469744" cy="259045"/>
    <xdr:sp macro="" textlink="">
      <xdr:nvSpPr>
        <xdr:cNvPr id="739" name="n_1mainValue【児童館】&#10;一人当たり面積">
          <a:extLst>
            <a:ext uri="{FF2B5EF4-FFF2-40B4-BE49-F238E27FC236}">
              <a16:creationId xmlns:a16="http://schemas.microsoft.com/office/drawing/2014/main" id="{94660FA4-3299-43EC-80AC-D741A563268C}"/>
            </a:ext>
          </a:extLst>
        </xdr:cNvPr>
        <xdr:cNvSpPr txBox="1"/>
      </xdr:nvSpPr>
      <xdr:spPr>
        <a:xfrm>
          <a:off x="21075727"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2557</xdr:rowOff>
    </xdr:from>
    <xdr:ext cx="469744" cy="259045"/>
    <xdr:sp macro="" textlink="">
      <xdr:nvSpPr>
        <xdr:cNvPr id="740" name="n_2mainValue【児童館】&#10;一人当たり面積">
          <a:extLst>
            <a:ext uri="{FF2B5EF4-FFF2-40B4-BE49-F238E27FC236}">
              <a16:creationId xmlns:a16="http://schemas.microsoft.com/office/drawing/2014/main" id="{0BEFE612-F0BD-4958-AD89-0C99B9822740}"/>
            </a:ext>
          </a:extLst>
        </xdr:cNvPr>
        <xdr:cNvSpPr txBox="1"/>
      </xdr:nvSpPr>
      <xdr:spPr>
        <a:xfrm>
          <a:off x="20199427" y="1320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2557</xdr:rowOff>
    </xdr:from>
    <xdr:ext cx="469744" cy="259045"/>
    <xdr:sp macro="" textlink="">
      <xdr:nvSpPr>
        <xdr:cNvPr id="741" name="n_3mainValue【児童館】&#10;一人当たり面積">
          <a:extLst>
            <a:ext uri="{FF2B5EF4-FFF2-40B4-BE49-F238E27FC236}">
              <a16:creationId xmlns:a16="http://schemas.microsoft.com/office/drawing/2014/main" id="{B7E3B26C-BD9E-44C4-B527-BBD7401AE656}"/>
            </a:ext>
          </a:extLst>
        </xdr:cNvPr>
        <xdr:cNvSpPr txBox="1"/>
      </xdr:nvSpPr>
      <xdr:spPr>
        <a:xfrm>
          <a:off x="19310427" y="1320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25416</xdr:rowOff>
    </xdr:from>
    <xdr:ext cx="469744" cy="259045"/>
    <xdr:sp macro="" textlink="">
      <xdr:nvSpPr>
        <xdr:cNvPr id="742" name="n_4mainValue【児童館】&#10;一人当たり面積">
          <a:extLst>
            <a:ext uri="{FF2B5EF4-FFF2-40B4-BE49-F238E27FC236}">
              <a16:creationId xmlns:a16="http://schemas.microsoft.com/office/drawing/2014/main" id="{6FD4F4AE-2AEB-4063-9C1E-7A5F8D5FCD2E}"/>
            </a:ext>
          </a:extLst>
        </xdr:cNvPr>
        <xdr:cNvSpPr txBox="1"/>
      </xdr:nvSpPr>
      <xdr:spPr>
        <a:xfrm>
          <a:off x="18421427" y="1322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C570DEED-D488-430E-86D6-D6599DFC0B7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AF68A488-2136-4BD2-9FB4-02856F5D495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A2349349-57E5-431F-BF54-23CCA0E5FAB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68941C63-DE51-47F0-9938-B408EE202AE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49249E9D-A7BB-4A1F-A0D5-BABA99A282D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B43AFEC0-622E-4DF2-A015-EF35869F436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65F1C898-E727-49FB-BB2C-9F23A7B82D0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3E0871F3-F9BE-46A4-A676-AA5D8046303D}"/>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51" name="正方形/長方形 750">
          <a:extLst>
            <a:ext uri="{FF2B5EF4-FFF2-40B4-BE49-F238E27FC236}">
              <a16:creationId xmlns:a16="http://schemas.microsoft.com/office/drawing/2014/main" id="{5A082DFB-266B-491F-B757-6703A16ADBE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2" name="正方形/長方形 751">
          <a:extLst>
            <a:ext uri="{FF2B5EF4-FFF2-40B4-BE49-F238E27FC236}">
              <a16:creationId xmlns:a16="http://schemas.microsoft.com/office/drawing/2014/main" id="{638DB5B9-6888-478B-B726-631B5EDEACE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3" name="正方形/長方形 752">
          <a:extLst>
            <a:ext uri="{FF2B5EF4-FFF2-40B4-BE49-F238E27FC236}">
              <a16:creationId xmlns:a16="http://schemas.microsoft.com/office/drawing/2014/main" id="{DCFF41AC-B4AB-4067-90C7-A80F674DC1A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4" name="正方形/長方形 753">
          <a:extLst>
            <a:ext uri="{FF2B5EF4-FFF2-40B4-BE49-F238E27FC236}">
              <a16:creationId xmlns:a16="http://schemas.microsoft.com/office/drawing/2014/main" id="{1A6D63C6-70E9-4E71-A5F9-5AAF86658EA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5" name="正方形/長方形 754">
          <a:extLst>
            <a:ext uri="{FF2B5EF4-FFF2-40B4-BE49-F238E27FC236}">
              <a16:creationId xmlns:a16="http://schemas.microsoft.com/office/drawing/2014/main" id="{BC150B50-E1D4-4FDF-98BB-F59D9F8AFF0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6" name="正方形/長方形 755">
          <a:extLst>
            <a:ext uri="{FF2B5EF4-FFF2-40B4-BE49-F238E27FC236}">
              <a16:creationId xmlns:a16="http://schemas.microsoft.com/office/drawing/2014/main" id="{F3A19A48-0D25-4E17-9198-19A6E59C38B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7" name="正方形/長方形 756">
          <a:extLst>
            <a:ext uri="{FF2B5EF4-FFF2-40B4-BE49-F238E27FC236}">
              <a16:creationId xmlns:a16="http://schemas.microsoft.com/office/drawing/2014/main" id="{74723CB2-8F91-49C3-A4D5-74B09BE5E11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8" name="正方形/長方形 757">
          <a:extLst>
            <a:ext uri="{FF2B5EF4-FFF2-40B4-BE49-F238E27FC236}">
              <a16:creationId xmlns:a16="http://schemas.microsoft.com/office/drawing/2014/main" id="{8F7BBC6A-E3FD-4046-B821-A4DCDA90D55E}"/>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0BC80457-A35D-4EAB-A3D5-7A56B1F1852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A7BCA6AF-456F-4424-B25C-7C9FAE1F7FC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F8F292B8-02A2-4B16-82F2-43C350AE3B5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各施設の多くで有形固定資産減価償却率が類似団体を上回っている要因は、各建物施設において類似団体より建設時期が早いため</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減価償却が進んでいると思われる。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今後は平成２７年度に策定した公共施設等総合管理計画において適切な管理に努める。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保育所の一人あたり面積については、園児数が年々減少する中で保育園面積の縮小化を行っていないことが、類似団体と比較して数値が高い要因と思われる。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今後は平成２７年度に策定した公共施設等総合管理計画において適切な管理に努める。</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児童館</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の一人あたり面積については、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児童・生徒</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が年々減少する中で</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児童館</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面積の縮小化を行っていないことが、類似団体と比較して数値が高い要因と思われる。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今後は平成２７年度に策定した公共施設等総合管理計画において適切な管理に努める</a:t>
          </a:r>
          <a:r>
            <a:rPr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B79ECAB-9E40-4BC3-AE78-9BA77C649A7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32817B1-A717-4887-97D1-5E7D9C994CC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46923A5-7F24-444B-A69A-5E3E607E5A9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87BD5BF-4E07-4365-8636-B0947591B6D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京都府井手町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AE53652-8FC0-40DA-A327-D387DEC46D2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E1A7E46-7FB0-42F2-B56F-CFA287FDD8D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A3F9925-A903-4BBA-B8CB-63FE53CC2B7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A2131E5-3060-40BC-B524-BE857005532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BD5BAD8-E758-473A-9474-1F005B26DB4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6EDEABF-6B83-4425-AB3C-5C04D4FAF25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7,402
7,189
18.04
4,369,459
3,989,978
351,258
2,404,034
2,983,900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6A52661-E750-493E-A210-BC2184924E1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451D835-9237-4CF3-8E6D-CCB0901CD4F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57AF007-A2A7-4A51-AAA4-BBB2E8509D1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D0F1743-D087-49CA-98AC-28E0633A2F5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42DF19C-F9E6-47CF-9190-D0F84C083E7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C4A7E03-FBE0-4C5E-9017-17A40824223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A4E172D-11F5-4D12-B982-D40BF56CC4C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37798E5-DC93-48A0-B7FA-FF9B75A7125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F4278DF-4A53-4AC0-B769-67049A22D18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75CC9FC-A057-436A-8B9B-E3D64543D87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3E8F179-9667-4C25-9513-B4CED4B6AF3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C415A1A-DC11-4740-993B-2AA73640A44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BF546D4-8969-44E8-9F47-D3FAFC828EE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D4532C2-84E8-4F57-976F-B09B25E8160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8DC5472-C597-4AB7-BAE1-6FDF3F5F58D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6554CEF-E1BB-470B-BFE3-9376D9AC2B0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9F846C0-8EBF-4309-BA6C-254982FC677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4C7E917-6CAB-4710-A570-B3A0B08AD56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DDA0E57-F8E0-476A-AED7-765CFF09DC0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4F98A21-3FEA-4D8A-920F-515EF147C5D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62D8DE8-2AC2-4CB5-B065-13029AAB47A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6571B63-51B1-4C40-A020-4FE736D2643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DDFA218-584F-4117-ADFC-288A4475A76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06FC4ED-FA03-4C12-9365-44324804571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77F4A74-A339-4681-B03D-09EADE7A4B9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4F72723-DE92-45E1-BADB-8F30C0E76F9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035E5B8-178C-4883-AC8E-3F56C3E848D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9D5EA19-991D-456B-A83E-F3BAD6081CB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FDD9B9D-2C21-49F2-8B80-B4757F5F051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F99F0BB-F984-4E2C-92AB-6ADE6D2F78F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BE0A63F-0A78-448F-9947-67C901289FA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2DA0A19-7C15-41E7-8D73-801579AADFA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F7505B3-F797-4C07-8159-F6E82FB622A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22558D5-FB93-45A5-81A3-2BBD7F61DEA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33278AD-A4AD-4D90-A7EC-A34F018728F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15CA638-4098-4578-B4BA-760D44D3668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EB9E46A-92EA-4290-8B41-32131F73EFE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A924350-A8D5-4BD4-BAB2-30D650E853A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556B082-7031-463F-BBE8-0EE824308FF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76BCDAF-5A5B-4FE1-98DC-A0D96C0A526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0A16597-8777-415F-AFFE-4E130B121CB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9EE234A-6E06-49A8-8236-F1E3A48D421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C26A28A-EF66-438B-B066-5DB94026076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DE9827C-8C91-48FD-99D3-38A9D2D62EFA}"/>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1AC0DE2-9F29-482A-84D5-79663CB6646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CA2A90F9-C0C0-48B8-93C5-2D67658E3C7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170906</xdr:rowOff>
    </xdr:to>
    <xdr:cxnSp macro="">
      <xdr:nvCxnSpPr>
        <xdr:cNvPr id="58" name="直線コネクタ 57">
          <a:extLst>
            <a:ext uri="{FF2B5EF4-FFF2-40B4-BE49-F238E27FC236}">
              <a16:creationId xmlns:a16="http://schemas.microsoft.com/office/drawing/2014/main" id="{CDF7F75D-4AD7-4C23-9DB1-0E168E3130B0}"/>
            </a:ext>
          </a:extLst>
        </xdr:cNvPr>
        <xdr:cNvCxnSpPr/>
      </xdr:nvCxnSpPr>
      <xdr:spPr>
        <a:xfrm flipV="1">
          <a:off x="4634865" y="5725886"/>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a:extLst>
            <a:ext uri="{FF2B5EF4-FFF2-40B4-BE49-F238E27FC236}">
              <a16:creationId xmlns:a16="http://schemas.microsoft.com/office/drawing/2014/main" id="{F989390A-302C-4B11-AFC7-05DB51848B10}"/>
            </a:ext>
          </a:extLst>
        </xdr:cNvPr>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a:extLst>
            <a:ext uri="{FF2B5EF4-FFF2-40B4-BE49-F238E27FC236}">
              <a16:creationId xmlns:a16="http://schemas.microsoft.com/office/drawing/2014/main" id="{4A1611D1-6589-435D-AA5B-9E1082A2B584}"/>
            </a:ext>
          </a:extLst>
        </xdr:cNvPr>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a:extLst>
            <a:ext uri="{FF2B5EF4-FFF2-40B4-BE49-F238E27FC236}">
              <a16:creationId xmlns:a16="http://schemas.microsoft.com/office/drawing/2014/main" id="{7D73EF26-48FD-4FCE-9303-17C205FEC259}"/>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34C4DF97-3B9A-43FC-9631-F0B563C94BB9}"/>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a:extLst>
            <a:ext uri="{FF2B5EF4-FFF2-40B4-BE49-F238E27FC236}">
              <a16:creationId xmlns:a16="http://schemas.microsoft.com/office/drawing/2014/main" id="{EE03E23C-35E7-4F24-98B4-791605B17B03}"/>
            </a:ext>
          </a:extLst>
        </xdr:cNvPr>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id="{614FDA7B-F578-43B8-845B-D2F9CA0B917E}"/>
            </a:ext>
          </a:extLst>
        </xdr:cNvPr>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a:extLst>
            <a:ext uri="{FF2B5EF4-FFF2-40B4-BE49-F238E27FC236}">
              <a16:creationId xmlns:a16="http://schemas.microsoft.com/office/drawing/2014/main" id="{C17BBE62-91E3-450F-891C-6DC185AA824F}"/>
            </a:ext>
          </a:extLst>
        </xdr:cNvPr>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49893</xdr:rowOff>
    </xdr:from>
    <xdr:to>
      <xdr:col>15</xdr:col>
      <xdr:colOff>101600</xdr:colOff>
      <xdr:row>36</xdr:row>
      <xdr:rowOff>151493</xdr:rowOff>
    </xdr:to>
    <xdr:sp macro="" textlink="">
      <xdr:nvSpPr>
        <xdr:cNvPr id="66" name="フローチャート: 判断 65">
          <a:extLst>
            <a:ext uri="{FF2B5EF4-FFF2-40B4-BE49-F238E27FC236}">
              <a16:creationId xmlns:a16="http://schemas.microsoft.com/office/drawing/2014/main" id="{DDA2360B-9FF1-4F33-95F3-5E0B6F341C06}"/>
            </a:ext>
          </a:extLst>
        </xdr:cNvPr>
        <xdr:cNvSpPr/>
      </xdr:nvSpPr>
      <xdr:spPr>
        <a:xfrm>
          <a:off x="2857500" y="622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165826</xdr:rowOff>
    </xdr:from>
    <xdr:to>
      <xdr:col>10</xdr:col>
      <xdr:colOff>165100</xdr:colOff>
      <xdr:row>37</xdr:row>
      <xdr:rowOff>95976</xdr:rowOff>
    </xdr:to>
    <xdr:sp macro="" textlink="">
      <xdr:nvSpPr>
        <xdr:cNvPr id="67" name="フローチャート: 判断 66">
          <a:extLst>
            <a:ext uri="{FF2B5EF4-FFF2-40B4-BE49-F238E27FC236}">
              <a16:creationId xmlns:a16="http://schemas.microsoft.com/office/drawing/2014/main" id="{5D91E880-49BD-4DD4-B47F-2C403071428C}"/>
            </a:ext>
          </a:extLst>
        </xdr:cNvPr>
        <xdr:cNvSpPr/>
      </xdr:nvSpPr>
      <xdr:spPr>
        <a:xfrm>
          <a:off x="1968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134801</xdr:rowOff>
    </xdr:from>
    <xdr:to>
      <xdr:col>6</xdr:col>
      <xdr:colOff>38100</xdr:colOff>
      <xdr:row>37</xdr:row>
      <xdr:rowOff>64951</xdr:rowOff>
    </xdr:to>
    <xdr:sp macro="" textlink="">
      <xdr:nvSpPr>
        <xdr:cNvPr id="68" name="フローチャート: 判断 67">
          <a:extLst>
            <a:ext uri="{FF2B5EF4-FFF2-40B4-BE49-F238E27FC236}">
              <a16:creationId xmlns:a16="http://schemas.microsoft.com/office/drawing/2014/main" id="{2ABAA7C6-05A6-4ED9-99EC-F3973ACEE59F}"/>
            </a:ext>
          </a:extLst>
        </xdr:cNvPr>
        <xdr:cNvSpPr/>
      </xdr:nvSpPr>
      <xdr:spPr>
        <a:xfrm>
          <a:off x="1079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704B102-4B35-45B7-9B2C-584EA987735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397E5FA-399E-4200-994E-21AF04EE2B5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D36CB22-0BE8-4A96-B05F-30C49650470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2E312A5-C24D-4C07-9B52-CA90836A6BF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244AE18-0E09-4C78-B138-E5EA9387F09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74" name="楕円 73">
          <a:extLst>
            <a:ext uri="{FF2B5EF4-FFF2-40B4-BE49-F238E27FC236}">
              <a16:creationId xmlns:a16="http://schemas.microsoft.com/office/drawing/2014/main" id="{999002D8-A3B3-4707-A666-201972B293B6}"/>
            </a:ext>
          </a:extLst>
        </xdr:cNvPr>
        <xdr:cNvSpPr/>
      </xdr:nvSpPr>
      <xdr:spPr>
        <a:xfrm>
          <a:off x="45847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7093</xdr:rowOff>
    </xdr:from>
    <xdr:ext cx="405111" cy="259045"/>
    <xdr:sp macro="" textlink="">
      <xdr:nvSpPr>
        <xdr:cNvPr id="75" name="【図書館】&#10;有形固定資産減価償却率該当値テキスト">
          <a:extLst>
            <a:ext uri="{FF2B5EF4-FFF2-40B4-BE49-F238E27FC236}">
              <a16:creationId xmlns:a16="http://schemas.microsoft.com/office/drawing/2014/main" id="{FD52F504-E68D-48FB-AABA-64CB73D7A8BD}"/>
            </a:ext>
          </a:extLst>
        </xdr:cNvPr>
        <xdr:cNvSpPr txBox="1"/>
      </xdr:nvSpPr>
      <xdr:spPr>
        <a:xfrm>
          <a:off x="4673600"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164193</xdr:rowOff>
    </xdr:from>
    <xdr:to>
      <xdr:col>20</xdr:col>
      <xdr:colOff>38100</xdr:colOff>
      <xdr:row>38</xdr:row>
      <xdr:rowOff>94343</xdr:rowOff>
    </xdr:to>
    <xdr:sp macro="" textlink="">
      <xdr:nvSpPr>
        <xdr:cNvPr id="76" name="楕円 75">
          <a:extLst>
            <a:ext uri="{FF2B5EF4-FFF2-40B4-BE49-F238E27FC236}">
              <a16:creationId xmlns:a16="http://schemas.microsoft.com/office/drawing/2014/main" id="{11B9D14B-5136-4D88-87AC-32152E2732B2}"/>
            </a:ext>
          </a:extLst>
        </xdr:cNvPr>
        <xdr:cNvSpPr/>
      </xdr:nvSpPr>
      <xdr:spPr>
        <a:xfrm>
          <a:off x="3746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43543</xdr:rowOff>
    </xdr:from>
    <xdr:to>
      <xdr:col>24</xdr:col>
      <xdr:colOff>63500</xdr:colOff>
      <xdr:row>38</xdr:row>
      <xdr:rowOff>79466</xdr:rowOff>
    </xdr:to>
    <xdr:cxnSp macro="">
      <xdr:nvCxnSpPr>
        <xdr:cNvPr id="77" name="直線コネクタ 76">
          <a:extLst>
            <a:ext uri="{FF2B5EF4-FFF2-40B4-BE49-F238E27FC236}">
              <a16:creationId xmlns:a16="http://schemas.microsoft.com/office/drawing/2014/main" id="{0E94C8EB-8D2A-440F-98D0-D7A2C8C2A6A6}"/>
            </a:ext>
          </a:extLst>
        </xdr:cNvPr>
        <xdr:cNvCxnSpPr/>
      </xdr:nvCxnSpPr>
      <xdr:spPr>
        <a:xfrm>
          <a:off x="3797300" y="655864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128270</xdr:rowOff>
    </xdr:from>
    <xdr:to>
      <xdr:col>15</xdr:col>
      <xdr:colOff>101600</xdr:colOff>
      <xdr:row>38</xdr:row>
      <xdr:rowOff>58420</xdr:rowOff>
    </xdr:to>
    <xdr:sp macro="" textlink="">
      <xdr:nvSpPr>
        <xdr:cNvPr id="78" name="楕円 77">
          <a:extLst>
            <a:ext uri="{FF2B5EF4-FFF2-40B4-BE49-F238E27FC236}">
              <a16:creationId xmlns:a16="http://schemas.microsoft.com/office/drawing/2014/main" id="{2253AA59-5494-4C00-A462-DB2762E5D0A3}"/>
            </a:ext>
          </a:extLst>
        </xdr:cNvPr>
        <xdr:cNvSpPr/>
      </xdr:nvSpPr>
      <xdr:spPr>
        <a:xfrm>
          <a:off x="2857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xdr:rowOff>
    </xdr:from>
    <xdr:to>
      <xdr:col>19</xdr:col>
      <xdr:colOff>177800</xdr:colOff>
      <xdr:row>38</xdr:row>
      <xdr:rowOff>43543</xdr:rowOff>
    </xdr:to>
    <xdr:cxnSp macro="">
      <xdr:nvCxnSpPr>
        <xdr:cNvPr id="79" name="直線コネクタ 78">
          <a:extLst>
            <a:ext uri="{FF2B5EF4-FFF2-40B4-BE49-F238E27FC236}">
              <a16:creationId xmlns:a16="http://schemas.microsoft.com/office/drawing/2014/main" id="{EAC1A6EF-A5F2-4051-8925-D2FB96CC402B}"/>
            </a:ext>
          </a:extLst>
        </xdr:cNvPr>
        <xdr:cNvCxnSpPr/>
      </xdr:nvCxnSpPr>
      <xdr:spPr>
        <a:xfrm>
          <a:off x="2908300" y="65227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92347</xdr:rowOff>
    </xdr:from>
    <xdr:to>
      <xdr:col>10</xdr:col>
      <xdr:colOff>165100</xdr:colOff>
      <xdr:row>38</xdr:row>
      <xdr:rowOff>22497</xdr:rowOff>
    </xdr:to>
    <xdr:sp macro="" textlink="">
      <xdr:nvSpPr>
        <xdr:cNvPr id="80" name="楕円 79">
          <a:extLst>
            <a:ext uri="{FF2B5EF4-FFF2-40B4-BE49-F238E27FC236}">
              <a16:creationId xmlns:a16="http://schemas.microsoft.com/office/drawing/2014/main" id="{1D4EE7C3-6A65-4950-B60A-014FA1CAF56A}"/>
            </a:ext>
          </a:extLst>
        </xdr:cNvPr>
        <xdr:cNvSpPr/>
      </xdr:nvSpPr>
      <xdr:spPr>
        <a:xfrm>
          <a:off x="1968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143147</xdr:rowOff>
    </xdr:from>
    <xdr:to>
      <xdr:col>15</xdr:col>
      <xdr:colOff>50800</xdr:colOff>
      <xdr:row>38</xdr:row>
      <xdr:rowOff>7620</xdr:rowOff>
    </xdr:to>
    <xdr:cxnSp macro="">
      <xdr:nvCxnSpPr>
        <xdr:cNvPr id="81" name="直線コネクタ 80">
          <a:extLst>
            <a:ext uri="{FF2B5EF4-FFF2-40B4-BE49-F238E27FC236}">
              <a16:creationId xmlns:a16="http://schemas.microsoft.com/office/drawing/2014/main" id="{93C69753-7CB9-4CA0-8A41-47BE52715C1D}"/>
            </a:ext>
          </a:extLst>
        </xdr:cNvPr>
        <xdr:cNvCxnSpPr/>
      </xdr:nvCxnSpPr>
      <xdr:spPr>
        <a:xfrm>
          <a:off x="2019300" y="64867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56424</xdr:rowOff>
    </xdr:from>
    <xdr:to>
      <xdr:col>6</xdr:col>
      <xdr:colOff>38100</xdr:colOff>
      <xdr:row>37</xdr:row>
      <xdr:rowOff>158024</xdr:rowOff>
    </xdr:to>
    <xdr:sp macro="" textlink="">
      <xdr:nvSpPr>
        <xdr:cNvPr id="82" name="楕円 81">
          <a:extLst>
            <a:ext uri="{FF2B5EF4-FFF2-40B4-BE49-F238E27FC236}">
              <a16:creationId xmlns:a16="http://schemas.microsoft.com/office/drawing/2014/main" id="{812B42D0-823F-49E9-B498-1F830D89FF1F}"/>
            </a:ext>
          </a:extLst>
        </xdr:cNvPr>
        <xdr:cNvSpPr/>
      </xdr:nvSpPr>
      <xdr:spPr>
        <a:xfrm>
          <a:off x="1079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107224</xdr:rowOff>
    </xdr:from>
    <xdr:to>
      <xdr:col>10</xdr:col>
      <xdr:colOff>114300</xdr:colOff>
      <xdr:row>37</xdr:row>
      <xdr:rowOff>143147</xdr:rowOff>
    </xdr:to>
    <xdr:cxnSp macro="">
      <xdr:nvCxnSpPr>
        <xdr:cNvPr id="83" name="直線コネクタ 82">
          <a:extLst>
            <a:ext uri="{FF2B5EF4-FFF2-40B4-BE49-F238E27FC236}">
              <a16:creationId xmlns:a16="http://schemas.microsoft.com/office/drawing/2014/main" id="{2B01AE53-21D7-4F4E-A3A0-3593FA992720}"/>
            </a:ext>
          </a:extLst>
        </xdr:cNvPr>
        <xdr:cNvCxnSpPr/>
      </xdr:nvCxnSpPr>
      <xdr:spPr>
        <a:xfrm>
          <a:off x="1130300" y="64508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48821</xdr:rowOff>
    </xdr:from>
    <xdr:ext cx="405111" cy="259045"/>
    <xdr:sp macro="" textlink="">
      <xdr:nvSpPr>
        <xdr:cNvPr id="84" name="n_1aveValue【図書館】&#10;有形固定資産減価償却率">
          <a:extLst>
            <a:ext uri="{FF2B5EF4-FFF2-40B4-BE49-F238E27FC236}">
              <a16:creationId xmlns:a16="http://schemas.microsoft.com/office/drawing/2014/main" id="{465EBDE8-8EB2-4E44-8703-5BD6E93FEE2C}"/>
            </a:ext>
          </a:extLst>
        </xdr:cNvPr>
        <xdr:cNvSpPr txBox="1"/>
      </xdr:nvSpPr>
      <xdr:spPr>
        <a:xfrm>
          <a:off x="3582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168020</xdr:rowOff>
    </xdr:from>
    <xdr:ext cx="405111" cy="259045"/>
    <xdr:sp macro="" textlink="">
      <xdr:nvSpPr>
        <xdr:cNvPr id="85" name="n_2aveValue【図書館】&#10;有形固定資産減価償却率">
          <a:extLst>
            <a:ext uri="{FF2B5EF4-FFF2-40B4-BE49-F238E27FC236}">
              <a16:creationId xmlns:a16="http://schemas.microsoft.com/office/drawing/2014/main" id="{88A353ED-D0D5-4A8F-88AD-3C4D51171726}"/>
            </a:ext>
          </a:extLst>
        </xdr:cNvPr>
        <xdr:cNvSpPr txBox="1"/>
      </xdr:nvSpPr>
      <xdr:spPr>
        <a:xfrm>
          <a:off x="2705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112503</xdr:rowOff>
    </xdr:from>
    <xdr:ext cx="405111" cy="259045"/>
    <xdr:sp macro="" textlink="">
      <xdr:nvSpPr>
        <xdr:cNvPr id="86" name="n_3aveValue【図書館】&#10;有形固定資産減価償却率">
          <a:extLst>
            <a:ext uri="{FF2B5EF4-FFF2-40B4-BE49-F238E27FC236}">
              <a16:creationId xmlns:a16="http://schemas.microsoft.com/office/drawing/2014/main" id="{52CE414A-3F39-4CF4-ACA4-F3A39773E318}"/>
            </a:ext>
          </a:extLst>
        </xdr:cNvPr>
        <xdr:cNvSpPr txBox="1"/>
      </xdr:nvSpPr>
      <xdr:spPr>
        <a:xfrm>
          <a:off x="1816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81478</xdr:rowOff>
    </xdr:from>
    <xdr:ext cx="405111" cy="259045"/>
    <xdr:sp macro="" textlink="">
      <xdr:nvSpPr>
        <xdr:cNvPr id="87" name="n_4aveValue【図書館】&#10;有形固定資産減価償却率">
          <a:extLst>
            <a:ext uri="{FF2B5EF4-FFF2-40B4-BE49-F238E27FC236}">
              <a16:creationId xmlns:a16="http://schemas.microsoft.com/office/drawing/2014/main" id="{1E147F27-5E36-41F7-8F19-362F1D8C76F1}"/>
            </a:ext>
          </a:extLst>
        </xdr:cNvPr>
        <xdr:cNvSpPr txBox="1"/>
      </xdr:nvSpPr>
      <xdr:spPr>
        <a:xfrm>
          <a:off x="9277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85470</xdr:rowOff>
    </xdr:from>
    <xdr:ext cx="405111" cy="259045"/>
    <xdr:sp macro="" textlink="">
      <xdr:nvSpPr>
        <xdr:cNvPr id="88" name="n_1mainValue【図書館】&#10;有形固定資産減価償却率">
          <a:extLst>
            <a:ext uri="{FF2B5EF4-FFF2-40B4-BE49-F238E27FC236}">
              <a16:creationId xmlns:a16="http://schemas.microsoft.com/office/drawing/2014/main" id="{537DF2A5-CC42-405F-BAF5-1E8DC972A02C}"/>
            </a:ext>
          </a:extLst>
        </xdr:cNvPr>
        <xdr:cNvSpPr txBox="1"/>
      </xdr:nvSpPr>
      <xdr:spPr>
        <a:xfrm>
          <a:off x="35820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49547</xdr:rowOff>
    </xdr:from>
    <xdr:ext cx="405111" cy="259045"/>
    <xdr:sp macro="" textlink="">
      <xdr:nvSpPr>
        <xdr:cNvPr id="89" name="n_2mainValue【図書館】&#10;有形固定資産減価償却率">
          <a:extLst>
            <a:ext uri="{FF2B5EF4-FFF2-40B4-BE49-F238E27FC236}">
              <a16:creationId xmlns:a16="http://schemas.microsoft.com/office/drawing/2014/main" id="{680E0A55-5609-4DB4-AD33-FB7621CBE33D}"/>
            </a:ext>
          </a:extLst>
        </xdr:cNvPr>
        <xdr:cNvSpPr txBox="1"/>
      </xdr:nvSpPr>
      <xdr:spPr>
        <a:xfrm>
          <a:off x="2705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13624</xdr:rowOff>
    </xdr:from>
    <xdr:ext cx="405111" cy="259045"/>
    <xdr:sp macro="" textlink="">
      <xdr:nvSpPr>
        <xdr:cNvPr id="90" name="n_3mainValue【図書館】&#10;有形固定資産減価償却率">
          <a:extLst>
            <a:ext uri="{FF2B5EF4-FFF2-40B4-BE49-F238E27FC236}">
              <a16:creationId xmlns:a16="http://schemas.microsoft.com/office/drawing/2014/main" id="{3F7BE559-26C4-47D8-BF18-0B088803F3DB}"/>
            </a:ext>
          </a:extLst>
        </xdr:cNvPr>
        <xdr:cNvSpPr txBox="1"/>
      </xdr:nvSpPr>
      <xdr:spPr>
        <a:xfrm>
          <a:off x="1816744"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149151</xdr:rowOff>
    </xdr:from>
    <xdr:ext cx="405111" cy="259045"/>
    <xdr:sp macro="" textlink="">
      <xdr:nvSpPr>
        <xdr:cNvPr id="91" name="n_4mainValue【図書館】&#10;有形固定資産減価償却率">
          <a:extLst>
            <a:ext uri="{FF2B5EF4-FFF2-40B4-BE49-F238E27FC236}">
              <a16:creationId xmlns:a16="http://schemas.microsoft.com/office/drawing/2014/main" id="{58512CD5-9247-4318-9512-8D5051BDFF2A}"/>
            </a:ext>
          </a:extLst>
        </xdr:cNvPr>
        <xdr:cNvSpPr txBox="1"/>
      </xdr:nvSpPr>
      <xdr:spPr>
        <a:xfrm>
          <a:off x="927744" y="64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D600C469-A563-4384-B286-AC2668A6402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2C1F1603-BB87-469A-AA05-CFC31FEA448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45D7336-FCCC-4F7D-9432-4A13EED7AD2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BE965DAE-331E-4ACE-B1DE-E2C153134A1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E51305A-AE0E-4DF4-9E60-4571822030E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C171F4D-16B3-4D1A-ACE3-4787E2E1B7C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455C2A87-3BC4-4486-9D1A-A5DD2B143E9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D259E898-647F-46F1-86B6-B72953FC9BB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B0285FF8-F3F3-4AF9-AA02-877C53A270B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4E97798-E831-4F44-9BCA-BE4F97D58E5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BADC2934-1286-455B-998D-1B178EE186F7}"/>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A7A76060-E978-4E04-BB6E-C44CC7BAAB6E}"/>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9F73676C-C00A-4E80-9D9D-7D2EC05A3D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8E16E226-1040-49E4-85FF-65E48FE11EFB}"/>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BAD59B54-472D-4C0B-842D-70B24147F1FC}"/>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6AB39138-7CFE-4E1E-ADDF-7CDFEDB83925}"/>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449E2049-217E-40BE-B763-DB1558A24FC8}"/>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51CEF471-663D-4A7C-87A4-CD6C572FEACE}"/>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AD42320C-A0C6-4B6B-8160-A580B6722032}"/>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DB978055-ECCF-402F-B90A-CFA84B64B4DA}"/>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CF5F862F-B675-4C80-8533-41F35ED16264}"/>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DC0065E9-5999-4E62-BF30-7B3DFDBA8CCF}"/>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63381307-0FC5-4EE4-A094-59FA4CA90D5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2D73333F-99F9-4284-8F4E-FFC906DD60C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E808B462-DE52-4BA9-A5AB-D13E483EAC7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61504</xdr:rowOff>
    </xdr:from>
    <xdr:to>
      <xdr:col>54</xdr:col>
      <xdr:colOff>189865</xdr:colOff>
      <xdr:row>42</xdr:row>
      <xdr:rowOff>27215</xdr:rowOff>
    </xdr:to>
    <xdr:cxnSp macro="">
      <xdr:nvCxnSpPr>
        <xdr:cNvPr id="117" name="直線コネクタ 116">
          <a:extLst>
            <a:ext uri="{FF2B5EF4-FFF2-40B4-BE49-F238E27FC236}">
              <a16:creationId xmlns:a16="http://schemas.microsoft.com/office/drawing/2014/main" id="{30792213-8B00-42D7-8AED-0465AE6D6FB6}"/>
            </a:ext>
          </a:extLst>
        </xdr:cNvPr>
        <xdr:cNvCxnSpPr/>
      </xdr:nvCxnSpPr>
      <xdr:spPr>
        <a:xfrm flipV="1">
          <a:off x="10476865" y="571935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8" name="【図書館】&#10;一人当たり面積最小値テキスト">
          <a:extLst>
            <a:ext uri="{FF2B5EF4-FFF2-40B4-BE49-F238E27FC236}">
              <a16:creationId xmlns:a16="http://schemas.microsoft.com/office/drawing/2014/main" id="{0C0268E8-F2AB-4467-AC49-3D39DC1B134F}"/>
            </a:ext>
          </a:extLst>
        </xdr:cNvPr>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9" name="直線コネクタ 118">
          <a:extLst>
            <a:ext uri="{FF2B5EF4-FFF2-40B4-BE49-F238E27FC236}">
              <a16:creationId xmlns:a16="http://schemas.microsoft.com/office/drawing/2014/main" id="{5FD9F809-98ED-4F22-9432-B3E5BFBA5226}"/>
            </a:ext>
          </a:extLst>
        </xdr:cNvPr>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8181</xdr:rowOff>
    </xdr:from>
    <xdr:ext cx="469744" cy="259045"/>
    <xdr:sp macro="" textlink="">
      <xdr:nvSpPr>
        <xdr:cNvPr id="120" name="【図書館】&#10;一人当たり面積最大値テキスト">
          <a:extLst>
            <a:ext uri="{FF2B5EF4-FFF2-40B4-BE49-F238E27FC236}">
              <a16:creationId xmlns:a16="http://schemas.microsoft.com/office/drawing/2014/main" id="{9F20AB03-6115-47C6-A75E-23E56CD0705C}"/>
            </a:ext>
          </a:extLst>
        </xdr:cNvPr>
        <xdr:cNvSpPr txBox="1"/>
      </xdr:nvSpPr>
      <xdr:spPr>
        <a:xfrm>
          <a:off x="10515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61504</xdr:rowOff>
    </xdr:from>
    <xdr:to>
      <xdr:col>55</xdr:col>
      <xdr:colOff>88900</xdr:colOff>
      <xdr:row>33</xdr:row>
      <xdr:rowOff>61504</xdr:rowOff>
    </xdr:to>
    <xdr:cxnSp macro="">
      <xdr:nvCxnSpPr>
        <xdr:cNvPr id="121" name="直線コネクタ 120">
          <a:extLst>
            <a:ext uri="{FF2B5EF4-FFF2-40B4-BE49-F238E27FC236}">
              <a16:creationId xmlns:a16="http://schemas.microsoft.com/office/drawing/2014/main" id="{9C8A9B46-C567-4156-8970-3D7AFB94CC45}"/>
            </a:ext>
          </a:extLst>
        </xdr:cNvPr>
        <xdr:cNvCxnSpPr/>
      </xdr:nvCxnSpPr>
      <xdr:spPr>
        <a:xfrm>
          <a:off x="10388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12354</xdr:rowOff>
    </xdr:from>
    <xdr:ext cx="469744" cy="259045"/>
    <xdr:sp macro="" textlink="">
      <xdr:nvSpPr>
        <xdr:cNvPr id="122" name="【図書館】&#10;一人当たり面積平均値テキスト">
          <a:extLst>
            <a:ext uri="{FF2B5EF4-FFF2-40B4-BE49-F238E27FC236}">
              <a16:creationId xmlns:a16="http://schemas.microsoft.com/office/drawing/2014/main" id="{F1E33F66-2CC4-4D16-8C5E-583BF5A1BB10}"/>
            </a:ext>
          </a:extLst>
        </xdr:cNvPr>
        <xdr:cNvSpPr txBox="1"/>
      </xdr:nvSpPr>
      <xdr:spPr>
        <a:xfrm>
          <a:off x="10515600" y="669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23" name="フローチャート: 判断 122">
          <a:extLst>
            <a:ext uri="{FF2B5EF4-FFF2-40B4-BE49-F238E27FC236}">
              <a16:creationId xmlns:a16="http://schemas.microsoft.com/office/drawing/2014/main" id="{364373C5-86DE-4F1D-851E-06D381AFD4E0}"/>
            </a:ext>
          </a:extLst>
        </xdr:cNvPr>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24" name="フローチャート: 判断 123">
          <a:extLst>
            <a:ext uri="{FF2B5EF4-FFF2-40B4-BE49-F238E27FC236}">
              <a16:creationId xmlns:a16="http://schemas.microsoft.com/office/drawing/2014/main" id="{8397FF0E-2C37-4693-9321-0AA6BBA2C0C9}"/>
            </a:ext>
          </a:extLst>
        </xdr:cNvPr>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144599</xdr:rowOff>
    </xdr:from>
    <xdr:to>
      <xdr:col>46</xdr:col>
      <xdr:colOff>38100</xdr:colOff>
      <xdr:row>40</xdr:row>
      <xdr:rowOff>74749</xdr:rowOff>
    </xdr:to>
    <xdr:sp macro="" textlink="">
      <xdr:nvSpPr>
        <xdr:cNvPr id="125" name="フローチャート: 判断 124">
          <a:extLst>
            <a:ext uri="{FF2B5EF4-FFF2-40B4-BE49-F238E27FC236}">
              <a16:creationId xmlns:a16="http://schemas.microsoft.com/office/drawing/2014/main" id="{E22E63A3-41EE-4C9C-8A06-F72E71634128}"/>
            </a:ext>
          </a:extLst>
        </xdr:cNvPr>
        <xdr:cNvSpPr/>
      </xdr:nvSpPr>
      <xdr:spPr>
        <a:xfrm>
          <a:off x="8699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160927</xdr:rowOff>
    </xdr:from>
    <xdr:to>
      <xdr:col>41</xdr:col>
      <xdr:colOff>101600</xdr:colOff>
      <xdr:row>40</xdr:row>
      <xdr:rowOff>91077</xdr:rowOff>
    </xdr:to>
    <xdr:sp macro="" textlink="">
      <xdr:nvSpPr>
        <xdr:cNvPr id="126" name="フローチャート: 判断 125">
          <a:extLst>
            <a:ext uri="{FF2B5EF4-FFF2-40B4-BE49-F238E27FC236}">
              <a16:creationId xmlns:a16="http://schemas.microsoft.com/office/drawing/2014/main" id="{5BC42B3F-A090-44D0-B30D-EAEC5AF8C95B}"/>
            </a:ext>
          </a:extLst>
        </xdr:cNvPr>
        <xdr:cNvSpPr/>
      </xdr:nvSpPr>
      <xdr:spPr>
        <a:xfrm>
          <a:off x="7810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125004</xdr:rowOff>
    </xdr:from>
    <xdr:to>
      <xdr:col>36</xdr:col>
      <xdr:colOff>165100</xdr:colOff>
      <xdr:row>40</xdr:row>
      <xdr:rowOff>55154</xdr:rowOff>
    </xdr:to>
    <xdr:sp macro="" textlink="">
      <xdr:nvSpPr>
        <xdr:cNvPr id="127" name="フローチャート: 判断 126">
          <a:extLst>
            <a:ext uri="{FF2B5EF4-FFF2-40B4-BE49-F238E27FC236}">
              <a16:creationId xmlns:a16="http://schemas.microsoft.com/office/drawing/2014/main" id="{0008F307-3AAC-405F-A66C-1233DB906058}"/>
            </a:ext>
          </a:extLst>
        </xdr:cNvPr>
        <xdr:cNvSpPr/>
      </xdr:nvSpPr>
      <xdr:spPr>
        <a:xfrm>
          <a:off x="6921500" y="681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AA437A8-CB5E-4E48-80F9-922DA633018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C483D45-69F1-40C6-AEF5-50BC645176F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97947B2-9ECA-4163-8D49-96C7DB76605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EE170745-1CDD-48A6-B8F0-82FF5BD7D33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57C43F4B-94FD-428E-A4DE-FD6EEB4C459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110309</xdr:rowOff>
    </xdr:from>
    <xdr:to>
      <xdr:col>55</xdr:col>
      <xdr:colOff>50800</xdr:colOff>
      <xdr:row>41</xdr:row>
      <xdr:rowOff>40459</xdr:rowOff>
    </xdr:to>
    <xdr:sp macro="" textlink="">
      <xdr:nvSpPr>
        <xdr:cNvPr id="133" name="楕円 132">
          <a:extLst>
            <a:ext uri="{FF2B5EF4-FFF2-40B4-BE49-F238E27FC236}">
              <a16:creationId xmlns:a16="http://schemas.microsoft.com/office/drawing/2014/main" id="{4FAD5C61-4FFA-4FFC-AB90-1A2718A35E5C}"/>
            </a:ext>
          </a:extLst>
        </xdr:cNvPr>
        <xdr:cNvSpPr/>
      </xdr:nvSpPr>
      <xdr:spPr>
        <a:xfrm>
          <a:off x="10426700" y="6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88736</xdr:rowOff>
    </xdr:from>
    <xdr:ext cx="469744" cy="259045"/>
    <xdr:sp macro="" textlink="">
      <xdr:nvSpPr>
        <xdr:cNvPr id="134" name="【図書館】&#10;一人当たり面積該当値テキスト">
          <a:extLst>
            <a:ext uri="{FF2B5EF4-FFF2-40B4-BE49-F238E27FC236}">
              <a16:creationId xmlns:a16="http://schemas.microsoft.com/office/drawing/2014/main" id="{11994E8F-D0CA-4425-A843-9F36C071F989}"/>
            </a:ext>
          </a:extLst>
        </xdr:cNvPr>
        <xdr:cNvSpPr txBox="1"/>
      </xdr:nvSpPr>
      <xdr:spPr>
        <a:xfrm>
          <a:off x="10515600" y="694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113574</xdr:rowOff>
    </xdr:from>
    <xdr:to>
      <xdr:col>50</xdr:col>
      <xdr:colOff>165100</xdr:colOff>
      <xdr:row>41</xdr:row>
      <xdr:rowOff>43724</xdr:rowOff>
    </xdr:to>
    <xdr:sp macro="" textlink="">
      <xdr:nvSpPr>
        <xdr:cNvPr id="135" name="楕円 134">
          <a:extLst>
            <a:ext uri="{FF2B5EF4-FFF2-40B4-BE49-F238E27FC236}">
              <a16:creationId xmlns:a16="http://schemas.microsoft.com/office/drawing/2014/main" id="{68FCAEAB-8590-4914-88DE-1B46159BA76E}"/>
            </a:ext>
          </a:extLst>
        </xdr:cNvPr>
        <xdr:cNvSpPr/>
      </xdr:nvSpPr>
      <xdr:spPr>
        <a:xfrm>
          <a:off x="9588500" y="69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161109</xdr:rowOff>
    </xdr:from>
    <xdr:to>
      <xdr:col>55</xdr:col>
      <xdr:colOff>0</xdr:colOff>
      <xdr:row>40</xdr:row>
      <xdr:rowOff>164374</xdr:rowOff>
    </xdr:to>
    <xdr:cxnSp macro="">
      <xdr:nvCxnSpPr>
        <xdr:cNvPr id="136" name="直線コネクタ 135">
          <a:extLst>
            <a:ext uri="{FF2B5EF4-FFF2-40B4-BE49-F238E27FC236}">
              <a16:creationId xmlns:a16="http://schemas.microsoft.com/office/drawing/2014/main" id="{5FEC70DF-6C6C-439B-B69C-741612309E91}"/>
            </a:ext>
          </a:extLst>
        </xdr:cNvPr>
        <xdr:cNvCxnSpPr/>
      </xdr:nvCxnSpPr>
      <xdr:spPr>
        <a:xfrm flipV="1">
          <a:off x="9639300" y="701910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116840</xdr:rowOff>
    </xdr:from>
    <xdr:to>
      <xdr:col>46</xdr:col>
      <xdr:colOff>38100</xdr:colOff>
      <xdr:row>41</xdr:row>
      <xdr:rowOff>46990</xdr:rowOff>
    </xdr:to>
    <xdr:sp macro="" textlink="">
      <xdr:nvSpPr>
        <xdr:cNvPr id="137" name="楕円 136">
          <a:extLst>
            <a:ext uri="{FF2B5EF4-FFF2-40B4-BE49-F238E27FC236}">
              <a16:creationId xmlns:a16="http://schemas.microsoft.com/office/drawing/2014/main" id="{8AE5284E-FFB1-40DA-AF37-D76A84365984}"/>
            </a:ext>
          </a:extLst>
        </xdr:cNvPr>
        <xdr:cNvSpPr/>
      </xdr:nvSpPr>
      <xdr:spPr>
        <a:xfrm>
          <a:off x="8699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164374</xdr:rowOff>
    </xdr:from>
    <xdr:to>
      <xdr:col>50</xdr:col>
      <xdr:colOff>114300</xdr:colOff>
      <xdr:row>40</xdr:row>
      <xdr:rowOff>167640</xdr:rowOff>
    </xdr:to>
    <xdr:cxnSp macro="">
      <xdr:nvCxnSpPr>
        <xdr:cNvPr id="138" name="直線コネクタ 137">
          <a:extLst>
            <a:ext uri="{FF2B5EF4-FFF2-40B4-BE49-F238E27FC236}">
              <a16:creationId xmlns:a16="http://schemas.microsoft.com/office/drawing/2014/main" id="{2B4C03E7-684A-4DB8-A102-356914C7D454}"/>
            </a:ext>
          </a:extLst>
        </xdr:cNvPr>
        <xdr:cNvCxnSpPr/>
      </xdr:nvCxnSpPr>
      <xdr:spPr>
        <a:xfrm flipV="1">
          <a:off x="8750300" y="702237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116840</xdr:rowOff>
    </xdr:from>
    <xdr:to>
      <xdr:col>41</xdr:col>
      <xdr:colOff>101600</xdr:colOff>
      <xdr:row>41</xdr:row>
      <xdr:rowOff>46990</xdr:rowOff>
    </xdr:to>
    <xdr:sp macro="" textlink="">
      <xdr:nvSpPr>
        <xdr:cNvPr id="139" name="楕円 138">
          <a:extLst>
            <a:ext uri="{FF2B5EF4-FFF2-40B4-BE49-F238E27FC236}">
              <a16:creationId xmlns:a16="http://schemas.microsoft.com/office/drawing/2014/main" id="{BFD171B7-65EE-4A04-AF40-5591D16E3D9F}"/>
            </a:ext>
          </a:extLst>
        </xdr:cNvPr>
        <xdr:cNvSpPr/>
      </xdr:nvSpPr>
      <xdr:spPr>
        <a:xfrm>
          <a:off x="7810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167640</xdr:rowOff>
    </xdr:from>
    <xdr:to>
      <xdr:col>45</xdr:col>
      <xdr:colOff>177800</xdr:colOff>
      <xdr:row>40</xdr:row>
      <xdr:rowOff>167640</xdr:rowOff>
    </xdr:to>
    <xdr:cxnSp macro="">
      <xdr:nvCxnSpPr>
        <xdr:cNvPr id="140" name="直線コネクタ 139">
          <a:extLst>
            <a:ext uri="{FF2B5EF4-FFF2-40B4-BE49-F238E27FC236}">
              <a16:creationId xmlns:a16="http://schemas.microsoft.com/office/drawing/2014/main" id="{D49195CE-ECF9-449A-9BED-A0C06514DA1A}"/>
            </a:ext>
          </a:extLst>
        </xdr:cNvPr>
        <xdr:cNvCxnSpPr/>
      </xdr:nvCxnSpPr>
      <xdr:spPr>
        <a:xfrm>
          <a:off x="7861300" y="702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123372</xdr:rowOff>
    </xdr:from>
    <xdr:to>
      <xdr:col>36</xdr:col>
      <xdr:colOff>165100</xdr:colOff>
      <xdr:row>41</xdr:row>
      <xdr:rowOff>53522</xdr:rowOff>
    </xdr:to>
    <xdr:sp macro="" textlink="">
      <xdr:nvSpPr>
        <xdr:cNvPr id="141" name="楕円 140">
          <a:extLst>
            <a:ext uri="{FF2B5EF4-FFF2-40B4-BE49-F238E27FC236}">
              <a16:creationId xmlns:a16="http://schemas.microsoft.com/office/drawing/2014/main" id="{FF948FA9-4A30-4A6E-82CA-B8E212D672CD}"/>
            </a:ext>
          </a:extLst>
        </xdr:cNvPr>
        <xdr:cNvSpPr/>
      </xdr:nvSpPr>
      <xdr:spPr>
        <a:xfrm>
          <a:off x="6921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167640</xdr:rowOff>
    </xdr:from>
    <xdr:to>
      <xdr:col>41</xdr:col>
      <xdr:colOff>50800</xdr:colOff>
      <xdr:row>41</xdr:row>
      <xdr:rowOff>2722</xdr:rowOff>
    </xdr:to>
    <xdr:cxnSp macro="">
      <xdr:nvCxnSpPr>
        <xdr:cNvPr id="142" name="直線コネクタ 141">
          <a:extLst>
            <a:ext uri="{FF2B5EF4-FFF2-40B4-BE49-F238E27FC236}">
              <a16:creationId xmlns:a16="http://schemas.microsoft.com/office/drawing/2014/main" id="{71A5B48B-5D8E-4285-9166-11FEADB7E08F}"/>
            </a:ext>
          </a:extLst>
        </xdr:cNvPr>
        <xdr:cNvCxnSpPr/>
      </xdr:nvCxnSpPr>
      <xdr:spPr>
        <a:xfrm flipV="1">
          <a:off x="6972300" y="70256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94542</xdr:rowOff>
    </xdr:from>
    <xdr:ext cx="469744" cy="259045"/>
    <xdr:sp macro="" textlink="">
      <xdr:nvSpPr>
        <xdr:cNvPr id="143" name="n_1aveValue【図書館】&#10;一人当たり面積">
          <a:extLst>
            <a:ext uri="{FF2B5EF4-FFF2-40B4-BE49-F238E27FC236}">
              <a16:creationId xmlns:a16="http://schemas.microsoft.com/office/drawing/2014/main" id="{60515F59-DB18-4D5E-99D7-D60325541907}"/>
            </a:ext>
          </a:extLst>
        </xdr:cNvPr>
        <xdr:cNvSpPr txBox="1"/>
      </xdr:nvSpPr>
      <xdr:spPr>
        <a:xfrm>
          <a:off x="9391727" y="660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91276</xdr:rowOff>
    </xdr:from>
    <xdr:ext cx="469744" cy="259045"/>
    <xdr:sp macro="" textlink="">
      <xdr:nvSpPr>
        <xdr:cNvPr id="144" name="n_2aveValue【図書館】&#10;一人当たり面積">
          <a:extLst>
            <a:ext uri="{FF2B5EF4-FFF2-40B4-BE49-F238E27FC236}">
              <a16:creationId xmlns:a16="http://schemas.microsoft.com/office/drawing/2014/main" id="{DC131B08-AA2D-4130-B705-AE5BB1E060FA}"/>
            </a:ext>
          </a:extLst>
        </xdr:cNvPr>
        <xdr:cNvSpPr txBox="1"/>
      </xdr:nvSpPr>
      <xdr:spPr>
        <a:xfrm>
          <a:off x="8515427" y="660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107604</xdr:rowOff>
    </xdr:from>
    <xdr:ext cx="469744" cy="259045"/>
    <xdr:sp macro="" textlink="">
      <xdr:nvSpPr>
        <xdr:cNvPr id="145" name="n_3aveValue【図書館】&#10;一人当たり面積">
          <a:extLst>
            <a:ext uri="{FF2B5EF4-FFF2-40B4-BE49-F238E27FC236}">
              <a16:creationId xmlns:a16="http://schemas.microsoft.com/office/drawing/2014/main" id="{6C510C59-205E-4986-AC0D-D91B0927E5DF}"/>
            </a:ext>
          </a:extLst>
        </xdr:cNvPr>
        <xdr:cNvSpPr txBox="1"/>
      </xdr:nvSpPr>
      <xdr:spPr>
        <a:xfrm>
          <a:off x="7626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71681</xdr:rowOff>
    </xdr:from>
    <xdr:ext cx="469744" cy="259045"/>
    <xdr:sp macro="" textlink="">
      <xdr:nvSpPr>
        <xdr:cNvPr id="146" name="n_4aveValue【図書館】&#10;一人当たり面積">
          <a:extLst>
            <a:ext uri="{FF2B5EF4-FFF2-40B4-BE49-F238E27FC236}">
              <a16:creationId xmlns:a16="http://schemas.microsoft.com/office/drawing/2014/main" id="{48A92C4A-100C-432A-8CA5-E701C0BE1898}"/>
            </a:ext>
          </a:extLst>
        </xdr:cNvPr>
        <xdr:cNvSpPr txBox="1"/>
      </xdr:nvSpPr>
      <xdr:spPr>
        <a:xfrm>
          <a:off x="6737427" y="65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34851</xdr:rowOff>
    </xdr:from>
    <xdr:ext cx="469744" cy="259045"/>
    <xdr:sp macro="" textlink="">
      <xdr:nvSpPr>
        <xdr:cNvPr id="147" name="n_1mainValue【図書館】&#10;一人当たり面積">
          <a:extLst>
            <a:ext uri="{FF2B5EF4-FFF2-40B4-BE49-F238E27FC236}">
              <a16:creationId xmlns:a16="http://schemas.microsoft.com/office/drawing/2014/main" id="{EB68CF92-300A-4CF1-958B-A392D698242E}"/>
            </a:ext>
          </a:extLst>
        </xdr:cNvPr>
        <xdr:cNvSpPr txBox="1"/>
      </xdr:nvSpPr>
      <xdr:spPr>
        <a:xfrm>
          <a:off x="9391727" y="706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38117</xdr:rowOff>
    </xdr:from>
    <xdr:ext cx="469744" cy="259045"/>
    <xdr:sp macro="" textlink="">
      <xdr:nvSpPr>
        <xdr:cNvPr id="148" name="n_2mainValue【図書館】&#10;一人当たり面積">
          <a:extLst>
            <a:ext uri="{FF2B5EF4-FFF2-40B4-BE49-F238E27FC236}">
              <a16:creationId xmlns:a16="http://schemas.microsoft.com/office/drawing/2014/main" id="{6131BC84-749D-496A-B3CF-27A7509ECCE2}"/>
            </a:ext>
          </a:extLst>
        </xdr:cNvPr>
        <xdr:cNvSpPr txBox="1"/>
      </xdr:nvSpPr>
      <xdr:spPr>
        <a:xfrm>
          <a:off x="8515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38117</xdr:rowOff>
    </xdr:from>
    <xdr:ext cx="469744" cy="259045"/>
    <xdr:sp macro="" textlink="">
      <xdr:nvSpPr>
        <xdr:cNvPr id="149" name="n_3mainValue【図書館】&#10;一人当たり面積">
          <a:extLst>
            <a:ext uri="{FF2B5EF4-FFF2-40B4-BE49-F238E27FC236}">
              <a16:creationId xmlns:a16="http://schemas.microsoft.com/office/drawing/2014/main" id="{2033C512-B0FF-42A0-8C3F-5DFBCF28C465}"/>
            </a:ext>
          </a:extLst>
        </xdr:cNvPr>
        <xdr:cNvSpPr txBox="1"/>
      </xdr:nvSpPr>
      <xdr:spPr>
        <a:xfrm>
          <a:off x="7626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44649</xdr:rowOff>
    </xdr:from>
    <xdr:ext cx="469744" cy="259045"/>
    <xdr:sp macro="" textlink="">
      <xdr:nvSpPr>
        <xdr:cNvPr id="150" name="n_4mainValue【図書館】&#10;一人当たり面積">
          <a:extLst>
            <a:ext uri="{FF2B5EF4-FFF2-40B4-BE49-F238E27FC236}">
              <a16:creationId xmlns:a16="http://schemas.microsoft.com/office/drawing/2014/main" id="{8A04A6A9-3212-4D4E-8906-93701500383D}"/>
            </a:ext>
          </a:extLst>
        </xdr:cNvPr>
        <xdr:cNvSpPr txBox="1"/>
      </xdr:nvSpPr>
      <xdr:spPr>
        <a:xfrm>
          <a:off x="6737427" y="707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7B4D0234-D4ED-461C-872F-A3D63F4AAD5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726AD476-C4EB-43FC-86B7-5F43CAFCED3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6013BCBA-2186-4E72-B601-6A03259E6F5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AE8D39BE-42F2-4EA5-9AB3-13F42716AED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3DC825B7-FAF9-4EBC-B3FE-672A887DE33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51DEB214-97EA-448F-94DD-1254B2D886C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70E936BB-327E-4B31-B58C-9AD63646C1A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D476F616-14B8-4AB2-8976-0D96DCF0D3BD}"/>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a:extLst>
            <a:ext uri="{FF2B5EF4-FFF2-40B4-BE49-F238E27FC236}">
              <a16:creationId xmlns:a16="http://schemas.microsoft.com/office/drawing/2014/main" id="{218F1D30-AAEB-4F47-AB3C-4A0C17E2F78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a:extLst>
            <a:ext uri="{FF2B5EF4-FFF2-40B4-BE49-F238E27FC236}">
              <a16:creationId xmlns:a16="http://schemas.microsoft.com/office/drawing/2014/main" id="{96711A16-4A20-4107-8890-28473419456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a:extLst>
            <a:ext uri="{FF2B5EF4-FFF2-40B4-BE49-F238E27FC236}">
              <a16:creationId xmlns:a16="http://schemas.microsoft.com/office/drawing/2014/main" id="{4465E5D4-F050-4F36-B4B8-0A01F59B12F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a:extLst>
            <a:ext uri="{FF2B5EF4-FFF2-40B4-BE49-F238E27FC236}">
              <a16:creationId xmlns:a16="http://schemas.microsoft.com/office/drawing/2014/main" id="{32E4C3DE-48F3-461E-A858-32742B999FC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a:extLst>
            <a:ext uri="{FF2B5EF4-FFF2-40B4-BE49-F238E27FC236}">
              <a16:creationId xmlns:a16="http://schemas.microsoft.com/office/drawing/2014/main" id="{B94380D2-6681-44D2-B36B-2B0C84C79CF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a:extLst>
            <a:ext uri="{FF2B5EF4-FFF2-40B4-BE49-F238E27FC236}">
              <a16:creationId xmlns:a16="http://schemas.microsoft.com/office/drawing/2014/main" id="{619AA509-179D-4035-9F14-01AA44983E3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a:extLst>
            <a:ext uri="{FF2B5EF4-FFF2-40B4-BE49-F238E27FC236}">
              <a16:creationId xmlns:a16="http://schemas.microsoft.com/office/drawing/2014/main" id="{2487EE37-56A8-4F27-B7CA-49BC40F51A9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a:extLst>
            <a:ext uri="{FF2B5EF4-FFF2-40B4-BE49-F238E27FC236}">
              <a16:creationId xmlns:a16="http://schemas.microsoft.com/office/drawing/2014/main" id="{4B3F37C3-E6FA-4E7F-BB80-0C87C96D682B}"/>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1AAAEEE1-20CC-42EA-9448-6A299238A7D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CABD25E6-AA9D-480A-B313-03D8EBA57FB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144B2524-3888-48E9-B75E-76BE7FF68A2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10AD02B8-CB03-48F7-BCD8-103AD3BA5FF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F98E6F53-732E-4AFD-BC47-0FAA4A1A82A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ADB5DC3E-153F-492B-BBDA-A63FAC61148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C797F88D-4A9D-4284-A7FA-6A7D5DCF327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2D8E8C99-4DF0-4A2E-B88A-9B8B9FE8221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9194CE66-43A2-4F94-8F69-D9143BD4A93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94CA04CA-8EDF-4AE9-83DB-77B47D24348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743FC017-AFBA-45BB-B50E-887EB1CC3D6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961CA5F0-F154-46F3-BCBE-50945D01991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1165DCB3-3538-4691-B094-F8085D79D0B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4A20E320-C715-44D8-A9D1-D110067E5B4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CFF18138-B52A-4016-A894-0E023B947E4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C829BCB5-AA0F-420B-A569-1E1680153BC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C411BC82-2B93-43E1-A95B-AFCBDC24E6A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9FDBE00E-2E65-4A7E-9E37-AF8E80509AF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3098A5C3-A1C8-4400-B543-C4DE6FA01B6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AAE8DB53-7C52-40D0-9067-3B48301BAE0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53614882-6BF5-477E-B40C-55FE3563DBC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138C31F1-BE6B-4DE2-9987-D1DC2C47BF2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C42D4AD5-A9EB-4C13-AB4F-3CDEFC4547A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924DBDC4-E1EE-4AF5-97DD-76077A47DDE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7703B760-E8F6-4AE1-96FE-5A3B7A4DF5D0}"/>
            </a:ext>
          </a:extLst>
        </xdr:cNvPr>
        <xdr:cNvCxnSpPr/>
      </xdr:nvCxnSpPr>
      <xdr:spPr>
        <a:xfrm flipV="1">
          <a:off x="4634865"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2BA8CA56-D2F7-46BB-9C5B-09C3B373B10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D0F29777-6BC9-4097-AB89-E1DA257F5A17}"/>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9037C62F-ED23-4A98-A6A1-E7E46AB0BCF1}"/>
            </a:ext>
          </a:extLst>
        </xdr:cNvPr>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195" name="直線コネクタ 194">
          <a:extLst>
            <a:ext uri="{FF2B5EF4-FFF2-40B4-BE49-F238E27FC236}">
              <a16:creationId xmlns:a16="http://schemas.microsoft.com/office/drawing/2014/main" id="{96DB9C91-D26E-48FA-BF22-A69B05F0C633}"/>
            </a:ext>
          </a:extLst>
        </xdr:cNvPr>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132097</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82C60533-4C10-46C7-8848-5774FB662953}"/>
            </a:ext>
          </a:extLst>
        </xdr:cNvPr>
        <xdr:cNvSpPr txBox="1"/>
      </xdr:nvSpPr>
      <xdr:spPr>
        <a:xfrm>
          <a:off x="4673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197" name="フローチャート: 判断 196">
          <a:extLst>
            <a:ext uri="{FF2B5EF4-FFF2-40B4-BE49-F238E27FC236}">
              <a16:creationId xmlns:a16="http://schemas.microsoft.com/office/drawing/2014/main" id="{F28CFCED-850D-4B3A-9DA6-17F4690A8706}"/>
            </a:ext>
          </a:extLst>
        </xdr:cNvPr>
        <xdr:cNvSpPr/>
      </xdr:nvSpPr>
      <xdr:spPr>
        <a:xfrm>
          <a:off x="4584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198" name="フローチャート: 判断 197">
          <a:extLst>
            <a:ext uri="{FF2B5EF4-FFF2-40B4-BE49-F238E27FC236}">
              <a16:creationId xmlns:a16="http://schemas.microsoft.com/office/drawing/2014/main" id="{B81EFCB8-58AD-4006-9A7B-F50C9BC065D0}"/>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199" name="フローチャート: 判断 198">
          <a:extLst>
            <a:ext uri="{FF2B5EF4-FFF2-40B4-BE49-F238E27FC236}">
              <a16:creationId xmlns:a16="http://schemas.microsoft.com/office/drawing/2014/main" id="{92EEBF83-85EF-4AA9-B1EA-152AFC9EA19A}"/>
            </a:ext>
          </a:extLst>
        </xdr:cNvPr>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12064</xdr:rowOff>
    </xdr:from>
    <xdr:to>
      <xdr:col>10</xdr:col>
      <xdr:colOff>165100</xdr:colOff>
      <xdr:row>81</xdr:row>
      <xdr:rowOff>113664</xdr:rowOff>
    </xdr:to>
    <xdr:sp macro="" textlink="">
      <xdr:nvSpPr>
        <xdr:cNvPr id="200" name="フローチャート: 判断 199">
          <a:extLst>
            <a:ext uri="{FF2B5EF4-FFF2-40B4-BE49-F238E27FC236}">
              <a16:creationId xmlns:a16="http://schemas.microsoft.com/office/drawing/2014/main" id="{F5B6B4E7-18F8-4614-BC19-A5C75F91080A}"/>
            </a:ext>
          </a:extLst>
        </xdr:cNvPr>
        <xdr:cNvSpPr/>
      </xdr:nvSpPr>
      <xdr:spPr>
        <a:xfrm>
          <a:off x="1968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97789</xdr:rowOff>
    </xdr:from>
    <xdr:to>
      <xdr:col>6</xdr:col>
      <xdr:colOff>38100</xdr:colOff>
      <xdr:row>81</xdr:row>
      <xdr:rowOff>27939</xdr:rowOff>
    </xdr:to>
    <xdr:sp macro="" textlink="">
      <xdr:nvSpPr>
        <xdr:cNvPr id="201" name="フローチャート: 判断 200">
          <a:extLst>
            <a:ext uri="{FF2B5EF4-FFF2-40B4-BE49-F238E27FC236}">
              <a16:creationId xmlns:a16="http://schemas.microsoft.com/office/drawing/2014/main" id="{E9FBD2A0-5965-4A80-925A-98E8A8A27DA9}"/>
            </a:ext>
          </a:extLst>
        </xdr:cNvPr>
        <xdr:cNvSpPr/>
      </xdr:nvSpPr>
      <xdr:spPr>
        <a:xfrm>
          <a:off x="1079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DB50FDD0-ED9A-4F5B-AF4A-5EFC4AEE535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FB5A81B6-3728-4137-863B-25ECB3C50A0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4E1358E7-0825-45B7-9522-01D4D5C6406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2E1F136D-7667-4D38-A4F6-806CBAF9928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18D71E9A-AF12-4CD9-B52E-CBB825CEABB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143511</xdr:rowOff>
    </xdr:from>
    <xdr:to>
      <xdr:col>24</xdr:col>
      <xdr:colOff>114300</xdr:colOff>
      <xdr:row>82</xdr:row>
      <xdr:rowOff>73661</xdr:rowOff>
    </xdr:to>
    <xdr:sp macro="" textlink="">
      <xdr:nvSpPr>
        <xdr:cNvPr id="207" name="楕円 206">
          <a:extLst>
            <a:ext uri="{FF2B5EF4-FFF2-40B4-BE49-F238E27FC236}">
              <a16:creationId xmlns:a16="http://schemas.microsoft.com/office/drawing/2014/main" id="{DD63DE4A-75D1-44AC-861A-A30BBDDB2381}"/>
            </a:ext>
          </a:extLst>
        </xdr:cNvPr>
        <xdr:cNvSpPr/>
      </xdr:nvSpPr>
      <xdr:spPr>
        <a:xfrm>
          <a:off x="45847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121938</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944B2903-DD3E-430C-A087-DA551850C6E1}"/>
            </a:ext>
          </a:extLst>
        </xdr:cNvPr>
        <xdr:cNvSpPr txBox="1"/>
      </xdr:nvSpPr>
      <xdr:spPr>
        <a:xfrm>
          <a:off x="4673600"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8255</xdr:rowOff>
    </xdr:from>
    <xdr:to>
      <xdr:col>20</xdr:col>
      <xdr:colOff>38100</xdr:colOff>
      <xdr:row>81</xdr:row>
      <xdr:rowOff>109855</xdr:rowOff>
    </xdr:to>
    <xdr:sp macro="" textlink="">
      <xdr:nvSpPr>
        <xdr:cNvPr id="209" name="楕円 208">
          <a:extLst>
            <a:ext uri="{FF2B5EF4-FFF2-40B4-BE49-F238E27FC236}">
              <a16:creationId xmlns:a16="http://schemas.microsoft.com/office/drawing/2014/main" id="{DE23C231-39C9-4235-844B-6852105135AB}"/>
            </a:ext>
          </a:extLst>
        </xdr:cNvPr>
        <xdr:cNvSpPr/>
      </xdr:nvSpPr>
      <xdr:spPr>
        <a:xfrm>
          <a:off x="3746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59055</xdr:rowOff>
    </xdr:from>
    <xdr:to>
      <xdr:col>24</xdr:col>
      <xdr:colOff>63500</xdr:colOff>
      <xdr:row>82</xdr:row>
      <xdr:rowOff>22861</xdr:rowOff>
    </xdr:to>
    <xdr:cxnSp macro="">
      <xdr:nvCxnSpPr>
        <xdr:cNvPr id="210" name="直線コネクタ 209">
          <a:extLst>
            <a:ext uri="{FF2B5EF4-FFF2-40B4-BE49-F238E27FC236}">
              <a16:creationId xmlns:a16="http://schemas.microsoft.com/office/drawing/2014/main" id="{E0DD8B92-EF3E-498C-90A7-896B5DCF55B8}"/>
            </a:ext>
          </a:extLst>
        </xdr:cNvPr>
        <xdr:cNvCxnSpPr/>
      </xdr:nvCxnSpPr>
      <xdr:spPr>
        <a:xfrm>
          <a:off x="3797300" y="13946505"/>
          <a:ext cx="838200" cy="13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137795</xdr:rowOff>
    </xdr:from>
    <xdr:to>
      <xdr:col>15</xdr:col>
      <xdr:colOff>101600</xdr:colOff>
      <xdr:row>81</xdr:row>
      <xdr:rowOff>67945</xdr:rowOff>
    </xdr:to>
    <xdr:sp macro="" textlink="">
      <xdr:nvSpPr>
        <xdr:cNvPr id="211" name="楕円 210">
          <a:extLst>
            <a:ext uri="{FF2B5EF4-FFF2-40B4-BE49-F238E27FC236}">
              <a16:creationId xmlns:a16="http://schemas.microsoft.com/office/drawing/2014/main" id="{EFEB23FA-0C90-4CF1-8453-4BCE8BB62311}"/>
            </a:ext>
          </a:extLst>
        </xdr:cNvPr>
        <xdr:cNvSpPr/>
      </xdr:nvSpPr>
      <xdr:spPr>
        <a:xfrm>
          <a:off x="2857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17145</xdr:rowOff>
    </xdr:from>
    <xdr:to>
      <xdr:col>19</xdr:col>
      <xdr:colOff>177800</xdr:colOff>
      <xdr:row>81</xdr:row>
      <xdr:rowOff>59055</xdr:rowOff>
    </xdr:to>
    <xdr:cxnSp macro="">
      <xdr:nvCxnSpPr>
        <xdr:cNvPr id="212" name="直線コネクタ 211">
          <a:extLst>
            <a:ext uri="{FF2B5EF4-FFF2-40B4-BE49-F238E27FC236}">
              <a16:creationId xmlns:a16="http://schemas.microsoft.com/office/drawing/2014/main" id="{214DC30E-9A23-422A-B962-6A4B145B1C6F}"/>
            </a:ext>
          </a:extLst>
        </xdr:cNvPr>
        <xdr:cNvCxnSpPr/>
      </xdr:nvCxnSpPr>
      <xdr:spPr>
        <a:xfrm>
          <a:off x="2908300" y="139045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120650</xdr:rowOff>
    </xdr:from>
    <xdr:to>
      <xdr:col>10</xdr:col>
      <xdr:colOff>165100</xdr:colOff>
      <xdr:row>81</xdr:row>
      <xdr:rowOff>50800</xdr:rowOff>
    </xdr:to>
    <xdr:sp macro="" textlink="">
      <xdr:nvSpPr>
        <xdr:cNvPr id="213" name="楕円 212">
          <a:extLst>
            <a:ext uri="{FF2B5EF4-FFF2-40B4-BE49-F238E27FC236}">
              <a16:creationId xmlns:a16="http://schemas.microsoft.com/office/drawing/2014/main" id="{E135608F-E3D3-425F-80C7-EC9B97857390}"/>
            </a:ext>
          </a:extLst>
        </xdr:cNvPr>
        <xdr:cNvSpPr/>
      </xdr:nvSpPr>
      <xdr:spPr>
        <a:xfrm>
          <a:off x="1968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0</xdr:rowOff>
    </xdr:from>
    <xdr:to>
      <xdr:col>15</xdr:col>
      <xdr:colOff>50800</xdr:colOff>
      <xdr:row>81</xdr:row>
      <xdr:rowOff>17145</xdr:rowOff>
    </xdr:to>
    <xdr:cxnSp macro="">
      <xdr:nvCxnSpPr>
        <xdr:cNvPr id="214" name="直線コネクタ 213">
          <a:extLst>
            <a:ext uri="{FF2B5EF4-FFF2-40B4-BE49-F238E27FC236}">
              <a16:creationId xmlns:a16="http://schemas.microsoft.com/office/drawing/2014/main" id="{E4BEEED3-68A0-4247-89A4-E5389B456F7C}"/>
            </a:ext>
          </a:extLst>
        </xdr:cNvPr>
        <xdr:cNvCxnSpPr/>
      </xdr:nvCxnSpPr>
      <xdr:spPr>
        <a:xfrm>
          <a:off x="2019300" y="138874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82550</xdr:rowOff>
    </xdr:from>
    <xdr:to>
      <xdr:col>6</xdr:col>
      <xdr:colOff>38100</xdr:colOff>
      <xdr:row>81</xdr:row>
      <xdr:rowOff>12700</xdr:rowOff>
    </xdr:to>
    <xdr:sp macro="" textlink="">
      <xdr:nvSpPr>
        <xdr:cNvPr id="215" name="楕円 214">
          <a:extLst>
            <a:ext uri="{FF2B5EF4-FFF2-40B4-BE49-F238E27FC236}">
              <a16:creationId xmlns:a16="http://schemas.microsoft.com/office/drawing/2014/main" id="{E6D42839-5F6B-47B2-BDB2-99C7438E2CA4}"/>
            </a:ext>
          </a:extLst>
        </xdr:cNvPr>
        <xdr:cNvSpPr/>
      </xdr:nvSpPr>
      <xdr:spPr>
        <a:xfrm>
          <a:off x="1079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133350</xdr:rowOff>
    </xdr:from>
    <xdr:to>
      <xdr:col>10</xdr:col>
      <xdr:colOff>114300</xdr:colOff>
      <xdr:row>81</xdr:row>
      <xdr:rowOff>0</xdr:rowOff>
    </xdr:to>
    <xdr:cxnSp macro="">
      <xdr:nvCxnSpPr>
        <xdr:cNvPr id="216" name="直線コネクタ 215">
          <a:extLst>
            <a:ext uri="{FF2B5EF4-FFF2-40B4-BE49-F238E27FC236}">
              <a16:creationId xmlns:a16="http://schemas.microsoft.com/office/drawing/2014/main" id="{4CF40B4E-DB3C-4EC3-A486-2731329A91EE}"/>
            </a:ext>
          </a:extLst>
        </xdr:cNvPr>
        <xdr:cNvCxnSpPr/>
      </xdr:nvCxnSpPr>
      <xdr:spPr>
        <a:xfrm>
          <a:off x="1130300" y="13849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17" name="n_1aveValue【福祉施設】&#10;有形固定資産減価償却率">
          <a:extLst>
            <a:ext uri="{FF2B5EF4-FFF2-40B4-BE49-F238E27FC236}">
              <a16:creationId xmlns:a16="http://schemas.microsoft.com/office/drawing/2014/main" id="{4A719535-DF2C-42E9-8732-7EF4D3D2D474}"/>
            </a:ext>
          </a:extLst>
        </xdr:cNvPr>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167657</xdr:rowOff>
    </xdr:from>
    <xdr:ext cx="405111" cy="259045"/>
    <xdr:sp macro="" textlink="">
      <xdr:nvSpPr>
        <xdr:cNvPr id="218" name="n_2aveValue【福祉施設】&#10;有形固定資産減価償却率">
          <a:extLst>
            <a:ext uri="{FF2B5EF4-FFF2-40B4-BE49-F238E27FC236}">
              <a16:creationId xmlns:a16="http://schemas.microsoft.com/office/drawing/2014/main" id="{42F352BD-2D93-41F9-9046-B010B93EDF9D}"/>
            </a:ext>
          </a:extLst>
        </xdr:cNvPr>
        <xdr:cNvSpPr txBox="1"/>
      </xdr:nvSpPr>
      <xdr:spPr>
        <a:xfrm>
          <a:off x="2705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104791</xdr:rowOff>
    </xdr:from>
    <xdr:ext cx="405111" cy="259045"/>
    <xdr:sp macro="" textlink="">
      <xdr:nvSpPr>
        <xdr:cNvPr id="219" name="n_3aveValue【福祉施設】&#10;有形固定資産減価償却率">
          <a:extLst>
            <a:ext uri="{FF2B5EF4-FFF2-40B4-BE49-F238E27FC236}">
              <a16:creationId xmlns:a16="http://schemas.microsoft.com/office/drawing/2014/main" id="{A078C5CA-35B2-44F7-B5F1-49EDBA62AE70}"/>
            </a:ext>
          </a:extLst>
        </xdr:cNvPr>
        <xdr:cNvSpPr txBox="1"/>
      </xdr:nvSpPr>
      <xdr:spPr>
        <a:xfrm>
          <a:off x="1816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19066</xdr:rowOff>
    </xdr:from>
    <xdr:ext cx="405111" cy="259045"/>
    <xdr:sp macro="" textlink="">
      <xdr:nvSpPr>
        <xdr:cNvPr id="220" name="n_4aveValue【福祉施設】&#10;有形固定資産減価償却率">
          <a:extLst>
            <a:ext uri="{FF2B5EF4-FFF2-40B4-BE49-F238E27FC236}">
              <a16:creationId xmlns:a16="http://schemas.microsoft.com/office/drawing/2014/main" id="{8851DD8E-9FEB-4916-83E7-CD5B62954ECD}"/>
            </a:ext>
          </a:extLst>
        </xdr:cNvPr>
        <xdr:cNvSpPr txBox="1"/>
      </xdr:nvSpPr>
      <xdr:spPr>
        <a:xfrm>
          <a:off x="927744" y="13906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126382</xdr:rowOff>
    </xdr:from>
    <xdr:ext cx="405111" cy="259045"/>
    <xdr:sp macro="" textlink="">
      <xdr:nvSpPr>
        <xdr:cNvPr id="221" name="n_1mainValue【福祉施設】&#10;有形固定資産減価償却率">
          <a:extLst>
            <a:ext uri="{FF2B5EF4-FFF2-40B4-BE49-F238E27FC236}">
              <a16:creationId xmlns:a16="http://schemas.microsoft.com/office/drawing/2014/main" id="{D2830CA6-5644-4126-844E-985BB58C2E42}"/>
            </a:ext>
          </a:extLst>
        </xdr:cNvPr>
        <xdr:cNvSpPr txBox="1"/>
      </xdr:nvSpPr>
      <xdr:spPr>
        <a:xfrm>
          <a:off x="35820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84472</xdr:rowOff>
    </xdr:from>
    <xdr:ext cx="405111" cy="259045"/>
    <xdr:sp macro="" textlink="">
      <xdr:nvSpPr>
        <xdr:cNvPr id="222" name="n_2mainValue【福祉施設】&#10;有形固定資産減価償却率">
          <a:extLst>
            <a:ext uri="{FF2B5EF4-FFF2-40B4-BE49-F238E27FC236}">
              <a16:creationId xmlns:a16="http://schemas.microsoft.com/office/drawing/2014/main" id="{0AE73FB7-17B6-4D65-AA49-B3E6A969ACB8}"/>
            </a:ext>
          </a:extLst>
        </xdr:cNvPr>
        <xdr:cNvSpPr txBox="1"/>
      </xdr:nvSpPr>
      <xdr:spPr>
        <a:xfrm>
          <a:off x="2705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67327</xdr:rowOff>
    </xdr:from>
    <xdr:ext cx="405111" cy="259045"/>
    <xdr:sp macro="" textlink="">
      <xdr:nvSpPr>
        <xdr:cNvPr id="223" name="n_3mainValue【福祉施設】&#10;有形固定資産減価償却率">
          <a:extLst>
            <a:ext uri="{FF2B5EF4-FFF2-40B4-BE49-F238E27FC236}">
              <a16:creationId xmlns:a16="http://schemas.microsoft.com/office/drawing/2014/main" id="{35F17255-BF9A-412C-8762-BA49BD77514A}"/>
            </a:ext>
          </a:extLst>
        </xdr:cNvPr>
        <xdr:cNvSpPr txBox="1"/>
      </xdr:nvSpPr>
      <xdr:spPr>
        <a:xfrm>
          <a:off x="1816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29227</xdr:rowOff>
    </xdr:from>
    <xdr:ext cx="405111" cy="259045"/>
    <xdr:sp macro="" textlink="">
      <xdr:nvSpPr>
        <xdr:cNvPr id="224" name="n_4mainValue【福祉施設】&#10;有形固定資産減価償却率">
          <a:extLst>
            <a:ext uri="{FF2B5EF4-FFF2-40B4-BE49-F238E27FC236}">
              <a16:creationId xmlns:a16="http://schemas.microsoft.com/office/drawing/2014/main" id="{6EC0D5B9-F442-40FE-9A4D-BFFB05E3C97D}"/>
            </a:ext>
          </a:extLst>
        </xdr:cNvPr>
        <xdr:cNvSpPr txBox="1"/>
      </xdr:nvSpPr>
      <xdr:spPr>
        <a:xfrm>
          <a:off x="9277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43AC25D5-4756-44D7-9E2B-D11124866B8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BEBC1CC0-2ABF-4D73-8A09-37FCF50586E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68BD879E-9C67-470D-9BEB-A540DE10EA0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C7E2A04F-5385-41A6-8A7E-9A677E4F082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DEB6BE71-1A14-49E5-AE57-F6830AE5559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17A5F05A-BF21-41ED-8778-049EDD6F0C9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45E2A56B-0C15-4E34-8A4D-6BA50593C24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1081C65D-422A-480A-B992-899129FB422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91ACC8DC-4E98-4687-B3F4-05C9BDC4974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0B7CD1E5-0430-46F9-8388-B5BC3F8DC97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5" name="直線コネクタ 234">
          <a:extLst>
            <a:ext uri="{FF2B5EF4-FFF2-40B4-BE49-F238E27FC236}">
              <a16:creationId xmlns:a16="http://schemas.microsoft.com/office/drawing/2014/main" id="{F1548B70-8ECB-4C46-8D2E-A5B3501C708E}"/>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6" name="テキスト ボックス 235">
          <a:extLst>
            <a:ext uri="{FF2B5EF4-FFF2-40B4-BE49-F238E27FC236}">
              <a16:creationId xmlns:a16="http://schemas.microsoft.com/office/drawing/2014/main" id="{0F565E21-E54A-4FCD-924D-F1E006B9D47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7" name="直線コネクタ 236">
          <a:extLst>
            <a:ext uri="{FF2B5EF4-FFF2-40B4-BE49-F238E27FC236}">
              <a16:creationId xmlns:a16="http://schemas.microsoft.com/office/drawing/2014/main" id="{8BDE07B0-8A27-44B7-8AC2-19097CCF2D5D}"/>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8" name="テキスト ボックス 237">
          <a:extLst>
            <a:ext uri="{FF2B5EF4-FFF2-40B4-BE49-F238E27FC236}">
              <a16:creationId xmlns:a16="http://schemas.microsoft.com/office/drawing/2014/main" id="{37325DE9-155E-4A02-A023-6FE86557994D}"/>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9" name="直線コネクタ 238">
          <a:extLst>
            <a:ext uri="{FF2B5EF4-FFF2-40B4-BE49-F238E27FC236}">
              <a16:creationId xmlns:a16="http://schemas.microsoft.com/office/drawing/2014/main" id="{0047FE02-FBB3-4E8F-AAE0-8133B394AB68}"/>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40" name="テキスト ボックス 239">
          <a:extLst>
            <a:ext uri="{FF2B5EF4-FFF2-40B4-BE49-F238E27FC236}">
              <a16:creationId xmlns:a16="http://schemas.microsoft.com/office/drawing/2014/main" id="{17B7BAF8-2A4D-4995-9B62-87A8DBDF4522}"/>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41" name="直線コネクタ 240">
          <a:extLst>
            <a:ext uri="{FF2B5EF4-FFF2-40B4-BE49-F238E27FC236}">
              <a16:creationId xmlns:a16="http://schemas.microsoft.com/office/drawing/2014/main" id="{D6944FC2-A759-449D-B096-AC980E1BC127}"/>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2" name="テキスト ボックス 241">
          <a:extLst>
            <a:ext uri="{FF2B5EF4-FFF2-40B4-BE49-F238E27FC236}">
              <a16:creationId xmlns:a16="http://schemas.microsoft.com/office/drawing/2014/main" id="{B4DF5F7B-8142-4BB1-8BB2-E57EABF76EB7}"/>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3" name="直線コネクタ 242">
          <a:extLst>
            <a:ext uri="{FF2B5EF4-FFF2-40B4-BE49-F238E27FC236}">
              <a16:creationId xmlns:a16="http://schemas.microsoft.com/office/drawing/2014/main" id="{CC5E04AF-8DBE-4BA7-A201-A0FBB832CD2A}"/>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4" name="テキスト ボックス 243">
          <a:extLst>
            <a:ext uri="{FF2B5EF4-FFF2-40B4-BE49-F238E27FC236}">
              <a16:creationId xmlns:a16="http://schemas.microsoft.com/office/drawing/2014/main" id="{13F479FA-113C-476D-AC84-77DBBAE4F2C6}"/>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5" name="直線コネクタ 244">
          <a:extLst>
            <a:ext uri="{FF2B5EF4-FFF2-40B4-BE49-F238E27FC236}">
              <a16:creationId xmlns:a16="http://schemas.microsoft.com/office/drawing/2014/main" id="{E00D7F3F-667A-4D93-B4A0-CB5FC7E5E99F}"/>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6" name="テキスト ボックス 245">
          <a:extLst>
            <a:ext uri="{FF2B5EF4-FFF2-40B4-BE49-F238E27FC236}">
              <a16:creationId xmlns:a16="http://schemas.microsoft.com/office/drawing/2014/main" id="{BBB17C1F-D6E6-428E-BCC8-6526F6863488}"/>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7" name="直線コネクタ 246">
          <a:extLst>
            <a:ext uri="{FF2B5EF4-FFF2-40B4-BE49-F238E27FC236}">
              <a16:creationId xmlns:a16="http://schemas.microsoft.com/office/drawing/2014/main" id="{E4B7183D-2E7D-4263-BF86-6F80FDACCCD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8" name="テキスト ボックス 247">
          <a:extLst>
            <a:ext uri="{FF2B5EF4-FFF2-40B4-BE49-F238E27FC236}">
              <a16:creationId xmlns:a16="http://schemas.microsoft.com/office/drawing/2014/main" id="{E837EE0D-CBED-4567-BDD5-D114E6F02C6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9" name="【福祉施設】&#10;一人当たり面積グラフ枠">
          <a:extLst>
            <a:ext uri="{FF2B5EF4-FFF2-40B4-BE49-F238E27FC236}">
              <a16:creationId xmlns:a16="http://schemas.microsoft.com/office/drawing/2014/main" id="{8B4FCC05-4376-468A-9F1F-EB6FFE77516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139881</xdr:rowOff>
    </xdr:from>
    <xdr:to>
      <xdr:col>54</xdr:col>
      <xdr:colOff>189865</xdr:colOff>
      <xdr:row>86</xdr:row>
      <xdr:rowOff>141514</xdr:rowOff>
    </xdr:to>
    <xdr:cxnSp macro="">
      <xdr:nvCxnSpPr>
        <xdr:cNvPr id="250" name="直線コネクタ 249">
          <a:extLst>
            <a:ext uri="{FF2B5EF4-FFF2-40B4-BE49-F238E27FC236}">
              <a16:creationId xmlns:a16="http://schemas.microsoft.com/office/drawing/2014/main" id="{8F556285-B961-44FE-9D20-AAE482418D7F}"/>
            </a:ext>
          </a:extLst>
        </xdr:cNvPr>
        <xdr:cNvCxnSpPr/>
      </xdr:nvCxnSpPr>
      <xdr:spPr>
        <a:xfrm flipV="1">
          <a:off x="10476865" y="13341531"/>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51" name="【福祉施設】&#10;一人当たり面積最小値テキスト">
          <a:extLst>
            <a:ext uri="{FF2B5EF4-FFF2-40B4-BE49-F238E27FC236}">
              <a16:creationId xmlns:a16="http://schemas.microsoft.com/office/drawing/2014/main" id="{6E294133-8141-4CE2-B940-1C6ADC4E91D6}"/>
            </a:ext>
          </a:extLst>
        </xdr:cNvPr>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52" name="直線コネクタ 251">
          <a:extLst>
            <a:ext uri="{FF2B5EF4-FFF2-40B4-BE49-F238E27FC236}">
              <a16:creationId xmlns:a16="http://schemas.microsoft.com/office/drawing/2014/main" id="{AF7FFB24-9442-4B40-99D6-33B476666A21}"/>
            </a:ext>
          </a:extLst>
        </xdr:cNvPr>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86558</xdr:rowOff>
    </xdr:from>
    <xdr:ext cx="469744" cy="259045"/>
    <xdr:sp macro="" textlink="">
      <xdr:nvSpPr>
        <xdr:cNvPr id="253" name="【福祉施設】&#10;一人当たり面積最大値テキスト">
          <a:extLst>
            <a:ext uri="{FF2B5EF4-FFF2-40B4-BE49-F238E27FC236}">
              <a16:creationId xmlns:a16="http://schemas.microsoft.com/office/drawing/2014/main" id="{B426956F-C1D2-4BEF-B242-70D2164E3E7C}"/>
            </a:ext>
          </a:extLst>
        </xdr:cNvPr>
        <xdr:cNvSpPr txBox="1"/>
      </xdr:nvSpPr>
      <xdr:spPr>
        <a:xfrm>
          <a:off x="10515600" y="1311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139881</xdr:rowOff>
    </xdr:from>
    <xdr:to>
      <xdr:col>55</xdr:col>
      <xdr:colOff>88900</xdr:colOff>
      <xdr:row>77</xdr:row>
      <xdr:rowOff>139881</xdr:rowOff>
    </xdr:to>
    <xdr:cxnSp macro="">
      <xdr:nvCxnSpPr>
        <xdr:cNvPr id="254" name="直線コネクタ 253">
          <a:extLst>
            <a:ext uri="{FF2B5EF4-FFF2-40B4-BE49-F238E27FC236}">
              <a16:creationId xmlns:a16="http://schemas.microsoft.com/office/drawing/2014/main" id="{83EFC601-36BF-46C5-9137-65652BE23B2C}"/>
            </a:ext>
          </a:extLst>
        </xdr:cNvPr>
        <xdr:cNvCxnSpPr/>
      </xdr:nvCxnSpPr>
      <xdr:spPr>
        <a:xfrm>
          <a:off x="10388600" y="13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19975</xdr:rowOff>
    </xdr:from>
    <xdr:ext cx="469744" cy="259045"/>
    <xdr:sp macro="" textlink="">
      <xdr:nvSpPr>
        <xdr:cNvPr id="255" name="【福祉施設】&#10;一人当たり面積平均値テキスト">
          <a:extLst>
            <a:ext uri="{FF2B5EF4-FFF2-40B4-BE49-F238E27FC236}">
              <a16:creationId xmlns:a16="http://schemas.microsoft.com/office/drawing/2014/main" id="{5F28A08D-2B78-4199-AC3C-B146309EFD6F}"/>
            </a:ext>
          </a:extLst>
        </xdr:cNvPr>
        <xdr:cNvSpPr txBox="1"/>
      </xdr:nvSpPr>
      <xdr:spPr>
        <a:xfrm>
          <a:off x="10515600" y="14250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256" name="フローチャート: 判断 255">
          <a:extLst>
            <a:ext uri="{FF2B5EF4-FFF2-40B4-BE49-F238E27FC236}">
              <a16:creationId xmlns:a16="http://schemas.microsoft.com/office/drawing/2014/main" id="{E550D084-9766-409D-BA8E-91D4BFC4914A}"/>
            </a:ext>
          </a:extLst>
        </xdr:cNvPr>
        <xdr:cNvSpPr/>
      </xdr:nvSpPr>
      <xdr:spPr>
        <a:xfrm>
          <a:off x="104267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42818</xdr:rowOff>
    </xdr:from>
    <xdr:to>
      <xdr:col>50</xdr:col>
      <xdr:colOff>165100</xdr:colOff>
      <xdr:row>84</xdr:row>
      <xdr:rowOff>144418</xdr:rowOff>
    </xdr:to>
    <xdr:sp macro="" textlink="">
      <xdr:nvSpPr>
        <xdr:cNvPr id="257" name="フローチャート: 判断 256">
          <a:extLst>
            <a:ext uri="{FF2B5EF4-FFF2-40B4-BE49-F238E27FC236}">
              <a16:creationId xmlns:a16="http://schemas.microsoft.com/office/drawing/2014/main" id="{3E769EAD-FC56-460E-AF4F-0CFB59E80F7A}"/>
            </a:ext>
          </a:extLst>
        </xdr:cNvPr>
        <xdr:cNvSpPr/>
      </xdr:nvSpPr>
      <xdr:spPr>
        <a:xfrm>
          <a:off x="9588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258" name="フローチャート: 判断 257">
          <a:extLst>
            <a:ext uri="{FF2B5EF4-FFF2-40B4-BE49-F238E27FC236}">
              <a16:creationId xmlns:a16="http://schemas.microsoft.com/office/drawing/2014/main" id="{5F50019F-4B40-4EC1-A7A3-FE2384DCAF79}"/>
            </a:ext>
          </a:extLst>
        </xdr:cNvPr>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169636</xdr:rowOff>
    </xdr:from>
    <xdr:to>
      <xdr:col>41</xdr:col>
      <xdr:colOff>101600</xdr:colOff>
      <xdr:row>84</xdr:row>
      <xdr:rowOff>99786</xdr:rowOff>
    </xdr:to>
    <xdr:sp macro="" textlink="">
      <xdr:nvSpPr>
        <xdr:cNvPr id="259" name="フローチャート: 判断 258">
          <a:extLst>
            <a:ext uri="{FF2B5EF4-FFF2-40B4-BE49-F238E27FC236}">
              <a16:creationId xmlns:a16="http://schemas.microsoft.com/office/drawing/2014/main" id="{AD7094DC-6A12-4A7B-8BC6-DA17FDC9F73A}"/>
            </a:ext>
          </a:extLst>
        </xdr:cNvPr>
        <xdr:cNvSpPr/>
      </xdr:nvSpPr>
      <xdr:spPr>
        <a:xfrm>
          <a:off x="7810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48805</xdr:rowOff>
    </xdr:from>
    <xdr:to>
      <xdr:col>36</xdr:col>
      <xdr:colOff>165100</xdr:colOff>
      <xdr:row>85</xdr:row>
      <xdr:rowOff>150405</xdr:rowOff>
    </xdr:to>
    <xdr:sp macro="" textlink="">
      <xdr:nvSpPr>
        <xdr:cNvPr id="260" name="フローチャート: 判断 259">
          <a:extLst>
            <a:ext uri="{FF2B5EF4-FFF2-40B4-BE49-F238E27FC236}">
              <a16:creationId xmlns:a16="http://schemas.microsoft.com/office/drawing/2014/main" id="{B33B4371-21B3-4453-BF1F-D059D14AEB9D}"/>
            </a:ext>
          </a:extLst>
        </xdr:cNvPr>
        <xdr:cNvSpPr/>
      </xdr:nvSpPr>
      <xdr:spPr>
        <a:xfrm>
          <a:off x="6921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B68A3C45-AEC7-488E-B22D-48C114C0A4C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D24797B6-3738-4B3C-B0E4-3573CBBF074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C62DB6CB-23EF-46E6-9A4F-78669E41D64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C0E95981-DD26-4CA9-BEBA-E85B3A4AEE1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49648D0C-7CF7-4D0B-85C6-BDC0E971D7B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79829</xdr:rowOff>
    </xdr:from>
    <xdr:to>
      <xdr:col>55</xdr:col>
      <xdr:colOff>50800</xdr:colOff>
      <xdr:row>85</xdr:row>
      <xdr:rowOff>9979</xdr:rowOff>
    </xdr:to>
    <xdr:sp macro="" textlink="">
      <xdr:nvSpPr>
        <xdr:cNvPr id="266" name="楕円 265">
          <a:extLst>
            <a:ext uri="{FF2B5EF4-FFF2-40B4-BE49-F238E27FC236}">
              <a16:creationId xmlns:a16="http://schemas.microsoft.com/office/drawing/2014/main" id="{980366D6-3426-4C04-8F19-1420FB4762EC}"/>
            </a:ext>
          </a:extLst>
        </xdr:cNvPr>
        <xdr:cNvSpPr/>
      </xdr:nvSpPr>
      <xdr:spPr>
        <a:xfrm>
          <a:off x="10426700" y="144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58256</xdr:rowOff>
    </xdr:from>
    <xdr:ext cx="469744" cy="259045"/>
    <xdr:sp macro="" textlink="">
      <xdr:nvSpPr>
        <xdr:cNvPr id="267" name="【福祉施設】&#10;一人当たり面積該当値テキスト">
          <a:extLst>
            <a:ext uri="{FF2B5EF4-FFF2-40B4-BE49-F238E27FC236}">
              <a16:creationId xmlns:a16="http://schemas.microsoft.com/office/drawing/2014/main" id="{A9F77DEC-0744-4BAC-82EB-7B743E462134}"/>
            </a:ext>
          </a:extLst>
        </xdr:cNvPr>
        <xdr:cNvSpPr txBox="1"/>
      </xdr:nvSpPr>
      <xdr:spPr>
        <a:xfrm>
          <a:off x="10515600" y="1446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135345</xdr:rowOff>
    </xdr:from>
    <xdr:to>
      <xdr:col>50</xdr:col>
      <xdr:colOff>165100</xdr:colOff>
      <xdr:row>85</xdr:row>
      <xdr:rowOff>65495</xdr:rowOff>
    </xdr:to>
    <xdr:sp macro="" textlink="">
      <xdr:nvSpPr>
        <xdr:cNvPr id="268" name="楕円 267">
          <a:extLst>
            <a:ext uri="{FF2B5EF4-FFF2-40B4-BE49-F238E27FC236}">
              <a16:creationId xmlns:a16="http://schemas.microsoft.com/office/drawing/2014/main" id="{935BFF21-4A70-4EA7-A837-6FA472347CD1}"/>
            </a:ext>
          </a:extLst>
        </xdr:cNvPr>
        <xdr:cNvSpPr/>
      </xdr:nvSpPr>
      <xdr:spPr>
        <a:xfrm>
          <a:off x="9588500" y="1453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130629</xdr:rowOff>
    </xdr:from>
    <xdr:to>
      <xdr:col>55</xdr:col>
      <xdr:colOff>0</xdr:colOff>
      <xdr:row>85</xdr:row>
      <xdr:rowOff>14695</xdr:rowOff>
    </xdr:to>
    <xdr:cxnSp macro="">
      <xdr:nvCxnSpPr>
        <xdr:cNvPr id="269" name="直線コネクタ 268">
          <a:extLst>
            <a:ext uri="{FF2B5EF4-FFF2-40B4-BE49-F238E27FC236}">
              <a16:creationId xmlns:a16="http://schemas.microsoft.com/office/drawing/2014/main" id="{438E1554-2196-4571-AB64-D3D1BB7082C4}"/>
            </a:ext>
          </a:extLst>
        </xdr:cNvPr>
        <xdr:cNvCxnSpPr/>
      </xdr:nvCxnSpPr>
      <xdr:spPr>
        <a:xfrm flipV="1">
          <a:off x="9639300" y="14532429"/>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140788</xdr:rowOff>
    </xdr:from>
    <xdr:to>
      <xdr:col>46</xdr:col>
      <xdr:colOff>38100</xdr:colOff>
      <xdr:row>85</xdr:row>
      <xdr:rowOff>70938</xdr:rowOff>
    </xdr:to>
    <xdr:sp macro="" textlink="">
      <xdr:nvSpPr>
        <xdr:cNvPr id="270" name="楕円 269">
          <a:extLst>
            <a:ext uri="{FF2B5EF4-FFF2-40B4-BE49-F238E27FC236}">
              <a16:creationId xmlns:a16="http://schemas.microsoft.com/office/drawing/2014/main" id="{EEB5758A-6575-4C60-9B6A-0C729360FED3}"/>
            </a:ext>
          </a:extLst>
        </xdr:cNvPr>
        <xdr:cNvSpPr/>
      </xdr:nvSpPr>
      <xdr:spPr>
        <a:xfrm>
          <a:off x="8699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14695</xdr:rowOff>
    </xdr:from>
    <xdr:to>
      <xdr:col>50</xdr:col>
      <xdr:colOff>114300</xdr:colOff>
      <xdr:row>85</xdr:row>
      <xdr:rowOff>20138</xdr:rowOff>
    </xdr:to>
    <xdr:cxnSp macro="">
      <xdr:nvCxnSpPr>
        <xdr:cNvPr id="271" name="直線コネクタ 270">
          <a:extLst>
            <a:ext uri="{FF2B5EF4-FFF2-40B4-BE49-F238E27FC236}">
              <a16:creationId xmlns:a16="http://schemas.microsoft.com/office/drawing/2014/main" id="{12F4C96C-FC2A-4152-913D-0F37DA3DB616}"/>
            </a:ext>
          </a:extLst>
        </xdr:cNvPr>
        <xdr:cNvCxnSpPr/>
      </xdr:nvCxnSpPr>
      <xdr:spPr>
        <a:xfrm flipV="1">
          <a:off x="8750300" y="14587945"/>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139700</xdr:rowOff>
    </xdr:from>
    <xdr:to>
      <xdr:col>41</xdr:col>
      <xdr:colOff>101600</xdr:colOff>
      <xdr:row>85</xdr:row>
      <xdr:rowOff>69850</xdr:rowOff>
    </xdr:to>
    <xdr:sp macro="" textlink="">
      <xdr:nvSpPr>
        <xdr:cNvPr id="272" name="楕円 271">
          <a:extLst>
            <a:ext uri="{FF2B5EF4-FFF2-40B4-BE49-F238E27FC236}">
              <a16:creationId xmlns:a16="http://schemas.microsoft.com/office/drawing/2014/main" id="{EAFD396E-B465-4A10-9DBA-3316E027983D}"/>
            </a:ext>
          </a:extLst>
        </xdr:cNvPr>
        <xdr:cNvSpPr/>
      </xdr:nvSpPr>
      <xdr:spPr>
        <a:xfrm>
          <a:off x="7810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19050</xdr:rowOff>
    </xdr:from>
    <xdr:to>
      <xdr:col>45</xdr:col>
      <xdr:colOff>177800</xdr:colOff>
      <xdr:row>85</xdr:row>
      <xdr:rowOff>20138</xdr:rowOff>
    </xdr:to>
    <xdr:cxnSp macro="">
      <xdr:nvCxnSpPr>
        <xdr:cNvPr id="273" name="直線コネクタ 272">
          <a:extLst>
            <a:ext uri="{FF2B5EF4-FFF2-40B4-BE49-F238E27FC236}">
              <a16:creationId xmlns:a16="http://schemas.microsoft.com/office/drawing/2014/main" id="{71B497AC-8E58-4EF8-A90F-0C836FB79EB3}"/>
            </a:ext>
          </a:extLst>
        </xdr:cNvPr>
        <xdr:cNvCxnSpPr/>
      </xdr:nvCxnSpPr>
      <xdr:spPr>
        <a:xfrm>
          <a:off x="7861300" y="1459230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148408</xdr:rowOff>
    </xdr:from>
    <xdr:to>
      <xdr:col>36</xdr:col>
      <xdr:colOff>165100</xdr:colOff>
      <xdr:row>85</xdr:row>
      <xdr:rowOff>78558</xdr:rowOff>
    </xdr:to>
    <xdr:sp macro="" textlink="">
      <xdr:nvSpPr>
        <xdr:cNvPr id="274" name="楕円 273">
          <a:extLst>
            <a:ext uri="{FF2B5EF4-FFF2-40B4-BE49-F238E27FC236}">
              <a16:creationId xmlns:a16="http://schemas.microsoft.com/office/drawing/2014/main" id="{CA65CCE4-9BD4-4697-A353-02FBCF080B9D}"/>
            </a:ext>
          </a:extLst>
        </xdr:cNvPr>
        <xdr:cNvSpPr/>
      </xdr:nvSpPr>
      <xdr:spPr>
        <a:xfrm>
          <a:off x="6921500" y="1455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19050</xdr:rowOff>
    </xdr:from>
    <xdr:to>
      <xdr:col>41</xdr:col>
      <xdr:colOff>50800</xdr:colOff>
      <xdr:row>85</xdr:row>
      <xdr:rowOff>27758</xdr:rowOff>
    </xdr:to>
    <xdr:cxnSp macro="">
      <xdr:nvCxnSpPr>
        <xdr:cNvPr id="275" name="直線コネクタ 274">
          <a:extLst>
            <a:ext uri="{FF2B5EF4-FFF2-40B4-BE49-F238E27FC236}">
              <a16:creationId xmlns:a16="http://schemas.microsoft.com/office/drawing/2014/main" id="{30DD8426-2926-468A-B30B-20913EA0FBFC}"/>
            </a:ext>
          </a:extLst>
        </xdr:cNvPr>
        <xdr:cNvCxnSpPr/>
      </xdr:nvCxnSpPr>
      <xdr:spPr>
        <a:xfrm flipV="1">
          <a:off x="6972300" y="14592300"/>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160945</xdr:rowOff>
    </xdr:from>
    <xdr:ext cx="469744" cy="259045"/>
    <xdr:sp macro="" textlink="">
      <xdr:nvSpPr>
        <xdr:cNvPr id="276" name="n_1aveValue【福祉施設】&#10;一人当たり面積">
          <a:extLst>
            <a:ext uri="{FF2B5EF4-FFF2-40B4-BE49-F238E27FC236}">
              <a16:creationId xmlns:a16="http://schemas.microsoft.com/office/drawing/2014/main" id="{E133D643-BC64-4CA0-9F43-61B693E5A11F}"/>
            </a:ext>
          </a:extLst>
        </xdr:cNvPr>
        <xdr:cNvSpPr txBox="1"/>
      </xdr:nvSpPr>
      <xdr:spPr>
        <a:xfrm>
          <a:off x="9391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277" name="n_2aveValue【福祉施設】&#10;一人当たり面積">
          <a:extLst>
            <a:ext uri="{FF2B5EF4-FFF2-40B4-BE49-F238E27FC236}">
              <a16:creationId xmlns:a16="http://schemas.microsoft.com/office/drawing/2014/main" id="{FA1707AD-9ED5-46B4-B7FD-1AF8D7B319E9}"/>
            </a:ext>
          </a:extLst>
        </xdr:cNvPr>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116313</xdr:rowOff>
    </xdr:from>
    <xdr:ext cx="469744" cy="259045"/>
    <xdr:sp macro="" textlink="">
      <xdr:nvSpPr>
        <xdr:cNvPr id="278" name="n_3aveValue【福祉施設】&#10;一人当たり面積">
          <a:extLst>
            <a:ext uri="{FF2B5EF4-FFF2-40B4-BE49-F238E27FC236}">
              <a16:creationId xmlns:a16="http://schemas.microsoft.com/office/drawing/2014/main" id="{3A4A7A3C-2844-4FD4-8A9D-8C2DFFCBD608}"/>
            </a:ext>
          </a:extLst>
        </xdr:cNvPr>
        <xdr:cNvSpPr txBox="1"/>
      </xdr:nvSpPr>
      <xdr:spPr>
        <a:xfrm>
          <a:off x="7626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141532</xdr:rowOff>
    </xdr:from>
    <xdr:ext cx="469744" cy="259045"/>
    <xdr:sp macro="" textlink="">
      <xdr:nvSpPr>
        <xdr:cNvPr id="279" name="n_4aveValue【福祉施設】&#10;一人当たり面積">
          <a:extLst>
            <a:ext uri="{FF2B5EF4-FFF2-40B4-BE49-F238E27FC236}">
              <a16:creationId xmlns:a16="http://schemas.microsoft.com/office/drawing/2014/main" id="{B3828BE9-DEAC-49CB-928E-8ADE14443D4D}"/>
            </a:ext>
          </a:extLst>
        </xdr:cNvPr>
        <xdr:cNvSpPr txBox="1"/>
      </xdr:nvSpPr>
      <xdr:spPr>
        <a:xfrm>
          <a:off x="6737427" y="1471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56622</xdr:rowOff>
    </xdr:from>
    <xdr:ext cx="469744" cy="259045"/>
    <xdr:sp macro="" textlink="">
      <xdr:nvSpPr>
        <xdr:cNvPr id="280" name="n_1mainValue【福祉施設】&#10;一人当たり面積">
          <a:extLst>
            <a:ext uri="{FF2B5EF4-FFF2-40B4-BE49-F238E27FC236}">
              <a16:creationId xmlns:a16="http://schemas.microsoft.com/office/drawing/2014/main" id="{55194BA2-E487-474F-8DC6-60FC1E9C93B7}"/>
            </a:ext>
          </a:extLst>
        </xdr:cNvPr>
        <xdr:cNvSpPr txBox="1"/>
      </xdr:nvSpPr>
      <xdr:spPr>
        <a:xfrm>
          <a:off x="9391727" y="1462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62065</xdr:rowOff>
    </xdr:from>
    <xdr:ext cx="469744" cy="259045"/>
    <xdr:sp macro="" textlink="">
      <xdr:nvSpPr>
        <xdr:cNvPr id="281" name="n_2mainValue【福祉施設】&#10;一人当たり面積">
          <a:extLst>
            <a:ext uri="{FF2B5EF4-FFF2-40B4-BE49-F238E27FC236}">
              <a16:creationId xmlns:a16="http://schemas.microsoft.com/office/drawing/2014/main" id="{87121758-6415-4A47-8A25-0E0876C5353E}"/>
            </a:ext>
          </a:extLst>
        </xdr:cNvPr>
        <xdr:cNvSpPr txBox="1"/>
      </xdr:nvSpPr>
      <xdr:spPr>
        <a:xfrm>
          <a:off x="8515427" y="1463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60977</xdr:rowOff>
    </xdr:from>
    <xdr:ext cx="469744" cy="259045"/>
    <xdr:sp macro="" textlink="">
      <xdr:nvSpPr>
        <xdr:cNvPr id="282" name="n_3mainValue【福祉施設】&#10;一人当たり面積">
          <a:extLst>
            <a:ext uri="{FF2B5EF4-FFF2-40B4-BE49-F238E27FC236}">
              <a16:creationId xmlns:a16="http://schemas.microsoft.com/office/drawing/2014/main" id="{EFC0612F-5851-43CE-8527-989B1C88D6FB}"/>
            </a:ext>
          </a:extLst>
        </xdr:cNvPr>
        <xdr:cNvSpPr txBox="1"/>
      </xdr:nvSpPr>
      <xdr:spPr>
        <a:xfrm>
          <a:off x="7626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95085</xdr:rowOff>
    </xdr:from>
    <xdr:ext cx="469744" cy="259045"/>
    <xdr:sp macro="" textlink="">
      <xdr:nvSpPr>
        <xdr:cNvPr id="283" name="n_4mainValue【福祉施設】&#10;一人当たり面積">
          <a:extLst>
            <a:ext uri="{FF2B5EF4-FFF2-40B4-BE49-F238E27FC236}">
              <a16:creationId xmlns:a16="http://schemas.microsoft.com/office/drawing/2014/main" id="{0898BBA7-FF8F-4B71-8352-67E9888F3FDF}"/>
            </a:ext>
          </a:extLst>
        </xdr:cNvPr>
        <xdr:cNvSpPr txBox="1"/>
      </xdr:nvSpPr>
      <xdr:spPr>
        <a:xfrm>
          <a:off x="6737427" y="1432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a:extLst>
            <a:ext uri="{FF2B5EF4-FFF2-40B4-BE49-F238E27FC236}">
              <a16:creationId xmlns:a16="http://schemas.microsoft.com/office/drawing/2014/main" id="{C0407759-0602-40A7-BC63-593F34C939F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a:extLst>
            <a:ext uri="{FF2B5EF4-FFF2-40B4-BE49-F238E27FC236}">
              <a16:creationId xmlns:a16="http://schemas.microsoft.com/office/drawing/2014/main" id="{9AD34F0F-E2CE-409D-857D-C1C49FC2BD1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a:extLst>
            <a:ext uri="{FF2B5EF4-FFF2-40B4-BE49-F238E27FC236}">
              <a16:creationId xmlns:a16="http://schemas.microsoft.com/office/drawing/2014/main" id="{CF1B30BE-FCDF-45D6-A662-5F09202AC1E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a:extLst>
            <a:ext uri="{FF2B5EF4-FFF2-40B4-BE49-F238E27FC236}">
              <a16:creationId xmlns:a16="http://schemas.microsoft.com/office/drawing/2014/main" id="{B7C653C9-8B6D-42D8-9C05-F1D55C0E36F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a:extLst>
            <a:ext uri="{FF2B5EF4-FFF2-40B4-BE49-F238E27FC236}">
              <a16:creationId xmlns:a16="http://schemas.microsoft.com/office/drawing/2014/main" id="{71AF0720-EDC6-4772-BB9A-259F56FB9C6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a:extLst>
            <a:ext uri="{FF2B5EF4-FFF2-40B4-BE49-F238E27FC236}">
              <a16:creationId xmlns:a16="http://schemas.microsoft.com/office/drawing/2014/main" id="{BE4B37E2-8A18-4088-BAAD-3EDDB12BE8C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a:extLst>
            <a:ext uri="{FF2B5EF4-FFF2-40B4-BE49-F238E27FC236}">
              <a16:creationId xmlns:a16="http://schemas.microsoft.com/office/drawing/2014/main" id="{4DE94C04-ED65-47ED-ADFD-89D7C3B9CCF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a:extLst>
            <a:ext uri="{FF2B5EF4-FFF2-40B4-BE49-F238E27FC236}">
              <a16:creationId xmlns:a16="http://schemas.microsoft.com/office/drawing/2014/main" id="{3A47669B-1122-4A1D-8C77-0B9357590B8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2" name="正方形/長方形 291">
          <a:extLst>
            <a:ext uri="{FF2B5EF4-FFF2-40B4-BE49-F238E27FC236}">
              <a16:creationId xmlns:a16="http://schemas.microsoft.com/office/drawing/2014/main" id="{17EDD12A-6084-4958-9486-ABD62B02B2E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3" name="正方形/長方形 292">
          <a:extLst>
            <a:ext uri="{FF2B5EF4-FFF2-40B4-BE49-F238E27FC236}">
              <a16:creationId xmlns:a16="http://schemas.microsoft.com/office/drawing/2014/main" id="{0AED2B8D-BD28-4FF1-8D4D-EA3E4AD5BBD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4" name="正方形/長方形 293">
          <a:extLst>
            <a:ext uri="{FF2B5EF4-FFF2-40B4-BE49-F238E27FC236}">
              <a16:creationId xmlns:a16="http://schemas.microsoft.com/office/drawing/2014/main" id="{5AC2C270-FF8E-4093-BB71-DE5356DCF0A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5" name="正方形/長方形 294">
          <a:extLst>
            <a:ext uri="{FF2B5EF4-FFF2-40B4-BE49-F238E27FC236}">
              <a16:creationId xmlns:a16="http://schemas.microsoft.com/office/drawing/2014/main" id="{A3C7FAC5-2D93-4FBD-B4BD-2D707895990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6" name="正方形/長方形 295">
          <a:extLst>
            <a:ext uri="{FF2B5EF4-FFF2-40B4-BE49-F238E27FC236}">
              <a16:creationId xmlns:a16="http://schemas.microsoft.com/office/drawing/2014/main" id="{66B10115-7AA3-4D40-B264-94F93DAC13F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7" name="正方形/長方形 296">
          <a:extLst>
            <a:ext uri="{FF2B5EF4-FFF2-40B4-BE49-F238E27FC236}">
              <a16:creationId xmlns:a16="http://schemas.microsoft.com/office/drawing/2014/main" id="{EE82E241-F260-4A79-A6CE-B41E0A9F14B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8" name="正方形/長方形 297">
          <a:extLst>
            <a:ext uri="{FF2B5EF4-FFF2-40B4-BE49-F238E27FC236}">
              <a16:creationId xmlns:a16="http://schemas.microsoft.com/office/drawing/2014/main" id="{B6B11D9B-3B7D-436F-A5DD-6A5E870CA2B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9" name="正方形/長方形 298">
          <a:extLst>
            <a:ext uri="{FF2B5EF4-FFF2-40B4-BE49-F238E27FC236}">
              <a16:creationId xmlns:a16="http://schemas.microsoft.com/office/drawing/2014/main" id="{757775A6-1660-4D91-B412-95B307DA6D7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0" name="正方形/長方形 299">
          <a:extLst>
            <a:ext uri="{FF2B5EF4-FFF2-40B4-BE49-F238E27FC236}">
              <a16:creationId xmlns:a16="http://schemas.microsoft.com/office/drawing/2014/main" id="{F50E6CB1-2DCD-4088-997D-A631696C1A2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1" name="正方形/長方形 300">
          <a:extLst>
            <a:ext uri="{FF2B5EF4-FFF2-40B4-BE49-F238E27FC236}">
              <a16:creationId xmlns:a16="http://schemas.microsoft.com/office/drawing/2014/main" id="{F3A2DCD5-3130-49F6-97DD-01EC7D357CA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2" name="正方形/長方形 301">
          <a:extLst>
            <a:ext uri="{FF2B5EF4-FFF2-40B4-BE49-F238E27FC236}">
              <a16:creationId xmlns:a16="http://schemas.microsoft.com/office/drawing/2014/main" id="{D49A5AF8-F49E-4278-9303-5F3B8181B8D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3" name="正方形/長方形 302">
          <a:extLst>
            <a:ext uri="{FF2B5EF4-FFF2-40B4-BE49-F238E27FC236}">
              <a16:creationId xmlns:a16="http://schemas.microsoft.com/office/drawing/2014/main" id="{9A10D933-E7A7-47A4-A929-9FB9BCA426E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4" name="正方形/長方形 303">
          <a:extLst>
            <a:ext uri="{FF2B5EF4-FFF2-40B4-BE49-F238E27FC236}">
              <a16:creationId xmlns:a16="http://schemas.microsoft.com/office/drawing/2014/main" id="{7C8DB9D4-FE33-4C71-B530-F89EEC80310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5" name="正方形/長方形 304">
          <a:extLst>
            <a:ext uri="{FF2B5EF4-FFF2-40B4-BE49-F238E27FC236}">
              <a16:creationId xmlns:a16="http://schemas.microsoft.com/office/drawing/2014/main" id="{738C0174-8007-4A43-B4E1-8C11906BE71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6" name="正方形/長方形 305">
          <a:extLst>
            <a:ext uri="{FF2B5EF4-FFF2-40B4-BE49-F238E27FC236}">
              <a16:creationId xmlns:a16="http://schemas.microsoft.com/office/drawing/2014/main" id="{6DFE8559-80C7-4870-B739-81BF40B2F78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7" name="正方形/長方形 306">
          <a:extLst>
            <a:ext uri="{FF2B5EF4-FFF2-40B4-BE49-F238E27FC236}">
              <a16:creationId xmlns:a16="http://schemas.microsoft.com/office/drawing/2014/main" id="{14EB13C8-5F41-4B38-8FF9-22E1EF5F701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8" name="テキスト ボックス 307">
          <a:extLst>
            <a:ext uri="{FF2B5EF4-FFF2-40B4-BE49-F238E27FC236}">
              <a16:creationId xmlns:a16="http://schemas.microsoft.com/office/drawing/2014/main" id="{0F0AA6C0-3451-4A00-B467-9DB6DB01ADC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9" name="直線コネクタ 308">
          <a:extLst>
            <a:ext uri="{FF2B5EF4-FFF2-40B4-BE49-F238E27FC236}">
              <a16:creationId xmlns:a16="http://schemas.microsoft.com/office/drawing/2014/main" id="{2401411C-47F3-45F8-BA13-D8178C37EF1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10" name="テキスト ボックス 309">
          <a:extLst>
            <a:ext uri="{FF2B5EF4-FFF2-40B4-BE49-F238E27FC236}">
              <a16:creationId xmlns:a16="http://schemas.microsoft.com/office/drawing/2014/main" id="{1248118E-0BE8-4642-9AA4-2FB5B2F2A1B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11" name="直線コネクタ 310">
          <a:extLst>
            <a:ext uri="{FF2B5EF4-FFF2-40B4-BE49-F238E27FC236}">
              <a16:creationId xmlns:a16="http://schemas.microsoft.com/office/drawing/2014/main" id="{70199141-81E4-47C6-8763-3C9D43AA682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2" name="テキスト ボックス 311">
          <a:extLst>
            <a:ext uri="{FF2B5EF4-FFF2-40B4-BE49-F238E27FC236}">
              <a16:creationId xmlns:a16="http://schemas.microsoft.com/office/drawing/2014/main" id="{49A775A2-89A7-48A5-A55C-76EA8A665E5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3" name="直線コネクタ 312">
          <a:extLst>
            <a:ext uri="{FF2B5EF4-FFF2-40B4-BE49-F238E27FC236}">
              <a16:creationId xmlns:a16="http://schemas.microsoft.com/office/drawing/2014/main" id="{40062B9F-034D-492D-A66C-57969BBA45C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4" name="テキスト ボックス 313">
          <a:extLst>
            <a:ext uri="{FF2B5EF4-FFF2-40B4-BE49-F238E27FC236}">
              <a16:creationId xmlns:a16="http://schemas.microsoft.com/office/drawing/2014/main" id="{5CF5D0EC-4F6B-4ACC-A981-A74C3D2A5BA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5" name="直線コネクタ 314">
          <a:extLst>
            <a:ext uri="{FF2B5EF4-FFF2-40B4-BE49-F238E27FC236}">
              <a16:creationId xmlns:a16="http://schemas.microsoft.com/office/drawing/2014/main" id="{55489DA0-4744-4FAF-A8FF-64B8F0C253D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6" name="テキスト ボックス 315">
          <a:extLst>
            <a:ext uri="{FF2B5EF4-FFF2-40B4-BE49-F238E27FC236}">
              <a16:creationId xmlns:a16="http://schemas.microsoft.com/office/drawing/2014/main" id="{E05FBC39-8647-458E-B091-276F45F75AD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7" name="直線コネクタ 316">
          <a:extLst>
            <a:ext uri="{FF2B5EF4-FFF2-40B4-BE49-F238E27FC236}">
              <a16:creationId xmlns:a16="http://schemas.microsoft.com/office/drawing/2014/main" id="{00E65F9B-0470-47F9-A672-FDBDCCE02FC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8" name="テキスト ボックス 317">
          <a:extLst>
            <a:ext uri="{FF2B5EF4-FFF2-40B4-BE49-F238E27FC236}">
              <a16:creationId xmlns:a16="http://schemas.microsoft.com/office/drawing/2014/main" id="{3C5D36FE-0836-49C1-A876-D3445CF290A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9" name="直線コネクタ 318">
          <a:extLst>
            <a:ext uri="{FF2B5EF4-FFF2-40B4-BE49-F238E27FC236}">
              <a16:creationId xmlns:a16="http://schemas.microsoft.com/office/drawing/2014/main" id="{D33D70E0-75E5-466B-8C2F-1E3758CA18A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20" name="テキスト ボックス 319">
          <a:extLst>
            <a:ext uri="{FF2B5EF4-FFF2-40B4-BE49-F238E27FC236}">
              <a16:creationId xmlns:a16="http://schemas.microsoft.com/office/drawing/2014/main" id="{E5D091BA-B778-4698-8DFB-274BBABA299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21" name="直線コネクタ 320">
          <a:extLst>
            <a:ext uri="{FF2B5EF4-FFF2-40B4-BE49-F238E27FC236}">
              <a16:creationId xmlns:a16="http://schemas.microsoft.com/office/drawing/2014/main" id="{55662460-A8BD-4CB4-A05A-C7BEDEA5973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2" name="テキスト ボックス 321">
          <a:extLst>
            <a:ext uri="{FF2B5EF4-FFF2-40B4-BE49-F238E27FC236}">
              <a16:creationId xmlns:a16="http://schemas.microsoft.com/office/drawing/2014/main" id="{56D5C8A3-D12E-4072-8FD2-7E9E761072A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3" name="直線コネクタ 322">
          <a:extLst>
            <a:ext uri="{FF2B5EF4-FFF2-40B4-BE49-F238E27FC236}">
              <a16:creationId xmlns:a16="http://schemas.microsoft.com/office/drawing/2014/main" id="{71A406D4-7E20-4DFE-A182-2AA6B77F8C3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一般廃棄物処理施設】&#10;有形固定資産減価償却率グラフ枠">
          <a:extLst>
            <a:ext uri="{FF2B5EF4-FFF2-40B4-BE49-F238E27FC236}">
              <a16:creationId xmlns:a16="http://schemas.microsoft.com/office/drawing/2014/main" id="{EFDBF448-DD5A-41B5-A70C-9EDF80023B3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42</xdr:row>
      <xdr:rowOff>92528</xdr:rowOff>
    </xdr:to>
    <xdr:cxnSp macro="">
      <xdr:nvCxnSpPr>
        <xdr:cNvPr id="325" name="直線コネクタ 324">
          <a:extLst>
            <a:ext uri="{FF2B5EF4-FFF2-40B4-BE49-F238E27FC236}">
              <a16:creationId xmlns:a16="http://schemas.microsoft.com/office/drawing/2014/main" id="{56D1225C-2266-42C2-B31F-69FF956A1905}"/>
            </a:ext>
          </a:extLst>
        </xdr:cNvPr>
        <xdr:cNvCxnSpPr/>
      </xdr:nvCxnSpPr>
      <xdr:spPr>
        <a:xfrm flipV="1">
          <a:off x="16318864" y="5825490"/>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6" name="【一般廃棄物処理施設】&#10;有形固定資産減価償却率最小値テキスト">
          <a:extLst>
            <a:ext uri="{FF2B5EF4-FFF2-40B4-BE49-F238E27FC236}">
              <a16:creationId xmlns:a16="http://schemas.microsoft.com/office/drawing/2014/main" id="{2B776069-EC62-4DA4-BCD5-CDA8DFA6F3B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7" name="直線コネクタ 326">
          <a:extLst>
            <a:ext uri="{FF2B5EF4-FFF2-40B4-BE49-F238E27FC236}">
              <a16:creationId xmlns:a16="http://schemas.microsoft.com/office/drawing/2014/main" id="{21121935-2543-4B6F-8D5A-AEE763C15572}"/>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328" name="【一般廃棄物処理施設】&#10;有形固定資産減価償却率最大値テキスト">
          <a:extLst>
            <a:ext uri="{FF2B5EF4-FFF2-40B4-BE49-F238E27FC236}">
              <a16:creationId xmlns:a16="http://schemas.microsoft.com/office/drawing/2014/main" id="{CF3F4B6D-9B5E-4E37-8E6E-C2B4AEBF335A}"/>
            </a:ext>
          </a:extLst>
        </xdr:cNvPr>
        <xdr:cNvSpPr txBox="1"/>
      </xdr:nvSpPr>
      <xdr:spPr>
        <a:xfrm>
          <a:off x="16357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329" name="直線コネクタ 328">
          <a:extLst>
            <a:ext uri="{FF2B5EF4-FFF2-40B4-BE49-F238E27FC236}">
              <a16:creationId xmlns:a16="http://schemas.microsoft.com/office/drawing/2014/main" id="{41820757-631D-4EEA-B912-0A2EA34897AE}"/>
            </a:ext>
          </a:extLst>
        </xdr:cNvPr>
        <xdr:cNvCxnSpPr/>
      </xdr:nvCxnSpPr>
      <xdr:spPr>
        <a:xfrm>
          <a:off x="16230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131190</xdr:rowOff>
    </xdr:from>
    <xdr:ext cx="405111" cy="259045"/>
    <xdr:sp macro="" textlink="">
      <xdr:nvSpPr>
        <xdr:cNvPr id="330" name="【一般廃棄物処理施設】&#10;有形固定資産減価償却率平均値テキスト">
          <a:extLst>
            <a:ext uri="{FF2B5EF4-FFF2-40B4-BE49-F238E27FC236}">
              <a16:creationId xmlns:a16="http://schemas.microsoft.com/office/drawing/2014/main" id="{9FA94159-95DE-4E75-9F47-2C6A38797F72}"/>
            </a:ext>
          </a:extLst>
        </xdr:cNvPr>
        <xdr:cNvSpPr txBox="1"/>
      </xdr:nvSpPr>
      <xdr:spPr>
        <a:xfrm>
          <a:off x="16357600" y="647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152763</xdr:rowOff>
    </xdr:from>
    <xdr:to>
      <xdr:col>85</xdr:col>
      <xdr:colOff>177800</xdr:colOff>
      <xdr:row>38</xdr:row>
      <xdr:rowOff>82913</xdr:rowOff>
    </xdr:to>
    <xdr:sp macro="" textlink="">
      <xdr:nvSpPr>
        <xdr:cNvPr id="331" name="フローチャート: 判断 330">
          <a:extLst>
            <a:ext uri="{FF2B5EF4-FFF2-40B4-BE49-F238E27FC236}">
              <a16:creationId xmlns:a16="http://schemas.microsoft.com/office/drawing/2014/main" id="{0B9C6EA4-69C1-4C7D-B177-2FDB6CA72AFC}"/>
            </a:ext>
          </a:extLst>
        </xdr:cNvPr>
        <xdr:cNvSpPr/>
      </xdr:nvSpPr>
      <xdr:spPr>
        <a:xfrm>
          <a:off x="16268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113574</xdr:rowOff>
    </xdr:from>
    <xdr:to>
      <xdr:col>81</xdr:col>
      <xdr:colOff>101600</xdr:colOff>
      <xdr:row>39</xdr:row>
      <xdr:rowOff>43724</xdr:rowOff>
    </xdr:to>
    <xdr:sp macro="" textlink="">
      <xdr:nvSpPr>
        <xdr:cNvPr id="332" name="フローチャート: 判断 331">
          <a:extLst>
            <a:ext uri="{FF2B5EF4-FFF2-40B4-BE49-F238E27FC236}">
              <a16:creationId xmlns:a16="http://schemas.microsoft.com/office/drawing/2014/main" id="{DE1B9EF5-C2D9-485B-84E9-D70CE1044F86}"/>
            </a:ext>
          </a:extLst>
        </xdr:cNvPr>
        <xdr:cNvSpPr/>
      </xdr:nvSpPr>
      <xdr:spPr>
        <a:xfrm>
          <a:off x="154305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111941</xdr:rowOff>
    </xdr:from>
    <xdr:to>
      <xdr:col>76</xdr:col>
      <xdr:colOff>165100</xdr:colOff>
      <xdr:row>39</xdr:row>
      <xdr:rowOff>42091</xdr:rowOff>
    </xdr:to>
    <xdr:sp macro="" textlink="">
      <xdr:nvSpPr>
        <xdr:cNvPr id="333" name="フローチャート: 判断 332">
          <a:extLst>
            <a:ext uri="{FF2B5EF4-FFF2-40B4-BE49-F238E27FC236}">
              <a16:creationId xmlns:a16="http://schemas.microsoft.com/office/drawing/2014/main" id="{E7289454-CEFA-4500-90FF-0ABA5F1FC573}"/>
            </a:ext>
          </a:extLst>
        </xdr:cNvPr>
        <xdr:cNvSpPr/>
      </xdr:nvSpPr>
      <xdr:spPr>
        <a:xfrm>
          <a:off x="14541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95613</xdr:rowOff>
    </xdr:from>
    <xdr:to>
      <xdr:col>72</xdr:col>
      <xdr:colOff>38100</xdr:colOff>
      <xdr:row>37</xdr:row>
      <xdr:rowOff>25763</xdr:rowOff>
    </xdr:to>
    <xdr:sp macro="" textlink="">
      <xdr:nvSpPr>
        <xdr:cNvPr id="334" name="フローチャート: 判断 333">
          <a:extLst>
            <a:ext uri="{FF2B5EF4-FFF2-40B4-BE49-F238E27FC236}">
              <a16:creationId xmlns:a16="http://schemas.microsoft.com/office/drawing/2014/main" id="{DA40BA92-FF2F-45D2-B3BE-504010F91869}"/>
            </a:ext>
          </a:extLst>
        </xdr:cNvPr>
        <xdr:cNvSpPr/>
      </xdr:nvSpPr>
      <xdr:spPr>
        <a:xfrm>
          <a:off x="13652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98878</xdr:rowOff>
    </xdr:from>
    <xdr:to>
      <xdr:col>67</xdr:col>
      <xdr:colOff>101600</xdr:colOff>
      <xdr:row>39</xdr:row>
      <xdr:rowOff>29028</xdr:rowOff>
    </xdr:to>
    <xdr:sp macro="" textlink="">
      <xdr:nvSpPr>
        <xdr:cNvPr id="335" name="フローチャート: 判断 334">
          <a:extLst>
            <a:ext uri="{FF2B5EF4-FFF2-40B4-BE49-F238E27FC236}">
              <a16:creationId xmlns:a16="http://schemas.microsoft.com/office/drawing/2014/main" id="{B1A664AF-FFD2-4C7E-AE64-011C89C2F145}"/>
            </a:ext>
          </a:extLst>
        </xdr:cNvPr>
        <xdr:cNvSpPr/>
      </xdr:nvSpPr>
      <xdr:spPr>
        <a:xfrm>
          <a:off x="12763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FEF10F9F-297C-4FF9-9C3B-71D4D1875EF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1DD7DD53-4F25-4496-9E95-9AEFA880497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E99332E6-7041-45DA-9D28-9B1EC131648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9" name="テキスト ボックス 338">
          <a:extLst>
            <a:ext uri="{FF2B5EF4-FFF2-40B4-BE49-F238E27FC236}">
              <a16:creationId xmlns:a16="http://schemas.microsoft.com/office/drawing/2014/main" id="{12DCC9D0-D5CE-4427-8388-8D8ED17CA7E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0" name="テキスト ボックス 339">
          <a:extLst>
            <a:ext uri="{FF2B5EF4-FFF2-40B4-BE49-F238E27FC236}">
              <a16:creationId xmlns:a16="http://schemas.microsoft.com/office/drawing/2014/main" id="{FAA4F971-EB8C-496F-8903-DABF7D31547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157662</xdr:rowOff>
    </xdr:from>
    <xdr:to>
      <xdr:col>67</xdr:col>
      <xdr:colOff>101600</xdr:colOff>
      <xdr:row>40</xdr:row>
      <xdr:rowOff>87812</xdr:rowOff>
    </xdr:to>
    <xdr:sp macro="" textlink="">
      <xdr:nvSpPr>
        <xdr:cNvPr id="341" name="楕円 340">
          <a:extLst>
            <a:ext uri="{FF2B5EF4-FFF2-40B4-BE49-F238E27FC236}">
              <a16:creationId xmlns:a16="http://schemas.microsoft.com/office/drawing/2014/main" id="{D311B679-FE79-4032-AE36-1B3BB38134D7}"/>
            </a:ext>
          </a:extLst>
        </xdr:cNvPr>
        <xdr:cNvSpPr/>
      </xdr:nvSpPr>
      <xdr:spPr>
        <a:xfrm>
          <a:off x="12763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60251</xdr:rowOff>
    </xdr:from>
    <xdr:ext cx="405111" cy="259045"/>
    <xdr:sp macro="" textlink="">
      <xdr:nvSpPr>
        <xdr:cNvPr id="342" name="n_1aveValue【一般廃棄物処理施設】&#10;有形固定資産減価償却率">
          <a:extLst>
            <a:ext uri="{FF2B5EF4-FFF2-40B4-BE49-F238E27FC236}">
              <a16:creationId xmlns:a16="http://schemas.microsoft.com/office/drawing/2014/main" id="{85D122C5-D7AA-4E25-8EF4-EA709C6B90BC}"/>
            </a:ext>
          </a:extLst>
        </xdr:cNvPr>
        <xdr:cNvSpPr txBox="1"/>
      </xdr:nvSpPr>
      <xdr:spPr>
        <a:xfrm>
          <a:off x="15266044" y="640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58619</xdr:rowOff>
    </xdr:from>
    <xdr:ext cx="405111" cy="259045"/>
    <xdr:sp macro="" textlink="">
      <xdr:nvSpPr>
        <xdr:cNvPr id="343" name="n_2aveValue【一般廃棄物処理施設】&#10;有形固定資産減価償却率">
          <a:extLst>
            <a:ext uri="{FF2B5EF4-FFF2-40B4-BE49-F238E27FC236}">
              <a16:creationId xmlns:a16="http://schemas.microsoft.com/office/drawing/2014/main" id="{CE613F03-7C47-4F74-B860-F8741AA41F50}"/>
            </a:ext>
          </a:extLst>
        </xdr:cNvPr>
        <xdr:cNvSpPr txBox="1"/>
      </xdr:nvSpPr>
      <xdr:spPr>
        <a:xfrm>
          <a:off x="143897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42290</xdr:rowOff>
    </xdr:from>
    <xdr:ext cx="405111" cy="259045"/>
    <xdr:sp macro="" textlink="">
      <xdr:nvSpPr>
        <xdr:cNvPr id="344" name="n_3aveValue【一般廃棄物処理施設】&#10;有形固定資産減価償却率">
          <a:extLst>
            <a:ext uri="{FF2B5EF4-FFF2-40B4-BE49-F238E27FC236}">
              <a16:creationId xmlns:a16="http://schemas.microsoft.com/office/drawing/2014/main" id="{9BB9E03C-8203-41BF-B25F-28FEFC7F1694}"/>
            </a:ext>
          </a:extLst>
        </xdr:cNvPr>
        <xdr:cNvSpPr txBox="1"/>
      </xdr:nvSpPr>
      <xdr:spPr>
        <a:xfrm>
          <a:off x="13500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45555</xdr:rowOff>
    </xdr:from>
    <xdr:ext cx="405111" cy="259045"/>
    <xdr:sp macro="" textlink="">
      <xdr:nvSpPr>
        <xdr:cNvPr id="345" name="n_4aveValue【一般廃棄物処理施設】&#10;有形固定資産減価償却率">
          <a:extLst>
            <a:ext uri="{FF2B5EF4-FFF2-40B4-BE49-F238E27FC236}">
              <a16:creationId xmlns:a16="http://schemas.microsoft.com/office/drawing/2014/main" id="{ACCE5701-4ABC-437F-A468-DBA756ADFBBD}"/>
            </a:ext>
          </a:extLst>
        </xdr:cNvPr>
        <xdr:cNvSpPr txBox="1"/>
      </xdr:nvSpPr>
      <xdr:spPr>
        <a:xfrm>
          <a:off x="12611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78939</xdr:rowOff>
    </xdr:from>
    <xdr:ext cx="405111" cy="259045"/>
    <xdr:sp macro="" textlink="">
      <xdr:nvSpPr>
        <xdr:cNvPr id="346" name="n_4mainValue【一般廃棄物処理施設】&#10;有形固定資産減価償却率">
          <a:extLst>
            <a:ext uri="{FF2B5EF4-FFF2-40B4-BE49-F238E27FC236}">
              <a16:creationId xmlns:a16="http://schemas.microsoft.com/office/drawing/2014/main" id="{BDE8DACC-D0E0-44EE-9A6A-F9AD8F733AE8}"/>
            </a:ext>
          </a:extLst>
        </xdr:cNvPr>
        <xdr:cNvSpPr txBox="1"/>
      </xdr:nvSpPr>
      <xdr:spPr>
        <a:xfrm>
          <a:off x="12611744"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7" name="正方形/長方形 346">
          <a:extLst>
            <a:ext uri="{FF2B5EF4-FFF2-40B4-BE49-F238E27FC236}">
              <a16:creationId xmlns:a16="http://schemas.microsoft.com/office/drawing/2014/main" id="{C1E7D103-F417-414F-A8BD-0ECBB960F6B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8" name="正方形/長方形 347">
          <a:extLst>
            <a:ext uri="{FF2B5EF4-FFF2-40B4-BE49-F238E27FC236}">
              <a16:creationId xmlns:a16="http://schemas.microsoft.com/office/drawing/2014/main" id="{5DB752BD-1009-486C-9B38-A53A357C684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9" name="正方形/長方形 348">
          <a:extLst>
            <a:ext uri="{FF2B5EF4-FFF2-40B4-BE49-F238E27FC236}">
              <a16:creationId xmlns:a16="http://schemas.microsoft.com/office/drawing/2014/main" id="{373A7989-F308-45EC-93BC-71126C06005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0" name="正方形/長方形 349">
          <a:extLst>
            <a:ext uri="{FF2B5EF4-FFF2-40B4-BE49-F238E27FC236}">
              <a16:creationId xmlns:a16="http://schemas.microsoft.com/office/drawing/2014/main" id="{E7192377-4E07-48F6-89BB-DCF9DE8BFC3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1" name="正方形/長方形 350">
          <a:extLst>
            <a:ext uri="{FF2B5EF4-FFF2-40B4-BE49-F238E27FC236}">
              <a16:creationId xmlns:a16="http://schemas.microsoft.com/office/drawing/2014/main" id="{51C3CC86-86A4-4CE0-AF96-101F284245B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2" name="正方形/長方形 351">
          <a:extLst>
            <a:ext uri="{FF2B5EF4-FFF2-40B4-BE49-F238E27FC236}">
              <a16:creationId xmlns:a16="http://schemas.microsoft.com/office/drawing/2014/main" id="{5AF39876-AB00-4199-BAA8-C80BDB50911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3" name="正方形/長方形 352">
          <a:extLst>
            <a:ext uri="{FF2B5EF4-FFF2-40B4-BE49-F238E27FC236}">
              <a16:creationId xmlns:a16="http://schemas.microsoft.com/office/drawing/2014/main" id="{D16EC8BA-3B1F-4863-ACD0-B395383A6EB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4" name="正方形/長方形 353">
          <a:extLst>
            <a:ext uri="{FF2B5EF4-FFF2-40B4-BE49-F238E27FC236}">
              <a16:creationId xmlns:a16="http://schemas.microsoft.com/office/drawing/2014/main" id="{D5A4804B-760E-4E21-A016-47234D51A18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5" name="テキスト ボックス 354">
          <a:extLst>
            <a:ext uri="{FF2B5EF4-FFF2-40B4-BE49-F238E27FC236}">
              <a16:creationId xmlns:a16="http://schemas.microsoft.com/office/drawing/2014/main" id="{FD1436A4-1931-49A9-9F7E-2B31E6EF22B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6" name="直線コネクタ 355">
          <a:extLst>
            <a:ext uri="{FF2B5EF4-FFF2-40B4-BE49-F238E27FC236}">
              <a16:creationId xmlns:a16="http://schemas.microsoft.com/office/drawing/2014/main" id="{4488DD24-797C-4E82-8D6E-08E9FA3839C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7" name="直線コネクタ 356">
          <a:extLst>
            <a:ext uri="{FF2B5EF4-FFF2-40B4-BE49-F238E27FC236}">
              <a16:creationId xmlns:a16="http://schemas.microsoft.com/office/drawing/2014/main" id="{C9EB21DE-B9A4-4CB4-85D6-C52E04E01F66}"/>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58" name="テキスト ボックス 357">
          <a:extLst>
            <a:ext uri="{FF2B5EF4-FFF2-40B4-BE49-F238E27FC236}">
              <a16:creationId xmlns:a16="http://schemas.microsoft.com/office/drawing/2014/main" id="{2D7D41C4-F921-423B-A45F-E5859F4835B7}"/>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9" name="直線コネクタ 358">
          <a:extLst>
            <a:ext uri="{FF2B5EF4-FFF2-40B4-BE49-F238E27FC236}">
              <a16:creationId xmlns:a16="http://schemas.microsoft.com/office/drawing/2014/main" id="{DD726090-8371-4B95-B6A0-72AA9238A492}"/>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0" name="テキスト ボックス 359">
          <a:extLst>
            <a:ext uri="{FF2B5EF4-FFF2-40B4-BE49-F238E27FC236}">
              <a16:creationId xmlns:a16="http://schemas.microsoft.com/office/drawing/2014/main" id="{1421FE26-0ECE-489F-9221-9E89B8E1DF12}"/>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1" name="直線コネクタ 360">
          <a:extLst>
            <a:ext uri="{FF2B5EF4-FFF2-40B4-BE49-F238E27FC236}">
              <a16:creationId xmlns:a16="http://schemas.microsoft.com/office/drawing/2014/main" id="{0369FBA9-4C1F-490A-9E6E-1A7D1213A57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2" name="テキスト ボックス 361">
          <a:extLst>
            <a:ext uri="{FF2B5EF4-FFF2-40B4-BE49-F238E27FC236}">
              <a16:creationId xmlns:a16="http://schemas.microsoft.com/office/drawing/2014/main" id="{3CC91AC8-5BF9-4A5B-B870-5D6C5F74E7AC}"/>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3" name="直線コネクタ 362">
          <a:extLst>
            <a:ext uri="{FF2B5EF4-FFF2-40B4-BE49-F238E27FC236}">
              <a16:creationId xmlns:a16="http://schemas.microsoft.com/office/drawing/2014/main" id="{7CD82563-618C-456C-B752-734A6BFEDDAF}"/>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4" name="テキスト ボックス 363">
          <a:extLst>
            <a:ext uri="{FF2B5EF4-FFF2-40B4-BE49-F238E27FC236}">
              <a16:creationId xmlns:a16="http://schemas.microsoft.com/office/drawing/2014/main" id="{85943D49-7CDB-499C-A934-1E79A2055F7C}"/>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5" name="直線コネクタ 364">
          <a:extLst>
            <a:ext uri="{FF2B5EF4-FFF2-40B4-BE49-F238E27FC236}">
              <a16:creationId xmlns:a16="http://schemas.microsoft.com/office/drawing/2014/main" id="{B3C6F62D-1737-4D5B-A7BA-5D8DF2E6DEB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66" name="テキスト ボックス 365">
          <a:extLst>
            <a:ext uri="{FF2B5EF4-FFF2-40B4-BE49-F238E27FC236}">
              <a16:creationId xmlns:a16="http://schemas.microsoft.com/office/drawing/2014/main" id="{05FB6FCD-DA50-4C30-85B0-93432A73DB2E}"/>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7" name="直線コネクタ 366">
          <a:extLst>
            <a:ext uri="{FF2B5EF4-FFF2-40B4-BE49-F238E27FC236}">
              <a16:creationId xmlns:a16="http://schemas.microsoft.com/office/drawing/2014/main" id="{F73F927A-9244-420E-99D0-0B3C1677058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8" name="テキスト ボックス 367">
          <a:extLst>
            <a:ext uri="{FF2B5EF4-FFF2-40B4-BE49-F238E27FC236}">
              <a16:creationId xmlns:a16="http://schemas.microsoft.com/office/drawing/2014/main" id="{BD9FF90F-3AE1-4E68-8238-BEE7DACB3F27}"/>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9" name="【一般廃棄物処理施設】&#10;一人当たり有形固定資産（償却資産）額グラフ枠">
          <a:extLst>
            <a:ext uri="{FF2B5EF4-FFF2-40B4-BE49-F238E27FC236}">
              <a16:creationId xmlns:a16="http://schemas.microsoft.com/office/drawing/2014/main" id="{4844C47F-4B54-4816-A694-01C45683B2C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97458</xdr:rowOff>
    </xdr:from>
    <xdr:to>
      <xdr:col>116</xdr:col>
      <xdr:colOff>62864</xdr:colOff>
      <xdr:row>42</xdr:row>
      <xdr:rowOff>35420</xdr:rowOff>
    </xdr:to>
    <xdr:cxnSp macro="">
      <xdr:nvCxnSpPr>
        <xdr:cNvPr id="370" name="直線コネクタ 369">
          <a:extLst>
            <a:ext uri="{FF2B5EF4-FFF2-40B4-BE49-F238E27FC236}">
              <a16:creationId xmlns:a16="http://schemas.microsoft.com/office/drawing/2014/main" id="{D4A36A66-2043-45C7-AA63-6788D1090F71}"/>
            </a:ext>
          </a:extLst>
        </xdr:cNvPr>
        <xdr:cNvCxnSpPr/>
      </xdr:nvCxnSpPr>
      <xdr:spPr>
        <a:xfrm flipV="1">
          <a:off x="22160864" y="6612558"/>
          <a:ext cx="0" cy="62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39247</xdr:rowOff>
    </xdr:from>
    <xdr:ext cx="469744" cy="259045"/>
    <xdr:sp macro="" textlink="">
      <xdr:nvSpPr>
        <xdr:cNvPr id="371" name="【一般廃棄物処理施設】&#10;一人当たり有形固定資産（償却資産）額最小値テキスト">
          <a:extLst>
            <a:ext uri="{FF2B5EF4-FFF2-40B4-BE49-F238E27FC236}">
              <a16:creationId xmlns:a16="http://schemas.microsoft.com/office/drawing/2014/main" id="{6D3F8ECA-418A-4BDA-BD03-5E12249CD580}"/>
            </a:ext>
          </a:extLst>
        </xdr:cNvPr>
        <xdr:cNvSpPr txBox="1"/>
      </xdr:nvSpPr>
      <xdr:spPr>
        <a:xfrm>
          <a:off x="22199600" y="724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35420</xdr:rowOff>
    </xdr:from>
    <xdr:to>
      <xdr:col>116</xdr:col>
      <xdr:colOff>152400</xdr:colOff>
      <xdr:row>42</xdr:row>
      <xdr:rowOff>35420</xdr:rowOff>
    </xdr:to>
    <xdr:cxnSp macro="">
      <xdr:nvCxnSpPr>
        <xdr:cNvPr id="372" name="直線コネクタ 371">
          <a:extLst>
            <a:ext uri="{FF2B5EF4-FFF2-40B4-BE49-F238E27FC236}">
              <a16:creationId xmlns:a16="http://schemas.microsoft.com/office/drawing/2014/main" id="{D302AF61-9469-4EA1-A4B3-7B5E82A45895}"/>
            </a:ext>
          </a:extLst>
        </xdr:cNvPr>
        <xdr:cNvCxnSpPr/>
      </xdr:nvCxnSpPr>
      <xdr:spPr>
        <a:xfrm>
          <a:off x="22072600" y="72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44135</xdr:rowOff>
    </xdr:from>
    <xdr:ext cx="599010" cy="259045"/>
    <xdr:sp macro="" textlink="">
      <xdr:nvSpPr>
        <xdr:cNvPr id="373" name="【一般廃棄物処理施設】&#10;一人当たり有形固定資産（償却資産）額最大値テキスト">
          <a:extLst>
            <a:ext uri="{FF2B5EF4-FFF2-40B4-BE49-F238E27FC236}">
              <a16:creationId xmlns:a16="http://schemas.microsoft.com/office/drawing/2014/main" id="{EF7A183D-EF58-4A04-9303-7413214B467F}"/>
            </a:ext>
          </a:extLst>
        </xdr:cNvPr>
        <xdr:cNvSpPr txBox="1"/>
      </xdr:nvSpPr>
      <xdr:spPr>
        <a:xfrm>
          <a:off x="22199600" y="638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97458</xdr:rowOff>
    </xdr:from>
    <xdr:to>
      <xdr:col>116</xdr:col>
      <xdr:colOff>152400</xdr:colOff>
      <xdr:row>38</xdr:row>
      <xdr:rowOff>97458</xdr:rowOff>
    </xdr:to>
    <xdr:cxnSp macro="">
      <xdr:nvCxnSpPr>
        <xdr:cNvPr id="374" name="直線コネクタ 373">
          <a:extLst>
            <a:ext uri="{FF2B5EF4-FFF2-40B4-BE49-F238E27FC236}">
              <a16:creationId xmlns:a16="http://schemas.microsoft.com/office/drawing/2014/main" id="{2C745492-C531-4D5C-A587-B4A1AD590E25}"/>
            </a:ext>
          </a:extLst>
        </xdr:cNvPr>
        <xdr:cNvCxnSpPr/>
      </xdr:nvCxnSpPr>
      <xdr:spPr>
        <a:xfrm>
          <a:off x="22072600" y="66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129530</xdr:rowOff>
    </xdr:from>
    <xdr:ext cx="599010" cy="259045"/>
    <xdr:sp macro="" textlink="">
      <xdr:nvSpPr>
        <xdr:cNvPr id="375" name="【一般廃棄物処理施設】&#10;一人当たり有形固定資産（償却資産）額平均値テキスト">
          <a:extLst>
            <a:ext uri="{FF2B5EF4-FFF2-40B4-BE49-F238E27FC236}">
              <a16:creationId xmlns:a16="http://schemas.microsoft.com/office/drawing/2014/main" id="{59A58165-E7C4-4057-B6B6-5BBE8C0DA22B}"/>
            </a:ext>
          </a:extLst>
        </xdr:cNvPr>
        <xdr:cNvSpPr txBox="1"/>
      </xdr:nvSpPr>
      <xdr:spPr>
        <a:xfrm>
          <a:off x="22199600" y="6987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151103</xdr:rowOff>
    </xdr:from>
    <xdr:to>
      <xdr:col>116</xdr:col>
      <xdr:colOff>114300</xdr:colOff>
      <xdr:row>41</xdr:row>
      <xdr:rowOff>81253</xdr:rowOff>
    </xdr:to>
    <xdr:sp macro="" textlink="">
      <xdr:nvSpPr>
        <xdr:cNvPr id="376" name="フローチャート: 判断 375">
          <a:extLst>
            <a:ext uri="{FF2B5EF4-FFF2-40B4-BE49-F238E27FC236}">
              <a16:creationId xmlns:a16="http://schemas.microsoft.com/office/drawing/2014/main" id="{70B5046D-406D-475E-ACFC-FB5081B535C5}"/>
            </a:ext>
          </a:extLst>
        </xdr:cNvPr>
        <xdr:cNvSpPr/>
      </xdr:nvSpPr>
      <xdr:spPr>
        <a:xfrm>
          <a:off x="22110700" y="700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169081</xdr:rowOff>
    </xdr:from>
    <xdr:to>
      <xdr:col>112</xdr:col>
      <xdr:colOff>38100</xdr:colOff>
      <xdr:row>41</xdr:row>
      <xdr:rowOff>99231</xdr:rowOff>
    </xdr:to>
    <xdr:sp macro="" textlink="">
      <xdr:nvSpPr>
        <xdr:cNvPr id="377" name="フローチャート: 判断 376">
          <a:extLst>
            <a:ext uri="{FF2B5EF4-FFF2-40B4-BE49-F238E27FC236}">
              <a16:creationId xmlns:a16="http://schemas.microsoft.com/office/drawing/2014/main" id="{646089C4-8F16-4B56-A171-46C25121FD86}"/>
            </a:ext>
          </a:extLst>
        </xdr:cNvPr>
        <xdr:cNvSpPr/>
      </xdr:nvSpPr>
      <xdr:spPr>
        <a:xfrm>
          <a:off x="21272500" y="70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6569</xdr:rowOff>
    </xdr:from>
    <xdr:to>
      <xdr:col>107</xdr:col>
      <xdr:colOff>101600</xdr:colOff>
      <xdr:row>41</xdr:row>
      <xdr:rowOff>108169</xdr:rowOff>
    </xdr:to>
    <xdr:sp macro="" textlink="">
      <xdr:nvSpPr>
        <xdr:cNvPr id="378" name="フローチャート: 判断 377">
          <a:extLst>
            <a:ext uri="{FF2B5EF4-FFF2-40B4-BE49-F238E27FC236}">
              <a16:creationId xmlns:a16="http://schemas.microsoft.com/office/drawing/2014/main" id="{00F408B0-6C09-4B54-BCC0-BBF3A92CE4A8}"/>
            </a:ext>
          </a:extLst>
        </xdr:cNvPr>
        <xdr:cNvSpPr/>
      </xdr:nvSpPr>
      <xdr:spPr>
        <a:xfrm>
          <a:off x="20383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93271</xdr:rowOff>
    </xdr:from>
    <xdr:to>
      <xdr:col>102</xdr:col>
      <xdr:colOff>165100</xdr:colOff>
      <xdr:row>34</xdr:row>
      <xdr:rowOff>23421</xdr:rowOff>
    </xdr:to>
    <xdr:sp macro="" textlink="">
      <xdr:nvSpPr>
        <xdr:cNvPr id="379" name="フローチャート: 判断 378">
          <a:extLst>
            <a:ext uri="{FF2B5EF4-FFF2-40B4-BE49-F238E27FC236}">
              <a16:creationId xmlns:a16="http://schemas.microsoft.com/office/drawing/2014/main" id="{EEC44630-8475-40D1-8DB0-203F76DA3DAF}"/>
            </a:ext>
          </a:extLst>
        </xdr:cNvPr>
        <xdr:cNvSpPr/>
      </xdr:nvSpPr>
      <xdr:spPr>
        <a:xfrm>
          <a:off x="19494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35458</xdr:rowOff>
    </xdr:from>
    <xdr:to>
      <xdr:col>98</xdr:col>
      <xdr:colOff>38100</xdr:colOff>
      <xdr:row>41</xdr:row>
      <xdr:rowOff>137058</xdr:rowOff>
    </xdr:to>
    <xdr:sp macro="" textlink="">
      <xdr:nvSpPr>
        <xdr:cNvPr id="380" name="フローチャート: 判断 379">
          <a:extLst>
            <a:ext uri="{FF2B5EF4-FFF2-40B4-BE49-F238E27FC236}">
              <a16:creationId xmlns:a16="http://schemas.microsoft.com/office/drawing/2014/main" id="{6E0CEDBA-FB9B-4DD6-990C-0435C49B06E4}"/>
            </a:ext>
          </a:extLst>
        </xdr:cNvPr>
        <xdr:cNvSpPr/>
      </xdr:nvSpPr>
      <xdr:spPr>
        <a:xfrm>
          <a:off x="18605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BE2B0947-CCE6-4F56-BAC7-6B9FD558305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B3417D1E-2912-405F-B172-00E4ACDB1F2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D402E543-C835-4EE7-A463-FED6C7DF1CB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8D55380E-C336-4AEA-931C-2451A2B8180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51C3B08F-ABD7-4AE4-9984-457ABFDF540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41</xdr:row>
      <xdr:rowOff>147731</xdr:rowOff>
    </xdr:from>
    <xdr:to>
      <xdr:col>98</xdr:col>
      <xdr:colOff>38100</xdr:colOff>
      <xdr:row>42</xdr:row>
      <xdr:rowOff>77881</xdr:rowOff>
    </xdr:to>
    <xdr:sp macro="" textlink="">
      <xdr:nvSpPr>
        <xdr:cNvPr id="386" name="楕円 385">
          <a:extLst>
            <a:ext uri="{FF2B5EF4-FFF2-40B4-BE49-F238E27FC236}">
              <a16:creationId xmlns:a16="http://schemas.microsoft.com/office/drawing/2014/main" id="{F36D67EE-F125-41F2-81B2-D707EBD38C77}"/>
            </a:ext>
          </a:extLst>
        </xdr:cNvPr>
        <xdr:cNvSpPr/>
      </xdr:nvSpPr>
      <xdr:spPr>
        <a:xfrm>
          <a:off x="18605500" y="717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115758</xdr:rowOff>
    </xdr:from>
    <xdr:ext cx="599010" cy="259045"/>
    <xdr:sp macro="" textlink="">
      <xdr:nvSpPr>
        <xdr:cNvPr id="387" name="n_1aveValue【一般廃棄物処理施設】&#10;一人当たり有形固定資産（償却資産）額">
          <a:extLst>
            <a:ext uri="{FF2B5EF4-FFF2-40B4-BE49-F238E27FC236}">
              <a16:creationId xmlns:a16="http://schemas.microsoft.com/office/drawing/2014/main" id="{67270C2F-41E8-4983-A148-56DF3A575888}"/>
            </a:ext>
          </a:extLst>
        </xdr:cNvPr>
        <xdr:cNvSpPr txBox="1"/>
      </xdr:nvSpPr>
      <xdr:spPr>
        <a:xfrm>
          <a:off x="21011095" y="680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124696</xdr:rowOff>
    </xdr:from>
    <xdr:ext cx="599010" cy="259045"/>
    <xdr:sp macro="" textlink="">
      <xdr:nvSpPr>
        <xdr:cNvPr id="388" name="n_2aveValue【一般廃棄物処理施設】&#10;一人当たり有形固定資産（償却資産）額">
          <a:extLst>
            <a:ext uri="{FF2B5EF4-FFF2-40B4-BE49-F238E27FC236}">
              <a16:creationId xmlns:a16="http://schemas.microsoft.com/office/drawing/2014/main" id="{377CC6CC-0AFA-4478-A764-30621B1A62C9}"/>
            </a:ext>
          </a:extLst>
        </xdr:cNvPr>
        <xdr:cNvSpPr txBox="1"/>
      </xdr:nvSpPr>
      <xdr:spPr>
        <a:xfrm>
          <a:off x="201347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32</xdr:row>
      <xdr:rowOff>39948</xdr:rowOff>
    </xdr:from>
    <xdr:ext cx="690189" cy="259045"/>
    <xdr:sp macro="" textlink="">
      <xdr:nvSpPr>
        <xdr:cNvPr id="389" name="n_3aveValue【一般廃棄物処理施設】&#10;一人当たり有形固定資産（償却資産）額">
          <a:extLst>
            <a:ext uri="{FF2B5EF4-FFF2-40B4-BE49-F238E27FC236}">
              <a16:creationId xmlns:a16="http://schemas.microsoft.com/office/drawing/2014/main" id="{D8F2EC9B-21E5-495B-9237-4CEB89E90A30}"/>
            </a:ext>
          </a:extLst>
        </xdr:cNvPr>
        <xdr:cNvSpPr txBox="1"/>
      </xdr:nvSpPr>
      <xdr:spPr>
        <a:xfrm>
          <a:off x="19200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153585</xdr:rowOff>
    </xdr:from>
    <xdr:ext cx="534377" cy="259045"/>
    <xdr:sp macro="" textlink="">
      <xdr:nvSpPr>
        <xdr:cNvPr id="390" name="n_4aveValue【一般廃棄物処理施設】&#10;一人当たり有形固定資産（償却資産）額">
          <a:extLst>
            <a:ext uri="{FF2B5EF4-FFF2-40B4-BE49-F238E27FC236}">
              <a16:creationId xmlns:a16="http://schemas.microsoft.com/office/drawing/2014/main" id="{0686EDFD-73FA-4416-81FE-D58F0204803C}"/>
            </a:ext>
          </a:extLst>
        </xdr:cNvPr>
        <xdr:cNvSpPr txBox="1"/>
      </xdr:nvSpPr>
      <xdr:spPr>
        <a:xfrm>
          <a:off x="18389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69008</xdr:rowOff>
    </xdr:from>
    <xdr:ext cx="469744" cy="259045"/>
    <xdr:sp macro="" textlink="">
      <xdr:nvSpPr>
        <xdr:cNvPr id="391" name="n_4mainValue【一般廃棄物処理施設】&#10;一人当たり有形固定資産（償却資産）額">
          <a:extLst>
            <a:ext uri="{FF2B5EF4-FFF2-40B4-BE49-F238E27FC236}">
              <a16:creationId xmlns:a16="http://schemas.microsoft.com/office/drawing/2014/main" id="{F23A3F7D-0E54-4B3E-BB66-8998C3DE6827}"/>
            </a:ext>
          </a:extLst>
        </xdr:cNvPr>
        <xdr:cNvSpPr txBox="1"/>
      </xdr:nvSpPr>
      <xdr:spPr>
        <a:xfrm>
          <a:off x="18421428" y="726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2" name="正方形/長方形 391">
          <a:extLst>
            <a:ext uri="{FF2B5EF4-FFF2-40B4-BE49-F238E27FC236}">
              <a16:creationId xmlns:a16="http://schemas.microsoft.com/office/drawing/2014/main" id="{A9FA0DCB-AFE2-41DE-BF67-0B76368B4DF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3" name="正方形/長方形 392">
          <a:extLst>
            <a:ext uri="{FF2B5EF4-FFF2-40B4-BE49-F238E27FC236}">
              <a16:creationId xmlns:a16="http://schemas.microsoft.com/office/drawing/2014/main" id="{46231355-D9B0-4723-B6CC-FEFDAB2D4AD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4" name="正方形/長方形 393">
          <a:extLst>
            <a:ext uri="{FF2B5EF4-FFF2-40B4-BE49-F238E27FC236}">
              <a16:creationId xmlns:a16="http://schemas.microsoft.com/office/drawing/2014/main" id="{D3EB4E65-0C1D-4B60-B39E-A18173807A0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5" name="正方形/長方形 394">
          <a:extLst>
            <a:ext uri="{FF2B5EF4-FFF2-40B4-BE49-F238E27FC236}">
              <a16:creationId xmlns:a16="http://schemas.microsoft.com/office/drawing/2014/main" id="{0DFDDF3F-58C3-4027-B0AE-2592ACBF8B6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6" name="正方形/長方形 395">
          <a:extLst>
            <a:ext uri="{FF2B5EF4-FFF2-40B4-BE49-F238E27FC236}">
              <a16:creationId xmlns:a16="http://schemas.microsoft.com/office/drawing/2014/main" id="{B11C8567-FDED-4194-9F06-3AB96EB00CA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7" name="正方形/長方形 396">
          <a:extLst>
            <a:ext uri="{FF2B5EF4-FFF2-40B4-BE49-F238E27FC236}">
              <a16:creationId xmlns:a16="http://schemas.microsoft.com/office/drawing/2014/main" id="{C7B62061-E18C-4D65-BF36-73DC02D8875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8" name="正方形/長方形 397">
          <a:extLst>
            <a:ext uri="{FF2B5EF4-FFF2-40B4-BE49-F238E27FC236}">
              <a16:creationId xmlns:a16="http://schemas.microsoft.com/office/drawing/2014/main" id="{65A1988B-3A57-414A-B1E3-F64F46C093F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9" name="正方形/長方形 398">
          <a:extLst>
            <a:ext uri="{FF2B5EF4-FFF2-40B4-BE49-F238E27FC236}">
              <a16:creationId xmlns:a16="http://schemas.microsoft.com/office/drawing/2014/main" id="{C3C4CDAC-82F8-422C-BEA3-4042C75B4AF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0" name="テキスト ボックス 399">
          <a:extLst>
            <a:ext uri="{FF2B5EF4-FFF2-40B4-BE49-F238E27FC236}">
              <a16:creationId xmlns:a16="http://schemas.microsoft.com/office/drawing/2014/main" id="{C18F0B46-39D8-44E9-A091-3ACFE9C3054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1" name="直線コネクタ 400">
          <a:extLst>
            <a:ext uri="{FF2B5EF4-FFF2-40B4-BE49-F238E27FC236}">
              <a16:creationId xmlns:a16="http://schemas.microsoft.com/office/drawing/2014/main" id="{9D86AE15-DA20-4B27-890F-6E803B85778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2" name="テキスト ボックス 401">
          <a:extLst>
            <a:ext uri="{FF2B5EF4-FFF2-40B4-BE49-F238E27FC236}">
              <a16:creationId xmlns:a16="http://schemas.microsoft.com/office/drawing/2014/main" id="{00C6019D-6072-45E2-BBB2-1E2FFA0478F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3" name="直線コネクタ 402">
          <a:extLst>
            <a:ext uri="{FF2B5EF4-FFF2-40B4-BE49-F238E27FC236}">
              <a16:creationId xmlns:a16="http://schemas.microsoft.com/office/drawing/2014/main" id="{2B2D8A59-9085-49E5-9DF3-3DE0C211B3F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4" name="テキスト ボックス 403">
          <a:extLst>
            <a:ext uri="{FF2B5EF4-FFF2-40B4-BE49-F238E27FC236}">
              <a16:creationId xmlns:a16="http://schemas.microsoft.com/office/drawing/2014/main" id="{17406ACC-B05D-467F-B86E-71CD7E46F81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5" name="直線コネクタ 404">
          <a:extLst>
            <a:ext uri="{FF2B5EF4-FFF2-40B4-BE49-F238E27FC236}">
              <a16:creationId xmlns:a16="http://schemas.microsoft.com/office/drawing/2014/main" id="{4B1E9F17-C520-4ED8-B051-017D571BB5D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6" name="テキスト ボックス 405">
          <a:extLst>
            <a:ext uri="{FF2B5EF4-FFF2-40B4-BE49-F238E27FC236}">
              <a16:creationId xmlns:a16="http://schemas.microsoft.com/office/drawing/2014/main" id="{637024F1-806C-400A-8A89-E29632722DE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7" name="直線コネクタ 406">
          <a:extLst>
            <a:ext uri="{FF2B5EF4-FFF2-40B4-BE49-F238E27FC236}">
              <a16:creationId xmlns:a16="http://schemas.microsoft.com/office/drawing/2014/main" id="{F6A9407B-C15E-4CD5-AFCC-0E2D08CD0E7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8" name="テキスト ボックス 407">
          <a:extLst>
            <a:ext uri="{FF2B5EF4-FFF2-40B4-BE49-F238E27FC236}">
              <a16:creationId xmlns:a16="http://schemas.microsoft.com/office/drawing/2014/main" id="{AEA6D65F-7B9D-4E98-9B92-A82B9D3DA14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9" name="直線コネクタ 408">
          <a:extLst>
            <a:ext uri="{FF2B5EF4-FFF2-40B4-BE49-F238E27FC236}">
              <a16:creationId xmlns:a16="http://schemas.microsoft.com/office/drawing/2014/main" id="{0ED007D4-D1E5-4B6A-AE31-556765B14A2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0" name="テキスト ボックス 409">
          <a:extLst>
            <a:ext uri="{FF2B5EF4-FFF2-40B4-BE49-F238E27FC236}">
              <a16:creationId xmlns:a16="http://schemas.microsoft.com/office/drawing/2014/main" id="{C8617C98-1DE5-4D48-BD82-9F3E10DAB58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1" name="直線コネクタ 410">
          <a:extLst>
            <a:ext uri="{FF2B5EF4-FFF2-40B4-BE49-F238E27FC236}">
              <a16:creationId xmlns:a16="http://schemas.microsoft.com/office/drawing/2014/main" id="{085CCCA7-2273-4B5C-BE74-19D4F802C66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2" name="テキスト ボックス 411">
          <a:extLst>
            <a:ext uri="{FF2B5EF4-FFF2-40B4-BE49-F238E27FC236}">
              <a16:creationId xmlns:a16="http://schemas.microsoft.com/office/drawing/2014/main" id="{F98FCC58-4655-42B2-8DF3-DA4E267546E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3" name="直線コネクタ 412">
          <a:extLst>
            <a:ext uri="{FF2B5EF4-FFF2-40B4-BE49-F238E27FC236}">
              <a16:creationId xmlns:a16="http://schemas.microsoft.com/office/drawing/2014/main" id="{176111AA-1EB7-45BE-A925-1B373B39195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4" name="テキスト ボックス 413">
          <a:extLst>
            <a:ext uri="{FF2B5EF4-FFF2-40B4-BE49-F238E27FC236}">
              <a16:creationId xmlns:a16="http://schemas.microsoft.com/office/drawing/2014/main" id="{C32C2E54-1C14-4230-9C55-F509821E4F4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5" name="【保健センター・保健所】&#10;有形固定資産減価償却率グラフ枠">
          <a:extLst>
            <a:ext uri="{FF2B5EF4-FFF2-40B4-BE49-F238E27FC236}">
              <a16:creationId xmlns:a16="http://schemas.microsoft.com/office/drawing/2014/main" id="{862CF7CB-74C8-4A74-A965-E85C896B389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63</xdr:row>
      <xdr:rowOff>100965</xdr:rowOff>
    </xdr:to>
    <xdr:cxnSp macro="">
      <xdr:nvCxnSpPr>
        <xdr:cNvPr id="416" name="直線コネクタ 415">
          <a:extLst>
            <a:ext uri="{FF2B5EF4-FFF2-40B4-BE49-F238E27FC236}">
              <a16:creationId xmlns:a16="http://schemas.microsoft.com/office/drawing/2014/main" id="{75EE0215-9322-47FE-8A51-906053F33146}"/>
            </a:ext>
          </a:extLst>
        </xdr:cNvPr>
        <xdr:cNvCxnSpPr/>
      </xdr:nvCxnSpPr>
      <xdr:spPr>
        <a:xfrm flipV="1">
          <a:off x="16318864" y="975360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104792</xdr:rowOff>
    </xdr:from>
    <xdr:ext cx="405111" cy="259045"/>
    <xdr:sp macro="" textlink="">
      <xdr:nvSpPr>
        <xdr:cNvPr id="417" name="【保健センター・保健所】&#10;有形固定資産減価償却率最小値テキスト">
          <a:extLst>
            <a:ext uri="{FF2B5EF4-FFF2-40B4-BE49-F238E27FC236}">
              <a16:creationId xmlns:a16="http://schemas.microsoft.com/office/drawing/2014/main" id="{CA620EB5-5A89-48E7-BD55-F1AEC793764B}"/>
            </a:ext>
          </a:extLst>
        </xdr:cNvPr>
        <xdr:cNvSpPr txBox="1"/>
      </xdr:nvSpPr>
      <xdr:spPr>
        <a:xfrm>
          <a:off x="16357600"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100965</xdr:rowOff>
    </xdr:from>
    <xdr:to>
      <xdr:col>86</xdr:col>
      <xdr:colOff>25400</xdr:colOff>
      <xdr:row>63</xdr:row>
      <xdr:rowOff>100965</xdr:rowOff>
    </xdr:to>
    <xdr:cxnSp macro="">
      <xdr:nvCxnSpPr>
        <xdr:cNvPr id="418" name="直線コネクタ 417">
          <a:extLst>
            <a:ext uri="{FF2B5EF4-FFF2-40B4-BE49-F238E27FC236}">
              <a16:creationId xmlns:a16="http://schemas.microsoft.com/office/drawing/2014/main" id="{C220F0CD-98AE-4A55-91E1-F60A471D7A6C}"/>
            </a:ext>
          </a:extLst>
        </xdr:cNvPr>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419" name="【保健センター・保健所】&#10;有形固定資産減価償却率最大値テキスト">
          <a:extLst>
            <a:ext uri="{FF2B5EF4-FFF2-40B4-BE49-F238E27FC236}">
              <a16:creationId xmlns:a16="http://schemas.microsoft.com/office/drawing/2014/main" id="{BFD71260-3ED9-46E3-BD53-A5FB1FB0F738}"/>
            </a:ext>
          </a:extLst>
        </xdr:cNvPr>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420" name="直線コネクタ 419">
          <a:extLst>
            <a:ext uri="{FF2B5EF4-FFF2-40B4-BE49-F238E27FC236}">
              <a16:creationId xmlns:a16="http://schemas.microsoft.com/office/drawing/2014/main" id="{EF47E0DB-BAD4-4907-A4C4-D378BB766384}"/>
            </a:ext>
          </a:extLst>
        </xdr:cNvPr>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156862</xdr:rowOff>
    </xdr:from>
    <xdr:ext cx="405111" cy="259045"/>
    <xdr:sp macro="" textlink="">
      <xdr:nvSpPr>
        <xdr:cNvPr id="421" name="【保健センター・保健所】&#10;有形固定資産減価償却率平均値テキスト">
          <a:extLst>
            <a:ext uri="{FF2B5EF4-FFF2-40B4-BE49-F238E27FC236}">
              <a16:creationId xmlns:a16="http://schemas.microsoft.com/office/drawing/2014/main" id="{D0284C07-706A-4155-8E62-1D72ABBD91D1}"/>
            </a:ext>
          </a:extLst>
        </xdr:cNvPr>
        <xdr:cNvSpPr txBox="1"/>
      </xdr:nvSpPr>
      <xdr:spPr>
        <a:xfrm>
          <a:off x="16357600" y="992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422" name="フローチャート: 判断 421">
          <a:extLst>
            <a:ext uri="{FF2B5EF4-FFF2-40B4-BE49-F238E27FC236}">
              <a16:creationId xmlns:a16="http://schemas.microsoft.com/office/drawing/2014/main" id="{EA64CBEA-3F81-4C5B-B339-B36C9E68CF79}"/>
            </a:ext>
          </a:extLst>
        </xdr:cNvPr>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59690</xdr:rowOff>
    </xdr:from>
    <xdr:to>
      <xdr:col>81</xdr:col>
      <xdr:colOff>101600</xdr:colOff>
      <xdr:row>58</xdr:row>
      <xdr:rowOff>161290</xdr:rowOff>
    </xdr:to>
    <xdr:sp macro="" textlink="">
      <xdr:nvSpPr>
        <xdr:cNvPr id="423" name="フローチャート: 判断 422">
          <a:extLst>
            <a:ext uri="{FF2B5EF4-FFF2-40B4-BE49-F238E27FC236}">
              <a16:creationId xmlns:a16="http://schemas.microsoft.com/office/drawing/2014/main" id="{44DD4716-3291-4158-BC8C-C82C4CBE8642}"/>
            </a:ext>
          </a:extLst>
        </xdr:cNvPr>
        <xdr:cNvSpPr/>
      </xdr:nvSpPr>
      <xdr:spPr>
        <a:xfrm>
          <a:off x="15430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424" name="フローチャート: 判断 423">
          <a:extLst>
            <a:ext uri="{FF2B5EF4-FFF2-40B4-BE49-F238E27FC236}">
              <a16:creationId xmlns:a16="http://schemas.microsoft.com/office/drawing/2014/main" id="{EAFB3F61-5D84-40A9-A23A-AF18676ACBD3}"/>
            </a:ext>
          </a:extLst>
        </xdr:cNvPr>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38735</xdr:rowOff>
    </xdr:from>
    <xdr:to>
      <xdr:col>72</xdr:col>
      <xdr:colOff>38100</xdr:colOff>
      <xdr:row>58</xdr:row>
      <xdr:rowOff>140335</xdr:rowOff>
    </xdr:to>
    <xdr:sp macro="" textlink="">
      <xdr:nvSpPr>
        <xdr:cNvPr id="425" name="フローチャート: 判断 424">
          <a:extLst>
            <a:ext uri="{FF2B5EF4-FFF2-40B4-BE49-F238E27FC236}">
              <a16:creationId xmlns:a16="http://schemas.microsoft.com/office/drawing/2014/main" id="{80951273-3697-4345-B886-8193D709AD86}"/>
            </a:ext>
          </a:extLst>
        </xdr:cNvPr>
        <xdr:cNvSpPr/>
      </xdr:nvSpPr>
      <xdr:spPr>
        <a:xfrm>
          <a:off x="13652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xdr:rowOff>
    </xdr:from>
    <xdr:to>
      <xdr:col>67</xdr:col>
      <xdr:colOff>101600</xdr:colOff>
      <xdr:row>58</xdr:row>
      <xdr:rowOff>113665</xdr:rowOff>
    </xdr:to>
    <xdr:sp macro="" textlink="">
      <xdr:nvSpPr>
        <xdr:cNvPr id="426" name="フローチャート: 判断 425">
          <a:extLst>
            <a:ext uri="{FF2B5EF4-FFF2-40B4-BE49-F238E27FC236}">
              <a16:creationId xmlns:a16="http://schemas.microsoft.com/office/drawing/2014/main" id="{89DE1F50-BC50-404F-B488-0D5A7057FB99}"/>
            </a:ext>
          </a:extLst>
        </xdr:cNvPr>
        <xdr:cNvSpPr/>
      </xdr:nvSpPr>
      <xdr:spPr>
        <a:xfrm>
          <a:off x="12763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EF5F4396-404E-4486-AE9C-DB3144FEBE2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1DE7518D-8EE3-41D6-BD16-A43A99C4AF5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2D0C75BB-BA87-4BFF-B0FD-BD926FC4237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D4DB71FF-991C-49DE-B605-EEBE8A576F3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1EB04BB5-AA52-46D9-A0E9-9FF8A1A87FB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432" name="楕円 431">
          <a:extLst>
            <a:ext uri="{FF2B5EF4-FFF2-40B4-BE49-F238E27FC236}">
              <a16:creationId xmlns:a16="http://schemas.microsoft.com/office/drawing/2014/main" id="{4BACD9C5-76D7-4202-86F6-0399CFBE1FDE}"/>
            </a:ext>
          </a:extLst>
        </xdr:cNvPr>
        <xdr:cNvSpPr/>
      </xdr:nvSpPr>
      <xdr:spPr>
        <a:xfrm>
          <a:off x="162687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139082</xdr:rowOff>
    </xdr:from>
    <xdr:ext cx="405111" cy="259045"/>
    <xdr:sp macro="" textlink="">
      <xdr:nvSpPr>
        <xdr:cNvPr id="433" name="【保健センター・保健所】&#10;有形固定資産減価償却率該当値テキスト">
          <a:extLst>
            <a:ext uri="{FF2B5EF4-FFF2-40B4-BE49-F238E27FC236}">
              <a16:creationId xmlns:a16="http://schemas.microsoft.com/office/drawing/2014/main" id="{2A306C77-58E3-4E14-9CCC-7932D734CABA}"/>
            </a:ext>
          </a:extLst>
        </xdr:cNvPr>
        <xdr:cNvSpPr txBox="1"/>
      </xdr:nvSpPr>
      <xdr:spPr>
        <a:xfrm>
          <a:off x="16357600"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122555</xdr:rowOff>
    </xdr:from>
    <xdr:to>
      <xdr:col>81</xdr:col>
      <xdr:colOff>101600</xdr:colOff>
      <xdr:row>60</xdr:row>
      <xdr:rowOff>52705</xdr:rowOff>
    </xdr:to>
    <xdr:sp macro="" textlink="">
      <xdr:nvSpPr>
        <xdr:cNvPr id="434" name="楕円 433">
          <a:extLst>
            <a:ext uri="{FF2B5EF4-FFF2-40B4-BE49-F238E27FC236}">
              <a16:creationId xmlns:a16="http://schemas.microsoft.com/office/drawing/2014/main" id="{0752A620-48D4-4E6C-80E1-FC7862C2DAF5}"/>
            </a:ext>
          </a:extLst>
        </xdr:cNvPr>
        <xdr:cNvSpPr/>
      </xdr:nvSpPr>
      <xdr:spPr>
        <a:xfrm>
          <a:off x="15430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1905</xdr:rowOff>
    </xdr:from>
    <xdr:to>
      <xdr:col>85</xdr:col>
      <xdr:colOff>127000</xdr:colOff>
      <xdr:row>60</xdr:row>
      <xdr:rowOff>40005</xdr:rowOff>
    </xdr:to>
    <xdr:cxnSp macro="">
      <xdr:nvCxnSpPr>
        <xdr:cNvPr id="435" name="直線コネクタ 434">
          <a:extLst>
            <a:ext uri="{FF2B5EF4-FFF2-40B4-BE49-F238E27FC236}">
              <a16:creationId xmlns:a16="http://schemas.microsoft.com/office/drawing/2014/main" id="{B0418029-193A-43E2-BB4C-BA9BEE92914D}"/>
            </a:ext>
          </a:extLst>
        </xdr:cNvPr>
        <xdr:cNvCxnSpPr/>
      </xdr:nvCxnSpPr>
      <xdr:spPr>
        <a:xfrm>
          <a:off x="15481300" y="102889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84455</xdr:rowOff>
    </xdr:from>
    <xdr:to>
      <xdr:col>76</xdr:col>
      <xdr:colOff>165100</xdr:colOff>
      <xdr:row>60</xdr:row>
      <xdr:rowOff>14605</xdr:rowOff>
    </xdr:to>
    <xdr:sp macro="" textlink="">
      <xdr:nvSpPr>
        <xdr:cNvPr id="436" name="楕円 435">
          <a:extLst>
            <a:ext uri="{FF2B5EF4-FFF2-40B4-BE49-F238E27FC236}">
              <a16:creationId xmlns:a16="http://schemas.microsoft.com/office/drawing/2014/main" id="{16ECF934-C9AE-4AB5-A9E8-1C25ACDE50CF}"/>
            </a:ext>
          </a:extLst>
        </xdr:cNvPr>
        <xdr:cNvSpPr/>
      </xdr:nvSpPr>
      <xdr:spPr>
        <a:xfrm>
          <a:off x="14541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135255</xdr:rowOff>
    </xdr:from>
    <xdr:to>
      <xdr:col>81</xdr:col>
      <xdr:colOff>50800</xdr:colOff>
      <xdr:row>60</xdr:row>
      <xdr:rowOff>1905</xdr:rowOff>
    </xdr:to>
    <xdr:cxnSp macro="">
      <xdr:nvCxnSpPr>
        <xdr:cNvPr id="437" name="直線コネクタ 436">
          <a:extLst>
            <a:ext uri="{FF2B5EF4-FFF2-40B4-BE49-F238E27FC236}">
              <a16:creationId xmlns:a16="http://schemas.microsoft.com/office/drawing/2014/main" id="{C7EF0F66-266A-4CC5-A6D1-44FFCB7BDA28}"/>
            </a:ext>
          </a:extLst>
        </xdr:cNvPr>
        <xdr:cNvCxnSpPr/>
      </xdr:nvCxnSpPr>
      <xdr:spPr>
        <a:xfrm>
          <a:off x="14592300" y="102508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46355</xdr:rowOff>
    </xdr:from>
    <xdr:to>
      <xdr:col>72</xdr:col>
      <xdr:colOff>38100</xdr:colOff>
      <xdr:row>59</xdr:row>
      <xdr:rowOff>147955</xdr:rowOff>
    </xdr:to>
    <xdr:sp macro="" textlink="">
      <xdr:nvSpPr>
        <xdr:cNvPr id="438" name="楕円 437">
          <a:extLst>
            <a:ext uri="{FF2B5EF4-FFF2-40B4-BE49-F238E27FC236}">
              <a16:creationId xmlns:a16="http://schemas.microsoft.com/office/drawing/2014/main" id="{8D4BD6ED-24FE-4194-BD8D-E8266962C426}"/>
            </a:ext>
          </a:extLst>
        </xdr:cNvPr>
        <xdr:cNvSpPr/>
      </xdr:nvSpPr>
      <xdr:spPr>
        <a:xfrm>
          <a:off x="13652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97155</xdr:rowOff>
    </xdr:from>
    <xdr:to>
      <xdr:col>76</xdr:col>
      <xdr:colOff>114300</xdr:colOff>
      <xdr:row>59</xdr:row>
      <xdr:rowOff>135255</xdr:rowOff>
    </xdr:to>
    <xdr:cxnSp macro="">
      <xdr:nvCxnSpPr>
        <xdr:cNvPr id="439" name="直線コネクタ 438">
          <a:extLst>
            <a:ext uri="{FF2B5EF4-FFF2-40B4-BE49-F238E27FC236}">
              <a16:creationId xmlns:a16="http://schemas.microsoft.com/office/drawing/2014/main" id="{C74B016F-7AFE-4B68-91AC-4A05087D7619}"/>
            </a:ext>
          </a:extLst>
        </xdr:cNvPr>
        <xdr:cNvCxnSpPr/>
      </xdr:nvCxnSpPr>
      <xdr:spPr>
        <a:xfrm>
          <a:off x="13703300" y="102127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166370</xdr:rowOff>
    </xdr:from>
    <xdr:to>
      <xdr:col>67</xdr:col>
      <xdr:colOff>101600</xdr:colOff>
      <xdr:row>60</xdr:row>
      <xdr:rowOff>96520</xdr:rowOff>
    </xdr:to>
    <xdr:sp macro="" textlink="">
      <xdr:nvSpPr>
        <xdr:cNvPr id="440" name="楕円 439">
          <a:extLst>
            <a:ext uri="{FF2B5EF4-FFF2-40B4-BE49-F238E27FC236}">
              <a16:creationId xmlns:a16="http://schemas.microsoft.com/office/drawing/2014/main" id="{21531746-39E8-4627-AF33-970B583ED9E9}"/>
            </a:ext>
          </a:extLst>
        </xdr:cNvPr>
        <xdr:cNvSpPr/>
      </xdr:nvSpPr>
      <xdr:spPr>
        <a:xfrm>
          <a:off x="12763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97155</xdr:rowOff>
    </xdr:from>
    <xdr:to>
      <xdr:col>71</xdr:col>
      <xdr:colOff>177800</xdr:colOff>
      <xdr:row>60</xdr:row>
      <xdr:rowOff>45720</xdr:rowOff>
    </xdr:to>
    <xdr:cxnSp macro="">
      <xdr:nvCxnSpPr>
        <xdr:cNvPr id="441" name="直線コネクタ 440">
          <a:extLst>
            <a:ext uri="{FF2B5EF4-FFF2-40B4-BE49-F238E27FC236}">
              <a16:creationId xmlns:a16="http://schemas.microsoft.com/office/drawing/2014/main" id="{6DF1A0E6-52FF-4BB6-ACD9-22A9DDB1A1D3}"/>
            </a:ext>
          </a:extLst>
        </xdr:cNvPr>
        <xdr:cNvCxnSpPr/>
      </xdr:nvCxnSpPr>
      <xdr:spPr>
        <a:xfrm flipV="1">
          <a:off x="12814300" y="1021270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6367</xdr:rowOff>
    </xdr:from>
    <xdr:ext cx="405111" cy="259045"/>
    <xdr:sp macro="" textlink="">
      <xdr:nvSpPr>
        <xdr:cNvPr id="442" name="n_1aveValue【保健センター・保健所】&#10;有形固定資産減価償却率">
          <a:extLst>
            <a:ext uri="{FF2B5EF4-FFF2-40B4-BE49-F238E27FC236}">
              <a16:creationId xmlns:a16="http://schemas.microsoft.com/office/drawing/2014/main" id="{5CBD54AC-CB1B-4C88-A804-83910CD3902E}"/>
            </a:ext>
          </a:extLst>
        </xdr:cNvPr>
        <xdr:cNvSpPr txBox="1"/>
      </xdr:nvSpPr>
      <xdr:spPr>
        <a:xfrm>
          <a:off x="152660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443" name="n_2aveValue【保健センター・保健所】&#10;有形固定資産減価償却率">
          <a:extLst>
            <a:ext uri="{FF2B5EF4-FFF2-40B4-BE49-F238E27FC236}">
              <a16:creationId xmlns:a16="http://schemas.microsoft.com/office/drawing/2014/main" id="{18B038CD-96D6-4C76-BBD1-E41F009631E6}"/>
            </a:ext>
          </a:extLst>
        </xdr:cNvPr>
        <xdr:cNvSpPr txBox="1"/>
      </xdr:nvSpPr>
      <xdr:spPr>
        <a:xfrm>
          <a:off x="14389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156862</xdr:rowOff>
    </xdr:from>
    <xdr:ext cx="405111" cy="259045"/>
    <xdr:sp macro="" textlink="">
      <xdr:nvSpPr>
        <xdr:cNvPr id="444" name="n_3aveValue【保健センター・保健所】&#10;有形固定資産減価償却率">
          <a:extLst>
            <a:ext uri="{FF2B5EF4-FFF2-40B4-BE49-F238E27FC236}">
              <a16:creationId xmlns:a16="http://schemas.microsoft.com/office/drawing/2014/main" id="{DE4D6E70-AD10-4F3A-94D2-8BDDC7C953DD}"/>
            </a:ext>
          </a:extLst>
        </xdr:cNvPr>
        <xdr:cNvSpPr txBox="1"/>
      </xdr:nvSpPr>
      <xdr:spPr>
        <a:xfrm>
          <a:off x="13500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130192</xdr:rowOff>
    </xdr:from>
    <xdr:ext cx="405111" cy="259045"/>
    <xdr:sp macro="" textlink="">
      <xdr:nvSpPr>
        <xdr:cNvPr id="445" name="n_4aveValue【保健センター・保健所】&#10;有形固定資産減価償却率">
          <a:extLst>
            <a:ext uri="{FF2B5EF4-FFF2-40B4-BE49-F238E27FC236}">
              <a16:creationId xmlns:a16="http://schemas.microsoft.com/office/drawing/2014/main" id="{620BC0B3-C6BE-4655-AF06-B0BABDFD4DC6}"/>
            </a:ext>
          </a:extLst>
        </xdr:cNvPr>
        <xdr:cNvSpPr txBox="1"/>
      </xdr:nvSpPr>
      <xdr:spPr>
        <a:xfrm>
          <a:off x="12611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43832</xdr:rowOff>
    </xdr:from>
    <xdr:ext cx="405111" cy="259045"/>
    <xdr:sp macro="" textlink="">
      <xdr:nvSpPr>
        <xdr:cNvPr id="446" name="n_1mainValue【保健センター・保健所】&#10;有形固定資産減価償却率">
          <a:extLst>
            <a:ext uri="{FF2B5EF4-FFF2-40B4-BE49-F238E27FC236}">
              <a16:creationId xmlns:a16="http://schemas.microsoft.com/office/drawing/2014/main" id="{8A8B696D-75B9-490C-8A29-31726C4F6D98}"/>
            </a:ext>
          </a:extLst>
        </xdr:cNvPr>
        <xdr:cNvSpPr txBox="1"/>
      </xdr:nvSpPr>
      <xdr:spPr>
        <a:xfrm>
          <a:off x="15266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5732</xdr:rowOff>
    </xdr:from>
    <xdr:ext cx="405111" cy="259045"/>
    <xdr:sp macro="" textlink="">
      <xdr:nvSpPr>
        <xdr:cNvPr id="447" name="n_2mainValue【保健センター・保健所】&#10;有形固定資産減価償却率">
          <a:extLst>
            <a:ext uri="{FF2B5EF4-FFF2-40B4-BE49-F238E27FC236}">
              <a16:creationId xmlns:a16="http://schemas.microsoft.com/office/drawing/2014/main" id="{D77E3072-6FDA-456E-AF81-6B7D4D4E6E51}"/>
            </a:ext>
          </a:extLst>
        </xdr:cNvPr>
        <xdr:cNvSpPr txBox="1"/>
      </xdr:nvSpPr>
      <xdr:spPr>
        <a:xfrm>
          <a:off x="143897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139082</xdr:rowOff>
    </xdr:from>
    <xdr:ext cx="405111" cy="259045"/>
    <xdr:sp macro="" textlink="">
      <xdr:nvSpPr>
        <xdr:cNvPr id="448" name="n_3mainValue【保健センター・保健所】&#10;有形固定資産減価償却率">
          <a:extLst>
            <a:ext uri="{FF2B5EF4-FFF2-40B4-BE49-F238E27FC236}">
              <a16:creationId xmlns:a16="http://schemas.microsoft.com/office/drawing/2014/main" id="{E060F171-964E-400C-A209-5A75558C997B}"/>
            </a:ext>
          </a:extLst>
        </xdr:cNvPr>
        <xdr:cNvSpPr txBox="1"/>
      </xdr:nvSpPr>
      <xdr:spPr>
        <a:xfrm>
          <a:off x="13500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87647</xdr:rowOff>
    </xdr:from>
    <xdr:ext cx="405111" cy="259045"/>
    <xdr:sp macro="" textlink="">
      <xdr:nvSpPr>
        <xdr:cNvPr id="449" name="n_4mainValue【保健センター・保健所】&#10;有形固定資産減価償却率">
          <a:extLst>
            <a:ext uri="{FF2B5EF4-FFF2-40B4-BE49-F238E27FC236}">
              <a16:creationId xmlns:a16="http://schemas.microsoft.com/office/drawing/2014/main" id="{15D99A25-32F1-413D-81D1-B7670014CE89}"/>
            </a:ext>
          </a:extLst>
        </xdr:cNvPr>
        <xdr:cNvSpPr txBox="1"/>
      </xdr:nvSpPr>
      <xdr:spPr>
        <a:xfrm>
          <a:off x="12611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a:extLst>
            <a:ext uri="{FF2B5EF4-FFF2-40B4-BE49-F238E27FC236}">
              <a16:creationId xmlns:a16="http://schemas.microsoft.com/office/drawing/2014/main" id="{A0F1FAF1-5C50-4E5A-B5E5-75454DC2F12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a:extLst>
            <a:ext uri="{FF2B5EF4-FFF2-40B4-BE49-F238E27FC236}">
              <a16:creationId xmlns:a16="http://schemas.microsoft.com/office/drawing/2014/main" id="{4D8F3E09-9FA9-4453-8455-1F9978E31A8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a:extLst>
            <a:ext uri="{FF2B5EF4-FFF2-40B4-BE49-F238E27FC236}">
              <a16:creationId xmlns:a16="http://schemas.microsoft.com/office/drawing/2014/main" id="{8CB4BC1A-C70B-4A58-80C0-CB8764F322A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a:extLst>
            <a:ext uri="{FF2B5EF4-FFF2-40B4-BE49-F238E27FC236}">
              <a16:creationId xmlns:a16="http://schemas.microsoft.com/office/drawing/2014/main" id="{DAE7FA17-631F-40AD-89B8-66999F473A6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a:extLst>
            <a:ext uri="{FF2B5EF4-FFF2-40B4-BE49-F238E27FC236}">
              <a16:creationId xmlns:a16="http://schemas.microsoft.com/office/drawing/2014/main" id="{2016B101-5BF8-4000-B9FA-F64995D1C50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a:extLst>
            <a:ext uri="{FF2B5EF4-FFF2-40B4-BE49-F238E27FC236}">
              <a16:creationId xmlns:a16="http://schemas.microsoft.com/office/drawing/2014/main" id="{4558023F-6B18-48BA-A546-0E1D0FAC32A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a:extLst>
            <a:ext uri="{FF2B5EF4-FFF2-40B4-BE49-F238E27FC236}">
              <a16:creationId xmlns:a16="http://schemas.microsoft.com/office/drawing/2014/main" id="{901F1108-2600-4AF6-96DF-706C813AF00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a:extLst>
            <a:ext uri="{FF2B5EF4-FFF2-40B4-BE49-F238E27FC236}">
              <a16:creationId xmlns:a16="http://schemas.microsoft.com/office/drawing/2014/main" id="{214C2B0B-57B3-4C33-B87B-F8B2468B326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a:extLst>
            <a:ext uri="{FF2B5EF4-FFF2-40B4-BE49-F238E27FC236}">
              <a16:creationId xmlns:a16="http://schemas.microsoft.com/office/drawing/2014/main" id="{A6BDDE08-800C-40E4-9AEE-B7D2BD684CD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a:extLst>
            <a:ext uri="{FF2B5EF4-FFF2-40B4-BE49-F238E27FC236}">
              <a16:creationId xmlns:a16="http://schemas.microsoft.com/office/drawing/2014/main" id="{BFC5BB31-8729-4421-AA7E-A205A9FC8E4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a:extLst>
            <a:ext uri="{FF2B5EF4-FFF2-40B4-BE49-F238E27FC236}">
              <a16:creationId xmlns:a16="http://schemas.microsoft.com/office/drawing/2014/main" id="{212FEF35-A6FD-4506-B3EC-31988360771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a:extLst>
            <a:ext uri="{FF2B5EF4-FFF2-40B4-BE49-F238E27FC236}">
              <a16:creationId xmlns:a16="http://schemas.microsoft.com/office/drawing/2014/main" id="{B8159B19-1C53-455B-8CAE-AA4AD732983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a:extLst>
            <a:ext uri="{FF2B5EF4-FFF2-40B4-BE49-F238E27FC236}">
              <a16:creationId xmlns:a16="http://schemas.microsoft.com/office/drawing/2014/main" id="{D410CB5E-BF2F-45D2-946B-CAC0B56455A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a:extLst>
            <a:ext uri="{FF2B5EF4-FFF2-40B4-BE49-F238E27FC236}">
              <a16:creationId xmlns:a16="http://schemas.microsoft.com/office/drawing/2014/main" id="{2A7D020B-C1A6-48F0-BDB6-8ACBC23926A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a:extLst>
            <a:ext uri="{FF2B5EF4-FFF2-40B4-BE49-F238E27FC236}">
              <a16:creationId xmlns:a16="http://schemas.microsoft.com/office/drawing/2014/main" id="{F0C571D4-8245-4970-9183-D86D9C5186F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5" name="テキスト ボックス 464">
          <a:extLst>
            <a:ext uri="{FF2B5EF4-FFF2-40B4-BE49-F238E27FC236}">
              <a16:creationId xmlns:a16="http://schemas.microsoft.com/office/drawing/2014/main" id="{F6FDF423-9E5C-47CC-8F0E-F2E44BF061D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a:extLst>
            <a:ext uri="{FF2B5EF4-FFF2-40B4-BE49-F238E27FC236}">
              <a16:creationId xmlns:a16="http://schemas.microsoft.com/office/drawing/2014/main" id="{4C631149-F2C5-4F15-A7CA-88D2AFA9970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7" name="テキスト ボックス 466">
          <a:extLst>
            <a:ext uri="{FF2B5EF4-FFF2-40B4-BE49-F238E27FC236}">
              <a16:creationId xmlns:a16="http://schemas.microsoft.com/office/drawing/2014/main" id="{A5BA62C4-5EB7-45C6-B6B9-787793D4995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a:extLst>
            <a:ext uri="{FF2B5EF4-FFF2-40B4-BE49-F238E27FC236}">
              <a16:creationId xmlns:a16="http://schemas.microsoft.com/office/drawing/2014/main" id="{CCB737EE-9081-43E9-9999-68BD7CBA3E9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9" name="テキスト ボックス 468">
          <a:extLst>
            <a:ext uri="{FF2B5EF4-FFF2-40B4-BE49-F238E27FC236}">
              <a16:creationId xmlns:a16="http://schemas.microsoft.com/office/drawing/2014/main" id="{70C9BB93-9284-427E-8383-B57EDF294D1C}"/>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a:extLst>
            <a:ext uri="{FF2B5EF4-FFF2-40B4-BE49-F238E27FC236}">
              <a16:creationId xmlns:a16="http://schemas.microsoft.com/office/drawing/2014/main" id="{39278004-95AB-4BBA-BB35-E590D2B6421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a:extLst>
            <a:ext uri="{FF2B5EF4-FFF2-40B4-BE49-F238E27FC236}">
              <a16:creationId xmlns:a16="http://schemas.microsoft.com/office/drawing/2014/main" id="{4DCD9606-B1D5-408B-9D31-BE18240E227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保健センター・保健所】&#10;一人当たり面積グラフ枠">
          <a:extLst>
            <a:ext uri="{FF2B5EF4-FFF2-40B4-BE49-F238E27FC236}">
              <a16:creationId xmlns:a16="http://schemas.microsoft.com/office/drawing/2014/main" id="{AA0A52BF-78B5-472B-ABB3-137F4BFE762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16510</xdr:rowOff>
    </xdr:to>
    <xdr:cxnSp macro="">
      <xdr:nvCxnSpPr>
        <xdr:cNvPr id="473" name="直線コネクタ 472">
          <a:extLst>
            <a:ext uri="{FF2B5EF4-FFF2-40B4-BE49-F238E27FC236}">
              <a16:creationId xmlns:a16="http://schemas.microsoft.com/office/drawing/2014/main" id="{28149028-AB17-4C6D-8813-E002534C4B19}"/>
            </a:ext>
          </a:extLst>
        </xdr:cNvPr>
        <xdr:cNvCxnSpPr/>
      </xdr:nvCxnSpPr>
      <xdr:spPr>
        <a:xfrm flipV="1">
          <a:off x="22160864" y="9677400"/>
          <a:ext cx="0" cy="1311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474" name="【保健センター・保健所】&#10;一人当たり面積最小値テキスト">
          <a:extLst>
            <a:ext uri="{FF2B5EF4-FFF2-40B4-BE49-F238E27FC236}">
              <a16:creationId xmlns:a16="http://schemas.microsoft.com/office/drawing/2014/main" id="{C9F7A1E9-C231-424E-A96B-61756075F158}"/>
            </a:ext>
          </a:extLst>
        </xdr:cNvPr>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475" name="直線コネクタ 474">
          <a:extLst>
            <a:ext uri="{FF2B5EF4-FFF2-40B4-BE49-F238E27FC236}">
              <a16:creationId xmlns:a16="http://schemas.microsoft.com/office/drawing/2014/main" id="{3BE82197-87CA-4614-9B38-B36E7B043FF5}"/>
            </a:ext>
          </a:extLst>
        </xdr:cNvPr>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476" name="【保健センター・保健所】&#10;一人当たり面積最大値テキスト">
          <a:extLst>
            <a:ext uri="{FF2B5EF4-FFF2-40B4-BE49-F238E27FC236}">
              <a16:creationId xmlns:a16="http://schemas.microsoft.com/office/drawing/2014/main" id="{C5778BA7-75E4-4049-81F6-8659DBE6CAC7}"/>
            </a:ext>
          </a:extLst>
        </xdr:cNvPr>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477" name="直線コネクタ 476">
          <a:extLst>
            <a:ext uri="{FF2B5EF4-FFF2-40B4-BE49-F238E27FC236}">
              <a16:creationId xmlns:a16="http://schemas.microsoft.com/office/drawing/2014/main" id="{EC125B2C-9BB1-4DF8-991B-DD10E3DD07EA}"/>
            </a:ext>
          </a:extLst>
        </xdr:cNvPr>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157497</xdr:rowOff>
    </xdr:from>
    <xdr:ext cx="469744" cy="259045"/>
    <xdr:sp macro="" textlink="">
      <xdr:nvSpPr>
        <xdr:cNvPr id="478" name="【保健センター・保健所】&#10;一人当たり面積平均値テキスト">
          <a:extLst>
            <a:ext uri="{FF2B5EF4-FFF2-40B4-BE49-F238E27FC236}">
              <a16:creationId xmlns:a16="http://schemas.microsoft.com/office/drawing/2014/main" id="{87E2B65D-3148-443C-9411-2988230A2FC8}"/>
            </a:ext>
          </a:extLst>
        </xdr:cNvPr>
        <xdr:cNvSpPr txBox="1"/>
      </xdr:nvSpPr>
      <xdr:spPr>
        <a:xfrm>
          <a:off x="22199600" y="10615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134620</xdr:rowOff>
    </xdr:from>
    <xdr:to>
      <xdr:col>116</xdr:col>
      <xdr:colOff>114300</xdr:colOff>
      <xdr:row>63</xdr:row>
      <xdr:rowOff>64770</xdr:rowOff>
    </xdr:to>
    <xdr:sp macro="" textlink="">
      <xdr:nvSpPr>
        <xdr:cNvPr id="479" name="フローチャート: 判断 478">
          <a:extLst>
            <a:ext uri="{FF2B5EF4-FFF2-40B4-BE49-F238E27FC236}">
              <a16:creationId xmlns:a16="http://schemas.microsoft.com/office/drawing/2014/main" id="{EFD874FB-3E51-4508-8259-C9AF860D0EE2}"/>
            </a:ext>
          </a:extLst>
        </xdr:cNvPr>
        <xdr:cNvSpPr/>
      </xdr:nvSpPr>
      <xdr:spPr>
        <a:xfrm>
          <a:off x="22110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139700</xdr:rowOff>
    </xdr:from>
    <xdr:to>
      <xdr:col>112</xdr:col>
      <xdr:colOff>38100</xdr:colOff>
      <xdr:row>63</xdr:row>
      <xdr:rowOff>69850</xdr:rowOff>
    </xdr:to>
    <xdr:sp macro="" textlink="">
      <xdr:nvSpPr>
        <xdr:cNvPr id="480" name="フローチャート: 判断 479">
          <a:extLst>
            <a:ext uri="{FF2B5EF4-FFF2-40B4-BE49-F238E27FC236}">
              <a16:creationId xmlns:a16="http://schemas.microsoft.com/office/drawing/2014/main" id="{EFFF1D22-95BD-4C06-AA3B-F0F9956C2804}"/>
            </a:ext>
          </a:extLst>
        </xdr:cNvPr>
        <xdr:cNvSpPr/>
      </xdr:nvSpPr>
      <xdr:spPr>
        <a:xfrm>
          <a:off x="21272500" y="1076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137160</xdr:rowOff>
    </xdr:from>
    <xdr:to>
      <xdr:col>107</xdr:col>
      <xdr:colOff>101600</xdr:colOff>
      <xdr:row>63</xdr:row>
      <xdr:rowOff>67310</xdr:rowOff>
    </xdr:to>
    <xdr:sp macro="" textlink="">
      <xdr:nvSpPr>
        <xdr:cNvPr id="481" name="フローチャート: 判断 480">
          <a:extLst>
            <a:ext uri="{FF2B5EF4-FFF2-40B4-BE49-F238E27FC236}">
              <a16:creationId xmlns:a16="http://schemas.microsoft.com/office/drawing/2014/main" id="{4CA0C539-14D8-47D7-80E1-513C733E6FB0}"/>
            </a:ext>
          </a:extLst>
        </xdr:cNvPr>
        <xdr:cNvSpPr/>
      </xdr:nvSpPr>
      <xdr:spPr>
        <a:xfrm>
          <a:off x="20383500" y="107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5080</xdr:rowOff>
    </xdr:from>
    <xdr:to>
      <xdr:col>102</xdr:col>
      <xdr:colOff>165100</xdr:colOff>
      <xdr:row>63</xdr:row>
      <xdr:rowOff>106680</xdr:rowOff>
    </xdr:to>
    <xdr:sp macro="" textlink="">
      <xdr:nvSpPr>
        <xdr:cNvPr id="482" name="フローチャート: 判断 481">
          <a:extLst>
            <a:ext uri="{FF2B5EF4-FFF2-40B4-BE49-F238E27FC236}">
              <a16:creationId xmlns:a16="http://schemas.microsoft.com/office/drawing/2014/main" id="{24D15F62-BEB2-4FA7-AF33-6F9C8C6F206A}"/>
            </a:ext>
          </a:extLst>
        </xdr:cNvPr>
        <xdr:cNvSpPr/>
      </xdr:nvSpPr>
      <xdr:spPr>
        <a:xfrm>
          <a:off x="19494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157480</xdr:rowOff>
    </xdr:from>
    <xdr:to>
      <xdr:col>98</xdr:col>
      <xdr:colOff>38100</xdr:colOff>
      <xdr:row>63</xdr:row>
      <xdr:rowOff>87630</xdr:rowOff>
    </xdr:to>
    <xdr:sp macro="" textlink="">
      <xdr:nvSpPr>
        <xdr:cNvPr id="483" name="フローチャート: 判断 482">
          <a:extLst>
            <a:ext uri="{FF2B5EF4-FFF2-40B4-BE49-F238E27FC236}">
              <a16:creationId xmlns:a16="http://schemas.microsoft.com/office/drawing/2014/main" id="{C8687A69-F3D0-4B67-92CF-36A237530500}"/>
            </a:ext>
          </a:extLst>
        </xdr:cNvPr>
        <xdr:cNvSpPr/>
      </xdr:nvSpPr>
      <xdr:spPr>
        <a:xfrm>
          <a:off x="18605500" y="1078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F4D12B64-2DF0-46F6-BE23-77E67087417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4D395D31-BF56-40AE-BF1A-9A9D7931E36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DE4CFDA7-D4F1-48A5-AB5F-2B614F33F33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C9BBBC21-B9BB-4041-AEDA-4A11443D5AE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13999353-0A5D-4F62-89F7-8B80BF44838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2540</xdr:rowOff>
    </xdr:from>
    <xdr:to>
      <xdr:col>116</xdr:col>
      <xdr:colOff>114300</xdr:colOff>
      <xdr:row>63</xdr:row>
      <xdr:rowOff>104140</xdr:rowOff>
    </xdr:to>
    <xdr:sp macro="" textlink="">
      <xdr:nvSpPr>
        <xdr:cNvPr id="489" name="楕円 488">
          <a:extLst>
            <a:ext uri="{FF2B5EF4-FFF2-40B4-BE49-F238E27FC236}">
              <a16:creationId xmlns:a16="http://schemas.microsoft.com/office/drawing/2014/main" id="{B93FC658-F937-467F-BA81-600E889796EF}"/>
            </a:ext>
          </a:extLst>
        </xdr:cNvPr>
        <xdr:cNvSpPr/>
      </xdr:nvSpPr>
      <xdr:spPr>
        <a:xfrm>
          <a:off x="221107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152417</xdr:rowOff>
    </xdr:from>
    <xdr:ext cx="469744" cy="259045"/>
    <xdr:sp macro="" textlink="">
      <xdr:nvSpPr>
        <xdr:cNvPr id="490" name="【保健センター・保健所】&#10;一人当たり面積該当値テキスト">
          <a:extLst>
            <a:ext uri="{FF2B5EF4-FFF2-40B4-BE49-F238E27FC236}">
              <a16:creationId xmlns:a16="http://schemas.microsoft.com/office/drawing/2014/main" id="{9B2404FA-474D-4405-9DA2-061056183053}"/>
            </a:ext>
          </a:extLst>
        </xdr:cNvPr>
        <xdr:cNvSpPr txBox="1"/>
      </xdr:nvSpPr>
      <xdr:spPr>
        <a:xfrm>
          <a:off x="22199600"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5080</xdr:rowOff>
    </xdr:from>
    <xdr:to>
      <xdr:col>112</xdr:col>
      <xdr:colOff>38100</xdr:colOff>
      <xdr:row>63</xdr:row>
      <xdr:rowOff>106680</xdr:rowOff>
    </xdr:to>
    <xdr:sp macro="" textlink="">
      <xdr:nvSpPr>
        <xdr:cNvPr id="491" name="楕円 490">
          <a:extLst>
            <a:ext uri="{FF2B5EF4-FFF2-40B4-BE49-F238E27FC236}">
              <a16:creationId xmlns:a16="http://schemas.microsoft.com/office/drawing/2014/main" id="{5943B92D-C4FC-484A-A06D-F2D3880CFA85}"/>
            </a:ext>
          </a:extLst>
        </xdr:cNvPr>
        <xdr:cNvSpPr/>
      </xdr:nvSpPr>
      <xdr:spPr>
        <a:xfrm>
          <a:off x="21272500" y="1080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53340</xdr:rowOff>
    </xdr:from>
    <xdr:to>
      <xdr:col>116</xdr:col>
      <xdr:colOff>63500</xdr:colOff>
      <xdr:row>63</xdr:row>
      <xdr:rowOff>55880</xdr:rowOff>
    </xdr:to>
    <xdr:cxnSp macro="">
      <xdr:nvCxnSpPr>
        <xdr:cNvPr id="492" name="直線コネクタ 491">
          <a:extLst>
            <a:ext uri="{FF2B5EF4-FFF2-40B4-BE49-F238E27FC236}">
              <a16:creationId xmlns:a16="http://schemas.microsoft.com/office/drawing/2014/main" id="{F22A51B9-71AD-400B-999A-D3859A87D88E}"/>
            </a:ext>
          </a:extLst>
        </xdr:cNvPr>
        <xdr:cNvCxnSpPr/>
      </xdr:nvCxnSpPr>
      <xdr:spPr>
        <a:xfrm flipV="1">
          <a:off x="21323300" y="1085469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7620</xdr:rowOff>
    </xdr:from>
    <xdr:to>
      <xdr:col>107</xdr:col>
      <xdr:colOff>101600</xdr:colOff>
      <xdr:row>63</xdr:row>
      <xdr:rowOff>109220</xdr:rowOff>
    </xdr:to>
    <xdr:sp macro="" textlink="">
      <xdr:nvSpPr>
        <xdr:cNvPr id="493" name="楕円 492">
          <a:extLst>
            <a:ext uri="{FF2B5EF4-FFF2-40B4-BE49-F238E27FC236}">
              <a16:creationId xmlns:a16="http://schemas.microsoft.com/office/drawing/2014/main" id="{23A281D5-6785-4D9D-A076-B064F3965926}"/>
            </a:ext>
          </a:extLst>
        </xdr:cNvPr>
        <xdr:cNvSpPr/>
      </xdr:nvSpPr>
      <xdr:spPr>
        <a:xfrm>
          <a:off x="20383500" y="1080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55880</xdr:rowOff>
    </xdr:from>
    <xdr:to>
      <xdr:col>111</xdr:col>
      <xdr:colOff>177800</xdr:colOff>
      <xdr:row>63</xdr:row>
      <xdr:rowOff>58420</xdr:rowOff>
    </xdr:to>
    <xdr:cxnSp macro="">
      <xdr:nvCxnSpPr>
        <xdr:cNvPr id="494" name="直線コネクタ 493">
          <a:extLst>
            <a:ext uri="{FF2B5EF4-FFF2-40B4-BE49-F238E27FC236}">
              <a16:creationId xmlns:a16="http://schemas.microsoft.com/office/drawing/2014/main" id="{EACFC9D7-F842-43F2-AD54-7B6266D8D318}"/>
            </a:ext>
          </a:extLst>
        </xdr:cNvPr>
        <xdr:cNvCxnSpPr/>
      </xdr:nvCxnSpPr>
      <xdr:spPr>
        <a:xfrm flipV="1">
          <a:off x="20434300" y="108572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7620</xdr:rowOff>
    </xdr:from>
    <xdr:to>
      <xdr:col>102</xdr:col>
      <xdr:colOff>165100</xdr:colOff>
      <xdr:row>63</xdr:row>
      <xdr:rowOff>109220</xdr:rowOff>
    </xdr:to>
    <xdr:sp macro="" textlink="">
      <xdr:nvSpPr>
        <xdr:cNvPr id="495" name="楕円 494">
          <a:extLst>
            <a:ext uri="{FF2B5EF4-FFF2-40B4-BE49-F238E27FC236}">
              <a16:creationId xmlns:a16="http://schemas.microsoft.com/office/drawing/2014/main" id="{10CD6E6B-75D8-439E-AF8A-6E2C2C49465B}"/>
            </a:ext>
          </a:extLst>
        </xdr:cNvPr>
        <xdr:cNvSpPr/>
      </xdr:nvSpPr>
      <xdr:spPr>
        <a:xfrm>
          <a:off x="19494500" y="1080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58420</xdr:rowOff>
    </xdr:from>
    <xdr:to>
      <xdr:col>107</xdr:col>
      <xdr:colOff>50800</xdr:colOff>
      <xdr:row>63</xdr:row>
      <xdr:rowOff>58420</xdr:rowOff>
    </xdr:to>
    <xdr:cxnSp macro="">
      <xdr:nvCxnSpPr>
        <xdr:cNvPr id="496" name="直線コネクタ 495">
          <a:extLst>
            <a:ext uri="{FF2B5EF4-FFF2-40B4-BE49-F238E27FC236}">
              <a16:creationId xmlns:a16="http://schemas.microsoft.com/office/drawing/2014/main" id="{7F917A91-0C14-4E00-AD14-E5614FCC90E8}"/>
            </a:ext>
          </a:extLst>
        </xdr:cNvPr>
        <xdr:cNvCxnSpPr/>
      </xdr:nvCxnSpPr>
      <xdr:spPr>
        <a:xfrm>
          <a:off x="19545300" y="10859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109220</xdr:rowOff>
    </xdr:from>
    <xdr:to>
      <xdr:col>98</xdr:col>
      <xdr:colOff>38100</xdr:colOff>
      <xdr:row>64</xdr:row>
      <xdr:rowOff>39370</xdr:rowOff>
    </xdr:to>
    <xdr:sp macro="" textlink="">
      <xdr:nvSpPr>
        <xdr:cNvPr id="497" name="楕円 496">
          <a:extLst>
            <a:ext uri="{FF2B5EF4-FFF2-40B4-BE49-F238E27FC236}">
              <a16:creationId xmlns:a16="http://schemas.microsoft.com/office/drawing/2014/main" id="{2341C2CE-0EB0-4883-8785-81B707715267}"/>
            </a:ext>
          </a:extLst>
        </xdr:cNvPr>
        <xdr:cNvSpPr/>
      </xdr:nvSpPr>
      <xdr:spPr>
        <a:xfrm>
          <a:off x="18605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58420</xdr:rowOff>
    </xdr:from>
    <xdr:to>
      <xdr:col>102</xdr:col>
      <xdr:colOff>114300</xdr:colOff>
      <xdr:row>63</xdr:row>
      <xdr:rowOff>160020</xdr:rowOff>
    </xdr:to>
    <xdr:cxnSp macro="">
      <xdr:nvCxnSpPr>
        <xdr:cNvPr id="498" name="直線コネクタ 497">
          <a:extLst>
            <a:ext uri="{FF2B5EF4-FFF2-40B4-BE49-F238E27FC236}">
              <a16:creationId xmlns:a16="http://schemas.microsoft.com/office/drawing/2014/main" id="{BCE1BDED-A7C8-4A42-83D9-200F379FE382}"/>
            </a:ext>
          </a:extLst>
        </xdr:cNvPr>
        <xdr:cNvCxnSpPr/>
      </xdr:nvCxnSpPr>
      <xdr:spPr>
        <a:xfrm flipV="1">
          <a:off x="18656300" y="1085977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499" name="n_1aveValue【保健センター・保健所】&#10;一人当たり面積">
          <a:extLst>
            <a:ext uri="{FF2B5EF4-FFF2-40B4-BE49-F238E27FC236}">
              <a16:creationId xmlns:a16="http://schemas.microsoft.com/office/drawing/2014/main" id="{7329A6AB-4A6E-45A4-A2FD-0613F8581267}"/>
            </a:ext>
          </a:extLst>
        </xdr:cNvPr>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83837</xdr:rowOff>
    </xdr:from>
    <xdr:ext cx="469744" cy="259045"/>
    <xdr:sp macro="" textlink="">
      <xdr:nvSpPr>
        <xdr:cNvPr id="500" name="n_2aveValue【保健センター・保健所】&#10;一人当たり面積">
          <a:extLst>
            <a:ext uri="{FF2B5EF4-FFF2-40B4-BE49-F238E27FC236}">
              <a16:creationId xmlns:a16="http://schemas.microsoft.com/office/drawing/2014/main" id="{2B0374B6-0694-494F-8BA8-43363C92E70E}"/>
            </a:ext>
          </a:extLst>
        </xdr:cNvPr>
        <xdr:cNvSpPr txBox="1"/>
      </xdr:nvSpPr>
      <xdr:spPr>
        <a:xfrm>
          <a:off x="20199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123207</xdr:rowOff>
    </xdr:from>
    <xdr:ext cx="469744" cy="259045"/>
    <xdr:sp macro="" textlink="">
      <xdr:nvSpPr>
        <xdr:cNvPr id="501" name="n_3aveValue【保健センター・保健所】&#10;一人当たり面積">
          <a:extLst>
            <a:ext uri="{FF2B5EF4-FFF2-40B4-BE49-F238E27FC236}">
              <a16:creationId xmlns:a16="http://schemas.microsoft.com/office/drawing/2014/main" id="{A7780405-1036-45A2-96FC-116D71875DEC}"/>
            </a:ext>
          </a:extLst>
        </xdr:cNvPr>
        <xdr:cNvSpPr txBox="1"/>
      </xdr:nvSpPr>
      <xdr:spPr>
        <a:xfrm>
          <a:off x="19310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104157</xdr:rowOff>
    </xdr:from>
    <xdr:ext cx="469744" cy="259045"/>
    <xdr:sp macro="" textlink="">
      <xdr:nvSpPr>
        <xdr:cNvPr id="502" name="n_4aveValue【保健センター・保健所】&#10;一人当たり面積">
          <a:extLst>
            <a:ext uri="{FF2B5EF4-FFF2-40B4-BE49-F238E27FC236}">
              <a16:creationId xmlns:a16="http://schemas.microsoft.com/office/drawing/2014/main" id="{48536B58-8D54-4E1E-A98A-72957E6C9BC4}"/>
            </a:ext>
          </a:extLst>
        </xdr:cNvPr>
        <xdr:cNvSpPr txBox="1"/>
      </xdr:nvSpPr>
      <xdr:spPr>
        <a:xfrm>
          <a:off x="18421427"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97807</xdr:rowOff>
    </xdr:from>
    <xdr:ext cx="469744" cy="259045"/>
    <xdr:sp macro="" textlink="">
      <xdr:nvSpPr>
        <xdr:cNvPr id="503" name="n_1mainValue【保健センター・保健所】&#10;一人当たり面積">
          <a:extLst>
            <a:ext uri="{FF2B5EF4-FFF2-40B4-BE49-F238E27FC236}">
              <a16:creationId xmlns:a16="http://schemas.microsoft.com/office/drawing/2014/main" id="{5A2BC48E-A6DA-41EF-8831-5BB013245192}"/>
            </a:ext>
          </a:extLst>
        </xdr:cNvPr>
        <xdr:cNvSpPr txBox="1"/>
      </xdr:nvSpPr>
      <xdr:spPr>
        <a:xfrm>
          <a:off x="21075727" y="1089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100347</xdr:rowOff>
    </xdr:from>
    <xdr:ext cx="469744" cy="259045"/>
    <xdr:sp macro="" textlink="">
      <xdr:nvSpPr>
        <xdr:cNvPr id="504" name="n_2mainValue【保健センター・保健所】&#10;一人当たり面積">
          <a:extLst>
            <a:ext uri="{FF2B5EF4-FFF2-40B4-BE49-F238E27FC236}">
              <a16:creationId xmlns:a16="http://schemas.microsoft.com/office/drawing/2014/main" id="{D36BA0CA-045B-4F69-81BB-0B57B7B842FE}"/>
            </a:ext>
          </a:extLst>
        </xdr:cNvPr>
        <xdr:cNvSpPr txBox="1"/>
      </xdr:nvSpPr>
      <xdr:spPr>
        <a:xfrm>
          <a:off x="20199427" y="1090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100347</xdr:rowOff>
    </xdr:from>
    <xdr:ext cx="469744" cy="259045"/>
    <xdr:sp macro="" textlink="">
      <xdr:nvSpPr>
        <xdr:cNvPr id="505" name="n_3mainValue【保健センター・保健所】&#10;一人当たり面積">
          <a:extLst>
            <a:ext uri="{FF2B5EF4-FFF2-40B4-BE49-F238E27FC236}">
              <a16:creationId xmlns:a16="http://schemas.microsoft.com/office/drawing/2014/main" id="{8CE52104-67CD-49AF-A0EE-F1C86C86F007}"/>
            </a:ext>
          </a:extLst>
        </xdr:cNvPr>
        <xdr:cNvSpPr txBox="1"/>
      </xdr:nvSpPr>
      <xdr:spPr>
        <a:xfrm>
          <a:off x="19310427" y="1090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30497</xdr:rowOff>
    </xdr:from>
    <xdr:ext cx="469744" cy="259045"/>
    <xdr:sp macro="" textlink="">
      <xdr:nvSpPr>
        <xdr:cNvPr id="506" name="n_4mainValue【保健センター・保健所】&#10;一人当たり面積">
          <a:extLst>
            <a:ext uri="{FF2B5EF4-FFF2-40B4-BE49-F238E27FC236}">
              <a16:creationId xmlns:a16="http://schemas.microsoft.com/office/drawing/2014/main" id="{6F89B9E2-C044-419B-B41A-0331ABD96278}"/>
            </a:ext>
          </a:extLst>
        </xdr:cNvPr>
        <xdr:cNvSpPr txBox="1"/>
      </xdr:nvSpPr>
      <xdr:spPr>
        <a:xfrm>
          <a:off x="18421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7" name="正方形/長方形 506">
          <a:extLst>
            <a:ext uri="{FF2B5EF4-FFF2-40B4-BE49-F238E27FC236}">
              <a16:creationId xmlns:a16="http://schemas.microsoft.com/office/drawing/2014/main" id="{BD5AD8C8-6958-4EC5-97B7-6709684D853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8" name="正方形/長方形 507">
          <a:extLst>
            <a:ext uri="{FF2B5EF4-FFF2-40B4-BE49-F238E27FC236}">
              <a16:creationId xmlns:a16="http://schemas.microsoft.com/office/drawing/2014/main" id="{82402CB7-B7F2-4E82-92F5-45684CF777A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9" name="正方形/長方形 508">
          <a:extLst>
            <a:ext uri="{FF2B5EF4-FFF2-40B4-BE49-F238E27FC236}">
              <a16:creationId xmlns:a16="http://schemas.microsoft.com/office/drawing/2014/main" id="{57653A6F-AEED-46F8-ACE8-F946A52B869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0" name="正方形/長方形 509">
          <a:extLst>
            <a:ext uri="{FF2B5EF4-FFF2-40B4-BE49-F238E27FC236}">
              <a16:creationId xmlns:a16="http://schemas.microsoft.com/office/drawing/2014/main" id="{5D6EFEF0-D5FF-41A9-9391-36562CF1AB6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1" name="正方形/長方形 510">
          <a:extLst>
            <a:ext uri="{FF2B5EF4-FFF2-40B4-BE49-F238E27FC236}">
              <a16:creationId xmlns:a16="http://schemas.microsoft.com/office/drawing/2014/main" id="{4E0A489E-C4E4-4758-90AD-5EE0E021335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2" name="正方形/長方形 511">
          <a:extLst>
            <a:ext uri="{FF2B5EF4-FFF2-40B4-BE49-F238E27FC236}">
              <a16:creationId xmlns:a16="http://schemas.microsoft.com/office/drawing/2014/main" id="{1F2479DE-BBC1-4E1A-9343-43689C394B7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3" name="正方形/長方形 512">
          <a:extLst>
            <a:ext uri="{FF2B5EF4-FFF2-40B4-BE49-F238E27FC236}">
              <a16:creationId xmlns:a16="http://schemas.microsoft.com/office/drawing/2014/main" id="{86B3E917-245F-4004-BB45-632A095EB7C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4" name="正方形/長方形 513">
          <a:extLst>
            <a:ext uri="{FF2B5EF4-FFF2-40B4-BE49-F238E27FC236}">
              <a16:creationId xmlns:a16="http://schemas.microsoft.com/office/drawing/2014/main" id="{7D4C37C9-4799-4EF8-9E22-F99B512E822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5" name="テキスト ボックス 514">
          <a:extLst>
            <a:ext uri="{FF2B5EF4-FFF2-40B4-BE49-F238E27FC236}">
              <a16:creationId xmlns:a16="http://schemas.microsoft.com/office/drawing/2014/main" id="{800AB36D-CDEA-42EA-A659-E5AA7A5D3B2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6" name="直線コネクタ 515">
          <a:extLst>
            <a:ext uri="{FF2B5EF4-FFF2-40B4-BE49-F238E27FC236}">
              <a16:creationId xmlns:a16="http://schemas.microsoft.com/office/drawing/2014/main" id="{78569FC4-EBAC-405E-B7A9-AA38380E8CF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7" name="テキスト ボックス 516">
          <a:extLst>
            <a:ext uri="{FF2B5EF4-FFF2-40B4-BE49-F238E27FC236}">
              <a16:creationId xmlns:a16="http://schemas.microsoft.com/office/drawing/2014/main" id="{738EA92F-719F-4E64-BF56-15FF071841A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8" name="直線コネクタ 517">
          <a:extLst>
            <a:ext uri="{FF2B5EF4-FFF2-40B4-BE49-F238E27FC236}">
              <a16:creationId xmlns:a16="http://schemas.microsoft.com/office/drawing/2014/main" id="{BD1231DA-9419-499F-8512-F5D2AAFB7BE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9" name="テキスト ボックス 518">
          <a:extLst>
            <a:ext uri="{FF2B5EF4-FFF2-40B4-BE49-F238E27FC236}">
              <a16:creationId xmlns:a16="http://schemas.microsoft.com/office/drawing/2014/main" id="{1F960770-C99D-4125-A1E6-6C376C133D3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0" name="直線コネクタ 519">
          <a:extLst>
            <a:ext uri="{FF2B5EF4-FFF2-40B4-BE49-F238E27FC236}">
              <a16:creationId xmlns:a16="http://schemas.microsoft.com/office/drawing/2014/main" id="{969FE91C-8A8D-400E-BA58-096291E5797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1" name="テキスト ボックス 520">
          <a:extLst>
            <a:ext uri="{FF2B5EF4-FFF2-40B4-BE49-F238E27FC236}">
              <a16:creationId xmlns:a16="http://schemas.microsoft.com/office/drawing/2014/main" id="{AE93EE86-B146-491A-B9EB-BBFBBAD483E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2" name="直線コネクタ 521">
          <a:extLst>
            <a:ext uri="{FF2B5EF4-FFF2-40B4-BE49-F238E27FC236}">
              <a16:creationId xmlns:a16="http://schemas.microsoft.com/office/drawing/2014/main" id="{216D538D-F1FA-4CF0-83E0-3D5FCA7715D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3" name="テキスト ボックス 522">
          <a:extLst>
            <a:ext uri="{FF2B5EF4-FFF2-40B4-BE49-F238E27FC236}">
              <a16:creationId xmlns:a16="http://schemas.microsoft.com/office/drawing/2014/main" id="{E5A35C3E-7CC7-4A7D-931A-8959B83B310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4" name="直線コネクタ 523">
          <a:extLst>
            <a:ext uri="{FF2B5EF4-FFF2-40B4-BE49-F238E27FC236}">
              <a16:creationId xmlns:a16="http://schemas.microsoft.com/office/drawing/2014/main" id="{40A584D8-2C04-4A8B-9FC0-A305D8399DE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5" name="テキスト ボックス 524">
          <a:extLst>
            <a:ext uri="{FF2B5EF4-FFF2-40B4-BE49-F238E27FC236}">
              <a16:creationId xmlns:a16="http://schemas.microsoft.com/office/drawing/2014/main" id="{8FD3F47C-6A1F-4BF6-98E6-D24986D72BA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6" name="直線コネクタ 525">
          <a:extLst>
            <a:ext uri="{FF2B5EF4-FFF2-40B4-BE49-F238E27FC236}">
              <a16:creationId xmlns:a16="http://schemas.microsoft.com/office/drawing/2014/main" id="{B1200692-9A99-43B1-81A5-EBB35781ECD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7" name="テキスト ボックス 526">
          <a:extLst>
            <a:ext uri="{FF2B5EF4-FFF2-40B4-BE49-F238E27FC236}">
              <a16:creationId xmlns:a16="http://schemas.microsoft.com/office/drawing/2014/main" id="{A1C0761D-8F3D-46B1-B4BB-45F97F050BD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8" name="直線コネクタ 527">
          <a:extLst>
            <a:ext uri="{FF2B5EF4-FFF2-40B4-BE49-F238E27FC236}">
              <a16:creationId xmlns:a16="http://schemas.microsoft.com/office/drawing/2014/main" id="{B15068EB-E5FB-4816-A170-0D56C7A08E4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9" name="テキスト ボックス 528">
          <a:extLst>
            <a:ext uri="{FF2B5EF4-FFF2-40B4-BE49-F238E27FC236}">
              <a16:creationId xmlns:a16="http://schemas.microsoft.com/office/drawing/2014/main" id="{F8B8C3EE-AECE-4916-A328-8A4A56CA3E3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0" name="直線コネクタ 529">
          <a:extLst>
            <a:ext uri="{FF2B5EF4-FFF2-40B4-BE49-F238E27FC236}">
              <a16:creationId xmlns:a16="http://schemas.microsoft.com/office/drawing/2014/main" id="{A7D3FA08-965B-49AF-9AE9-9F20953F57C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消防施設】&#10;有形固定資産減価償却率グラフ枠">
          <a:extLst>
            <a:ext uri="{FF2B5EF4-FFF2-40B4-BE49-F238E27FC236}">
              <a16:creationId xmlns:a16="http://schemas.microsoft.com/office/drawing/2014/main" id="{26E52F00-936D-42E4-8A2F-0AEF40A83E3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532" name="直線コネクタ 531">
          <a:extLst>
            <a:ext uri="{FF2B5EF4-FFF2-40B4-BE49-F238E27FC236}">
              <a16:creationId xmlns:a16="http://schemas.microsoft.com/office/drawing/2014/main" id="{D92A2C18-52E9-4098-A579-AD075A4CA56A}"/>
            </a:ext>
          </a:extLst>
        </xdr:cNvPr>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533" name="【消防施設】&#10;有形固定資産減価償却率最小値テキスト">
          <a:extLst>
            <a:ext uri="{FF2B5EF4-FFF2-40B4-BE49-F238E27FC236}">
              <a16:creationId xmlns:a16="http://schemas.microsoft.com/office/drawing/2014/main" id="{4ED3A495-17D3-44BC-AB00-6C9562A9D215}"/>
            </a:ext>
          </a:extLst>
        </xdr:cNvPr>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534" name="直線コネクタ 533">
          <a:extLst>
            <a:ext uri="{FF2B5EF4-FFF2-40B4-BE49-F238E27FC236}">
              <a16:creationId xmlns:a16="http://schemas.microsoft.com/office/drawing/2014/main" id="{C4645C17-7D05-4E3D-B689-5D54EFAA48F1}"/>
            </a:ext>
          </a:extLst>
        </xdr:cNvPr>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535" name="【消防施設】&#10;有形固定資産減価償却率最大値テキスト">
          <a:extLst>
            <a:ext uri="{FF2B5EF4-FFF2-40B4-BE49-F238E27FC236}">
              <a16:creationId xmlns:a16="http://schemas.microsoft.com/office/drawing/2014/main" id="{7D43FAE4-4270-4354-ADFC-786BAA42FAFC}"/>
            </a:ext>
          </a:extLst>
        </xdr:cNvPr>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536" name="直線コネクタ 535">
          <a:extLst>
            <a:ext uri="{FF2B5EF4-FFF2-40B4-BE49-F238E27FC236}">
              <a16:creationId xmlns:a16="http://schemas.microsoft.com/office/drawing/2014/main" id="{856A588C-4D64-498F-BF20-295B227D0D7E}"/>
            </a:ext>
          </a:extLst>
        </xdr:cNvPr>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117946</xdr:rowOff>
    </xdr:from>
    <xdr:ext cx="405111" cy="259045"/>
    <xdr:sp macro="" textlink="">
      <xdr:nvSpPr>
        <xdr:cNvPr id="537" name="【消防施設】&#10;有形固定資産減価償却率平均値テキスト">
          <a:extLst>
            <a:ext uri="{FF2B5EF4-FFF2-40B4-BE49-F238E27FC236}">
              <a16:creationId xmlns:a16="http://schemas.microsoft.com/office/drawing/2014/main" id="{B01C0120-E984-4D14-8850-35CC2A13BBED}"/>
            </a:ext>
          </a:extLst>
        </xdr:cNvPr>
        <xdr:cNvSpPr txBox="1"/>
      </xdr:nvSpPr>
      <xdr:spPr>
        <a:xfrm>
          <a:off x="16357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538" name="フローチャート: 判断 537">
          <a:extLst>
            <a:ext uri="{FF2B5EF4-FFF2-40B4-BE49-F238E27FC236}">
              <a16:creationId xmlns:a16="http://schemas.microsoft.com/office/drawing/2014/main" id="{E581440A-A46E-45B0-89AE-7524D81C4358}"/>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539" name="フローチャート: 判断 538">
          <a:extLst>
            <a:ext uri="{FF2B5EF4-FFF2-40B4-BE49-F238E27FC236}">
              <a16:creationId xmlns:a16="http://schemas.microsoft.com/office/drawing/2014/main" id="{A4265429-F435-4369-AF6B-A0A18399DFC3}"/>
            </a:ext>
          </a:extLst>
        </xdr:cNvPr>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540" name="フローチャート: 判断 539">
          <a:extLst>
            <a:ext uri="{FF2B5EF4-FFF2-40B4-BE49-F238E27FC236}">
              <a16:creationId xmlns:a16="http://schemas.microsoft.com/office/drawing/2014/main" id="{A0EE30F3-CA67-43F2-B2B1-5C77B0C87232}"/>
            </a:ext>
          </a:extLst>
        </xdr:cNvPr>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541" name="フローチャート: 判断 540">
          <a:extLst>
            <a:ext uri="{FF2B5EF4-FFF2-40B4-BE49-F238E27FC236}">
              <a16:creationId xmlns:a16="http://schemas.microsoft.com/office/drawing/2014/main" id="{F91011CB-F84E-48DF-AEE7-0CD0F8A9F8BB}"/>
            </a:ext>
          </a:extLst>
        </xdr:cNvPr>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542" name="フローチャート: 判断 541">
          <a:extLst>
            <a:ext uri="{FF2B5EF4-FFF2-40B4-BE49-F238E27FC236}">
              <a16:creationId xmlns:a16="http://schemas.microsoft.com/office/drawing/2014/main" id="{78F26EAC-0D9A-40B6-B2F9-E0B6DDD75522}"/>
            </a:ext>
          </a:extLst>
        </xdr:cNvPr>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79250A18-B945-48C3-931D-7001E3B6CB3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60F1BB42-D9D8-41E6-B0B1-495D1126886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E877A11A-F591-49F8-972E-7A639186720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65C2C239-F721-46C6-91E0-F52165B510C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5EF64152-5A5F-4468-82DB-C7689E957EE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15058</xdr:rowOff>
    </xdr:from>
    <xdr:to>
      <xdr:col>85</xdr:col>
      <xdr:colOff>177800</xdr:colOff>
      <xdr:row>84</xdr:row>
      <xdr:rowOff>116658</xdr:rowOff>
    </xdr:to>
    <xdr:sp macro="" textlink="">
      <xdr:nvSpPr>
        <xdr:cNvPr id="548" name="楕円 547">
          <a:extLst>
            <a:ext uri="{FF2B5EF4-FFF2-40B4-BE49-F238E27FC236}">
              <a16:creationId xmlns:a16="http://schemas.microsoft.com/office/drawing/2014/main" id="{110FCAAC-1642-4BE3-93C0-1F8721B676D6}"/>
            </a:ext>
          </a:extLst>
        </xdr:cNvPr>
        <xdr:cNvSpPr/>
      </xdr:nvSpPr>
      <xdr:spPr>
        <a:xfrm>
          <a:off x="16268700" y="144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164935</xdr:rowOff>
    </xdr:from>
    <xdr:ext cx="405111" cy="259045"/>
    <xdr:sp macro="" textlink="">
      <xdr:nvSpPr>
        <xdr:cNvPr id="549" name="【消防施設】&#10;有形固定資産減価償却率該当値テキスト">
          <a:extLst>
            <a:ext uri="{FF2B5EF4-FFF2-40B4-BE49-F238E27FC236}">
              <a16:creationId xmlns:a16="http://schemas.microsoft.com/office/drawing/2014/main" id="{A381D670-5D71-4D08-BD3E-8F24E2E67F94}"/>
            </a:ext>
          </a:extLst>
        </xdr:cNvPr>
        <xdr:cNvSpPr txBox="1"/>
      </xdr:nvSpPr>
      <xdr:spPr>
        <a:xfrm>
          <a:off x="16357600"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363</xdr:rowOff>
    </xdr:from>
    <xdr:to>
      <xdr:col>81</xdr:col>
      <xdr:colOff>101600</xdr:colOff>
      <xdr:row>84</xdr:row>
      <xdr:rowOff>101963</xdr:rowOff>
    </xdr:to>
    <xdr:sp macro="" textlink="">
      <xdr:nvSpPr>
        <xdr:cNvPr id="550" name="楕円 549">
          <a:extLst>
            <a:ext uri="{FF2B5EF4-FFF2-40B4-BE49-F238E27FC236}">
              <a16:creationId xmlns:a16="http://schemas.microsoft.com/office/drawing/2014/main" id="{CE14A4B3-79F9-46DF-9D5B-AC938B2D598A}"/>
            </a:ext>
          </a:extLst>
        </xdr:cNvPr>
        <xdr:cNvSpPr/>
      </xdr:nvSpPr>
      <xdr:spPr>
        <a:xfrm>
          <a:off x="154305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51163</xdr:rowOff>
    </xdr:from>
    <xdr:to>
      <xdr:col>85</xdr:col>
      <xdr:colOff>127000</xdr:colOff>
      <xdr:row>84</xdr:row>
      <xdr:rowOff>65858</xdr:rowOff>
    </xdr:to>
    <xdr:cxnSp macro="">
      <xdr:nvCxnSpPr>
        <xdr:cNvPr id="551" name="直線コネクタ 550">
          <a:extLst>
            <a:ext uri="{FF2B5EF4-FFF2-40B4-BE49-F238E27FC236}">
              <a16:creationId xmlns:a16="http://schemas.microsoft.com/office/drawing/2014/main" id="{D8680067-5775-4D66-BB70-8514ED59A775}"/>
            </a:ext>
          </a:extLst>
        </xdr:cNvPr>
        <xdr:cNvCxnSpPr/>
      </xdr:nvCxnSpPr>
      <xdr:spPr>
        <a:xfrm>
          <a:off x="15481300" y="14452963"/>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170180</xdr:rowOff>
    </xdr:from>
    <xdr:to>
      <xdr:col>76</xdr:col>
      <xdr:colOff>165100</xdr:colOff>
      <xdr:row>84</xdr:row>
      <xdr:rowOff>100330</xdr:rowOff>
    </xdr:to>
    <xdr:sp macro="" textlink="">
      <xdr:nvSpPr>
        <xdr:cNvPr id="552" name="楕円 551">
          <a:extLst>
            <a:ext uri="{FF2B5EF4-FFF2-40B4-BE49-F238E27FC236}">
              <a16:creationId xmlns:a16="http://schemas.microsoft.com/office/drawing/2014/main" id="{30F9B619-5580-4381-A33A-821C6B5A380E}"/>
            </a:ext>
          </a:extLst>
        </xdr:cNvPr>
        <xdr:cNvSpPr/>
      </xdr:nvSpPr>
      <xdr:spPr>
        <a:xfrm>
          <a:off x="14541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49530</xdr:rowOff>
    </xdr:from>
    <xdr:to>
      <xdr:col>81</xdr:col>
      <xdr:colOff>50800</xdr:colOff>
      <xdr:row>84</xdr:row>
      <xdr:rowOff>51163</xdr:rowOff>
    </xdr:to>
    <xdr:cxnSp macro="">
      <xdr:nvCxnSpPr>
        <xdr:cNvPr id="553" name="直線コネクタ 552">
          <a:extLst>
            <a:ext uri="{FF2B5EF4-FFF2-40B4-BE49-F238E27FC236}">
              <a16:creationId xmlns:a16="http://schemas.microsoft.com/office/drawing/2014/main" id="{A2D3E1E3-892C-44D4-9CE4-4A3A95497FCE}"/>
            </a:ext>
          </a:extLst>
        </xdr:cNvPr>
        <xdr:cNvCxnSpPr/>
      </xdr:nvCxnSpPr>
      <xdr:spPr>
        <a:xfrm>
          <a:off x="14592300" y="1445133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28121</xdr:rowOff>
    </xdr:from>
    <xdr:to>
      <xdr:col>72</xdr:col>
      <xdr:colOff>38100</xdr:colOff>
      <xdr:row>84</xdr:row>
      <xdr:rowOff>129721</xdr:rowOff>
    </xdr:to>
    <xdr:sp macro="" textlink="">
      <xdr:nvSpPr>
        <xdr:cNvPr id="554" name="楕円 553">
          <a:extLst>
            <a:ext uri="{FF2B5EF4-FFF2-40B4-BE49-F238E27FC236}">
              <a16:creationId xmlns:a16="http://schemas.microsoft.com/office/drawing/2014/main" id="{8A904417-5201-48D9-B626-2C5939582C32}"/>
            </a:ext>
          </a:extLst>
        </xdr:cNvPr>
        <xdr:cNvSpPr/>
      </xdr:nvSpPr>
      <xdr:spPr>
        <a:xfrm>
          <a:off x="13652500" y="144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49530</xdr:rowOff>
    </xdr:from>
    <xdr:to>
      <xdr:col>76</xdr:col>
      <xdr:colOff>114300</xdr:colOff>
      <xdr:row>84</xdr:row>
      <xdr:rowOff>78921</xdr:rowOff>
    </xdr:to>
    <xdr:cxnSp macro="">
      <xdr:nvCxnSpPr>
        <xdr:cNvPr id="555" name="直線コネクタ 554">
          <a:extLst>
            <a:ext uri="{FF2B5EF4-FFF2-40B4-BE49-F238E27FC236}">
              <a16:creationId xmlns:a16="http://schemas.microsoft.com/office/drawing/2014/main" id="{41A58DED-73B6-4346-B501-29AB57BC5975}"/>
            </a:ext>
          </a:extLst>
        </xdr:cNvPr>
        <xdr:cNvCxnSpPr/>
      </xdr:nvCxnSpPr>
      <xdr:spPr>
        <a:xfrm flipV="1">
          <a:off x="13703300" y="1445133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145687</xdr:rowOff>
    </xdr:from>
    <xdr:to>
      <xdr:col>67</xdr:col>
      <xdr:colOff>101600</xdr:colOff>
      <xdr:row>84</xdr:row>
      <xdr:rowOff>75837</xdr:rowOff>
    </xdr:to>
    <xdr:sp macro="" textlink="">
      <xdr:nvSpPr>
        <xdr:cNvPr id="556" name="楕円 555">
          <a:extLst>
            <a:ext uri="{FF2B5EF4-FFF2-40B4-BE49-F238E27FC236}">
              <a16:creationId xmlns:a16="http://schemas.microsoft.com/office/drawing/2014/main" id="{A3B0DCAE-6040-45D9-A67D-CEA1B2D3B86C}"/>
            </a:ext>
          </a:extLst>
        </xdr:cNvPr>
        <xdr:cNvSpPr/>
      </xdr:nvSpPr>
      <xdr:spPr>
        <a:xfrm>
          <a:off x="12763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25037</xdr:rowOff>
    </xdr:from>
    <xdr:to>
      <xdr:col>71</xdr:col>
      <xdr:colOff>177800</xdr:colOff>
      <xdr:row>84</xdr:row>
      <xdr:rowOff>78921</xdr:rowOff>
    </xdr:to>
    <xdr:cxnSp macro="">
      <xdr:nvCxnSpPr>
        <xdr:cNvPr id="557" name="直線コネクタ 556">
          <a:extLst>
            <a:ext uri="{FF2B5EF4-FFF2-40B4-BE49-F238E27FC236}">
              <a16:creationId xmlns:a16="http://schemas.microsoft.com/office/drawing/2014/main" id="{AC41948E-BDD5-44C8-B70F-BAD123752D93}"/>
            </a:ext>
          </a:extLst>
        </xdr:cNvPr>
        <xdr:cNvCxnSpPr/>
      </xdr:nvCxnSpPr>
      <xdr:spPr>
        <a:xfrm>
          <a:off x="12814300" y="14426837"/>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107059</xdr:rowOff>
    </xdr:from>
    <xdr:ext cx="405111" cy="259045"/>
    <xdr:sp macro="" textlink="">
      <xdr:nvSpPr>
        <xdr:cNvPr id="558" name="n_1aveValue【消防施設】&#10;有形固定資産減価償却率">
          <a:extLst>
            <a:ext uri="{FF2B5EF4-FFF2-40B4-BE49-F238E27FC236}">
              <a16:creationId xmlns:a16="http://schemas.microsoft.com/office/drawing/2014/main" id="{89D0C52D-1419-4C99-80A2-5C6AF9753CA4}"/>
            </a:ext>
          </a:extLst>
        </xdr:cNvPr>
        <xdr:cNvSpPr txBox="1"/>
      </xdr:nvSpPr>
      <xdr:spPr>
        <a:xfrm>
          <a:off x="152660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9089</xdr:rowOff>
    </xdr:from>
    <xdr:ext cx="405111" cy="259045"/>
    <xdr:sp macro="" textlink="">
      <xdr:nvSpPr>
        <xdr:cNvPr id="559" name="n_2aveValue【消防施設】&#10;有形固定資産減価償却率">
          <a:extLst>
            <a:ext uri="{FF2B5EF4-FFF2-40B4-BE49-F238E27FC236}">
              <a16:creationId xmlns:a16="http://schemas.microsoft.com/office/drawing/2014/main" id="{B283F830-A9CF-4D1E-A221-1F26DD86862E}"/>
            </a:ext>
          </a:extLst>
        </xdr:cNvPr>
        <xdr:cNvSpPr txBox="1"/>
      </xdr:nvSpPr>
      <xdr:spPr>
        <a:xfrm>
          <a:off x="14389744" y="1406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165843</xdr:rowOff>
    </xdr:from>
    <xdr:ext cx="405111" cy="259045"/>
    <xdr:sp macro="" textlink="">
      <xdr:nvSpPr>
        <xdr:cNvPr id="560" name="n_3aveValue【消防施設】&#10;有形固定資産減価償却率">
          <a:extLst>
            <a:ext uri="{FF2B5EF4-FFF2-40B4-BE49-F238E27FC236}">
              <a16:creationId xmlns:a16="http://schemas.microsoft.com/office/drawing/2014/main" id="{127A2510-6234-471B-AFA3-FDE0C3C97BFA}"/>
            </a:ext>
          </a:extLst>
        </xdr:cNvPr>
        <xdr:cNvSpPr txBox="1"/>
      </xdr:nvSpPr>
      <xdr:spPr>
        <a:xfrm>
          <a:off x="13500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561" name="n_4aveValue【消防施設】&#10;有形固定資産減価償却率">
          <a:extLst>
            <a:ext uri="{FF2B5EF4-FFF2-40B4-BE49-F238E27FC236}">
              <a16:creationId xmlns:a16="http://schemas.microsoft.com/office/drawing/2014/main" id="{243B00C9-54D5-4A5F-982F-15811714C80A}"/>
            </a:ext>
          </a:extLst>
        </xdr:cNvPr>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93090</xdr:rowOff>
    </xdr:from>
    <xdr:ext cx="405111" cy="259045"/>
    <xdr:sp macro="" textlink="">
      <xdr:nvSpPr>
        <xdr:cNvPr id="562" name="n_1mainValue【消防施設】&#10;有形固定資産減価償却率">
          <a:extLst>
            <a:ext uri="{FF2B5EF4-FFF2-40B4-BE49-F238E27FC236}">
              <a16:creationId xmlns:a16="http://schemas.microsoft.com/office/drawing/2014/main" id="{2B636705-FCCC-44E1-B157-98D44776AEFE}"/>
            </a:ext>
          </a:extLst>
        </xdr:cNvPr>
        <xdr:cNvSpPr txBox="1"/>
      </xdr:nvSpPr>
      <xdr:spPr>
        <a:xfrm>
          <a:off x="15266044" y="1449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91457</xdr:rowOff>
    </xdr:from>
    <xdr:ext cx="405111" cy="259045"/>
    <xdr:sp macro="" textlink="">
      <xdr:nvSpPr>
        <xdr:cNvPr id="563" name="n_2mainValue【消防施設】&#10;有形固定資産減価償却率">
          <a:extLst>
            <a:ext uri="{FF2B5EF4-FFF2-40B4-BE49-F238E27FC236}">
              <a16:creationId xmlns:a16="http://schemas.microsoft.com/office/drawing/2014/main" id="{A0F6830B-1CA8-4E43-9F93-914E710617EC}"/>
            </a:ext>
          </a:extLst>
        </xdr:cNvPr>
        <xdr:cNvSpPr txBox="1"/>
      </xdr:nvSpPr>
      <xdr:spPr>
        <a:xfrm>
          <a:off x="14389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120848</xdr:rowOff>
    </xdr:from>
    <xdr:ext cx="405111" cy="259045"/>
    <xdr:sp macro="" textlink="">
      <xdr:nvSpPr>
        <xdr:cNvPr id="564" name="n_3mainValue【消防施設】&#10;有形固定資産減価償却率">
          <a:extLst>
            <a:ext uri="{FF2B5EF4-FFF2-40B4-BE49-F238E27FC236}">
              <a16:creationId xmlns:a16="http://schemas.microsoft.com/office/drawing/2014/main" id="{991DEDA7-D25C-46BD-9A1D-923A91C96EAE}"/>
            </a:ext>
          </a:extLst>
        </xdr:cNvPr>
        <xdr:cNvSpPr txBox="1"/>
      </xdr:nvSpPr>
      <xdr:spPr>
        <a:xfrm>
          <a:off x="13500744" y="1452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66964</xdr:rowOff>
    </xdr:from>
    <xdr:ext cx="405111" cy="259045"/>
    <xdr:sp macro="" textlink="">
      <xdr:nvSpPr>
        <xdr:cNvPr id="565" name="n_4mainValue【消防施設】&#10;有形固定資産減価償却率">
          <a:extLst>
            <a:ext uri="{FF2B5EF4-FFF2-40B4-BE49-F238E27FC236}">
              <a16:creationId xmlns:a16="http://schemas.microsoft.com/office/drawing/2014/main" id="{978F8FAF-03D6-4A71-8222-978CB68D3379}"/>
            </a:ext>
          </a:extLst>
        </xdr:cNvPr>
        <xdr:cNvSpPr txBox="1"/>
      </xdr:nvSpPr>
      <xdr:spPr>
        <a:xfrm>
          <a:off x="12611744" y="1446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6" name="正方形/長方形 565">
          <a:extLst>
            <a:ext uri="{FF2B5EF4-FFF2-40B4-BE49-F238E27FC236}">
              <a16:creationId xmlns:a16="http://schemas.microsoft.com/office/drawing/2014/main" id="{3E8AD0E8-822F-42B5-8571-35432F57B6B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7" name="正方形/長方形 566">
          <a:extLst>
            <a:ext uri="{FF2B5EF4-FFF2-40B4-BE49-F238E27FC236}">
              <a16:creationId xmlns:a16="http://schemas.microsoft.com/office/drawing/2014/main" id="{5B9C4061-E863-4E2D-BF17-528E3EA59B8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8" name="正方形/長方形 567">
          <a:extLst>
            <a:ext uri="{FF2B5EF4-FFF2-40B4-BE49-F238E27FC236}">
              <a16:creationId xmlns:a16="http://schemas.microsoft.com/office/drawing/2014/main" id="{6F4C3A12-12C2-4CA1-8935-ECD1F4C276A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9" name="正方形/長方形 568">
          <a:extLst>
            <a:ext uri="{FF2B5EF4-FFF2-40B4-BE49-F238E27FC236}">
              <a16:creationId xmlns:a16="http://schemas.microsoft.com/office/drawing/2014/main" id="{398E7B88-BD60-48A0-97C9-DFEDC8EBBCC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0" name="正方形/長方形 569">
          <a:extLst>
            <a:ext uri="{FF2B5EF4-FFF2-40B4-BE49-F238E27FC236}">
              <a16:creationId xmlns:a16="http://schemas.microsoft.com/office/drawing/2014/main" id="{A3C59454-CAD2-4C13-8E1F-76966DBDCB5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1" name="正方形/長方形 570">
          <a:extLst>
            <a:ext uri="{FF2B5EF4-FFF2-40B4-BE49-F238E27FC236}">
              <a16:creationId xmlns:a16="http://schemas.microsoft.com/office/drawing/2014/main" id="{1E0FD21A-B339-4916-832E-9FD39F83161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2" name="正方形/長方形 571">
          <a:extLst>
            <a:ext uri="{FF2B5EF4-FFF2-40B4-BE49-F238E27FC236}">
              <a16:creationId xmlns:a16="http://schemas.microsoft.com/office/drawing/2014/main" id="{2AEDCD94-8047-4558-87F5-F5149C64A4E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3" name="正方形/長方形 572">
          <a:extLst>
            <a:ext uri="{FF2B5EF4-FFF2-40B4-BE49-F238E27FC236}">
              <a16:creationId xmlns:a16="http://schemas.microsoft.com/office/drawing/2014/main" id="{0F6C37F6-892F-4004-B12A-3AE1069B604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4" name="テキスト ボックス 573">
          <a:extLst>
            <a:ext uri="{FF2B5EF4-FFF2-40B4-BE49-F238E27FC236}">
              <a16:creationId xmlns:a16="http://schemas.microsoft.com/office/drawing/2014/main" id="{713A617A-830E-42BC-A575-59460E9C08C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5" name="直線コネクタ 574">
          <a:extLst>
            <a:ext uri="{FF2B5EF4-FFF2-40B4-BE49-F238E27FC236}">
              <a16:creationId xmlns:a16="http://schemas.microsoft.com/office/drawing/2014/main" id="{D430265B-822F-469A-85B0-1541C2BEBAE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6" name="直線コネクタ 575">
          <a:extLst>
            <a:ext uri="{FF2B5EF4-FFF2-40B4-BE49-F238E27FC236}">
              <a16:creationId xmlns:a16="http://schemas.microsoft.com/office/drawing/2014/main" id="{D336479D-3F7A-4CF8-B7A1-C9B1A0165B8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7" name="テキスト ボックス 576">
          <a:extLst>
            <a:ext uri="{FF2B5EF4-FFF2-40B4-BE49-F238E27FC236}">
              <a16:creationId xmlns:a16="http://schemas.microsoft.com/office/drawing/2014/main" id="{15BC9314-CC62-40DB-AB40-A895DCD8855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8" name="直線コネクタ 577">
          <a:extLst>
            <a:ext uri="{FF2B5EF4-FFF2-40B4-BE49-F238E27FC236}">
              <a16:creationId xmlns:a16="http://schemas.microsoft.com/office/drawing/2014/main" id="{1F754E5F-6B43-4DB1-B984-E2BE3A04D9E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9" name="テキスト ボックス 578">
          <a:extLst>
            <a:ext uri="{FF2B5EF4-FFF2-40B4-BE49-F238E27FC236}">
              <a16:creationId xmlns:a16="http://schemas.microsoft.com/office/drawing/2014/main" id="{543C11AD-93FC-4F5F-B9CF-82C2FBF1BB76}"/>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0" name="直線コネクタ 579">
          <a:extLst>
            <a:ext uri="{FF2B5EF4-FFF2-40B4-BE49-F238E27FC236}">
              <a16:creationId xmlns:a16="http://schemas.microsoft.com/office/drawing/2014/main" id="{FC1E60EA-16AE-4F05-9FDA-6BE51CF20FCE}"/>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1" name="テキスト ボックス 580">
          <a:extLst>
            <a:ext uri="{FF2B5EF4-FFF2-40B4-BE49-F238E27FC236}">
              <a16:creationId xmlns:a16="http://schemas.microsoft.com/office/drawing/2014/main" id="{94138AFD-816C-4F8D-AA3B-5DA56C00BF5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2" name="直線コネクタ 581">
          <a:extLst>
            <a:ext uri="{FF2B5EF4-FFF2-40B4-BE49-F238E27FC236}">
              <a16:creationId xmlns:a16="http://schemas.microsoft.com/office/drawing/2014/main" id="{4DE9701E-2917-4C82-9751-063AC5B9909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3" name="テキスト ボックス 582">
          <a:extLst>
            <a:ext uri="{FF2B5EF4-FFF2-40B4-BE49-F238E27FC236}">
              <a16:creationId xmlns:a16="http://schemas.microsoft.com/office/drawing/2014/main" id="{61AB9552-1BAF-4F1B-8187-A1144D64454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4" name="直線コネクタ 583">
          <a:extLst>
            <a:ext uri="{FF2B5EF4-FFF2-40B4-BE49-F238E27FC236}">
              <a16:creationId xmlns:a16="http://schemas.microsoft.com/office/drawing/2014/main" id="{59BF9F62-6AC3-43FA-BFF4-3CCEBA40D3C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5" name="テキスト ボックス 584">
          <a:extLst>
            <a:ext uri="{FF2B5EF4-FFF2-40B4-BE49-F238E27FC236}">
              <a16:creationId xmlns:a16="http://schemas.microsoft.com/office/drawing/2014/main" id="{D582E397-87F9-421B-A1A6-BA7EAFBFA34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6" name="【消防施設】&#10;一人当たり面積グラフ枠">
          <a:extLst>
            <a:ext uri="{FF2B5EF4-FFF2-40B4-BE49-F238E27FC236}">
              <a16:creationId xmlns:a16="http://schemas.microsoft.com/office/drawing/2014/main" id="{BC26A3A2-224E-4C3A-837E-5ACBF2A945E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587" name="直線コネクタ 586">
          <a:extLst>
            <a:ext uri="{FF2B5EF4-FFF2-40B4-BE49-F238E27FC236}">
              <a16:creationId xmlns:a16="http://schemas.microsoft.com/office/drawing/2014/main" id="{D1396E37-813E-4F32-B2A7-EF7ACFD5157B}"/>
            </a:ext>
          </a:extLst>
        </xdr:cNvPr>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588" name="【消防施設】&#10;一人当たり面積最小値テキスト">
          <a:extLst>
            <a:ext uri="{FF2B5EF4-FFF2-40B4-BE49-F238E27FC236}">
              <a16:creationId xmlns:a16="http://schemas.microsoft.com/office/drawing/2014/main" id="{537BBBE3-76EC-4B50-B035-70BEBEE1343D}"/>
            </a:ext>
          </a:extLst>
        </xdr:cNvPr>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589" name="直線コネクタ 588">
          <a:extLst>
            <a:ext uri="{FF2B5EF4-FFF2-40B4-BE49-F238E27FC236}">
              <a16:creationId xmlns:a16="http://schemas.microsoft.com/office/drawing/2014/main" id="{F7FBC406-9721-477A-977F-773951906A90}"/>
            </a:ext>
          </a:extLst>
        </xdr:cNvPr>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590" name="【消防施設】&#10;一人当たり面積最大値テキスト">
          <a:extLst>
            <a:ext uri="{FF2B5EF4-FFF2-40B4-BE49-F238E27FC236}">
              <a16:creationId xmlns:a16="http://schemas.microsoft.com/office/drawing/2014/main" id="{019AA7F1-38AA-4936-A60B-CF22E661633C}"/>
            </a:ext>
          </a:extLst>
        </xdr:cNvPr>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591" name="直線コネクタ 590">
          <a:extLst>
            <a:ext uri="{FF2B5EF4-FFF2-40B4-BE49-F238E27FC236}">
              <a16:creationId xmlns:a16="http://schemas.microsoft.com/office/drawing/2014/main" id="{2249FA96-87BF-4495-8DC0-0C0FD14BBB89}"/>
            </a:ext>
          </a:extLst>
        </xdr:cNvPr>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592" name="【消防施設】&#10;一人当たり面積平均値テキスト">
          <a:extLst>
            <a:ext uri="{FF2B5EF4-FFF2-40B4-BE49-F238E27FC236}">
              <a16:creationId xmlns:a16="http://schemas.microsoft.com/office/drawing/2014/main" id="{A191BB91-1858-4968-A7A9-DAE43037EDD5}"/>
            </a:ext>
          </a:extLst>
        </xdr:cNvPr>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593" name="フローチャート: 判断 592">
          <a:extLst>
            <a:ext uri="{FF2B5EF4-FFF2-40B4-BE49-F238E27FC236}">
              <a16:creationId xmlns:a16="http://schemas.microsoft.com/office/drawing/2014/main" id="{6FBCC6D4-6F69-409D-8E64-E67B5E0A60C5}"/>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594" name="フローチャート: 判断 593">
          <a:extLst>
            <a:ext uri="{FF2B5EF4-FFF2-40B4-BE49-F238E27FC236}">
              <a16:creationId xmlns:a16="http://schemas.microsoft.com/office/drawing/2014/main" id="{1953216B-9482-4053-8298-BB249B803E49}"/>
            </a:ext>
          </a:extLst>
        </xdr:cNvPr>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595" name="フローチャート: 判断 594">
          <a:extLst>
            <a:ext uri="{FF2B5EF4-FFF2-40B4-BE49-F238E27FC236}">
              <a16:creationId xmlns:a16="http://schemas.microsoft.com/office/drawing/2014/main" id="{BA7E0044-9B37-4D30-95C8-6F5737A34ADC}"/>
            </a:ext>
          </a:extLst>
        </xdr:cNvPr>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596" name="フローチャート: 判断 595">
          <a:extLst>
            <a:ext uri="{FF2B5EF4-FFF2-40B4-BE49-F238E27FC236}">
              <a16:creationId xmlns:a16="http://schemas.microsoft.com/office/drawing/2014/main" id="{5CD2AC67-5BE1-4F6F-A757-2FEA55F58E88}"/>
            </a:ext>
          </a:extLst>
        </xdr:cNvPr>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597" name="フローチャート: 判断 596">
          <a:extLst>
            <a:ext uri="{FF2B5EF4-FFF2-40B4-BE49-F238E27FC236}">
              <a16:creationId xmlns:a16="http://schemas.microsoft.com/office/drawing/2014/main" id="{9950F3F4-6DBA-4B25-9AEF-4C7CA6B5CC81}"/>
            </a:ext>
          </a:extLst>
        </xdr:cNvPr>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9EBB85C4-48A1-41CB-A5CB-67AE247E10E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2C84D8D3-4453-4608-A905-BF09C931F89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B66A823F-380D-4759-8058-8C38A8CC3C4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F1669B75-58B3-4B7F-A14C-94237D068B4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6401C104-96FE-4430-94DD-A49BD1C21A6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78282</xdr:rowOff>
    </xdr:from>
    <xdr:to>
      <xdr:col>116</xdr:col>
      <xdr:colOff>114300</xdr:colOff>
      <xdr:row>86</xdr:row>
      <xdr:rowOff>8432</xdr:rowOff>
    </xdr:to>
    <xdr:sp macro="" textlink="">
      <xdr:nvSpPr>
        <xdr:cNvPr id="603" name="楕円 602">
          <a:extLst>
            <a:ext uri="{FF2B5EF4-FFF2-40B4-BE49-F238E27FC236}">
              <a16:creationId xmlns:a16="http://schemas.microsoft.com/office/drawing/2014/main" id="{E695E8FE-444F-4707-A007-EC57897294EC}"/>
            </a:ext>
          </a:extLst>
        </xdr:cNvPr>
        <xdr:cNvSpPr/>
      </xdr:nvSpPr>
      <xdr:spPr>
        <a:xfrm>
          <a:off x="22110700" y="1465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10989</xdr:rowOff>
    </xdr:from>
    <xdr:ext cx="469744" cy="259045"/>
    <xdr:sp macro="" textlink="">
      <xdr:nvSpPr>
        <xdr:cNvPr id="604" name="【消防施設】&#10;一人当たり面積該当値テキスト">
          <a:extLst>
            <a:ext uri="{FF2B5EF4-FFF2-40B4-BE49-F238E27FC236}">
              <a16:creationId xmlns:a16="http://schemas.microsoft.com/office/drawing/2014/main" id="{8C2D6249-DC9D-4D9A-B122-F9BEDF584C64}"/>
            </a:ext>
          </a:extLst>
        </xdr:cNvPr>
        <xdr:cNvSpPr txBox="1"/>
      </xdr:nvSpPr>
      <xdr:spPr>
        <a:xfrm>
          <a:off x="22199600" y="1458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41250</xdr:rowOff>
    </xdr:from>
    <xdr:to>
      <xdr:col>112</xdr:col>
      <xdr:colOff>38100</xdr:colOff>
      <xdr:row>85</xdr:row>
      <xdr:rowOff>142850</xdr:rowOff>
    </xdr:to>
    <xdr:sp macro="" textlink="">
      <xdr:nvSpPr>
        <xdr:cNvPr id="605" name="楕円 604">
          <a:extLst>
            <a:ext uri="{FF2B5EF4-FFF2-40B4-BE49-F238E27FC236}">
              <a16:creationId xmlns:a16="http://schemas.microsoft.com/office/drawing/2014/main" id="{9B9D37F5-741F-4DBD-9EE7-ABC3267E7561}"/>
            </a:ext>
          </a:extLst>
        </xdr:cNvPr>
        <xdr:cNvSpPr/>
      </xdr:nvSpPr>
      <xdr:spPr>
        <a:xfrm>
          <a:off x="21272500" y="146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92050</xdr:rowOff>
    </xdr:from>
    <xdr:to>
      <xdr:col>116</xdr:col>
      <xdr:colOff>63500</xdr:colOff>
      <xdr:row>85</xdr:row>
      <xdr:rowOff>129082</xdr:rowOff>
    </xdr:to>
    <xdr:cxnSp macro="">
      <xdr:nvCxnSpPr>
        <xdr:cNvPr id="606" name="直線コネクタ 605">
          <a:extLst>
            <a:ext uri="{FF2B5EF4-FFF2-40B4-BE49-F238E27FC236}">
              <a16:creationId xmlns:a16="http://schemas.microsoft.com/office/drawing/2014/main" id="{35FC93CA-E732-49F0-8921-4C797416A7F6}"/>
            </a:ext>
          </a:extLst>
        </xdr:cNvPr>
        <xdr:cNvCxnSpPr/>
      </xdr:nvCxnSpPr>
      <xdr:spPr>
        <a:xfrm>
          <a:off x="21323300" y="14665300"/>
          <a:ext cx="838200" cy="3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81026</xdr:rowOff>
    </xdr:from>
    <xdr:to>
      <xdr:col>107</xdr:col>
      <xdr:colOff>101600</xdr:colOff>
      <xdr:row>86</xdr:row>
      <xdr:rowOff>11176</xdr:rowOff>
    </xdr:to>
    <xdr:sp macro="" textlink="">
      <xdr:nvSpPr>
        <xdr:cNvPr id="607" name="楕円 606">
          <a:extLst>
            <a:ext uri="{FF2B5EF4-FFF2-40B4-BE49-F238E27FC236}">
              <a16:creationId xmlns:a16="http://schemas.microsoft.com/office/drawing/2014/main" id="{A85DB50A-8A9B-4387-A493-840F008F4310}"/>
            </a:ext>
          </a:extLst>
        </xdr:cNvPr>
        <xdr:cNvSpPr/>
      </xdr:nvSpPr>
      <xdr:spPr>
        <a:xfrm>
          <a:off x="20383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92050</xdr:rowOff>
    </xdr:from>
    <xdr:to>
      <xdr:col>111</xdr:col>
      <xdr:colOff>177800</xdr:colOff>
      <xdr:row>85</xdr:row>
      <xdr:rowOff>131826</xdr:rowOff>
    </xdr:to>
    <xdr:cxnSp macro="">
      <xdr:nvCxnSpPr>
        <xdr:cNvPr id="608" name="直線コネクタ 607">
          <a:extLst>
            <a:ext uri="{FF2B5EF4-FFF2-40B4-BE49-F238E27FC236}">
              <a16:creationId xmlns:a16="http://schemas.microsoft.com/office/drawing/2014/main" id="{B6A7AAA1-B16F-4271-BFBB-3F1D10C15EE8}"/>
            </a:ext>
          </a:extLst>
        </xdr:cNvPr>
        <xdr:cNvCxnSpPr/>
      </xdr:nvCxnSpPr>
      <xdr:spPr>
        <a:xfrm flipV="1">
          <a:off x="20434300" y="14665300"/>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80569</xdr:rowOff>
    </xdr:from>
    <xdr:to>
      <xdr:col>102</xdr:col>
      <xdr:colOff>165100</xdr:colOff>
      <xdr:row>86</xdr:row>
      <xdr:rowOff>10719</xdr:rowOff>
    </xdr:to>
    <xdr:sp macro="" textlink="">
      <xdr:nvSpPr>
        <xdr:cNvPr id="609" name="楕円 608">
          <a:extLst>
            <a:ext uri="{FF2B5EF4-FFF2-40B4-BE49-F238E27FC236}">
              <a16:creationId xmlns:a16="http://schemas.microsoft.com/office/drawing/2014/main" id="{C3A9FD72-4451-4D49-ADBB-202768A6C67F}"/>
            </a:ext>
          </a:extLst>
        </xdr:cNvPr>
        <xdr:cNvSpPr/>
      </xdr:nvSpPr>
      <xdr:spPr>
        <a:xfrm>
          <a:off x="19494500" y="1465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131369</xdr:rowOff>
    </xdr:from>
    <xdr:to>
      <xdr:col>107</xdr:col>
      <xdr:colOff>50800</xdr:colOff>
      <xdr:row>85</xdr:row>
      <xdr:rowOff>131826</xdr:rowOff>
    </xdr:to>
    <xdr:cxnSp macro="">
      <xdr:nvCxnSpPr>
        <xdr:cNvPr id="610" name="直線コネクタ 609">
          <a:extLst>
            <a:ext uri="{FF2B5EF4-FFF2-40B4-BE49-F238E27FC236}">
              <a16:creationId xmlns:a16="http://schemas.microsoft.com/office/drawing/2014/main" id="{B28304D3-FC64-44A4-B6F2-415A2A818BF0}"/>
            </a:ext>
          </a:extLst>
        </xdr:cNvPr>
        <xdr:cNvCxnSpPr/>
      </xdr:nvCxnSpPr>
      <xdr:spPr>
        <a:xfrm>
          <a:off x="19545300" y="1470461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104342</xdr:rowOff>
    </xdr:from>
    <xdr:to>
      <xdr:col>98</xdr:col>
      <xdr:colOff>38100</xdr:colOff>
      <xdr:row>86</xdr:row>
      <xdr:rowOff>34492</xdr:rowOff>
    </xdr:to>
    <xdr:sp macro="" textlink="">
      <xdr:nvSpPr>
        <xdr:cNvPr id="611" name="楕円 610">
          <a:extLst>
            <a:ext uri="{FF2B5EF4-FFF2-40B4-BE49-F238E27FC236}">
              <a16:creationId xmlns:a16="http://schemas.microsoft.com/office/drawing/2014/main" id="{52B6365F-4366-4B5E-ABDD-92425ECA9BD9}"/>
            </a:ext>
          </a:extLst>
        </xdr:cNvPr>
        <xdr:cNvSpPr/>
      </xdr:nvSpPr>
      <xdr:spPr>
        <a:xfrm>
          <a:off x="18605500" y="1467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131369</xdr:rowOff>
    </xdr:from>
    <xdr:to>
      <xdr:col>102</xdr:col>
      <xdr:colOff>114300</xdr:colOff>
      <xdr:row>85</xdr:row>
      <xdr:rowOff>155142</xdr:rowOff>
    </xdr:to>
    <xdr:cxnSp macro="">
      <xdr:nvCxnSpPr>
        <xdr:cNvPr id="612" name="直線コネクタ 611">
          <a:extLst>
            <a:ext uri="{FF2B5EF4-FFF2-40B4-BE49-F238E27FC236}">
              <a16:creationId xmlns:a16="http://schemas.microsoft.com/office/drawing/2014/main" id="{6C959AC5-1A52-4A0B-870A-869E77816CB7}"/>
            </a:ext>
          </a:extLst>
        </xdr:cNvPr>
        <xdr:cNvCxnSpPr/>
      </xdr:nvCxnSpPr>
      <xdr:spPr>
        <a:xfrm flipV="1">
          <a:off x="18656300" y="14704619"/>
          <a:ext cx="889000" cy="2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146321</xdr:rowOff>
    </xdr:from>
    <xdr:ext cx="469744" cy="259045"/>
    <xdr:sp macro="" textlink="">
      <xdr:nvSpPr>
        <xdr:cNvPr id="613" name="n_1aveValue【消防施設】&#10;一人当たり面積">
          <a:extLst>
            <a:ext uri="{FF2B5EF4-FFF2-40B4-BE49-F238E27FC236}">
              <a16:creationId xmlns:a16="http://schemas.microsoft.com/office/drawing/2014/main" id="{B25E9C36-2558-477E-9134-1B231DD32876}"/>
            </a:ext>
          </a:extLst>
        </xdr:cNvPr>
        <xdr:cNvSpPr txBox="1"/>
      </xdr:nvSpPr>
      <xdr:spPr>
        <a:xfrm>
          <a:off x="210757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614" name="n_2aveValue【消防施設】&#10;一人当たり面積">
          <a:extLst>
            <a:ext uri="{FF2B5EF4-FFF2-40B4-BE49-F238E27FC236}">
              <a16:creationId xmlns:a16="http://schemas.microsoft.com/office/drawing/2014/main" id="{0EE2EF9C-C760-491A-8593-101A8289284E}"/>
            </a:ext>
          </a:extLst>
        </xdr:cNvPr>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22674</xdr:rowOff>
    </xdr:from>
    <xdr:ext cx="469744" cy="259045"/>
    <xdr:sp macro="" textlink="">
      <xdr:nvSpPr>
        <xdr:cNvPr id="615" name="n_3aveValue【消防施設】&#10;一人当たり面積">
          <a:extLst>
            <a:ext uri="{FF2B5EF4-FFF2-40B4-BE49-F238E27FC236}">
              <a16:creationId xmlns:a16="http://schemas.microsoft.com/office/drawing/2014/main" id="{D4FF4834-E330-4C13-BEAD-7C70D625E1C4}"/>
            </a:ext>
          </a:extLst>
        </xdr:cNvPr>
        <xdr:cNvSpPr txBox="1"/>
      </xdr:nvSpPr>
      <xdr:spPr>
        <a:xfrm>
          <a:off x="19310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45990</xdr:rowOff>
    </xdr:from>
    <xdr:ext cx="469744" cy="259045"/>
    <xdr:sp macro="" textlink="">
      <xdr:nvSpPr>
        <xdr:cNvPr id="616" name="n_4aveValue【消防施設】&#10;一人当たり面積">
          <a:extLst>
            <a:ext uri="{FF2B5EF4-FFF2-40B4-BE49-F238E27FC236}">
              <a16:creationId xmlns:a16="http://schemas.microsoft.com/office/drawing/2014/main" id="{9BAD5CA1-58BD-4430-930B-096288BB11EF}"/>
            </a:ext>
          </a:extLst>
        </xdr:cNvPr>
        <xdr:cNvSpPr txBox="1"/>
      </xdr:nvSpPr>
      <xdr:spPr>
        <a:xfrm>
          <a:off x="18421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159377</xdr:rowOff>
    </xdr:from>
    <xdr:ext cx="469744" cy="259045"/>
    <xdr:sp macro="" textlink="">
      <xdr:nvSpPr>
        <xdr:cNvPr id="617" name="n_1mainValue【消防施設】&#10;一人当たり面積">
          <a:extLst>
            <a:ext uri="{FF2B5EF4-FFF2-40B4-BE49-F238E27FC236}">
              <a16:creationId xmlns:a16="http://schemas.microsoft.com/office/drawing/2014/main" id="{429591F0-A4F7-484F-8C9D-2628089F66DE}"/>
            </a:ext>
          </a:extLst>
        </xdr:cNvPr>
        <xdr:cNvSpPr txBox="1"/>
      </xdr:nvSpPr>
      <xdr:spPr>
        <a:xfrm>
          <a:off x="21075727" y="143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2303</xdr:rowOff>
    </xdr:from>
    <xdr:ext cx="469744" cy="259045"/>
    <xdr:sp macro="" textlink="">
      <xdr:nvSpPr>
        <xdr:cNvPr id="618" name="n_2mainValue【消防施設】&#10;一人当たり面積">
          <a:extLst>
            <a:ext uri="{FF2B5EF4-FFF2-40B4-BE49-F238E27FC236}">
              <a16:creationId xmlns:a16="http://schemas.microsoft.com/office/drawing/2014/main" id="{865F5ED4-19AA-44AD-8DD2-36F48AAE8DCF}"/>
            </a:ext>
          </a:extLst>
        </xdr:cNvPr>
        <xdr:cNvSpPr txBox="1"/>
      </xdr:nvSpPr>
      <xdr:spPr>
        <a:xfrm>
          <a:off x="20199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1846</xdr:rowOff>
    </xdr:from>
    <xdr:ext cx="469744" cy="259045"/>
    <xdr:sp macro="" textlink="">
      <xdr:nvSpPr>
        <xdr:cNvPr id="619" name="n_3mainValue【消防施設】&#10;一人当たり面積">
          <a:extLst>
            <a:ext uri="{FF2B5EF4-FFF2-40B4-BE49-F238E27FC236}">
              <a16:creationId xmlns:a16="http://schemas.microsoft.com/office/drawing/2014/main" id="{C4442898-50A7-4664-86DC-851811D6585A}"/>
            </a:ext>
          </a:extLst>
        </xdr:cNvPr>
        <xdr:cNvSpPr txBox="1"/>
      </xdr:nvSpPr>
      <xdr:spPr>
        <a:xfrm>
          <a:off x="19310427" y="1474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25619</xdr:rowOff>
    </xdr:from>
    <xdr:ext cx="469744" cy="259045"/>
    <xdr:sp macro="" textlink="">
      <xdr:nvSpPr>
        <xdr:cNvPr id="620" name="n_4mainValue【消防施設】&#10;一人当たり面積">
          <a:extLst>
            <a:ext uri="{FF2B5EF4-FFF2-40B4-BE49-F238E27FC236}">
              <a16:creationId xmlns:a16="http://schemas.microsoft.com/office/drawing/2014/main" id="{EA17CD4B-1744-4E48-9EB7-96F518AAB9D0}"/>
            </a:ext>
          </a:extLst>
        </xdr:cNvPr>
        <xdr:cNvSpPr txBox="1"/>
      </xdr:nvSpPr>
      <xdr:spPr>
        <a:xfrm>
          <a:off x="18421427" y="1477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a:extLst>
            <a:ext uri="{FF2B5EF4-FFF2-40B4-BE49-F238E27FC236}">
              <a16:creationId xmlns:a16="http://schemas.microsoft.com/office/drawing/2014/main" id="{81C74882-BECA-4E7E-86E9-C1A0BE354E5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a:extLst>
            <a:ext uri="{FF2B5EF4-FFF2-40B4-BE49-F238E27FC236}">
              <a16:creationId xmlns:a16="http://schemas.microsoft.com/office/drawing/2014/main" id="{6793085F-9DDF-49F4-A629-FA57D6810B4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a:extLst>
            <a:ext uri="{FF2B5EF4-FFF2-40B4-BE49-F238E27FC236}">
              <a16:creationId xmlns:a16="http://schemas.microsoft.com/office/drawing/2014/main" id="{3F7A1374-5AD6-46E1-8379-888238A48A8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a:extLst>
            <a:ext uri="{FF2B5EF4-FFF2-40B4-BE49-F238E27FC236}">
              <a16:creationId xmlns:a16="http://schemas.microsoft.com/office/drawing/2014/main" id="{7DFA28C8-60E0-441B-A213-55AA5F180DB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a:extLst>
            <a:ext uri="{FF2B5EF4-FFF2-40B4-BE49-F238E27FC236}">
              <a16:creationId xmlns:a16="http://schemas.microsoft.com/office/drawing/2014/main" id="{0728F226-E284-4128-BD12-F47F55056EB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a:extLst>
            <a:ext uri="{FF2B5EF4-FFF2-40B4-BE49-F238E27FC236}">
              <a16:creationId xmlns:a16="http://schemas.microsoft.com/office/drawing/2014/main" id="{D65BE047-46E6-4CA2-9F48-BE24AD1D64E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a:extLst>
            <a:ext uri="{FF2B5EF4-FFF2-40B4-BE49-F238E27FC236}">
              <a16:creationId xmlns:a16="http://schemas.microsoft.com/office/drawing/2014/main" id="{42C5CB1C-CE4B-47CC-99CB-982A20490A0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a:extLst>
            <a:ext uri="{FF2B5EF4-FFF2-40B4-BE49-F238E27FC236}">
              <a16:creationId xmlns:a16="http://schemas.microsoft.com/office/drawing/2014/main" id="{6DCB5CA4-525B-46BB-B29B-479D2314F1E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a:extLst>
            <a:ext uri="{FF2B5EF4-FFF2-40B4-BE49-F238E27FC236}">
              <a16:creationId xmlns:a16="http://schemas.microsoft.com/office/drawing/2014/main" id="{35A9CE15-788C-42B7-AD7E-2111F29AB04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a:extLst>
            <a:ext uri="{FF2B5EF4-FFF2-40B4-BE49-F238E27FC236}">
              <a16:creationId xmlns:a16="http://schemas.microsoft.com/office/drawing/2014/main" id="{4CC3AA97-3459-4101-B29E-19455F8295A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1" name="テキスト ボックス 630">
          <a:extLst>
            <a:ext uri="{FF2B5EF4-FFF2-40B4-BE49-F238E27FC236}">
              <a16:creationId xmlns:a16="http://schemas.microsoft.com/office/drawing/2014/main" id="{CE148CC4-E3B3-4560-94C8-C90EC8CFD57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2" name="直線コネクタ 631">
          <a:extLst>
            <a:ext uri="{FF2B5EF4-FFF2-40B4-BE49-F238E27FC236}">
              <a16:creationId xmlns:a16="http://schemas.microsoft.com/office/drawing/2014/main" id="{2218C401-0A6C-4052-8C61-F448980C9BE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3" name="テキスト ボックス 632">
          <a:extLst>
            <a:ext uri="{FF2B5EF4-FFF2-40B4-BE49-F238E27FC236}">
              <a16:creationId xmlns:a16="http://schemas.microsoft.com/office/drawing/2014/main" id="{6956FD01-B7E9-4306-AD07-B39830F4C74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4" name="直線コネクタ 633">
          <a:extLst>
            <a:ext uri="{FF2B5EF4-FFF2-40B4-BE49-F238E27FC236}">
              <a16:creationId xmlns:a16="http://schemas.microsoft.com/office/drawing/2014/main" id="{18D30BB6-3F20-469E-A598-0F7BB435201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5" name="テキスト ボックス 634">
          <a:extLst>
            <a:ext uri="{FF2B5EF4-FFF2-40B4-BE49-F238E27FC236}">
              <a16:creationId xmlns:a16="http://schemas.microsoft.com/office/drawing/2014/main" id="{9C0F2342-ECF0-4F62-8E05-46C7655EF57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6" name="直線コネクタ 635">
          <a:extLst>
            <a:ext uri="{FF2B5EF4-FFF2-40B4-BE49-F238E27FC236}">
              <a16:creationId xmlns:a16="http://schemas.microsoft.com/office/drawing/2014/main" id="{738325FB-8AF6-4A4F-AD56-88C0D931C4F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7" name="テキスト ボックス 636">
          <a:extLst>
            <a:ext uri="{FF2B5EF4-FFF2-40B4-BE49-F238E27FC236}">
              <a16:creationId xmlns:a16="http://schemas.microsoft.com/office/drawing/2014/main" id="{A749EC5C-3176-4FDE-9486-8E9F1D66600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8" name="直線コネクタ 637">
          <a:extLst>
            <a:ext uri="{FF2B5EF4-FFF2-40B4-BE49-F238E27FC236}">
              <a16:creationId xmlns:a16="http://schemas.microsoft.com/office/drawing/2014/main" id="{6D3A9679-79EA-4589-B8D3-106D9A73966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9" name="テキスト ボックス 638">
          <a:extLst>
            <a:ext uri="{FF2B5EF4-FFF2-40B4-BE49-F238E27FC236}">
              <a16:creationId xmlns:a16="http://schemas.microsoft.com/office/drawing/2014/main" id="{8D7FCBC8-7F05-47EC-9EDC-FF2ECC40E07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0" name="直線コネクタ 639">
          <a:extLst>
            <a:ext uri="{FF2B5EF4-FFF2-40B4-BE49-F238E27FC236}">
              <a16:creationId xmlns:a16="http://schemas.microsoft.com/office/drawing/2014/main" id="{46582764-DA2B-405C-A75B-983CC222257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1" name="テキスト ボックス 640">
          <a:extLst>
            <a:ext uri="{FF2B5EF4-FFF2-40B4-BE49-F238E27FC236}">
              <a16:creationId xmlns:a16="http://schemas.microsoft.com/office/drawing/2014/main" id="{35D5BE49-E88B-4718-B85F-5CF20ADA58D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2" name="直線コネクタ 641">
          <a:extLst>
            <a:ext uri="{FF2B5EF4-FFF2-40B4-BE49-F238E27FC236}">
              <a16:creationId xmlns:a16="http://schemas.microsoft.com/office/drawing/2014/main" id="{28E7169F-423B-41A7-9BFE-7A88E5AD749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3" name="テキスト ボックス 642">
          <a:extLst>
            <a:ext uri="{FF2B5EF4-FFF2-40B4-BE49-F238E27FC236}">
              <a16:creationId xmlns:a16="http://schemas.microsoft.com/office/drawing/2014/main" id="{708DF6FD-911E-4E6F-A475-B66B3E381E2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4" name="直線コネクタ 643">
          <a:extLst>
            <a:ext uri="{FF2B5EF4-FFF2-40B4-BE49-F238E27FC236}">
              <a16:creationId xmlns:a16="http://schemas.microsoft.com/office/drawing/2014/main" id="{B33458B3-1306-4BC5-ABF7-87DC40B5DA2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庁舎】&#10;有形固定資産減価償却率グラフ枠">
          <a:extLst>
            <a:ext uri="{FF2B5EF4-FFF2-40B4-BE49-F238E27FC236}">
              <a16:creationId xmlns:a16="http://schemas.microsoft.com/office/drawing/2014/main" id="{F6335778-261F-4E3F-9283-556C5E75AA3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646" name="直線コネクタ 645">
          <a:extLst>
            <a:ext uri="{FF2B5EF4-FFF2-40B4-BE49-F238E27FC236}">
              <a16:creationId xmlns:a16="http://schemas.microsoft.com/office/drawing/2014/main" id="{EE60AEEB-7E81-47E5-A6FC-894CCDFFFAAB}"/>
            </a:ext>
          </a:extLst>
        </xdr:cNvPr>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647" name="【庁舎】&#10;有形固定資産減価償却率最小値テキスト">
          <a:extLst>
            <a:ext uri="{FF2B5EF4-FFF2-40B4-BE49-F238E27FC236}">
              <a16:creationId xmlns:a16="http://schemas.microsoft.com/office/drawing/2014/main" id="{529CD669-41B2-489A-9EDC-6E23237C3B52}"/>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648" name="直線コネクタ 647">
          <a:extLst>
            <a:ext uri="{FF2B5EF4-FFF2-40B4-BE49-F238E27FC236}">
              <a16:creationId xmlns:a16="http://schemas.microsoft.com/office/drawing/2014/main" id="{E251CE95-8CCE-439B-9516-F81BC55245E8}"/>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49" name="【庁舎】&#10;有形固定資産減価償却率最大値テキスト">
          <a:extLst>
            <a:ext uri="{FF2B5EF4-FFF2-40B4-BE49-F238E27FC236}">
              <a16:creationId xmlns:a16="http://schemas.microsoft.com/office/drawing/2014/main" id="{FCADAAFC-9C9B-4C08-B2B4-88995E5DC665}"/>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50" name="直線コネクタ 649">
          <a:extLst>
            <a:ext uri="{FF2B5EF4-FFF2-40B4-BE49-F238E27FC236}">
              <a16:creationId xmlns:a16="http://schemas.microsoft.com/office/drawing/2014/main" id="{81208689-CBAF-4F33-8D15-A0F15B11148E}"/>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651" name="【庁舎】&#10;有形固定資産減価償却率平均値テキスト">
          <a:extLst>
            <a:ext uri="{FF2B5EF4-FFF2-40B4-BE49-F238E27FC236}">
              <a16:creationId xmlns:a16="http://schemas.microsoft.com/office/drawing/2014/main" id="{6913E992-4890-4B8E-B64E-1FD77DC16081}"/>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652" name="フローチャート: 判断 651">
          <a:extLst>
            <a:ext uri="{FF2B5EF4-FFF2-40B4-BE49-F238E27FC236}">
              <a16:creationId xmlns:a16="http://schemas.microsoft.com/office/drawing/2014/main" id="{9ED26824-92E0-4550-9BCA-32E14E39F01A}"/>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653" name="フローチャート: 判断 652">
          <a:extLst>
            <a:ext uri="{FF2B5EF4-FFF2-40B4-BE49-F238E27FC236}">
              <a16:creationId xmlns:a16="http://schemas.microsoft.com/office/drawing/2014/main" id="{6B5D6C7A-E2BB-4D66-9F7D-DAFA03F21CFE}"/>
            </a:ext>
          </a:extLst>
        </xdr:cNvPr>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654" name="フローチャート: 判断 653">
          <a:extLst>
            <a:ext uri="{FF2B5EF4-FFF2-40B4-BE49-F238E27FC236}">
              <a16:creationId xmlns:a16="http://schemas.microsoft.com/office/drawing/2014/main" id="{719B1076-9539-4767-A2A0-CE0000D53D3A}"/>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655" name="フローチャート: 判断 654">
          <a:extLst>
            <a:ext uri="{FF2B5EF4-FFF2-40B4-BE49-F238E27FC236}">
              <a16:creationId xmlns:a16="http://schemas.microsoft.com/office/drawing/2014/main" id="{B7363951-CF0C-42D6-B201-D9165368DD5C}"/>
            </a:ext>
          </a:extLst>
        </xdr:cNvPr>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656" name="フローチャート: 判断 655">
          <a:extLst>
            <a:ext uri="{FF2B5EF4-FFF2-40B4-BE49-F238E27FC236}">
              <a16:creationId xmlns:a16="http://schemas.microsoft.com/office/drawing/2014/main" id="{0C5B9527-0C97-40A2-91F2-C0E07AEF8F6F}"/>
            </a:ext>
          </a:extLst>
        </xdr:cNvPr>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8A7A6E74-B5EA-423A-8D07-6D441DDCA01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58737793-F927-43AC-A4B3-A64BFE9FDBE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FF7530A8-89F6-4E22-8BC8-34310AE2270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B550B109-93D9-4C79-846A-98C97C22D74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id="{00C1EA9E-D5C5-45FB-8ACB-FB0D32842A5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118473</xdr:rowOff>
    </xdr:from>
    <xdr:to>
      <xdr:col>85</xdr:col>
      <xdr:colOff>177800</xdr:colOff>
      <xdr:row>108</xdr:row>
      <xdr:rowOff>48623</xdr:rowOff>
    </xdr:to>
    <xdr:sp macro="" textlink="">
      <xdr:nvSpPr>
        <xdr:cNvPr id="662" name="楕円 661">
          <a:extLst>
            <a:ext uri="{FF2B5EF4-FFF2-40B4-BE49-F238E27FC236}">
              <a16:creationId xmlns:a16="http://schemas.microsoft.com/office/drawing/2014/main" id="{6477595D-0E27-4F94-A0B3-160A8076CC06}"/>
            </a:ext>
          </a:extLst>
        </xdr:cNvPr>
        <xdr:cNvSpPr/>
      </xdr:nvSpPr>
      <xdr:spPr>
        <a:xfrm>
          <a:off x="162687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96900</xdr:rowOff>
    </xdr:from>
    <xdr:ext cx="405111" cy="259045"/>
    <xdr:sp macro="" textlink="">
      <xdr:nvSpPr>
        <xdr:cNvPr id="663" name="【庁舎】&#10;有形固定資産減価償却率該当値テキスト">
          <a:extLst>
            <a:ext uri="{FF2B5EF4-FFF2-40B4-BE49-F238E27FC236}">
              <a16:creationId xmlns:a16="http://schemas.microsoft.com/office/drawing/2014/main" id="{5BD7DAF2-C347-497A-B767-D185C413DDB3}"/>
            </a:ext>
          </a:extLst>
        </xdr:cNvPr>
        <xdr:cNvSpPr txBox="1"/>
      </xdr:nvSpPr>
      <xdr:spPr>
        <a:xfrm>
          <a:off x="16357600" y="184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80918</xdr:rowOff>
    </xdr:from>
    <xdr:to>
      <xdr:col>81</xdr:col>
      <xdr:colOff>101600</xdr:colOff>
      <xdr:row>108</xdr:row>
      <xdr:rowOff>11068</xdr:rowOff>
    </xdr:to>
    <xdr:sp macro="" textlink="">
      <xdr:nvSpPr>
        <xdr:cNvPr id="664" name="楕円 663">
          <a:extLst>
            <a:ext uri="{FF2B5EF4-FFF2-40B4-BE49-F238E27FC236}">
              <a16:creationId xmlns:a16="http://schemas.microsoft.com/office/drawing/2014/main" id="{1D9E46DF-1561-4E28-A5EA-18BDCD5A8905}"/>
            </a:ext>
          </a:extLst>
        </xdr:cNvPr>
        <xdr:cNvSpPr/>
      </xdr:nvSpPr>
      <xdr:spPr>
        <a:xfrm>
          <a:off x="15430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131718</xdr:rowOff>
    </xdr:from>
    <xdr:to>
      <xdr:col>85</xdr:col>
      <xdr:colOff>127000</xdr:colOff>
      <xdr:row>107</xdr:row>
      <xdr:rowOff>169273</xdr:rowOff>
    </xdr:to>
    <xdr:cxnSp macro="">
      <xdr:nvCxnSpPr>
        <xdr:cNvPr id="665" name="直線コネクタ 664">
          <a:extLst>
            <a:ext uri="{FF2B5EF4-FFF2-40B4-BE49-F238E27FC236}">
              <a16:creationId xmlns:a16="http://schemas.microsoft.com/office/drawing/2014/main" id="{51BDD43F-AB14-47C6-B309-4A7BD1F04D50}"/>
            </a:ext>
          </a:extLst>
        </xdr:cNvPr>
        <xdr:cNvCxnSpPr/>
      </xdr:nvCxnSpPr>
      <xdr:spPr>
        <a:xfrm>
          <a:off x="15481300" y="18476868"/>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48261</xdr:rowOff>
    </xdr:from>
    <xdr:to>
      <xdr:col>76</xdr:col>
      <xdr:colOff>165100</xdr:colOff>
      <xdr:row>107</xdr:row>
      <xdr:rowOff>149861</xdr:rowOff>
    </xdr:to>
    <xdr:sp macro="" textlink="">
      <xdr:nvSpPr>
        <xdr:cNvPr id="666" name="楕円 665">
          <a:extLst>
            <a:ext uri="{FF2B5EF4-FFF2-40B4-BE49-F238E27FC236}">
              <a16:creationId xmlns:a16="http://schemas.microsoft.com/office/drawing/2014/main" id="{8DAFFEED-F562-4C3E-84AE-090071B907E0}"/>
            </a:ext>
          </a:extLst>
        </xdr:cNvPr>
        <xdr:cNvSpPr/>
      </xdr:nvSpPr>
      <xdr:spPr>
        <a:xfrm>
          <a:off x="14541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99061</xdr:rowOff>
    </xdr:from>
    <xdr:to>
      <xdr:col>81</xdr:col>
      <xdr:colOff>50800</xdr:colOff>
      <xdr:row>107</xdr:row>
      <xdr:rowOff>131718</xdr:rowOff>
    </xdr:to>
    <xdr:cxnSp macro="">
      <xdr:nvCxnSpPr>
        <xdr:cNvPr id="667" name="直線コネクタ 666">
          <a:extLst>
            <a:ext uri="{FF2B5EF4-FFF2-40B4-BE49-F238E27FC236}">
              <a16:creationId xmlns:a16="http://schemas.microsoft.com/office/drawing/2014/main" id="{0C225180-DA36-49C9-959A-E82E0C82E496}"/>
            </a:ext>
          </a:extLst>
        </xdr:cNvPr>
        <xdr:cNvCxnSpPr/>
      </xdr:nvCxnSpPr>
      <xdr:spPr>
        <a:xfrm>
          <a:off x="14592300" y="184442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15602</xdr:rowOff>
    </xdr:from>
    <xdr:to>
      <xdr:col>72</xdr:col>
      <xdr:colOff>38100</xdr:colOff>
      <xdr:row>107</xdr:row>
      <xdr:rowOff>117202</xdr:rowOff>
    </xdr:to>
    <xdr:sp macro="" textlink="">
      <xdr:nvSpPr>
        <xdr:cNvPr id="668" name="楕円 667">
          <a:extLst>
            <a:ext uri="{FF2B5EF4-FFF2-40B4-BE49-F238E27FC236}">
              <a16:creationId xmlns:a16="http://schemas.microsoft.com/office/drawing/2014/main" id="{AFDBCE03-883F-4588-A400-68C93CE80E1C}"/>
            </a:ext>
          </a:extLst>
        </xdr:cNvPr>
        <xdr:cNvSpPr/>
      </xdr:nvSpPr>
      <xdr:spPr>
        <a:xfrm>
          <a:off x="136525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66402</xdr:rowOff>
    </xdr:from>
    <xdr:to>
      <xdr:col>76</xdr:col>
      <xdr:colOff>114300</xdr:colOff>
      <xdr:row>107</xdr:row>
      <xdr:rowOff>99061</xdr:rowOff>
    </xdr:to>
    <xdr:cxnSp macro="">
      <xdr:nvCxnSpPr>
        <xdr:cNvPr id="669" name="直線コネクタ 668">
          <a:extLst>
            <a:ext uri="{FF2B5EF4-FFF2-40B4-BE49-F238E27FC236}">
              <a16:creationId xmlns:a16="http://schemas.microsoft.com/office/drawing/2014/main" id="{292F47C7-9BBC-4797-9560-65841C3946F3}"/>
            </a:ext>
          </a:extLst>
        </xdr:cNvPr>
        <xdr:cNvCxnSpPr/>
      </xdr:nvCxnSpPr>
      <xdr:spPr>
        <a:xfrm>
          <a:off x="13703300" y="1841155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154395</xdr:rowOff>
    </xdr:from>
    <xdr:to>
      <xdr:col>67</xdr:col>
      <xdr:colOff>101600</xdr:colOff>
      <xdr:row>107</xdr:row>
      <xdr:rowOff>84545</xdr:rowOff>
    </xdr:to>
    <xdr:sp macro="" textlink="">
      <xdr:nvSpPr>
        <xdr:cNvPr id="670" name="楕円 669">
          <a:extLst>
            <a:ext uri="{FF2B5EF4-FFF2-40B4-BE49-F238E27FC236}">
              <a16:creationId xmlns:a16="http://schemas.microsoft.com/office/drawing/2014/main" id="{54987E8B-5E1E-4613-9530-7EA6193022A6}"/>
            </a:ext>
          </a:extLst>
        </xdr:cNvPr>
        <xdr:cNvSpPr/>
      </xdr:nvSpPr>
      <xdr:spPr>
        <a:xfrm>
          <a:off x="12763500" y="183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33745</xdr:rowOff>
    </xdr:from>
    <xdr:to>
      <xdr:col>71</xdr:col>
      <xdr:colOff>177800</xdr:colOff>
      <xdr:row>107</xdr:row>
      <xdr:rowOff>66402</xdr:rowOff>
    </xdr:to>
    <xdr:cxnSp macro="">
      <xdr:nvCxnSpPr>
        <xdr:cNvPr id="671" name="直線コネクタ 670">
          <a:extLst>
            <a:ext uri="{FF2B5EF4-FFF2-40B4-BE49-F238E27FC236}">
              <a16:creationId xmlns:a16="http://schemas.microsoft.com/office/drawing/2014/main" id="{E67B77A6-3EB6-452B-84B1-DAD8A6E31F59}"/>
            </a:ext>
          </a:extLst>
        </xdr:cNvPr>
        <xdr:cNvCxnSpPr/>
      </xdr:nvCxnSpPr>
      <xdr:spPr>
        <a:xfrm>
          <a:off x="12814300" y="1837889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53720</xdr:rowOff>
    </xdr:from>
    <xdr:ext cx="405111" cy="259045"/>
    <xdr:sp macro="" textlink="">
      <xdr:nvSpPr>
        <xdr:cNvPr id="672" name="n_1aveValue【庁舎】&#10;有形固定資産減価償却率">
          <a:extLst>
            <a:ext uri="{FF2B5EF4-FFF2-40B4-BE49-F238E27FC236}">
              <a16:creationId xmlns:a16="http://schemas.microsoft.com/office/drawing/2014/main" id="{ACB61585-E656-42B5-A099-23D380FCE736}"/>
            </a:ext>
          </a:extLst>
        </xdr:cNvPr>
        <xdr:cNvSpPr txBox="1"/>
      </xdr:nvSpPr>
      <xdr:spPr>
        <a:xfrm>
          <a:off x="152660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673" name="n_2aveValue【庁舎】&#10;有形固定資産減価償却率">
          <a:extLst>
            <a:ext uri="{FF2B5EF4-FFF2-40B4-BE49-F238E27FC236}">
              <a16:creationId xmlns:a16="http://schemas.microsoft.com/office/drawing/2014/main" id="{86B17EDC-7B7A-4FCA-BA58-2CB4449DF5FF}"/>
            </a:ext>
          </a:extLst>
        </xdr:cNvPr>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161489</xdr:rowOff>
    </xdr:from>
    <xdr:ext cx="405111" cy="259045"/>
    <xdr:sp macro="" textlink="">
      <xdr:nvSpPr>
        <xdr:cNvPr id="674" name="n_3aveValue【庁舎】&#10;有形固定資産減価償却率">
          <a:extLst>
            <a:ext uri="{FF2B5EF4-FFF2-40B4-BE49-F238E27FC236}">
              <a16:creationId xmlns:a16="http://schemas.microsoft.com/office/drawing/2014/main" id="{0530EB50-9261-4A79-B9A3-C0C662C7032C}"/>
            </a:ext>
          </a:extLst>
        </xdr:cNvPr>
        <xdr:cNvSpPr txBox="1"/>
      </xdr:nvSpPr>
      <xdr:spPr>
        <a:xfrm>
          <a:off x="13500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92908</xdr:rowOff>
    </xdr:from>
    <xdr:ext cx="405111" cy="259045"/>
    <xdr:sp macro="" textlink="">
      <xdr:nvSpPr>
        <xdr:cNvPr id="675" name="n_4aveValue【庁舎】&#10;有形固定資産減価償却率">
          <a:extLst>
            <a:ext uri="{FF2B5EF4-FFF2-40B4-BE49-F238E27FC236}">
              <a16:creationId xmlns:a16="http://schemas.microsoft.com/office/drawing/2014/main" id="{3C19E8AD-2632-4730-A7DE-55D9C034AEDA}"/>
            </a:ext>
          </a:extLst>
        </xdr:cNvPr>
        <xdr:cNvSpPr txBox="1"/>
      </xdr:nvSpPr>
      <xdr:spPr>
        <a:xfrm>
          <a:off x="126117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2195</xdr:rowOff>
    </xdr:from>
    <xdr:ext cx="405111" cy="259045"/>
    <xdr:sp macro="" textlink="">
      <xdr:nvSpPr>
        <xdr:cNvPr id="676" name="n_1mainValue【庁舎】&#10;有形固定資産減価償却率">
          <a:extLst>
            <a:ext uri="{FF2B5EF4-FFF2-40B4-BE49-F238E27FC236}">
              <a16:creationId xmlns:a16="http://schemas.microsoft.com/office/drawing/2014/main" id="{B7781F09-9337-4968-B125-A63E6CF8CFE7}"/>
            </a:ext>
          </a:extLst>
        </xdr:cNvPr>
        <xdr:cNvSpPr txBox="1"/>
      </xdr:nvSpPr>
      <xdr:spPr>
        <a:xfrm>
          <a:off x="15266044" y="1851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140988</xdr:rowOff>
    </xdr:from>
    <xdr:ext cx="405111" cy="259045"/>
    <xdr:sp macro="" textlink="">
      <xdr:nvSpPr>
        <xdr:cNvPr id="677" name="n_2mainValue【庁舎】&#10;有形固定資産減価償却率">
          <a:extLst>
            <a:ext uri="{FF2B5EF4-FFF2-40B4-BE49-F238E27FC236}">
              <a16:creationId xmlns:a16="http://schemas.microsoft.com/office/drawing/2014/main" id="{3A7400FF-7726-46CE-B430-D85B1712C40C}"/>
            </a:ext>
          </a:extLst>
        </xdr:cNvPr>
        <xdr:cNvSpPr txBox="1"/>
      </xdr:nvSpPr>
      <xdr:spPr>
        <a:xfrm>
          <a:off x="14389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108329</xdr:rowOff>
    </xdr:from>
    <xdr:ext cx="405111" cy="259045"/>
    <xdr:sp macro="" textlink="">
      <xdr:nvSpPr>
        <xdr:cNvPr id="678" name="n_3mainValue【庁舎】&#10;有形固定資産減価償却率">
          <a:extLst>
            <a:ext uri="{FF2B5EF4-FFF2-40B4-BE49-F238E27FC236}">
              <a16:creationId xmlns:a16="http://schemas.microsoft.com/office/drawing/2014/main" id="{D324C210-AB8E-4732-B89C-BC985FB0BE91}"/>
            </a:ext>
          </a:extLst>
        </xdr:cNvPr>
        <xdr:cNvSpPr txBox="1"/>
      </xdr:nvSpPr>
      <xdr:spPr>
        <a:xfrm>
          <a:off x="13500744" y="1845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75672</xdr:rowOff>
    </xdr:from>
    <xdr:ext cx="405111" cy="259045"/>
    <xdr:sp macro="" textlink="">
      <xdr:nvSpPr>
        <xdr:cNvPr id="679" name="n_4mainValue【庁舎】&#10;有形固定資産減価償却率">
          <a:extLst>
            <a:ext uri="{FF2B5EF4-FFF2-40B4-BE49-F238E27FC236}">
              <a16:creationId xmlns:a16="http://schemas.microsoft.com/office/drawing/2014/main" id="{C5EF703B-0E48-44C2-8F60-9608490A03A7}"/>
            </a:ext>
          </a:extLst>
        </xdr:cNvPr>
        <xdr:cNvSpPr txBox="1"/>
      </xdr:nvSpPr>
      <xdr:spPr>
        <a:xfrm>
          <a:off x="12611744" y="1842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0" name="正方形/長方形 679">
          <a:extLst>
            <a:ext uri="{FF2B5EF4-FFF2-40B4-BE49-F238E27FC236}">
              <a16:creationId xmlns:a16="http://schemas.microsoft.com/office/drawing/2014/main" id="{53B2A488-8212-418A-ABCD-827A965B7C6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1" name="正方形/長方形 680">
          <a:extLst>
            <a:ext uri="{FF2B5EF4-FFF2-40B4-BE49-F238E27FC236}">
              <a16:creationId xmlns:a16="http://schemas.microsoft.com/office/drawing/2014/main" id="{8496B0BD-395D-47BD-B7C9-1F0DBB93FFC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2" name="正方形/長方形 681">
          <a:extLst>
            <a:ext uri="{FF2B5EF4-FFF2-40B4-BE49-F238E27FC236}">
              <a16:creationId xmlns:a16="http://schemas.microsoft.com/office/drawing/2014/main" id="{CEA0B930-F2ED-414C-97ED-8D046EBFE2C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3" name="正方形/長方形 682">
          <a:extLst>
            <a:ext uri="{FF2B5EF4-FFF2-40B4-BE49-F238E27FC236}">
              <a16:creationId xmlns:a16="http://schemas.microsoft.com/office/drawing/2014/main" id="{E6C1792B-5FC0-47CE-B136-9D9CD9257FA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4" name="正方形/長方形 683">
          <a:extLst>
            <a:ext uri="{FF2B5EF4-FFF2-40B4-BE49-F238E27FC236}">
              <a16:creationId xmlns:a16="http://schemas.microsoft.com/office/drawing/2014/main" id="{A29A83FE-E73B-4135-9978-2358535796A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5" name="正方形/長方形 684">
          <a:extLst>
            <a:ext uri="{FF2B5EF4-FFF2-40B4-BE49-F238E27FC236}">
              <a16:creationId xmlns:a16="http://schemas.microsoft.com/office/drawing/2014/main" id="{D28C9F8A-5D44-4D62-84A6-3F54D379875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6" name="正方形/長方形 685">
          <a:extLst>
            <a:ext uri="{FF2B5EF4-FFF2-40B4-BE49-F238E27FC236}">
              <a16:creationId xmlns:a16="http://schemas.microsoft.com/office/drawing/2014/main" id="{06D93D11-53EA-43EC-9C1B-45420587A31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7" name="正方形/長方形 686">
          <a:extLst>
            <a:ext uri="{FF2B5EF4-FFF2-40B4-BE49-F238E27FC236}">
              <a16:creationId xmlns:a16="http://schemas.microsoft.com/office/drawing/2014/main" id="{2E1C7926-9E97-45BB-9BE5-183DD5DE330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8" name="テキスト ボックス 687">
          <a:extLst>
            <a:ext uri="{FF2B5EF4-FFF2-40B4-BE49-F238E27FC236}">
              <a16:creationId xmlns:a16="http://schemas.microsoft.com/office/drawing/2014/main" id="{4D75E378-D28A-47F6-9092-700A7622FA6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9" name="直線コネクタ 688">
          <a:extLst>
            <a:ext uri="{FF2B5EF4-FFF2-40B4-BE49-F238E27FC236}">
              <a16:creationId xmlns:a16="http://schemas.microsoft.com/office/drawing/2014/main" id="{1F0A47FA-4419-487E-993E-73D8CC2BC9A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0" name="直線コネクタ 689">
          <a:extLst>
            <a:ext uri="{FF2B5EF4-FFF2-40B4-BE49-F238E27FC236}">
              <a16:creationId xmlns:a16="http://schemas.microsoft.com/office/drawing/2014/main" id="{AF5FCB13-09E9-4712-9B68-BE320177DA8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1" name="テキスト ボックス 690">
          <a:extLst>
            <a:ext uri="{FF2B5EF4-FFF2-40B4-BE49-F238E27FC236}">
              <a16:creationId xmlns:a16="http://schemas.microsoft.com/office/drawing/2014/main" id="{31FF76A8-602D-4F0A-A371-7125D3611E9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2" name="直線コネクタ 691">
          <a:extLst>
            <a:ext uri="{FF2B5EF4-FFF2-40B4-BE49-F238E27FC236}">
              <a16:creationId xmlns:a16="http://schemas.microsoft.com/office/drawing/2014/main" id="{ED71C45B-5B41-467B-82A9-55FE83CB361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3" name="テキスト ボックス 692">
          <a:extLst>
            <a:ext uri="{FF2B5EF4-FFF2-40B4-BE49-F238E27FC236}">
              <a16:creationId xmlns:a16="http://schemas.microsoft.com/office/drawing/2014/main" id="{C0763AAD-93B7-4915-865E-A8E521AD8D0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4" name="直線コネクタ 693">
          <a:extLst>
            <a:ext uri="{FF2B5EF4-FFF2-40B4-BE49-F238E27FC236}">
              <a16:creationId xmlns:a16="http://schemas.microsoft.com/office/drawing/2014/main" id="{8F818404-B7DF-4C77-BFC1-797CC24CB44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5" name="テキスト ボックス 694">
          <a:extLst>
            <a:ext uri="{FF2B5EF4-FFF2-40B4-BE49-F238E27FC236}">
              <a16:creationId xmlns:a16="http://schemas.microsoft.com/office/drawing/2014/main" id="{212F8683-DF25-491F-9BCA-7CC8F955A6E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6" name="直線コネクタ 695">
          <a:extLst>
            <a:ext uri="{FF2B5EF4-FFF2-40B4-BE49-F238E27FC236}">
              <a16:creationId xmlns:a16="http://schemas.microsoft.com/office/drawing/2014/main" id="{A7D30E0A-3394-453C-A3F7-97807FA32FC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7" name="テキスト ボックス 696">
          <a:extLst>
            <a:ext uri="{FF2B5EF4-FFF2-40B4-BE49-F238E27FC236}">
              <a16:creationId xmlns:a16="http://schemas.microsoft.com/office/drawing/2014/main" id="{2E8C5D48-A564-4EAC-BAD6-03A80C7E630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8" name="直線コネクタ 697">
          <a:extLst>
            <a:ext uri="{FF2B5EF4-FFF2-40B4-BE49-F238E27FC236}">
              <a16:creationId xmlns:a16="http://schemas.microsoft.com/office/drawing/2014/main" id="{0B815959-A23C-4CC2-B51C-DBA43860882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9" name="テキスト ボックス 698">
          <a:extLst>
            <a:ext uri="{FF2B5EF4-FFF2-40B4-BE49-F238E27FC236}">
              <a16:creationId xmlns:a16="http://schemas.microsoft.com/office/drawing/2014/main" id="{E8378743-5F06-41BD-ACA1-C5D2FF1B29B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0" name="直線コネクタ 699">
          <a:extLst>
            <a:ext uri="{FF2B5EF4-FFF2-40B4-BE49-F238E27FC236}">
              <a16:creationId xmlns:a16="http://schemas.microsoft.com/office/drawing/2014/main" id="{C74F2476-7FA7-45C6-A4CE-9472488C0AF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1" name="テキスト ボックス 700">
          <a:extLst>
            <a:ext uri="{FF2B5EF4-FFF2-40B4-BE49-F238E27FC236}">
              <a16:creationId xmlns:a16="http://schemas.microsoft.com/office/drawing/2014/main" id="{013D5068-25FA-43E8-B060-A7A6B350466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2" name="直線コネクタ 701">
          <a:extLst>
            <a:ext uri="{FF2B5EF4-FFF2-40B4-BE49-F238E27FC236}">
              <a16:creationId xmlns:a16="http://schemas.microsoft.com/office/drawing/2014/main" id="{CA8930B4-4E20-4B1C-90B6-AE94B41F5B8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3" name="テキスト ボックス 702">
          <a:extLst>
            <a:ext uri="{FF2B5EF4-FFF2-40B4-BE49-F238E27FC236}">
              <a16:creationId xmlns:a16="http://schemas.microsoft.com/office/drawing/2014/main" id="{C883407F-2360-4730-91A2-1BA0C6B6171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4" name="【庁舎】&#10;一人当たり面積グラフ枠">
          <a:extLst>
            <a:ext uri="{FF2B5EF4-FFF2-40B4-BE49-F238E27FC236}">
              <a16:creationId xmlns:a16="http://schemas.microsoft.com/office/drawing/2014/main" id="{9CCEC589-1F16-4D1A-9A1F-CA699A12634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705" name="直線コネクタ 704">
          <a:extLst>
            <a:ext uri="{FF2B5EF4-FFF2-40B4-BE49-F238E27FC236}">
              <a16:creationId xmlns:a16="http://schemas.microsoft.com/office/drawing/2014/main" id="{3EA3C3EE-B0DB-4F03-B3C6-C899167E3386}"/>
            </a:ext>
          </a:extLst>
        </xdr:cNvPr>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706" name="【庁舎】&#10;一人当たり面積最小値テキスト">
          <a:extLst>
            <a:ext uri="{FF2B5EF4-FFF2-40B4-BE49-F238E27FC236}">
              <a16:creationId xmlns:a16="http://schemas.microsoft.com/office/drawing/2014/main" id="{277D97ED-34BD-4751-A206-3F0B1BA63B9D}"/>
            </a:ext>
          </a:extLst>
        </xdr:cNvPr>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707" name="直線コネクタ 706">
          <a:extLst>
            <a:ext uri="{FF2B5EF4-FFF2-40B4-BE49-F238E27FC236}">
              <a16:creationId xmlns:a16="http://schemas.microsoft.com/office/drawing/2014/main" id="{39CE570C-6B2A-4E15-861A-CCB20BE7D680}"/>
            </a:ext>
          </a:extLst>
        </xdr:cNvPr>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708" name="【庁舎】&#10;一人当たり面積最大値テキスト">
          <a:extLst>
            <a:ext uri="{FF2B5EF4-FFF2-40B4-BE49-F238E27FC236}">
              <a16:creationId xmlns:a16="http://schemas.microsoft.com/office/drawing/2014/main" id="{B4E9DA2E-2CF1-49E7-B4FD-6C25BED30CD2}"/>
            </a:ext>
          </a:extLst>
        </xdr:cNvPr>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709" name="直線コネクタ 708">
          <a:extLst>
            <a:ext uri="{FF2B5EF4-FFF2-40B4-BE49-F238E27FC236}">
              <a16:creationId xmlns:a16="http://schemas.microsoft.com/office/drawing/2014/main" id="{C94A5668-C515-45DA-BD02-8135CDFC69EF}"/>
            </a:ext>
          </a:extLst>
        </xdr:cNvPr>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86921</xdr:rowOff>
    </xdr:from>
    <xdr:ext cx="469744" cy="259045"/>
    <xdr:sp macro="" textlink="">
      <xdr:nvSpPr>
        <xdr:cNvPr id="710" name="【庁舎】&#10;一人当たり面積平均値テキスト">
          <a:extLst>
            <a:ext uri="{FF2B5EF4-FFF2-40B4-BE49-F238E27FC236}">
              <a16:creationId xmlns:a16="http://schemas.microsoft.com/office/drawing/2014/main" id="{1F598B98-09BF-43B4-836E-D4CA4DA401E1}"/>
            </a:ext>
          </a:extLst>
        </xdr:cNvPr>
        <xdr:cNvSpPr txBox="1"/>
      </xdr:nvSpPr>
      <xdr:spPr>
        <a:xfrm>
          <a:off x="22199600" y="1791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711" name="フローチャート: 判断 710">
          <a:extLst>
            <a:ext uri="{FF2B5EF4-FFF2-40B4-BE49-F238E27FC236}">
              <a16:creationId xmlns:a16="http://schemas.microsoft.com/office/drawing/2014/main" id="{05A93482-3F48-4165-B08C-554E127D809F}"/>
            </a:ext>
          </a:extLst>
        </xdr:cNvPr>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712" name="フローチャート: 判断 711">
          <a:extLst>
            <a:ext uri="{FF2B5EF4-FFF2-40B4-BE49-F238E27FC236}">
              <a16:creationId xmlns:a16="http://schemas.microsoft.com/office/drawing/2014/main" id="{7CC0DEDA-9A55-4C9D-9750-3C236122099C}"/>
            </a:ext>
          </a:extLst>
        </xdr:cNvPr>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713" name="フローチャート: 判断 712">
          <a:extLst>
            <a:ext uri="{FF2B5EF4-FFF2-40B4-BE49-F238E27FC236}">
              <a16:creationId xmlns:a16="http://schemas.microsoft.com/office/drawing/2014/main" id="{17DBC73F-B3B2-4D1D-BCD2-4D7D4B6716C2}"/>
            </a:ext>
          </a:extLst>
        </xdr:cNvPr>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714" name="フローチャート: 判断 713">
          <a:extLst>
            <a:ext uri="{FF2B5EF4-FFF2-40B4-BE49-F238E27FC236}">
              <a16:creationId xmlns:a16="http://schemas.microsoft.com/office/drawing/2014/main" id="{30E1C18D-1D3F-4640-AE99-DCA7D4F2FC2B}"/>
            </a:ext>
          </a:extLst>
        </xdr:cNvPr>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715" name="フローチャート: 判断 714">
          <a:extLst>
            <a:ext uri="{FF2B5EF4-FFF2-40B4-BE49-F238E27FC236}">
              <a16:creationId xmlns:a16="http://schemas.microsoft.com/office/drawing/2014/main" id="{76FFA303-BF1A-4ACC-AE61-D632B30E583E}"/>
            </a:ext>
          </a:extLst>
        </xdr:cNvPr>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B43ECBE0-588A-4048-A3A9-32DA698D0C3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05F72FD5-76C8-41B4-B214-5A3EEDE4792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D428730D-5465-436D-BF4A-AF68E9476A6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44694147-B12B-4484-B740-4BF42FB0FF6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8E14E83D-5A37-4456-86C4-6E554283CEC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130992</xdr:rowOff>
    </xdr:from>
    <xdr:to>
      <xdr:col>116</xdr:col>
      <xdr:colOff>114300</xdr:colOff>
      <xdr:row>107</xdr:row>
      <xdr:rowOff>61142</xdr:rowOff>
    </xdr:to>
    <xdr:sp macro="" textlink="">
      <xdr:nvSpPr>
        <xdr:cNvPr id="721" name="楕円 720">
          <a:extLst>
            <a:ext uri="{FF2B5EF4-FFF2-40B4-BE49-F238E27FC236}">
              <a16:creationId xmlns:a16="http://schemas.microsoft.com/office/drawing/2014/main" id="{EE918BA6-4E0F-495C-991F-84E3FCDC4D51}"/>
            </a:ext>
          </a:extLst>
        </xdr:cNvPr>
        <xdr:cNvSpPr/>
      </xdr:nvSpPr>
      <xdr:spPr>
        <a:xfrm>
          <a:off x="22110700" y="1830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109419</xdr:rowOff>
    </xdr:from>
    <xdr:ext cx="469744" cy="259045"/>
    <xdr:sp macro="" textlink="">
      <xdr:nvSpPr>
        <xdr:cNvPr id="722" name="【庁舎】&#10;一人当たり面積該当値テキスト">
          <a:extLst>
            <a:ext uri="{FF2B5EF4-FFF2-40B4-BE49-F238E27FC236}">
              <a16:creationId xmlns:a16="http://schemas.microsoft.com/office/drawing/2014/main" id="{8853BB86-F2BE-43C4-998F-71EC66F7734A}"/>
            </a:ext>
          </a:extLst>
        </xdr:cNvPr>
        <xdr:cNvSpPr txBox="1"/>
      </xdr:nvSpPr>
      <xdr:spPr>
        <a:xfrm>
          <a:off x="22199600" y="1828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135345</xdr:rowOff>
    </xdr:from>
    <xdr:to>
      <xdr:col>112</xdr:col>
      <xdr:colOff>38100</xdr:colOff>
      <xdr:row>107</xdr:row>
      <xdr:rowOff>65495</xdr:rowOff>
    </xdr:to>
    <xdr:sp macro="" textlink="">
      <xdr:nvSpPr>
        <xdr:cNvPr id="723" name="楕円 722">
          <a:extLst>
            <a:ext uri="{FF2B5EF4-FFF2-40B4-BE49-F238E27FC236}">
              <a16:creationId xmlns:a16="http://schemas.microsoft.com/office/drawing/2014/main" id="{1B680D37-6590-4F5C-9516-6BCA9AA9AF61}"/>
            </a:ext>
          </a:extLst>
        </xdr:cNvPr>
        <xdr:cNvSpPr/>
      </xdr:nvSpPr>
      <xdr:spPr>
        <a:xfrm>
          <a:off x="21272500" y="1830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10342</xdr:rowOff>
    </xdr:from>
    <xdr:to>
      <xdr:col>116</xdr:col>
      <xdr:colOff>63500</xdr:colOff>
      <xdr:row>107</xdr:row>
      <xdr:rowOff>14695</xdr:rowOff>
    </xdr:to>
    <xdr:cxnSp macro="">
      <xdr:nvCxnSpPr>
        <xdr:cNvPr id="724" name="直線コネクタ 723">
          <a:extLst>
            <a:ext uri="{FF2B5EF4-FFF2-40B4-BE49-F238E27FC236}">
              <a16:creationId xmlns:a16="http://schemas.microsoft.com/office/drawing/2014/main" id="{312DB9D8-6CE0-429C-9260-C9544433FDCD}"/>
            </a:ext>
          </a:extLst>
        </xdr:cNvPr>
        <xdr:cNvCxnSpPr/>
      </xdr:nvCxnSpPr>
      <xdr:spPr>
        <a:xfrm flipV="1">
          <a:off x="21323300" y="18355492"/>
          <a:ext cx="8382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141877</xdr:rowOff>
    </xdr:from>
    <xdr:to>
      <xdr:col>107</xdr:col>
      <xdr:colOff>101600</xdr:colOff>
      <xdr:row>107</xdr:row>
      <xdr:rowOff>72027</xdr:rowOff>
    </xdr:to>
    <xdr:sp macro="" textlink="">
      <xdr:nvSpPr>
        <xdr:cNvPr id="725" name="楕円 724">
          <a:extLst>
            <a:ext uri="{FF2B5EF4-FFF2-40B4-BE49-F238E27FC236}">
              <a16:creationId xmlns:a16="http://schemas.microsoft.com/office/drawing/2014/main" id="{2F15C506-7A8A-4381-BD44-0B6331BF218E}"/>
            </a:ext>
          </a:extLst>
        </xdr:cNvPr>
        <xdr:cNvSpPr/>
      </xdr:nvSpPr>
      <xdr:spPr>
        <a:xfrm>
          <a:off x="20383500" y="183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14695</xdr:rowOff>
    </xdr:from>
    <xdr:to>
      <xdr:col>111</xdr:col>
      <xdr:colOff>177800</xdr:colOff>
      <xdr:row>107</xdr:row>
      <xdr:rowOff>21227</xdr:rowOff>
    </xdr:to>
    <xdr:cxnSp macro="">
      <xdr:nvCxnSpPr>
        <xdr:cNvPr id="726" name="直線コネクタ 725">
          <a:extLst>
            <a:ext uri="{FF2B5EF4-FFF2-40B4-BE49-F238E27FC236}">
              <a16:creationId xmlns:a16="http://schemas.microsoft.com/office/drawing/2014/main" id="{1E4E4FB7-F9BB-4A1F-891A-11422C22B307}"/>
            </a:ext>
          </a:extLst>
        </xdr:cNvPr>
        <xdr:cNvCxnSpPr/>
      </xdr:nvCxnSpPr>
      <xdr:spPr>
        <a:xfrm flipV="1">
          <a:off x="20434300" y="1835984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140788</xdr:rowOff>
    </xdr:from>
    <xdr:to>
      <xdr:col>102</xdr:col>
      <xdr:colOff>165100</xdr:colOff>
      <xdr:row>107</xdr:row>
      <xdr:rowOff>70938</xdr:rowOff>
    </xdr:to>
    <xdr:sp macro="" textlink="">
      <xdr:nvSpPr>
        <xdr:cNvPr id="727" name="楕円 726">
          <a:extLst>
            <a:ext uri="{FF2B5EF4-FFF2-40B4-BE49-F238E27FC236}">
              <a16:creationId xmlns:a16="http://schemas.microsoft.com/office/drawing/2014/main" id="{B3A75465-B212-496C-8F71-11F186970BA2}"/>
            </a:ext>
          </a:extLst>
        </xdr:cNvPr>
        <xdr:cNvSpPr/>
      </xdr:nvSpPr>
      <xdr:spPr>
        <a:xfrm>
          <a:off x="19494500" y="1831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20138</xdr:rowOff>
    </xdr:from>
    <xdr:to>
      <xdr:col>107</xdr:col>
      <xdr:colOff>50800</xdr:colOff>
      <xdr:row>107</xdr:row>
      <xdr:rowOff>21227</xdr:rowOff>
    </xdr:to>
    <xdr:cxnSp macro="">
      <xdr:nvCxnSpPr>
        <xdr:cNvPr id="728" name="直線コネクタ 727">
          <a:extLst>
            <a:ext uri="{FF2B5EF4-FFF2-40B4-BE49-F238E27FC236}">
              <a16:creationId xmlns:a16="http://schemas.microsoft.com/office/drawing/2014/main" id="{4446E69A-13A2-47F9-85F4-21DD8109638B}"/>
            </a:ext>
          </a:extLst>
        </xdr:cNvPr>
        <xdr:cNvCxnSpPr/>
      </xdr:nvCxnSpPr>
      <xdr:spPr>
        <a:xfrm>
          <a:off x="19545300" y="18365288"/>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149498</xdr:rowOff>
    </xdr:from>
    <xdr:to>
      <xdr:col>98</xdr:col>
      <xdr:colOff>38100</xdr:colOff>
      <xdr:row>107</xdr:row>
      <xdr:rowOff>79648</xdr:rowOff>
    </xdr:to>
    <xdr:sp macro="" textlink="">
      <xdr:nvSpPr>
        <xdr:cNvPr id="729" name="楕円 728">
          <a:extLst>
            <a:ext uri="{FF2B5EF4-FFF2-40B4-BE49-F238E27FC236}">
              <a16:creationId xmlns:a16="http://schemas.microsoft.com/office/drawing/2014/main" id="{8098E994-BE03-4BB0-A35C-0E23766D9331}"/>
            </a:ext>
          </a:extLst>
        </xdr:cNvPr>
        <xdr:cNvSpPr/>
      </xdr:nvSpPr>
      <xdr:spPr>
        <a:xfrm>
          <a:off x="18605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20138</xdr:rowOff>
    </xdr:from>
    <xdr:to>
      <xdr:col>102</xdr:col>
      <xdr:colOff>114300</xdr:colOff>
      <xdr:row>107</xdr:row>
      <xdr:rowOff>28848</xdr:rowOff>
    </xdr:to>
    <xdr:cxnSp macro="">
      <xdr:nvCxnSpPr>
        <xdr:cNvPr id="730" name="直線コネクタ 729">
          <a:extLst>
            <a:ext uri="{FF2B5EF4-FFF2-40B4-BE49-F238E27FC236}">
              <a16:creationId xmlns:a16="http://schemas.microsoft.com/office/drawing/2014/main" id="{26C08685-A863-4243-9BE2-92BE681BD4F0}"/>
            </a:ext>
          </a:extLst>
        </xdr:cNvPr>
        <xdr:cNvCxnSpPr/>
      </xdr:nvCxnSpPr>
      <xdr:spPr>
        <a:xfrm flipV="1">
          <a:off x="18656300" y="18365288"/>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78213</xdr:rowOff>
    </xdr:from>
    <xdr:ext cx="469744" cy="259045"/>
    <xdr:sp macro="" textlink="">
      <xdr:nvSpPr>
        <xdr:cNvPr id="731" name="n_1aveValue【庁舎】&#10;一人当たり面積">
          <a:extLst>
            <a:ext uri="{FF2B5EF4-FFF2-40B4-BE49-F238E27FC236}">
              <a16:creationId xmlns:a16="http://schemas.microsoft.com/office/drawing/2014/main" id="{E3F29DDB-DCEE-4303-9D0E-2FD66D336770}"/>
            </a:ext>
          </a:extLst>
        </xdr:cNvPr>
        <xdr:cNvSpPr txBox="1"/>
      </xdr:nvSpPr>
      <xdr:spPr>
        <a:xfrm>
          <a:off x="210757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732" name="n_2aveValue【庁舎】&#10;一人当たり面積">
          <a:extLst>
            <a:ext uri="{FF2B5EF4-FFF2-40B4-BE49-F238E27FC236}">
              <a16:creationId xmlns:a16="http://schemas.microsoft.com/office/drawing/2014/main" id="{9E18CEC9-CDC7-458E-B5FE-E1C44B2C7209}"/>
            </a:ext>
          </a:extLst>
        </xdr:cNvPr>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31404</xdr:rowOff>
    </xdr:from>
    <xdr:ext cx="469744" cy="259045"/>
    <xdr:sp macro="" textlink="">
      <xdr:nvSpPr>
        <xdr:cNvPr id="733" name="n_3aveValue【庁舎】&#10;一人当たり面積">
          <a:extLst>
            <a:ext uri="{FF2B5EF4-FFF2-40B4-BE49-F238E27FC236}">
              <a16:creationId xmlns:a16="http://schemas.microsoft.com/office/drawing/2014/main" id="{66F95C13-17AC-4DFD-AB8A-C2D23976C342}"/>
            </a:ext>
          </a:extLst>
        </xdr:cNvPr>
        <xdr:cNvSpPr txBox="1"/>
      </xdr:nvSpPr>
      <xdr:spPr>
        <a:xfrm>
          <a:off x="19310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113047</xdr:rowOff>
    </xdr:from>
    <xdr:ext cx="469744" cy="259045"/>
    <xdr:sp macro="" textlink="">
      <xdr:nvSpPr>
        <xdr:cNvPr id="734" name="n_4aveValue【庁舎】&#10;一人当たり面積">
          <a:extLst>
            <a:ext uri="{FF2B5EF4-FFF2-40B4-BE49-F238E27FC236}">
              <a16:creationId xmlns:a16="http://schemas.microsoft.com/office/drawing/2014/main" id="{154EF12B-CB45-4597-91B4-374742763506}"/>
            </a:ext>
          </a:extLst>
        </xdr:cNvPr>
        <xdr:cNvSpPr txBox="1"/>
      </xdr:nvSpPr>
      <xdr:spPr>
        <a:xfrm>
          <a:off x="18421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56622</xdr:rowOff>
    </xdr:from>
    <xdr:ext cx="469744" cy="259045"/>
    <xdr:sp macro="" textlink="">
      <xdr:nvSpPr>
        <xdr:cNvPr id="735" name="n_1mainValue【庁舎】&#10;一人当たり面積">
          <a:extLst>
            <a:ext uri="{FF2B5EF4-FFF2-40B4-BE49-F238E27FC236}">
              <a16:creationId xmlns:a16="http://schemas.microsoft.com/office/drawing/2014/main" id="{BC01E411-644E-4AAF-8899-D79FD73368D8}"/>
            </a:ext>
          </a:extLst>
        </xdr:cNvPr>
        <xdr:cNvSpPr txBox="1"/>
      </xdr:nvSpPr>
      <xdr:spPr>
        <a:xfrm>
          <a:off x="21075727" y="1840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63154</xdr:rowOff>
    </xdr:from>
    <xdr:ext cx="469744" cy="259045"/>
    <xdr:sp macro="" textlink="">
      <xdr:nvSpPr>
        <xdr:cNvPr id="736" name="n_2mainValue【庁舎】&#10;一人当たり面積">
          <a:extLst>
            <a:ext uri="{FF2B5EF4-FFF2-40B4-BE49-F238E27FC236}">
              <a16:creationId xmlns:a16="http://schemas.microsoft.com/office/drawing/2014/main" id="{AE7571DE-10CD-4E3C-948F-D801FC7A0F4F}"/>
            </a:ext>
          </a:extLst>
        </xdr:cNvPr>
        <xdr:cNvSpPr txBox="1"/>
      </xdr:nvSpPr>
      <xdr:spPr>
        <a:xfrm>
          <a:off x="20199427" y="1840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62065</xdr:rowOff>
    </xdr:from>
    <xdr:ext cx="469744" cy="259045"/>
    <xdr:sp macro="" textlink="">
      <xdr:nvSpPr>
        <xdr:cNvPr id="737" name="n_3mainValue【庁舎】&#10;一人当たり面積">
          <a:extLst>
            <a:ext uri="{FF2B5EF4-FFF2-40B4-BE49-F238E27FC236}">
              <a16:creationId xmlns:a16="http://schemas.microsoft.com/office/drawing/2014/main" id="{DD5F007C-8B71-46EA-AC7D-D07D09EAAE7E}"/>
            </a:ext>
          </a:extLst>
        </xdr:cNvPr>
        <xdr:cNvSpPr txBox="1"/>
      </xdr:nvSpPr>
      <xdr:spPr>
        <a:xfrm>
          <a:off x="19310427" y="1840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70775</xdr:rowOff>
    </xdr:from>
    <xdr:ext cx="469744" cy="259045"/>
    <xdr:sp macro="" textlink="">
      <xdr:nvSpPr>
        <xdr:cNvPr id="738" name="n_4mainValue【庁舎】&#10;一人当たり面積">
          <a:extLst>
            <a:ext uri="{FF2B5EF4-FFF2-40B4-BE49-F238E27FC236}">
              <a16:creationId xmlns:a16="http://schemas.microsoft.com/office/drawing/2014/main" id="{89C256E2-7A5D-41A9-9697-F06D435ECF22}"/>
            </a:ext>
          </a:extLst>
        </xdr:cNvPr>
        <xdr:cNvSpPr txBox="1"/>
      </xdr:nvSpPr>
      <xdr:spPr>
        <a:xfrm>
          <a:off x="18421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9" name="正方形/長方形 738">
          <a:extLst>
            <a:ext uri="{FF2B5EF4-FFF2-40B4-BE49-F238E27FC236}">
              <a16:creationId xmlns:a16="http://schemas.microsoft.com/office/drawing/2014/main" id="{EF763BE5-2497-4B4B-9E6B-11F9C410EB3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0" name="正方形/長方形 739">
          <a:extLst>
            <a:ext uri="{FF2B5EF4-FFF2-40B4-BE49-F238E27FC236}">
              <a16:creationId xmlns:a16="http://schemas.microsoft.com/office/drawing/2014/main" id="{95DF8A30-807C-4D37-A5A3-339A22821FA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1" name="テキスト ボックス 740">
          <a:extLst>
            <a:ext uri="{FF2B5EF4-FFF2-40B4-BE49-F238E27FC236}">
              <a16:creationId xmlns:a16="http://schemas.microsoft.com/office/drawing/2014/main" id="{22851F57-D281-41D7-B3FD-1AF52FD386D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庁舎の有形固定資産減価償却率が類似団体数値を大きく上回っているこの要因は、本町庁舎が類似団体より建設時期が早いため減価償却が進んでいると思われる。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本町では庁舎移転事業を進めてることから、今後上記の数値は改善されるものである。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庁舎以外の施設については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平成２７年度に策定した公共施設等総合管理計画において適切な管理に努める。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京都府井手町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7,402
7,189
18.04
4,369,459
3,989,978
351,258
2,404,034
2,983,900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人口減少や長引く景気低迷のため町内の主要産業である土木・建設業が衰退していること等により、平成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年度以前は類似団体の平均を下回っていた。平成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年度は法人税割の増額により基準財政収入額が増加した。これにより平成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年度までの財政力指数が類似団体を大きく上回った。</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年度については、単年度比較で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0.005</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していることから、財政力指数全体として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は昨年度比で増減なしとなった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26307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37798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37798</xdr:rowOff>
    </xdr:from>
    <xdr:to>
      <xdr:col>15</xdr:col>
      <xdr:colOff>82550</xdr:colOff>
      <xdr:row>43</xdr:row>
      <xdr:rowOff>60778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101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73375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72269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163484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158448</xdr:rowOff>
    </xdr:from>
    <xdr:to>
      <xdr:col>15</xdr:col>
      <xdr:colOff>133350</xdr:colOff>
      <xdr:row>43</xdr:row>
      <xdr:rowOff>88598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21469</xdr:rowOff>
    </xdr:from>
    <xdr:to>
      <xdr:col>7</xdr:col>
      <xdr:colOff>31750</xdr:colOff>
      <xdr:row>43</xdr:row>
      <xdr:rowOff>123069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107846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学校給食補助等による扶助費の減少や</a:t>
          </a:r>
          <a:r>
            <a:rPr kumimoji="0" lang="ja-JP" altLang="en-US" sz="1300" b="0" i="0" u="none" strike="noStrike">
              <a:effectLst/>
              <a:latin typeface="ＭＳ Ｐゴシック" panose="020B0600070205080204" pitchFamily="50" charset="-128"/>
              <a:ea typeface="ＭＳ Ｐゴシック" panose="020B0600070205080204" pitchFamily="50" charset="-128"/>
            </a:rPr>
            <a:t>公共下水道事業</a:t>
          </a:r>
          <a:r>
            <a:rPr lang="ja-JP" altLang="en-US" sz="1300" b="0" i="0" u="none" strike="noStrike">
              <a:effectLst/>
              <a:latin typeface="ＭＳ Ｐゴシック" panose="020B0600070205080204" pitchFamily="50" charset="-128"/>
              <a:ea typeface="ＭＳ Ｐゴシック" panose="020B0600070205080204" pitchFamily="50" charset="-128"/>
            </a:rPr>
            <a:t>繰出金</a:t>
          </a:r>
          <a:r>
            <a:rPr kumimoji="1" lang="ja-JP" altLang="en-US" sz="1300">
              <a:latin typeface="ＭＳ Ｐゴシック" panose="020B0600070205080204" pitchFamily="50" charset="-128"/>
              <a:ea typeface="ＭＳ Ｐゴシック" panose="020B0600070205080204" pitchFamily="50" charset="-128"/>
            </a:rPr>
            <a:t>の減少により</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経常収支比率が</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昨年度比で</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ポイント減少した。</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87884</xdr:rowOff>
    </xdr:from>
    <xdr:to>
      <xdr:col>23</xdr:col>
      <xdr:colOff>133350</xdr:colOff>
      <xdr:row>62</xdr:row>
      <xdr:rowOff>102362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71778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93489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102362</xdr:rowOff>
    </xdr:from>
    <xdr:to>
      <xdr:col>19</xdr:col>
      <xdr:colOff>133350</xdr:colOff>
      <xdr:row>62</xdr:row>
      <xdr:rowOff>160274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73226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160274</xdr:rowOff>
    </xdr:from>
    <xdr:to>
      <xdr:col>15</xdr:col>
      <xdr:colOff>82550</xdr:colOff>
      <xdr:row>62</xdr:row>
      <xdr:rowOff>160274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7901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120921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129032</xdr:rowOff>
    </xdr:from>
    <xdr:to>
      <xdr:col>11</xdr:col>
      <xdr:colOff>31750</xdr:colOff>
      <xdr:row>62</xdr:row>
      <xdr:rowOff>160274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587482"/>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118635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53611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51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51562</xdr:rowOff>
    </xdr:from>
    <xdr:to>
      <xdr:col>19</xdr:col>
      <xdr:colOff>184150</xdr:colOff>
      <xdr:row>62</xdr:row>
      <xdr:rowOff>153162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109474</xdr:rowOff>
    </xdr:from>
    <xdr:to>
      <xdr:col>15</xdr:col>
      <xdr:colOff>133350</xdr:colOff>
      <xdr:row>63</xdr:row>
      <xdr:rowOff>39624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49801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109474</xdr:rowOff>
    </xdr:from>
    <xdr:to>
      <xdr:col>11</xdr:col>
      <xdr:colOff>82550</xdr:colOff>
      <xdr:row>63</xdr:row>
      <xdr:rowOff>39624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49801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78232</xdr:rowOff>
    </xdr:from>
    <xdr:to>
      <xdr:col>7</xdr:col>
      <xdr:colOff>31750</xdr:colOff>
      <xdr:row>62</xdr:row>
      <xdr:rowOff>8382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18559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[165,474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人件費・物件費及び維持管理費の合計額の人口１人当たりの金額が類似団体平均を下回っている。主な要因は平成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の住居、通勤手当、管理職手当、特殊勤務手当の見直し、調整手当の廃止等による直接人件費の抑制や、ゴミ収集業務の一部民営化、公共施設の維持管理の指定管理者制度導入等、業務形態の見直しによる</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ものである</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年度の退職者</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名に対し令和元年度の新規採用者</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名となり、職員数の増により前年度と比較して人件費が増額した</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145472</xdr:rowOff>
    </xdr:from>
    <xdr:to>
      <xdr:col>23</xdr:col>
      <xdr:colOff>133350</xdr:colOff>
      <xdr:row>82</xdr:row>
      <xdr:rowOff>5082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32922"/>
          <a:ext cx="838200" cy="3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16980</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47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135358</xdr:rowOff>
    </xdr:from>
    <xdr:to>
      <xdr:col>19</xdr:col>
      <xdr:colOff>133350</xdr:colOff>
      <xdr:row>81</xdr:row>
      <xdr:rowOff>145472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022808"/>
          <a:ext cx="889000" cy="1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105280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3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135358</xdr:rowOff>
    </xdr:from>
    <xdr:to>
      <xdr:col>15</xdr:col>
      <xdr:colOff>82550</xdr:colOff>
      <xdr:row>81</xdr:row>
      <xdr:rowOff>152478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022808"/>
          <a:ext cx="889000" cy="1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100443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143151</xdr:rowOff>
    </xdr:from>
    <xdr:to>
      <xdr:col>11</xdr:col>
      <xdr:colOff>31750</xdr:colOff>
      <xdr:row>81</xdr:row>
      <xdr:rowOff>152478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030601"/>
          <a:ext cx="8890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79171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125732</xdr:rowOff>
    </xdr:from>
    <xdr:to>
      <xdr:col>23</xdr:col>
      <xdr:colOff>184150</xdr:colOff>
      <xdr:row>82</xdr:row>
      <xdr:rowOff>55882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1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47009</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3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94672</xdr:rowOff>
    </xdr:from>
    <xdr:to>
      <xdr:col>19</xdr:col>
      <xdr:colOff>184150</xdr:colOff>
      <xdr:row>82</xdr:row>
      <xdr:rowOff>24822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8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34999</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750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84558</xdr:rowOff>
    </xdr:from>
    <xdr:to>
      <xdr:col>15</xdr:col>
      <xdr:colOff>133350</xdr:colOff>
      <xdr:row>82</xdr:row>
      <xdr:rowOff>14708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7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24885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740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101678</xdr:rowOff>
    </xdr:from>
    <xdr:to>
      <xdr:col>11</xdr:col>
      <xdr:colOff>82550</xdr:colOff>
      <xdr:row>82</xdr:row>
      <xdr:rowOff>31828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98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42005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5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92351</xdr:rowOff>
    </xdr:from>
    <xdr:to>
      <xdr:col>7</xdr:col>
      <xdr:colOff>31750</xdr:colOff>
      <xdr:row>82</xdr:row>
      <xdr:rowOff>22501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7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32678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74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給与構造の見直しに取り組み、職務職責に応じた構造に転換を図り、枠外昇給制度の廃止、特別昇給制度の見直し等の給与水準の適正化を行ってきたこともあり、類似団体を下回る数値となった。今後も引き続き給与水準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109462</xdr:rowOff>
    </xdr:from>
    <xdr:to>
      <xdr:col>81</xdr:col>
      <xdr:colOff>44450</xdr:colOff>
      <xdr:row>84</xdr:row>
      <xdr:rowOff>7862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168362"/>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7862</xdr:rowOff>
    </xdr:from>
    <xdr:to>
      <xdr:col>77</xdr:col>
      <xdr:colOff>44450</xdr:colOff>
      <xdr:row>85</xdr:row>
      <xdr:rowOff>8768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409662"/>
          <a:ext cx="889000" cy="1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134257</xdr:rowOff>
    </xdr:from>
    <xdr:to>
      <xdr:col>72</xdr:col>
      <xdr:colOff>203200</xdr:colOff>
      <xdr:row>85</xdr:row>
      <xdr:rowOff>8768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53605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91215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7862</xdr:rowOff>
    </xdr:from>
    <xdr:to>
      <xdr:col>68</xdr:col>
      <xdr:colOff>152400</xdr:colOff>
      <xdr:row>84</xdr:row>
      <xdr:rowOff>134257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409662"/>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58662</xdr:rowOff>
    </xdr:from>
    <xdr:to>
      <xdr:col>81</xdr:col>
      <xdr:colOff>95250</xdr:colOff>
      <xdr:row>82</xdr:row>
      <xdr:rowOff>160262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75189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396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128512</xdr:rowOff>
    </xdr:from>
    <xdr:to>
      <xdr:col>77</xdr:col>
      <xdr:colOff>95250</xdr:colOff>
      <xdr:row>84</xdr:row>
      <xdr:rowOff>58662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68839</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12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129418</xdr:rowOff>
    </xdr:from>
    <xdr:to>
      <xdr:col>73</xdr:col>
      <xdr:colOff>44450</xdr:colOff>
      <xdr:row>85</xdr:row>
      <xdr:rowOff>59568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69745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83457</xdr:rowOff>
    </xdr:from>
    <xdr:to>
      <xdr:col>68</xdr:col>
      <xdr:colOff>203200</xdr:colOff>
      <xdr:row>85</xdr:row>
      <xdr:rowOff>13607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128512</xdr:rowOff>
    </xdr:from>
    <xdr:to>
      <xdr:col>64</xdr:col>
      <xdr:colOff>152400</xdr:colOff>
      <xdr:row>84</xdr:row>
      <xdr:rowOff>58662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68839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年度集中改革プラン等により、事務の電算化、一般廃棄物収集運搬業務の一部民間委託、事務事業、職務体制の見直しなどを行い、適正な定員管理に努めた結果、類似団体平均を下回っている。今後も平成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年度に更新された定員適正化計画を基に、職員数の適正化に努める。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10319</xdr:rowOff>
    </xdr:from>
    <xdr:to>
      <xdr:col>81</xdr:col>
      <xdr:colOff>44450</xdr:colOff>
      <xdr:row>60</xdr:row>
      <xdr:rowOff>35052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179800" y="10297319"/>
          <a:ext cx="838200" cy="2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154019</xdr:rowOff>
    </xdr:from>
    <xdr:to>
      <xdr:col>77</xdr:col>
      <xdr:colOff>44450</xdr:colOff>
      <xdr:row>60</xdr:row>
      <xdr:rowOff>10319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5290800" y="10269569"/>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154019</xdr:rowOff>
    </xdr:from>
    <xdr:to>
      <xdr:col>72</xdr:col>
      <xdr:colOff>203200</xdr:colOff>
      <xdr:row>60</xdr:row>
      <xdr:rowOff>7303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4401800" y="10269569"/>
          <a:ext cx="889000" cy="2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169704</xdr:rowOff>
    </xdr:from>
    <xdr:to>
      <xdr:col>68</xdr:col>
      <xdr:colOff>152400</xdr:colOff>
      <xdr:row>60</xdr:row>
      <xdr:rowOff>7303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512800" y="10285254"/>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61580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155702</xdr:rowOff>
    </xdr:from>
    <xdr:to>
      <xdr:col>81</xdr:col>
      <xdr:colOff>95250</xdr:colOff>
      <xdr:row>60</xdr:row>
      <xdr:rowOff>85852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9672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779</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11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130969</xdr:rowOff>
    </xdr:from>
    <xdr:to>
      <xdr:col>77</xdr:col>
      <xdr:colOff>95250</xdr:colOff>
      <xdr:row>60</xdr:row>
      <xdr:rowOff>61119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129000" y="1024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71296</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10015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103219</xdr:rowOff>
    </xdr:from>
    <xdr:to>
      <xdr:col>73</xdr:col>
      <xdr:colOff>44450</xdr:colOff>
      <xdr:row>60</xdr:row>
      <xdr:rowOff>33369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240000" y="1021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43546</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998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127953</xdr:rowOff>
    </xdr:from>
    <xdr:to>
      <xdr:col>68</xdr:col>
      <xdr:colOff>203200</xdr:colOff>
      <xdr:row>60</xdr:row>
      <xdr:rowOff>58103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351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68280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118904</xdr:rowOff>
    </xdr:from>
    <xdr:to>
      <xdr:col>64</xdr:col>
      <xdr:colOff>152400</xdr:colOff>
      <xdr:row>60</xdr:row>
      <xdr:rowOff>49054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462000" y="1023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59231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1000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723,304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年度には</a:t>
          </a:r>
          <a:r>
            <a:rPr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541,975</a:t>
          </a:r>
          <a:r>
            <a:rPr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千円の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繰上償還実施による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地方債残高の減や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交付税措置のある有利な地方債の活用、</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地方債発行抑制等による公債費適正化</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の結果、</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類似団体平均を大きく下回っている。今後とも、緊急度・住民ニーズを的確に把握した事業の選択と、地方債に大きく頼ることのない効率的な財政運営に努める。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69596</xdr:rowOff>
    </xdr:from>
    <xdr:to>
      <xdr:col>81</xdr:col>
      <xdr:colOff>44450</xdr:colOff>
      <xdr:row>36</xdr:row>
      <xdr:rowOff>79248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624179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67581</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92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69596</xdr:rowOff>
    </xdr:from>
    <xdr:to>
      <xdr:col>77</xdr:col>
      <xdr:colOff>44450</xdr:colOff>
      <xdr:row>36</xdr:row>
      <xdr:rowOff>69596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6241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115570</xdr:rowOff>
    </xdr:from>
    <xdr:to>
      <xdr:col>72</xdr:col>
      <xdr:colOff>203200</xdr:colOff>
      <xdr:row>36</xdr:row>
      <xdr:rowOff>69596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401800" y="611632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115570</xdr:rowOff>
    </xdr:from>
    <xdr:to>
      <xdr:col>68</xdr:col>
      <xdr:colOff>152400</xdr:colOff>
      <xdr:row>35</xdr:row>
      <xdr:rowOff>144526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61163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28448</xdr:rowOff>
    </xdr:from>
    <xdr:to>
      <xdr:col>81</xdr:col>
      <xdr:colOff>95250</xdr:colOff>
      <xdr:row>36</xdr:row>
      <xdr:rowOff>130048</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2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44975</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0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18796</xdr:rowOff>
    </xdr:from>
    <xdr:to>
      <xdr:col>77</xdr:col>
      <xdr:colOff>95250</xdr:colOff>
      <xdr:row>36</xdr:row>
      <xdr:rowOff>120396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130573</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595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18796</xdr:rowOff>
    </xdr:from>
    <xdr:to>
      <xdr:col>73</xdr:col>
      <xdr:colOff>44450</xdr:colOff>
      <xdr:row>36</xdr:row>
      <xdr:rowOff>120396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130573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64770</xdr:rowOff>
    </xdr:from>
    <xdr:to>
      <xdr:col>68</xdr:col>
      <xdr:colOff>203200</xdr:colOff>
      <xdr:row>35</xdr:row>
      <xdr:rowOff>166370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5097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93726</xdr:rowOff>
    </xdr:from>
    <xdr:to>
      <xdr:col>64</xdr:col>
      <xdr:colOff>152400</xdr:colOff>
      <xdr:row>36</xdr:row>
      <xdr:rowOff>23876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09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34053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58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から引き続き、将来負担比率が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％以下となった主な要因としては、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723,304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年度には</a:t>
          </a:r>
          <a:r>
            <a:rPr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541,975</a:t>
          </a:r>
          <a:r>
            <a:rPr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の繰上げ償還実施による地方債残高の減や、財政調整基金、減債基金及び特定目的基金等の充当可能基金の増等があげられる。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今後も引き続き、公債費などの義務的経費の抑制を中心とする行財政改革を進め、財政の健全化を維持するよう努める。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92727</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京都府井手町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7,402
7,189
18.04
4,369,459
3,989,978
351,258
2,404,034
2,983,900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年度の退職者</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名に対し令和元年度の新規採用者</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名となり、職員数の増により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昨年度比で</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人件費が増額した</a:t>
          </a:r>
          <a:r>
            <a:rPr kumimoji="1" lang="ja-JP" altLang="en-US"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38</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049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130810</xdr:rowOff>
    </xdr:from>
    <xdr:to>
      <xdr:col>19</xdr:col>
      <xdr:colOff>187325</xdr:colOff>
      <xdr:row>37</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74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130810</xdr:rowOff>
    </xdr:from>
    <xdr:to>
      <xdr:col>15</xdr:col>
      <xdr:colOff>98425</xdr:colOff>
      <xdr:row>38</xdr:row>
      <xdr:rowOff>96520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744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107950</xdr:rowOff>
    </xdr:from>
    <xdr:to>
      <xdr:col>11</xdr:col>
      <xdr:colOff>9525</xdr:colOff>
      <xdr:row>38</xdr:row>
      <xdr:rowOff>96520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516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80010</xdr:rowOff>
    </xdr:from>
    <xdr:to>
      <xdr:col>15</xdr:col>
      <xdr:colOff>149225</xdr:colOff>
      <xdr:row>38</xdr:row>
      <xdr:rowOff>10160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166387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45720</xdr:rowOff>
    </xdr:from>
    <xdr:to>
      <xdr:col>11</xdr:col>
      <xdr:colOff>60325</xdr:colOff>
      <xdr:row>38</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132097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143527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経常的な需用費や役務費等が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xdr:rowOff>
    </xdr:from>
    <xdr:to>
      <xdr:col>82</xdr:col>
      <xdr:colOff>107950</xdr:colOff>
      <xdr:row>14</xdr:row>
      <xdr:rowOff>29845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4015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42562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614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18415</xdr:rowOff>
    </xdr:from>
    <xdr:to>
      <xdr:col>78</xdr:col>
      <xdr:colOff>69850</xdr:colOff>
      <xdr:row>14</xdr:row>
      <xdr:rowOff>29845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4187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18415</xdr:rowOff>
    </xdr:from>
    <xdr:to>
      <xdr:col>73</xdr:col>
      <xdr:colOff>180975</xdr:colOff>
      <xdr:row>14</xdr:row>
      <xdr:rowOff>41275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4187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139717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41275</xdr:rowOff>
    </xdr:from>
    <xdr:to>
      <xdr:col>69</xdr:col>
      <xdr:colOff>92075</xdr:colOff>
      <xdr:row>14</xdr:row>
      <xdr:rowOff>52705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4415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59707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121920</xdr:rowOff>
    </xdr:from>
    <xdr:to>
      <xdr:col>82</xdr:col>
      <xdr:colOff>158750</xdr:colOff>
      <xdr:row>14</xdr:row>
      <xdr:rowOff>52070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35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30497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2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150495</xdr:rowOff>
    </xdr:from>
    <xdr:to>
      <xdr:col>78</xdr:col>
      <xdr:colOff>120650</xdr:colOff>
      <xdr:row>14</xdr:row>
      <xdr:rowOff>80645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37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90822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148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139065</xdr:rowOff>
    </xdr:from>
    <xdr:to>
      <xdr:col>74</xdr:col>
      <xdr:colOff>31750</xdr:colOff>
      <xdr:row>14</xdr:row>
      <xdr:rowOff>69215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3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79392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13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161925</xdr:rowOff>
    </xdr:from>
    <xdr:to>
      <xdr:col>69</xdr:col>
      <xdr:colOff>142875</xdr:colOff>
      <xdr:row>14</xdr:row>
      <xdr:rowOff>92075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102252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15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1905</xdr:rowOff>
    </xdr:from>
    <xdr:to>
      <xdr:col>65</xdr:col>
      <xdr:colOff>53975</xdr:colOff>
      <xdr:row>14</xdr:row>
      <xdr:rowOff>103505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40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113682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17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児童手当や学校給食費補助の減により昨年度比で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50800</xdr:rowOff>
    </xdr:from>
    <xdr:to>
      <xdr:col>24</xdr:col>
      <xdr:colOff>25400</xdr:colOff>
      <xdr:row>57</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8234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804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804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50800</xdr:rowOff>
    </xdr:from>
    <xdr:to>
      <xdr:col>11</xdr:col>
      <xdr:colOff>9525</xdr:colOff>
      <xdr:row>57</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823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143527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76200</xdr:rowOff>
    </xdr:from>
    <xdr:to>
      <xdr:col>20</xdr:col>
      <xdr:colOff>38100</xdr:colOff>
      <xdr:row>58</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38100</xdr:rowOff>
    </xdr:from>
    <xdr:to>
      <xdr:col>11</xdr:col>
      <xdr:colOff>60325</xdr:colOff>
      <xdr:row>57</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公共下水道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事業特別会計への繰出金の減額により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昨年度比で</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xdr:rowOff>
    </xdr:from>
    <xdr:to>
      <xdr:col>82</xdr:col>
      <xdr:colOff>107950</xdr:colOff>
      <xdr:row>58</xdr:row>
      <xdr:rowOff>26416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9476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26416</xdr:rowOff>
    </xdr:from>
    <xdr:to>
      <xdr:col>78</xdr:col>
      <xdr:colOff>69850</xdr:colOff>
      <xdr:row>58</xdr:row>
      <xdr:rowOff>53848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9705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165862</xdr:rowOff>
    </xdr:from>
    <xdr:to>
      <xdr:col>73</xdr:col>
      <xdr:colOff>180975</xdr:colOff>
      <xdr:row>58</xdr:row>
      <xdr:rowOff>53848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9385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57</xdr:row>
      <xdr:rowOff>165862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9110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112539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124206</xdr:rowOff>
    </xdr:from>
    <xdr:to>
      <xdr:col>82</xdr:col>
      <xdr:colOff>158750</xdr:colOff>
      <xdr:row>58</xdr:row>
      <xdr:rowOff>54356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8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96283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147066</xdr:rowOff>
    </xdr:from>
    <xdr:to>
      <xdr:col>78</xdr:col>
      <xdr:colOff>120650</xdr:colOff>
      <xdr:row>58</xdr:row>
      <xdr:rowOff>77216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61993</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00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xdr:rowOff>
    </xdr:from>
    <xdr:to>
      <xdr:col>74</xdr:col>
      <xdr:colOff>31750</xdr:colOff>
      <xdr:row>58</xdr:row>
      <xdr:rowOff>104648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89425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0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115062</xdr:rowOff>
    </xdr:from>
    <xdr:to>
      <xdr:col>69</xdr:col>
      <xdr:colOff>142875</xdr:colOff>
      <xdr:row>58</xdr:row>
      <xdr:rowOff>45212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29989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97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地方税機構への負担金や消防委託料の増額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28702</xdr:rowOff>
    </xdr:from>
    <xdr:to>
      <xdr:col>82</xdr:col>
      <xdr:colOff>107950</xdr:colOff>
      <xdr:row>37</xdr:row>
      <xdr:rowOff>42418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3723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28702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363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19558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363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37</xdr:row>
      <xdr:rowOff>19558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946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135145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149352</xdr:rowOff>
    </xdr:from>
    <xdr:to>
      <xdr:col>78</xdr:col>
      <xdr:colOff>120650</xdr:colOff>
      <xdr:row>37</xdr:row>
      <xdr:rowOff>79502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ＪＲ玉水駅周辺整備や京都府立特別支援学校整備に係る関連事業などの大型事業が控えていることから、平成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年度には</a:t>
          </a:r>
          <a:r>
            <a:rPr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541,975</a:t>
          </a:r>
          <a:r>
            <a:rPr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千円の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繰上償還を行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公債費の抑制</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を図ってきたが、平成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年度に借入れた地方債の元金償還が開始されたことにより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で増減なしとなった。</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b="1">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75</xdr:row>
      <xdr:rowOff>138430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2997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76</xdr:row>
      <xdr:rowOff>53848</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29971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170435</xdr:rowOff>
    </xdr:from>
    <xdr:to>
      <xdr:col>15</xdr:col>
      <xdr:colOff>98425</xdr:colOff>
      <xdr:row>76</xdr:row>
      <xdr:rowOff>53848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029185"/>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170435</xdr:rowOff>
    </xdr:from>
    <xdr:to>
      <xdr:col>11</xdr:col>
      <xdr:colOff>9525</xdr:colOff>
      <xdr:row>75</xdr:row>
      <xdr:rowOff>170435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029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xdr:rowOff>
    </xdr:from>
    <xdr:to>
      <xdr:col>15</xdr:col>
      <xdr:colOff>149225</xdr:colOff>
      <xdr:row>76</xdr:row>
      <xdr:rowOff>104648</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114825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119634</xdr:rowOff>
    </xdr:from>
    <xdr:to>
      <xdr:col>11</xdr:col>
      <xdr:colOff>60325</xdr:colOff>
      <xdr:row>76</xdr:row>
      <xdr:rowOff>49783</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59961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59961</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はあるものの扶助費並びに繰出金の減少で昨年度比で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、類似団体との数値の開き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が縮小された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42418</xdr:rowOff>
    </xdr:from>
    <xdr:to>
      <xdr:col>82</xdr:col>
      <xdr:colOff>107950</xdr:colOff>
      <xdr:row>77</xdr:row>
      <xdr:rowOff>56135</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244068"/>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79011</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56135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2257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78994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3893800" y="132257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58420</xdr:rowOff>
    </xdr:from>
    <xdr:to>
      <xdr:col>69</xdr:col>
      <xdr:colOff>92075</xdr:colOff>
      <xdr:row>77</xdr:row>
      <xdr:rowOff>78994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08862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163068</xdr:rowOff>
    </xdr:from>
    <xdr:to>
      <xdr:col>82</xdr:col>
      <xdr:colOff>158750</xdr:colOff>
      <xdr:row>77</xdr:row>
      <xdr:rowOff>93218</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135145</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5335</xdr:rowOff>
    </xdr:from>
    <xdr:to>
      <xdr:col>78</xdr:col>
      <xdr:colOff>120650</xdr:colOff>
      <xdr:row>77</xdr:row>
      <xdr:rowOff>106935</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28194</xdr:rowOff>
    </xdr:from>
    <xdr:to>
      <xdr:col>69</xdr:col>
      <xdr:colOff>142875</xdr:colOff>
      <xdr:row>77</xdr:row>
      <xdr:rowOff>129794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京都府井手町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13233</xdr:rowOff>
    </xdr:from>
    <xdr:to>
      <xdr:col>29</xdr:col>
      <xdr:colOff>127000</xdr:colOff>
      <xdr:row>19</xdr:row>
      <xdr:rowOff>29409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18408"/>
          <a:ext cx="647700" cy="16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29409</xdr:rowOff>
    </xdr:from>
    <xdr:to>
      <xdr:col>26</xdr:col>
      <xdr:colOff>50800</xdr:colOff>
      <xdr:row>19</xdr:row>
      <xdr:rowOff>65071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34584"/>
          <a:ext cx="698500" cy="35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90578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8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33826</xdr:rowOff>
    </xdr:from>
    <xdr:to>
      <xdr:col>22</xdr:col>
      <xdr:colOff>114300</xdr:colOff>
      <xdr:row>19</xdr:row>
      <xdr:rowOff>65071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339001"/>
          <a:ext cx="698500" cy="31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102740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33826</xdr:rowOff>
    </xdr:from>
    <xdr:to>
      <xdr:col>18</xdr:col>
      <xdr:colOff>177800</xdr:colOff>
      <xdr:row>19</xdr:row>
      <xdr:rowOff>70950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39001"/>
          <a:ext cx="698500" cy="37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134552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133883</xdr:rowOff>
    </xdr:from>
    <xdr:to>
      <xdr:col>29</xdr:col>
      <xdr:colOff>177800</xdr:colOff>
      <xdr:row>19</xdr:row>
      <xdr:rowOff>64033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67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105960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3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150059</xdr:rowOff>
    </xdr:from>
    <xdr:to>
      <xdr:col>26</xdr:col>
      <xdr:colOff>101600</xdr:colOff>
      <xdr:row>19</xdr:row>
      <xdr:rowOff>80209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83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64986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70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14271</xdr:rowOff>
    </xdr:from>
    <xdr:to>
      <xdr:col>22</xdr:col>
      <xdr:colOff>165100</xdr:colOff>
      <xdr:row>19</xdr:row>
      <xdr:rowOff>115871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19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100648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0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154476</xdr:rowOff>
    </xdr:from>
    <xdr:to>
      <xdr:col>19</xdr:col>
      <xdr:colOff>38100</xdr:colOff>
      <xdr:row>19</xdr:row>
      <xdr:rowOff>84626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88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69403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7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20150</xdr:rowOff>
    </xdr:from>
    <xdr:to>
      <xdr:col>15</xdr:col>
      <xdr:colOff>101600</xdr:colOff>
      <xdr:row>19</xdr:row>
      <xdr:rowOff>121750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25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106527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11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192167</xdr:rowOff>
    </xdr:from>
    <xdr:to>
      <xdr:col>29</xdr:col>
      <xdr:colOff>127000</xdr:colOff>
      <xdr:row>37</xdr:row>
      <xdr:rowOff>198160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316867"/>
          <a:ext cx="647700" cy="5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6953</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17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110117</xdr:rowOff>
    </xdr:from>
    <xdr:to>
      <xdr:col>26</xdr:col>
      <xdr:colOff>50800</xdr:colOff>
      <xdr:row>37</xdr:row>
      <xdr:rowOff>198160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234817"/>
          <a:ext cx="698500" cy="88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110117</xdr:rowOff>
    </xdr:from>
    <xdr:to>
      <xdr:col>22</xdr:col>
      <xdr:colOff>114300</xdr:colOff>
      <xdr:row>37</xdr:row>
      <xdr:rowOff>198535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234817"/>
          <a:ext cx="698500" cy="88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324418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198535</xdr:rowOff>
    </xdr:from>
    <xdr:to>
      <xdr:col>18</xdr:col>
      <xdr:colOff>177800</xdr:colOff>
      <xdr:row>37</xdr:row>
      <xdr:rowOff>204805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323235"/>
          <a:ext cx="698500" cy="6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321953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325888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9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141367</xdr:rowOff>
    </xdr:from>
    <xdr:to>
      <xdr:col>29</xdr:col>
      <xdr:colOff>177800</xdr:colOff>
      <xdr:row>37</xdr:row>
      <xdr:rowOff>242967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266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113444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23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147360</xdr:rowOff>
    </xdr:from>
    <xdr:to>
      <xdr:col>26</xdr:col>
      <xdr:colOff>101600</xdr:colOff>
      <xdr:row>37</xdr:row>
      <xdr:rowOff>248960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272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233737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358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59317</xdr:rowOff>
    </xdr:from>
    <xdr:to>
      <xdr:col>22</xdr:col>
      <xdr:colOff>165100</xdr:colOff>
      <xdr:row>37</xdr:row>
      <xdr:rowOff>160917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184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145694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270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147735</xdr:rowOff>
    </xdr:from>
    <xdr:to>
      <xdr:col>19</xdr:col>
      <xdr:colOff>38100</xdr:colOff>
      <xdr:row>37</xdr:row>
      <xdr:rowOff>249335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272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234112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35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154005</xdr:rowOff>
    </xdr:from>
    <xdr:to>
      <xdr:col>15</xdr:col>
      <xdr:colOff>101600</xdr:colOff>
      <xdr:row>37</xdr:row>
      <xdr:rowOff>255605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278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240382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36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京都府井手町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7,402
7,189
18.04
4,369,459
3,989,978
351,258
2,404,034
2,983,900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144554</xdr:rowOff>
    </xdr:from>
    <xdr:to>
      <xdr:col>24</xdr:col>
      <xdr:colOff>63500</xdr:colOff>
      <xdr:row>36</xdr:row>
      <xdr:rowOff>159451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16754"/>
          <a:ext cx="8382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159451</xdr:rowOff>
    </xdr:from>
    <xdr:to>
      <xdr:col>19</xdr:col>
      <xdr:colOff>177800</xdr:colOff>
      <xdr:row>37</xdr:row>
      <xdr:rowOff>17833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31651"/>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149606</xdr:rowOff>
    </xdr:from>
    <xdr:to>
      <xdr:col>15</xdr:col>
      <xdr:colOff>50800</xdr:colOff>
      <xdr:row>37</xdr:row>
      <xdr:rowOff>17833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21806"/>
          <a:ext cx="889000" cy="3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149606</xdr:rowOff>
    </xdr:from>
    <xdr:to>
      <xdr:col>10</xdr:col>
      <xdr:colOff>114300</xdr:colOff>
      <xdr:row>37</xdr:row>
      <xdr:rowOff>26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21806"/>
          <a:ext cx="889000" cy="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93754</xdr:rowOff>
    </xdr:from>
    <xdr:to>
      <xdr:col>24</xdr:col>
      <xdr:colOff>114300</xdr:colOff>
      <xdr:row>37</xdr:row>
      <xdr:rowOff>23904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6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72181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4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108651</xdr:rowOff>
    </xdr:from>
    <xdr:to>
      <xdr:col>20</xdr:col>
      <xdr:colOff>38100</xdr:colOff>
      <xdr:row>37</xdr:row>
      <xdr:rowOff>38801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8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29928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7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138483</xdr:rowOff>
    </xdr:from>
    <xdr:to>
      <xdr:col>15</xdr:col>
      <xdr:colOff>101600</xdr:colOff>
      <xdr:row>37</xdr:row>
      <xdr:rowOff>68633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1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59760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0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98806</xdr:rowOff>
    </xdr:from>
    <xdr:to>
      <xdr:col>10</xdr:col>
      <xdr:colOff>165100</xdr:colOff>
      <xdr:row>37</xdr:row>
      <xdr:rowOff>28956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20083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63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120676</xdr:rowOff>
    </xdr:from>
    <xdr:to>
      <xdr:col>6</xdr:col>
      <xdr:colOff>38100</xdr:colOff>
      <xdr:row>37</xdr:row>
      <xdr:rowOff>50826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41953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8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162816</xdr:rowOff>
    </xdr:from>
    <xdr:to>
      <xdr:col>24</xdr:col>
      <xdr:colOff>63500</xdr:colOff>
      <xdr:row>57</xdr:row>
      <xdr:rowOff>16416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64016"/>
          <a:ext cx="838200" cy="2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109066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67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8589</xdr:rowOff>
    </xdr:from>
    <xdr:to>
      <xdr:col>19</xdr:col>
      <xdr:colOff>177800</xdr:colOff>
      <xdr:row>57</xdr:row>
      <xdr:rowOff>16416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781239"/>
          <a:ext cx="889000" cy="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34484</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2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8589</xdr:rowOff>
    </xdr:from>
    <xdr:to>
      <xdr:col>15</xdr:col>
      <xdr:colOff>50800</xdr:colOff>
      <xdr:row>57</xdr:row>
      <xdr:rowOff>9663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81239"/>
          <a:ext cx="8890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41539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9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4812</xdr:rowOff>
    </xdr:from>
    <xdr:to>
      <xdr:col>10</xdr:col>
      <xdr:colOff>114300</xdr:colOff>
      <xdr:row>57</xdr:row>
      <xdr:rowOff>9663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777462"/>
          <a:ext cx="889000" cy="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18171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7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38823</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112016</xdr:rowOff>
    </xdr:from>
    <xdr:to>
      <xdr:col>24</xdr:col>
      <xdr:colOff>114300</xdr:colOff>
      <xdr:row>57</xdr:row>
      <xdr:rowOff>42166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1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26943</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2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137066</xdr:rowOff>
    </xdr:from>
    <xdr:to>
      <xdr:col>20</xdr:col>
      <xdr:colOff>38100</xdr:colOff>
      <xdr:row>57</xdr:row>
      <xdr:rowOff>67216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58343</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8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129239</xdr:rowOff>
    </xdr:from>
    <xdr:to>
      <xdr:col>15</xdr:col>
      <xdr:colOff>101600</xdr:colOff>
      <xdr:row>57</xdr:row>
      <xdr:rowOff>59389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3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50516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2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130313</xdr:rowOff>
    </xdr:from>
    <xdr:to>
      <xdr:col>10</xdr:col>
      <xdr:colOff>165100</xdr:colOff>
      <xdr:row>57</xdr:row>
      <xdr:rowOff>60463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3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51590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2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125462</xdr:rowOff>
    </xdr:from>
    <xdr:to>
      <xdr:col>6</xdr:col>
      <xdr:colOff>38100</xdr:colOff>
      <xdr:row>57</xdr:row>
      <xdr:rowOff>55612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2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46739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1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155702</xdr:rowOff>
    </xdr:from>
    <xdr:to>
      <xdr:col>24</xdr:col>
      <xdr:colOff>63500</xdr:colOff>
      <xdr:row>78</xdr:row>
      <xdr:rowOff>156693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528802"/>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156693</xdr:rowOff>
    </xdr:from>
    <xdr:to>
      <xdr:col>19</xdr:col>
      <xdr:colOff>177800</xdr:colOff>
      <xdr:row>78</xdr:row>
      <xdr:rowOff>169951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529793"/>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169951</xdr:rowOff>
    </xdr:from>
    <xdr:to>
      <xdr:col>15</xdr:col>
      <xdr:colOff>50800</xdr:colOff>
      <xdr:row>79</xdr:row>
      <xdr:rowOff>4407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543051"/>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3417</xdr:rowOff>
    </xdr:from>
    <xdr:to>
      <xdr:col>10</xdr:col>
      <xdr:colOff>114300</xdr:colOff>
      <xdr:row>79</xdr:row>
      <xdr:rowOff>4407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547967"/>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104902</xdr:rowOff>
    </xdr:from>
    <xdr:to>
      <xdr:col>24</xdr:col>
      <xdr:colOff>114300</xdr:colOff>
      <xdr:row>79</xdr:row>
      <xdr:rowOff>35052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7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19829</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9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105893</xdr:rowOff>
    </xdr:from>
    <xdr:to>
      <xdr:col>20</xdr:col>
      <xdr:colOff>38100</xdr:colOff>
      <xdr:row>79</xdr:row>
      <xdr:rowOff>36043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7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27170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7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119151</xdr:rowOff>
    </xdr:from>
    <xdr:to>
      <xdr:col>15</xdr:col>
      <xdr:colOff>101600</xdr:colOff>
      <xdr:row>79</xdr:row>
      <xdr:rowOff>49301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9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40428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8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125057</xdr:rowOff>
    </xdr:from>
    <xdr:to>
      <xdr:col>10</xdr:col>
      <xdr:colOff>165100</xdr:colOff>
      <xdr:row>79</xdr:row>
      <xdr:rowOff>55207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9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46334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9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124067</xdr:rowOff>
    </xdr:from>
    <xdr:to>
      <xdr:col>6</xdr:col>
      <xdr:colOff>38100</xdr:colOff>
      <xdr:row>79</xdr:row>
      <xdr:rowOff>54217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9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45344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8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42456</xdr:rowOff>
    </xdr:from>
    <xdr:to>
      <xdr:col>24</xdr:col>
      <xdr:colOff>63500</xdr:colOff>
      <xdr:row>97</xdr:row>
      <xdr:rowOff>65887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673106"/>
          <a:ext cx="8382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42456</xdr:rowOff>
    </xdr:from>
    <xdr:to>
      <xdr:col>19</xdr:col>
      <xdr:colOff>177800</xdr:colOff>
      <xdr:row>97</xdr:row>
      <xdr:rowOff>49898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673106"/>
          <a:ext cx="889000" cy="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36449</xdr:rowOff>
    </xdr:from>
    <xdr:to>
      <xdr:col>15</xdr:col>
      <xdr:colOff>50800</xdr:colOff>
      <xdr:row>97</xdr:row>
      <xdr:rowOff>49898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667099"/>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36449</xdr:rowOff>
    </xdr:from>
    <xdr:to>
      <xdr:col>10</xdr:col>
      <xdr:colOff>114300</xdr:colOff>
      <xdr:row>97</xdr:row>
      <xdr:rowOff>98704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67099"/>
          <a:ext cx="889000" cy="6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138980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15087</xdr:rowOff>
    </xdr:from>
    <xdr:to>
      <xdr:col>24</xdr:col>
      <xdr:colOff>114300</xdr:colOff>
      <xdr:row>97</xdr:row>
      <xdr:rowOff>116687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64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164964</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2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163106</xdr:rowOff>
    </xdr:from>
    <xdr:to>
      <xdr:col>20</xdr:col>
      <xdr:colOff>38100</xdr:colOff>
      <xdr:row>97</xdr:row>
      <xdr:rowOff>93256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6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84383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71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170548</xdr:rowOff>
    </xdr:from>
    <xdr:to>
      <xdr:col>15</xdr:col>
      <xdr:colOff>101600</xdr:colOff>
      <xdr:row>97</xdr:row>
      <xdr:rowOff>100698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2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91825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72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157099</xdr:rowOff>
    </xdr:from>
    <xdr:to>
      <xdr:col>10</xdr:col>
      <xdr:colOff>165100</xdr:colOff>
      <xdr:row>97</xdr:row>
      <xdr:rowOff>87249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1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78376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0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47904</xdr:rowOff>
    </xdr:from>
    <xdr:to>
      <xdr:col>6</xdr:col>
      <xdr:colOff>38100</xdr:colOff>
      <xdr:row>97</xdr:row>
      <xdr:rowOff>149504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7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140631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7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49272</xdr:rowOff>
    </xdr:from>
    <xdr:to>
      <xdr:col>55</xdr:col>
      <xdr:colOff>0</xdr:colOff>
      <xdr:row>38</xdr:row>
      <xdr:rowOff>53518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64372"/>
          <a:ext cx="8382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85762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5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53518</xdr:rowOff>
    </xdr:from>
    <xdr:to>
      <xdr:col>50</xdr:col>
      <xdr:colOff>114300</xdr:colOff>
      <xdr:row>38</xdr:row>
      <xdr:rowOff>58710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68618"/>
          <a:ext cx="8890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17727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58710</xdr:rowOff>
    </xdr:from>
    <xdr:to>
      <xdr:col>45</xdr:col>
      <xdr:colOff>177800</xdr:colOff>
      <xdr:row>38</xdr:row>
      <xdr:rowOff>59550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73810"/>
          <a:ext cx="889000" cy="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59550</xdr:rowOff>
    </xdr:from>
    <xdr:to>
      <xdr:col>41</xdr:col>
      <xdr:colOff>50800</xdr:colOff>
      <xdr:row>38</xdr:row>
      <xdr:rowOff>78549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74650"/>
          <a:ext cx="889000" cy="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34516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169922</xdr:rowOff>
    </xdr:from>
    <xdr:to>
      <xdr:col>55</xdr:col>
      <xdr:colOff>50800</xdr:colOff>
      <xdr:row>38</xdr:row>
      <xdr:rowOff>100072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1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84849</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2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2718</xdr:rowOff>
    </xdr:from>
    <xdr:to>
      <xdr:col>50</xdr:col>
      <xdr:colOff>165100</xdr:colOff>
      <xdr:row>38</xdr:row>
      <xdr:rowOff>104318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95445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1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7910</xdr:rowOff>
    </xdr:from>
    <xdr:to>
      <xdr:col>46</xdr:col>
      <xdr:colOff>38100</xdr:colOff>
      <xdr:row>38</xdr:row>
      <xdr:rowOff>109510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2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100637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1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8750</xdr:rowOff>
    </xdr:from>
    <xdr:to>
      <xdr:col>41</xdr:col>
      <xdr:colOff>101600</xdr:colOff>
      <xdr:row>38</xdr:row>
      <xdr:rowOff>110350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2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101477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1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27749</xdr:rowOff>
    </xdr:from>
    <xdr:to>
      <xdr:col>36</xdr:col>
      <xdr:colOff>165100</xdr:colOff>
      <xdr:row>38</xdr:row>
      <xdr:rowOff>129349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4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120476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3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46710</xdr:rowOff>
    </xdr:from>
    <xdr:to>
      <xdr:col>55</xdr:col>
      <xdr:colOff>0</xdr:colOff>
      <xdr:row>58</xdr:row>
      <xdr:rowOff>101682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90810"/>
          <a:ext cx="838200" cy="5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46710</xdr:rowOff>
    </xdr:from>
    <xdr:to>
      <xdr:col>50</xdr:col>
      <xdr:colOff>114300</xdr:colOff>
      <xdr:row>58</xdr:row>
      <xdr:rowOff>85607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90810"/>
          <a:ext cx="889000" cy="3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129145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85607</xdr:rowOff>
    </xdr:from>
    <xdr:to>
      <xdr:col>45</xdr:col>
      <xdr:colOff>177800</xdr:colOff>
      <xdr:row>58</xdr:row>
      <xdr:rowOff>86744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29707"/>
          <a:ext cx="889000" cy="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150845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86744</xdr:rowOff>
    </xdr:from>
    <xdr:to>
      <xdr:col>41</xdr:col>
      <xdr:colOff>50800</xdr:colOff>
      <xdr:row>58</xdr:row>
      <xdr:rowOff>120473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30844"/>
          <a:ext cx="889000" cy="3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50882</xdr:rowOff>
    </xdr:from>
    <xdr:to>
      <xdr:col>55</xdr:col>
      <xdr:colOff>50800</xdr:colOff>
      <xdr:row>58</xdr:row>
      <xdr:rowOff>152482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9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9600</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167360</xdr:rowOff>
    </xdr:from>
    <xdr:to>
      <xdr:col>50</xdr:col>
      <xdr:colOff>165100</xdr:colOff>
      <xdr:row>58</xdr:row>
      <xdr:rowOff>97510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114037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1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34807</xdr:rowOff>
    </xdr:from>
    <xdr:to>
      <xdr:col>46</xdr:col>
      <xdr:colOff>38100</xdr:colOff>
      <xdr:row>58</xdr:row>
      <xdr:rowOff>136407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127534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071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35944</xdr:rowOff>
    </xdr:from>
    <xdr:to>
      <xdr:col>41</xdr:col>
      <xdr:colOff>101600</xdr:colOff>
      <xdr:row>58</xdr:row>
      <xdr:rowOff>137544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8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128671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07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69673</xdr:rowOff>
    </xdr:from>
    <xdr:to>
      <xdr:col>36</xdr:col>
      <xdr:colOff>165100</xdr:colOff>
      <xdr:row>58</xdr:row>
      <xdr:rowOff>171273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1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162400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0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149203</xdr:rowOff>
    </xdr:from>
    <xdr:to>
      <xdr:col>55</xdr:col>
      <xdr:colOff>0</xdr:colOff>
      <xdr:row>78</xdr:row>
      <xdr:rowOff>161128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22303"/>
          <a:ext cx="8382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149203</xdr:rowOff>
    </xdr:from>
    <xdr:to>
      <xdr:col>50</xdr:col>
      <xdr:colOff>114300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22303"/>
          <a:ext cx="889000" cy="6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44450</xdr:rowOff>
    </xdr:from>
    <xdr:to>
      <xdr:col>45</xdr:col>
      <xdr:colOff>177800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164778</xdr:rowOff>
    </xdr:from>
    <xdr:to>
      <xdr:col>41</xdr:col>
      <xdr:colOff>50800</xdr:colOff>
      <xdr:row>79</xdr:row>
      <xdr:rowOff>44450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537878"/>
          <a:ext cx="889000" cy="5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110328</xdr:rowOff>
    </xdr:from>
    <xdr:to>
      <xdr:col>55</xdr:col>
      <xdr:colOff>50800</xdr:colOff>
      <xdr:row>79</xdr:row>
      <xdr:rowOff>40478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8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66531</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3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98403</xdr:rowOff>
    </xdr:from>
    <xdr:to>
      <xdr:col>50</xdr:col>
      <xdr:colOff>165100</xdr:colOff>
      <xdr:row>79</xdr:row>
      <xdr:rowOff>28553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7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19680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113978</xdr:rowOff>
    </xdr:from>
    <xdr:to>
      <xdr:col>36</xdr:col>
      <xdr:colOff>165100</xdr:colOff>
      <xdr:row>79</xdr:row>
      <xdr:rowOff>44128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8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35255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7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103591</xdr:rowOff>
    </xdr:from>
    <xdr:to>
      <xdr:col>55</xdr:col>
      <xdr:colOff>0</xdr:colOff>
      <xdr:row>99</xdr:row>
      <xdr:rowOff>63864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905691"/>
          <a:ext cx="838200" cy="13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103591</xdr:rowOff>
    </xdr:from>
    <xdr:to>
      <xdr:col>50</xdr:col>
      <xdr:colOff>114300</xdr:colOff>
      <xdr:row>98</xdr:row>
      <xdr:rowOff>158150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905691"/>
          <a:ext cx="889000" cy="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71201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704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158150</xdr:rowOff>
    </xdr:from>
    <xdr:to>
      <xdr:col>45</xdr:col>
      <xdr:colOff>177800</xdr:colOff>
      <xdr:row>99</xdr:row>
      <xdr:rowOff>8381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960250"/>
          <a:ext cx="889000" cy="2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75689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70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8381</xdr:rowOff>
    </xdr:from>
    <xdr:to>
      <xdr:col>41</xdr:col>
      <xdr:colOff>50800</xdr:colOff>
      <xdr:row>99</xdr:row>
      <xdr:rowOff>82314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981931"/>
          <a:ext cx="889000" cy="7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79101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705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13064</xdr:rowOff>
    </xdr:from>
    <xdr:to>
      <xdr:col>55</xdr:col>
      <xdr:colOff>50800</xdr:colOff>
      <xdr:row>99</xdr:row>
      <xdr:rowOff>114664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98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120457</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92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52791</xdr:rowOff>
    </xdr:from>
    <xdr:to>
      <xdr:col>50</xdr:col>
      <xdr:colOff>165100</xdr:colOff>
      <xdr:row>98</xdr:row>
      <xdr:rowOff>154391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5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170918</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39795" y="16630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107350</xdr:rowOff>
    </xdr:from>
    <xdr:to>
      <xdr:col>46</xdr:col>
      <xdr:colOff>38100</xdr:colOff>
      <xdr:row>99</xdr:row>
      <xdr:rowOff>37500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90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54027</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668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129031</xdr:rowOff>
    </xdr:from>
    <xdr:to>
      <xdr:col>41</xdr:col>
      <xdr:colOff>101600</xdr:colOff>
      <xdr:row>99</xdr:row>
      <xdr:rowOff>59181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93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75708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70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31514</xdr:rowOff>
    </xdr:from>
    <xdr:to>
      <xdr:col>36</xdr:col>
      <xdr:colOff>165100</xdr:colOff>
      <xdr:row>99</xdr:row>
      <xdr:rowOff>133114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700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124241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709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124772</xdr:rowOff>
    </xdr:from>
    <xdr:to>
      <xdr:col>85</xdr:col>
      <xdr:colOff>127000</xdr:colOff>
      <xdr:row>38</xdr:row>
      <xdr:rowOff>129317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39872"/>
          <a:ext cx="838200" cy="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124772</xdr:rowOff>
    </xdr:from>
    <xdr:to>
      <xdr:col>81</xdr:col>
      <xdr:colOff>50800</xdr:colOff>
      <xdr:row>38</xdr:row>
      <xdr:rowOff>133523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39872"/>
          <a:ext cx="889000" cy="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133523</xdr:rowOff>
    </xdr:from>
    <xdr:to>
      <xdr:col>76</xdr:col>
      <xdr:colOff>114300</xdr:colOff>
      <xdr:row>38</xdr:row>
      <xdr:rowOff>138630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48623"/>
          <a:ext cx="889000" cy="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125920</xdr:rowOff>
    </xdr:from>
    <xdr:to>
      <xdr:col>71</xdr:col>
      <xdr:colOff>177800</xdr:colOff>
      <xdr:row>38</xdr:row>
      <xdr:rowOff>138630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41020"/>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78517</xdr:rowOff>
    </xdr:from>
    <xdr:to>
      <xdr:col>85</xdr:col>
      <xdr:colOff>177800</xdr:colOff>
      <xdr:row>39</xdr:row>
      <xdr:rowOff>8667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9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27272</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73972</xdr:rowOff>
    </xdr:from>
    <xdr:to>
      <xdr:col>81</xdr:col>
      <xdr:colOff>101600</xdr:colOff>
      <xdr:row>39</xdr:row>
      <xdr:rowOff>4122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8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166699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68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82723</xdr:rowOff>
    </xdr:from>
    <xdr:to>
      <xdr:col>76</xdr:col>
      <xdr:colOff>165100</xdr:colOff>
      <xdr:row>39</xdr:row>
      <xdr:rowOff>12873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9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4000</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69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87830</xdr:rowOff>
    </xdr:from>
    <xdr:to>
      <xdr:col>72</xdr:col>
      <xdr:colOff>38100</xdr:colOff>
      <xdr:row>39</xdr:row>
      <xdr:rowOff>17980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0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9107</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695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75120</xdr:rowOff>
    </xdr:from>
    <xdr:to>
      <xdr:col>67</xdr:col>
      <xdr:colOff>101600</xdr:colOff>
      <xdr:row>39</xdr:row>
      <xdr:rowOff>5270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167847</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68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2736</xdr:rowOff>
    </xdr:from>
    <xdr:to>
      <xdr:col>85</xdr:col>
      <xdr:colOff>127000</xdr:colOff>
      <xdr:row>78</xdr:row>
      <xdr:rowOff>2769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75836"/>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168184</xdr:rowOff>
    </xdr:from>
    <xdr:to>
      <xdr:col>81</xdr:col>
      <xdr:colOff>50800</xdr:colOff>
      <xdr:row>78</xdr:row>
      <xdr:rowOff>2769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026934"/>
          <a:ext cx="889000" cy="34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168184</xdr:rowOff>
    </xdr:from>
    <xdr:to>
      <xdr:col>76</xdr:col>
      <xdr:colOff>114300</xdr:colOff>
      <xdr:row>77</xdr:row>
      <xdr:rowOff>161522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026934"/>
          <a:ext cx="889000" cy="33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32794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161522</xdr:rowOff>
    </xdr:from>
    <xdr:to>
      <xdr:col>71</xdr:col>
      <xdr:colOff>177800</xdr:colOff>
      <xdr:row>77</xdr:row>
      <xdr:rowOff>163049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363172"/>
          <a:ext cx="889000" cy="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123386</xdr:rowOff>
    </xdr:from>
    <xdr:to>
      <xdr:col>85</xdr:col>
      <xdr:colOff>177800</xdr:colOff>
      <xdr:row>78</xdr:row>
      <xdr:rowOff>53536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2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38313</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3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123419</xdr:rowOff>
    </xdr:from>
    <xdr:to>
      <xdr:col>81</xdr:col>
      <xdr:colOff>101600</xdr:colOff>
      <xdr:row>78</xdr:row>
      <xdr:rowOff>53569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2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44696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41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117384</xdr:rowOff>
    </xdr:from>
    <xdr:to>
      <xdr:col>76</xdr:col>
      <xdr:colOff>165100</xdr:colOff>
      <xdr:row>76</xdr:row>
      <xdr:rowOff>47534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97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64061</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75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110722</xdr:rowOff>
    </xdr:from>
    <xdr:to>
      <xdr:col>72</xdr:col>
      <xdr:colOff>38100</xdr:colOff>
      <xdr:row>78</xdr:row>
      <xdr:rowOff>40872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1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31999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40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112249</xdr:rowOff>
    </xdr:from>
    <xdr:to>
      <xdr:col>67</xdr:col>
      <xdr:colOff>101600</xdr:colOff>
      <xdr:row>78</xdr:row>
      <xdr:rowOff>42399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1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33526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40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162184</xdr:rowOff>
    </xdr:from>
    <xdr:to>
      <xdr:col>85</xdr:col>
      <xdr:colOff>127000</xdr:colOff>
      <xdr:row>99</xdr:row>
      <xdr:rowOff>23851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64284"/>
          <a:ext cx="838200" cy="3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104585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906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19193</xdr:rowOff>
    </xdr:from>
    <xdr:to>
      <xdr:col>81</xdr:col>
      <xdr:colOff>50800</xdr:colOff>
      <xdr:row>99</xdr:row>
      <xdr:rowOff>23851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992743"/>
          <a:ext cx="889000" cy="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8641</xdr:rowOff>
    </xdr:from>
    <xdr:to>
      <xdr:col>76</xdr:col>
      <xdr:colOff>114300</xdr:colOff>
      <xdr:row>99</xdr:row>
      <xdr:rowOff>19193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82191"/>
          <a:ext cx="889000" cy="1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95529</xdr:rowOff>
    </xdr:from>
    <xdr:to>
      <xdr:col>71</xdr:col>
      <xdr:colOff>177800</xdr:colOff>
      <xdr:row>99</xdr:row>
      <xdr:rowOff>8641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897629"/>
          <a:ext cx="889000" cy="8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36171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70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111384</xdr:rowOff>
    </xdr:from>
    <xdr:to>
      <xdr:col>85</xdr:col>
      <xdr:colOff>177800</xdr:colOff>
      <xdr:row>99</xdr:row>
      <xdr:rowOff>41534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1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70761</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0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144501</xdr:rowOff>
    </xdr:from>
    <xdr:to>
      <xdr:col>81</xdr:col>
      <xdr:colOff>101600</xdr:colOff>
      <xdr:row>99</xdr:row>
      <xdr:rowOff>74651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4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65778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3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139843</xdr:rowOff>
    </xdr:from>
    <xdr:to>
      <xdr:col>76</xdr:col>
      <xdr:colOff>165100</xdr:colOff>
      <xdr:row>99</xdr:row>
      <xdr:rowOff>69993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4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61120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3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129291</xdr:rowOff>
    </xdr:from>
    <xdr:to>
      <xdr:col>72</xdr:col>
      <xdr:colOff>38100</xdr:colOff>
      <xdr:row>99</xdr:row>
      <xdr:rowOff>59441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3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50568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2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44729</xdr:rowOff>
    </xdr:from>
    <xdr:to>
      <xdr:col>67</xdr:col>
      <xdr:colOff>101600</xdr:colOff>
      <xdr:row>98</xdr:row>
      <xdr:rowOff>146329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4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162856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62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139659</xdr:rowOff>
    </xdr:from>
    <xdr:to>
      <xdr:col>116</xdr:col>
      <xdr:colOff>63500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83759"/>
          <a:ext cx="838200" cy="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139659</xdr:rowOff>
    </xdr:from>
    <xdr:to>
      <xdr:col>102</xdr:col>
      <xdr:colOff>114300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083759"/>
          <a:ext cx="889000" cy="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88859</xdr:rowOff>
    </xdr:from>
    <xdr:to>
      <xdr:col>116</xdr:col>
      <xdr:colOff>114300</xdr:colOff>
      <xdr:row>59</xdr:row>
      <xdr:rowOff>19009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3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99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88859</xdr:rowOff>
    </xdr:from>
    <xdr:to>
      <xdr:col>98</xdr:col>
      <xdr:colOff>38100</xdr:colOff>
      <xdr:row>59</xdr:row>
      <xdr:rowOff>19009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3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10136</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1256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63932</xdr:rowOff>
    </xdr:from>
    <xdr:to>
      <xdr:col>116</xdr:col>
      <xdr:colOff>63500</xdr:colOff>
      <xdr:row>75</xdr:row>
      <xdr:rowOff>116802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2922682"/>
          <a:ext cx="838200" cy="5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106532</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965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109868</xdr:rowOff>
    </xdr:from>
    <xdr:to>
      <xdr:col>111</xdr:col>
      <xdr:colOff>177800</xdr:colOff>
      <xdr:row>75</xdr:row>
      <xdr:rowOff>116802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0434300" y="12968618"/>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62628</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109868</xdr:rowOff>
    </xdr:from>
    <xdr:to>
      <xdr:col>107</xdr:col>
      <xdr:colOff>50800</xdr:colOff>
      <xdr:row>75</xdr:row>
      <xdr:rowOff>136474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2968618"/>
          <a:ext cx="889000" cy="2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55211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136474</xdr:rowOff>
    </xdr:from>
    <xdr:to>
      <xdr:col>102</xdr:col>
      <xdr:colOff>114300</xdr:colOff>
      <xdr:row>76</xdr:row>
      <xdr:rowOff>1270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2995224"/>
          <a:ext cx="889000" cy="3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39158</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47477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13132</xdr:rowOff>
    </xdr:from>
    <xdr:to>
      <xdr:col>116</xdr:col>
      <xdr:colOff>114300</xdr:colOff>
      <xdr:row>75</xdr:row>
      <xdr:rowOff>114732</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287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36009</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72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66002</xdr:rowOff>
    </xdr:from>
    <xdr:to>
      <xdr:col>112</xdr:col>
      <xdr:colOff>38100</xdr:colOff>
      <xdr:row>75</xdr:row>
      <xdr:rowOff>167602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29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12679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269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59068</xdr:rowOff>
    </xdr:from>
    <xdr:to>
      <xdr:col>107</xdr:col>
      <xdr:colOff>101600</xdr:colOff>
      <xdr:row>75</xdr:row>
      <xdr:rowOff>160668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29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5745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69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85674</xdr:rowOff>
    </xdr:from>
    <xdr:to>
      <xdr:col>102</xdr:col>
      <xdr:colOff>165100</xdr:colOff>
      <xdr:row>76</xdr:row>
      <xdr:rowOff>15824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9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32351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71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121920</xdr:rowOff>
    </xdr:from>
    <xdr:to>
      <xdr:col>98</xdr:col>
      <xdr:colOff>38100</xdr:colOff>
      <xdr:row>76</xdr:row>
      <xdr:rowOff>52070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68597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75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ＪＲ玉水駅周辺整備</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事業などの事業費が大幅に縮小されたことにより、住民一人当たりの普通建設事業費が大幅に減少した。</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今後の行政需要に対応するため減債基金を積立てたことにより、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住民一人当たりの</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積立金が増加した。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京都府井手町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7,402
7,189
18.04
4,369,459
3,989,978
351,258
2,404,034
2,983,900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2540</xdr:rowOff>
    </xdr:from>
    <xdr:to>
      <xdr:col>24</xdr:col>
      <xdr:colOff>63500</xdr:colOff>
      <xdr:row>36</xdr:row>
      <xdr:rowOff>12192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7474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36466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69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163957</xdr:rowOff>
    </xdr:from>
    <xdr:to>
      <xdr:col>19</xdr:col>
      <xdr:colOff>177800</xdr:colOff>
      <xdr:row>36</xdr:row>
      <xdr:rowOff>12192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64707"/>
          <a:ext cx="8890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170451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160909</xdr:rowOff>
    </xdr:from>
    <xdr:to>
      <xdr:col>15</xdr:col>
      <xdr:colOff>50800</xdr:colOff>
      <xdr:row>35</xdr:row>
      <xdr:rowOff>163957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6165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3827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101473</xdr:rowOff>
    </xdr:from>
    <xdr:to>
      <xdr:col>10</xdr:col>
      <xdr:colOff>114300</xdr:colOff>
      <xdr:row>35</xdr:row>
      <xdr:rowOff>160909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02223"/>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162450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118889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101617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132842</xdr:rowOff>
    </xdr:from>
    <xdr:to>
      <xdr:col>20</xdr:col>
      <xdr:colOff>38100</xdr:colOff>
      <xdr:row>36</xdr:row>
      <xdr:rowOff>62992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3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54119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2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113157</xdr:rowOff>
    </xdr:from>
    <xdr:to>
      <xdr:col>15</xdr:col>
      <xdr:colOff>101600</xdr:colOff>
      <xdr:row>36</xdr:row>
      <xdr:rowOff>43307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1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34434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0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110109</xdr:rowOff>
    </xdr:from>
    <xdr:to>
      <xdr:col>10</xdr:col>
      <xdr:colOff>165100</xdr:colOff>
      <xdr:row>36</xdr:row>
      <xdr:rowOff>40259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1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31386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0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50673</xdr:rowOff>
    </xdr:from>
    <xdr:to>
      <xdr:col>6</xdr:col>
      <xdr:colOff>38100</xdr:colOff>
      <xdr:row>35</xdr:row>
      <xdr:rowOff>152273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5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143400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44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141579</xdr:rowOff>
    </xdr:from>
    <xdr:to>
      <xdr:col>24</xdr:col>
      <xdr:colOff>63500</xdr:colOff>
      <xdr:row>58</xdr:row>
      <xdr:rowOff>164014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85679"/>
          <a:ext cx="838200" cy="2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164014</xdr:rowOff>
    </xdr:from>
    <xdr:to>
      <xdr:col>19</xdr:col>
      <xdr:colOff>177800</xdr:colOff>
      <xdr:row>59</xdr:row>
      <xdr:rowOff>19515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108114"/>
          <a:ext cx="889000" cy="2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166368</xdr:rowOff>
    </xdr:from>
    <xdr:to>
      <xdr:col>15</xdr:col>
      <xdr:colOff>50800</xdr:colOff>
      <xdr:row>59</xdr:row>
      <xdr:rowOff>19515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110468"/>
          <a:ext cx="889000" cy="2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133864</xdr:rowOff>
    </xdr:from>
    <xdr:to>
      <xdr:col>10</xdr:col>
      <xdr:colOff>114300</xdr:colOff>
      <xdr:row>58</xdr:row>
      <xdr:rowOff>166368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77964"/>
          <a:ext cx="889000" cy="3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26957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90779</xdr:rowOff>
    </xdr:from>
    <xdr:to>
      <xdr:col>24</xdr:col>
      <xdr:colOff>114300</xdr:colOff>
      <xdr:row>59</xdr:row>
      <xdr:rowOff>20929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3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58137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1000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113214</xdr:rowOff>
    </xdr:from>
    <xdr:to>
      <xdr:col>20</xdr:col>
      <xdr:colOff>38100</xdr:colOff>
      <xdr:row>59</xdr:row>
      <xdr:rowOff>43364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5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34491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5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140165</xdr:rowOff>
    </xdr:from>
    <xdr:to>
      <xdr:col>15</xdr:col>
      <xdr:colOff>101600</xdr:colOff>
      <xdr:row>59</xdr:row>
      <xdr:rowOff>70315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61442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7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115568</xdr:rowOff>
    </xdr:from>
    <xdr:to>
      <xdr:col>10</xdr:col>
      <xdr:colOff>165100</xdr:colOff>
      <xdr:row>59</xdr:row>
      <xdr:rowOff>45718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5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36845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5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83064</xdr:rowOff>
    </xdr:from>
    <xdr:to>
      <xdr:col>6</xdr:col>
      <xdr:colOff>38100</xdr:colOff>
      <xdr:row>59</xdr:row>
      <xdr:rowOff>13214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2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4341</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11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20526</xdr:rowOff>
    </xdr:from>
    <xdr:to>
      <xdr:col>24</xdr:col>
      <xdr:colOff>63500</xdr:colOff>
      <xdr:row>76</xdr:row>
      <xdr:rowOff>44489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050726"/>
          <a:ext cx="838200" cy="2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150342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37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20526</xdr:rowOff>
    </xdr:from>
    <xdr:to>
      <xdr:col>19</xdr:col>
      <xdr:colOff>177800</xdr:colOff>
      <xdr:row>76</xdr:row>
      <xdr:rowOff>53918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50726"/>
          <a:ext cx="889000" cy="3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95491</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50278</xdr:rowOff>
    </xdr:from>
    <xdr:to>
      <xdr:col>15</xdr:col>
      <xdr:colOff>50800</xdr:colOff>
      <xdr:row>76</xdr:row>
      <xdr:rowOff>53918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080478"/>
          <a:ext cx="889000" cy="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112730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50278</xdr:rowOff>
    </xdr:from>
    <xdr:to>
      <xdr:col>10</xdr:col>
      <xdr:colOff>114300</xdr:colOff>
      <xdr:row>76</xdr:row>
      <xdr:rowOff>101433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80478"/>
          <a:ext cx="889000" cy="5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93036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165139</xdr:rowOff>
    </xdr:from>
    <xdr:to>
      <xdr:col>24</xdr:col>
      <xdr:colOff>114300</xdr:colOff>
      <xdr:row>76</xdr:row>
      <xdr:rowOff>95289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143566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0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141175</xdr:rowOff>
    </xdr:from>
    <xdr:to>
      <xdr:col>20</xdr:col>
      <xdr:colOff>38100</xdr:colOff>
      <xdr:row>76</xdr:row>
      <xdr:rowOff>71326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999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87852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75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3118</xdr:rowOff>
    </xdr:from>
    <xdr:to>
      <xdr:col>15</xdr:col>
      <xdr:colOff>101600</xdr:colOff>
      <xdr:row>76</xdr:row>
      <xdr:rowOff>104718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3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95845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2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170928</xdr:rowOff>
    </xdr:from>
    <xdr:to>
      <xdr:col>10</xdr:col>
      <xdr:colOff>165100</xdr:colOff>
      <xdr:row>76</xdr:row>
      <xdr:rowOff>101078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2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92205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122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50633</xdr:rowOff>
    </xdr:from>
    <xdr:to>
      <xdr:col>6</xdr:col>
      <xdr:colOff>38100</xdr:colOff>
      <xdr:row>76</xdr:row>
      <xdr:rowOff>152233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8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143360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1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68523</xdr:rowOff>
    </xdr:from>
    <xdr:to>
      <xdr:col>24</xdr:col>
      <xdr:colOff>63500</xdr:colOff>
      <xdr:row>98</xdr:row>
      <xdr:rowOff>70275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870623"/>
          <a:ext cx="8382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64408</xdr:rowOff>
    </xdr:from>
    <xdr:to>
      <xdr:col>19</xdr:col>
      <xdr:colOff>177800</xdr:colOff>
      <xdr:row>98</xdr:row>
      <xdr:rowOff>68523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866508"/>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71831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63469</xdr:rowOff>
    </xdr:from>
    <xdr:to>
      <xdr:col>15</xdr:col>
      <xdr:colOff>50800</xdr:colOff>
      <xdr:row>98</xdr:row>
      <xdr:rowOff>64408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865569"/>
          <a:ext cx="889000" cy="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63469</xdr:rowOff>
    </xdr:from>
    <xdr:to>
      <xdr:col>10</xdr:col>
      <xdr:colOff>114300</xdr:colOff>
      <xdr:row>98</xdr:row>
      <xdr:rowOff>69062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865569"/>
          <a:ext cx="889000" cy="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74953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19475</xdr:rowOff>
    </xdr:from>
    <xdr:to>
      <xdr:col>24</xdr:col>
      <xdr:colOff>114300</xdr:colOff>
      <xdr:row>98</xdr:row>
      <xdr:rowOff>121075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82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105852</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73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17723</xdr:rowOff>
    </xdr:from>
    <xdr:to>
      <xdr:col>20</xdr:col>
      <xdr:colOff>38100</xdr:colOff>
      <xdr:row>98</xdr:row>
      <xdr:rowOff>119323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81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110450</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91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13608</xdr:rowOff>
    </xdr:from>
    <xdr:to>
      <xdr:col>15</xdr:col>
      <xdr:colOff>101600</xdr:colOff>
      <xdr:row>98</xdr:row>
      <xdr:rowOff>115208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81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106335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90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12669</xdr:rowOff>
    </xdr:from>
    <xdr:to>
      <xdr:col>10</xdr:col>
      <xdr:colOff>165100</xdr:colOff>
      <xdr:row>98</xdr:row>
      <xdr:rowOff>114269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81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105396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90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18262</xdr:rowOff>
    </xdr:from>
    <xdr:to>
      <xdr:col>6</xdr:col>
      <xdr:colOff>38100</xdr:colOff>
      <xdr:row>98</xdr:row>
      <xdr:rowOff>119862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82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110989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91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124196</xdr:rowOff>
    </xdr:from>
    <xdr:to>
      <xdr:col>55</xdr:col>
      <xdr:colOff>0</xdr:colOff>
      <xdr:row>58</xdr:row>
      <xdr:rowOff>125172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10068296"/>
          <a:ext cx="838200" cy="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125172</xdr:rowOff>
    </xdr:from>
    <xdr:to>
      <xdr:col>50</xdr:col>
      <xdr:colOff>114300</xdr:colOff>
      <xdr:row>58</xdr:row>
      <xdr:rowOff>126421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069272"/>
          <a:ext cx="889000" cy="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100147</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7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126421</xdr:rowOff>
    </xdr:from>
    <xdr:to>
      <xdr:col>45</xdr:col>
      <xdr:colOff>177800</xdr:colOff>
      <xdr:row>58</xdr:row>
      <xdr:rowOff>127301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070521"/>
          <a:ext cx="889000" cy="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127301</xdr:rowOff>
    </xdr:from>
    <xdr:to>
      <xdr:col>41</xdr:col>
      <xdr:colOff>50800</xdr:colOff>
      <xdr:row>58</xdr:row>
      <xdr:rowOff>127454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10071401"/>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73396</xdr:rowOff>
    </xdr:from>
    <xdr:to>
      <xdr:col>55</xdr:col>
      <xdr:colOff>50800</xdr:colOff>
      <xdr:row>59</xdr:row>
      <xdr:rowOff>3546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159773</xdr:rowOff>
    </xdr:from>
    <xdr:ext cx="469744"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93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74372</xdr:rowOff>
    </xdr:from>
    <xdr:to>
      <xdr:col>50</xdr:col>
      <xdr:colOff>165100</xdr:colOff>
      <xdr:row>59</xdr:row>
      <xdr:rowOff>4522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1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167099</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04428" y="1011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75621</xdr:rowOff>
    </xdr:from>
    <xdr:to>
      <xdr:col>46</xdr:col>
      <xdr:colOff>38100</xdr:colOff>
      <xdr:row>59</xdr:row>
      <xdr:rowOff>5771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1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168348</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1011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76501</xdr:rowOff>
    </xdr:from>
    <xdr:to>
      <xdr:col>41</xdr:col>
      <xdr:colOff>101600</xdr:colOff>
      <xdr:row>59</xdr:row>
      <xdr:rowOff>6651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2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169228</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26428" y="1011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76654</xdr:rowOff>
    </xdr:from>
    <xdr:to>
      <xdr:col>36</xdr:col>
      <xdr:colOff>165100</xdr:colOff>
      <xdr:row>59</xdr:row>
      <xdr:rowOff>6804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2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169381</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37428" y="1011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92621</xdr:rowOff>
    </xdr:from>
    <xdr:to>
      <xdr:col>55</xdr:col>
      <xdr:colOff>0</xdr:colOff>
      <xdr:row>78</xdr:row>
      <xdr:rowOff>108534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465721"/>
          <a:ext cx="838200" cy="1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43929</xdr:rowOff>
    </xdr:from>
    <xdr:to>
      <xdr:col>50</xdr:col>
      <xdr:colOff>114300</xdr:colOff>
      <xdr:row>78</xdr:row>
      <xdr:rowOff>92621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245579"/>
          <a:ext cx="889000" cy="22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43929</xdr:rowOff>
    </xdr:from>
    <xdr:to>
      <xdr:col>45</xdr:col>
      <xdr:colOff>177800</xdr:colOff>
      <xdr:row>78</xdr:row>
      <xdr:rowOff>92227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245579"/>
          <a:ext cx="889000" cy="21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158766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36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92227</xdr:rowOff>
    </xdr:from>
    <xdr:to>
      <xdr:col>41</xdr:col>
      <xdr:colOff>50800</xdr:colOff>
      <xdr:row>78</xdr:row>
      <xdr:rowOff>120256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65327"/>
          <a:ext cx="889000" cy="2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35489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57734</xdr:rowOff>
    </xdr:from>
    <xdr:to>
      <xdr:col>55</xdr:col>
      <xdr:colOff>50800</xdr:colOff>
      <xdr:row>78</xdr:row>
      <xdr:rowOff>159334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3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144111</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41821</xdr:rowOff>
    </xdr:from>
    <xdr:to>
      <xdr:col>50</xdr:col>
      <xdr:colOff>165100</xdr:colOff>
      <xdr:row>78</xdr:row>
      <xdr:rowOff>143421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1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134548</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507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164579</xdr:rowOff>
    </xdr:from>
    <xdr:to>
      <xdr:col>46</xdr:col>
      <xdr:colOff>38100</xdr:colOff>
      <xdr:row>77</xdr:row>
      <xdr:rowOff>94729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1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111256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97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41427</xdr:rowOff>
    </xdr:from>
    <xdr:to>
      <xdr:col>41</xdr:col>
      <xdr:colOff>101600</xdr:colOff>
      <xdr:row>78</xdr:row>
      <xdr:rowOff>143027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134154</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0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69456</xdr:rowOff>
    </xdr:from>
    <xdr:to>
      <xdr:col>36</xdr:col>
      <xdr:colOff>165100</xdr:colOff>
      <xdr:row>78</xdr:row>
      <xdr:rowOff>171056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4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162183</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3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47304</xdr:rowOff>
    </xdr:from>
    <xdr:to>
      <xdr:col>55</xdr:col>
      <xdr:colOff>0</xdr:colOff>
      <xdr:row>98</xdr:row>
      <xdr:rowOff>162451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849404"/>
          <a:ext cx="838200" cy="11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102488</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90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47304</xdr:rowOff>
    </xdr:from>
    <xdr:to>
      <xdr:col>50</xdr:col>
      <xdr:colOff>114300</xdr:colOff>
      <xdr:row>98</xdr:row>
      <xdr:rowOff>128722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849404"/>
          <a:ext cx="889000" cy="8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37025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701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118754</xdr:rowOff>
    </xdr:from>
    <xdr:to>
      <xdr:col>45</xdr:col>
      <xdr:colOff>177800</xdr:colOff>
      <xdr:row>98</xdr:row>
      <xdr:rowOff>128722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920854"/>
          <a:ext cx="889000" cy="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55343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702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118754</xdr:rowOff>
    </xdr:from>
    <xdr:to>
      <xdr:col>41</xdr:col>
      <xdr:colOff>50800</xdr:colOff>
      <xdr:row>98</xdr:row>
      <xdr:rowOff>162598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920854"/>
          <a:ext cx="889000" cy="4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44862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701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43043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701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111651</xdr:rowOff>
    </xdr:from>
    <xdr:to>
      <xdr:col>55</xdr:col>
      <xdr:colOff>50800</xdr:colOff>
      <xdr:row>99</xdr:row>
      <xdr:rowOff>41801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1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71028</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70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167954</xdr:rowOff>
    </xdr:from>
    <xdr:to>
      <xdr:col>50</xdr:col>
      <xdr:colOff>165100</xdr:colOff>
      <xdr:row>98</xdr:row>
      <xdr:rowOff>98104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9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114631</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57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77922</xdr:rowOff>
    </xdr:from>
    <xdr:to>
      <xdr:col>46</xdr:col>
      <xdr:colOff>38100</xdr:colOff>
      <xdr:row>99</xdr:row>
      <xdr:rowOff>8072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88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24599</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65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67954</xdr:rowOff>
    </xdr:from>
    <xdr:to>
      <xdr:col>41</xdr:col>
      <xdr:colOff>101600</xdr:colOff>
      <xdr:row>98</xdr:row>
      <xdr:rowOff>169554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87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14631</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64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111798</xdr:rowOff>
    </xdr:from>
    <xdr:to>
      <xdr:col>36</xdr:col>
      <xdr:colOff>165100</xdr:colOff>
      <xdr:row>99</xdr:row>
      <xdr:rowOff>41948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58475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68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145859</xdr:rowOff>
    </xdr:from>
    <xdr:to>
      <xdr:col>85</xdr:col>
      <xdr:colOff>127000</xdr:colOff>
      <xdr:row>37</xdr:row>
      <xdr:rowOff>161906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489509"/>
          <a:ext cx="838200" cy="1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76073</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419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137524</xdr:rowOff>
    </xdr:from>
    <xdr:to>
      <xdr:col>81</xdr:col>
      <xdr:colOff>50800</xdr:colOff>
      <xdr:row>37</xdr:row>
      <xdr:rowOff>161906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481174"/>
          <a:ext cx="889000" cy="2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34294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137524</xdr:rowOff>
    </xdr:from>
    <xdr:to>
      <xdr:col>76</xdr:col>
      <xdr:colOff>114300</xdr:colOff>
      <xdr:row>37</xdr:row>
      <xdr:rowOff>162875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481174"/>
          <a:ext cx="889000" cy="2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29704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162875</xdr:rowOff>
    </xdr:from>
    <xdr:to>
      <xdr:col>71</xdr:col>
      <xdr:colOff>177800</xdr:colOff>
      <xdr:row>37</xdr:row>
      <xdr:rowOff>171128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506525"/>
          <a:ext cx="889000" cy="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63539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2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95059</xdr:rowOff>
    </xdr:from>
    <xdr:to>
      <xdr:col>85</xdr:col>
      <xdr:colOff>177800</xdr:colOff>
      <xdr:row>38</xdr:row>
      <xdr:rowOff>25209</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43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54436</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22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111106</xdr:rowOff>
    </xdr:from>
    <xdr:to>
      <xdr:col>81</xdr:col>
      <xdr:colOff>101600</xdr:colOff>
      <xdr:row>38</xdr:row>
      <xdr:rowOff>41256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5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57783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22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86724</xdr:rowOff>
    </xdr:from>
    <xdr:to>
      <xdr:col>76</xdr:col>
      <xdr:colOff>165100</xdr:colOff>
      <xdr:row>38</xdr:row>
      <xdr:rowOff>16873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303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33401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20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112075</xdr:rowOff>
    </xdr:from>
    <xdr:to>
      <xdr:col>72</xdr:col>
      <xdr:colOff>38100</xdr:colOff>
      <xdr:row>38</xdr:row>
      <xdr:rowOff>42225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33352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4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120328</xdr:rowOff>
    </xdr:from>
    <xdr:to>
      <xdr:col>67</xdr:col>
      <xdr:colOff>101600</xdr:colOff>
      <xdr:row>38</xdr:row>
      <xdr:rowOff>50478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46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41605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5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127819</xdr:rowOff>
    </xdr:from>
    <xdr:to>
      <xdr:col>85</xdr:col>
      <xdr:colOff>127000</xdr:colOff>
      <xdr:row>58</xdr:row>
      <xdr:rowOff>141832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10071919"/>
          <a:ext cx="838200" cy="1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2522</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77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141832</xdr:rowOff>
    </xdr:from>
    <xdr:to>
      <xdr:col>81</xdr:col>
      <xdr:colOff>50800</xdr:colOff>
      <xdr:row>58</xdr:row>
      <xdr:rowOff>155784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10085932"/>
          <a:ext cx="889000" cy="1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119059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155784</xdr:rowOff>
    </xdr:from>
    <xdr:to>
      <xdr:col>76</xdr:col>
      <xdr:colOff>114300</xdr:colOff>
      <xdr:row>58</xdr:row>
      <xdr:rowOff>156590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10099884"/>
          <a:ext cx="889000" cy="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147155</xdr:rowOff>
    </xdr:from>
    <xdr:to>
      <xdr:col>71</xdr:col>
      <xdr:colOff>177800</xdr:colOff>
      <xdr:row>58</xdr:row>
      <xdr:rowOff>156590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10091255"/>
          <a:ext cx="889000" cy="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99261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7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77019</xdr:rowOff>
    </xdr:from>
    <xdr:to>
      <xdr:col>85</xdr:col>
      <xdr:colOff>177800</xdr:colOff>
      <xdr:row>59</xdr:row>
      <xdr:rowOff>7169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10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163396</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93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91032</xdr:rowOff>
    </xdr:from>
    <xdr:to>
      <xdr:col>81</xdr:col>
      <xdr:colOff>101600</xdr:colOff>
      <xdr:row>59</xdr:row>
      <xdr:rowOff>21182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100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12309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12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104984</xdr:rowOff>
    </xdr:from>
    <xdr:to>
      <xdr:col>76</xdr:col>
      <xdr:colOff>165100</xdr:colOff>
      <xdr:row>59</xdr:row>
      <xdr:rowOff>35134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1004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26261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14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105790</xdr:rowOff>
    </xdr:from>
    <xdr:to>
      <xdr:col>72</xdr:col>
      <xdr:colOff>38100</xdr:colOff>
      <xdr:row>59</xdr:row>
      <xdr:rowOff>35940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1004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27067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14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96355</xdr:rowOff>
    </xdr:from>
    <xdr:to>
      <xdr:col>67</xdr:col>
      <xdr:colOff>101600</xdr:colOff>
      <xdr:row>59</xdr:row>
      <xdr:rowOff>26505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1004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17632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13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124772</xdr:rowOff>
    </xdr:from>
    <xdr:to>
      <xdr:col>85</xdr:col>
      <xdr:colOff>127000</xdr:colOff>
      <xdr:row>78</xdr:row>
      <xdr:rowOff>129318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497872"/>
          <a:ext cx="838200" cy="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124772</xdr:rowOff>
    </xdr:from>
    <xdr:to>
      <xdr:col>81</xdr:col>
      <xdr:colOff>50800</xdr:colOff>
      <xdr:row>78</xdr:row>
      <xdr:rowOff>133524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497872"/>
          <a:ext cx="8890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133524</xdr:rowOff>
    </xdr:from>
    <xdr:to>
      <xdr:col>76</xdr:col>
      <xdr:colOff>114300</xdr:colOff>
      <xdr:row>78</xdr:row>
      <xdr:rowOff>138630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06624"/>
          <a:ext cx="8890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125919</xdr:rowOff>
    </xdr:from>
    <xdr:to>
      <xdr:col>71</xdr:col>
      <xdr:colOff>177800</xdr:colOff>
      <xdr:row>78</xdr:row>
      <xdr:rowOff>138630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499019"/>
          <a:ext cx="889000" cy="1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78518</xdr:rowOff>
    </xdr:from>
    <xdr:to>
      <xdr:col>85</xdr:col>
      <xdr:colOff>177800</xdr:colOff>
      <xdr:row>79</xdr:row>
      <xdr:rowOff>8668</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4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27273</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0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73972</xdr:rowOff>
    </xdr:from>
    <xdr:to>
      <xdr:col>81</xdr:col>
      <xdr:colOff>101600</xdr:colOff>
      <xdr:row>79</xdr:row>
      <xdr:rowOff>4122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4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166699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5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82724</xdr:rowOff>
    </xdr:from>
    <xdr:to>
      <xdr:col>76</xdr:col>
      <xdr:colOff>165100</xdr:colOff>
      <xdr:row>79</xdr:row>
      <xdr:rowOff>12874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5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4001</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54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87830</xdr:rowOff>
    </xdr:from>
    <xdr:to>
      <xdr:col>72</xdr:col>
      <xdr:colOff>38100</xdr:colOff>
      <xdr:row>79</xdr:row>
      <xdr:rowOff>17980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9107</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553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75119</xdr:rowOff>
    </xdr:from>
    <xdr:to>
      <xdr:col>67</xdr:col>
      <xdr:colOff>101600</xdr:colOff>
      <xdr:row>79</xdr:row>
      <xdr:rowOff>5269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167846</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54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2736</xdr:rowOff>
    </xdr:from>
    <xdr:to>
      <xdr:col>85</xdr:col>
      <xdr:colOff>127000</xdr:colOff>
      <xdr:row>98</xdr:row>
      <xdr:rowOff>2769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804836"/>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168184</xdr:rowOff>
    </xdr:from>
    <xdr:to>
      <xdr:col>81</xdr:col>
      <xdr:colOff>50800</xdr:colOff>
      <xdr:row>98</xdr:row>
      <xdr:rowOff>2769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455934"/>
          <a:ext cx="889000" cy="34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168184</xdr:rowOff>
    </xdr:from>
    <xdr:to>
      <xdr:col>76</xdr:col>
      <xdr:colOff>114300</xdr:colOff>
      <xdr:row>97</xdr:row>
      <xdr:rowOff>161522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455934"/>
          <a:ext cx="889000" cy="33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32731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161522</xdr:rowOff>
    </xdr:from>
    <xdr:to>
      <xdr:col>71</xdr:col>
      <xdr:colOff>177800</xdr:colOff>
      <xdr:row>97</xdr:row>
      <xdr:rowOff>163049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792172"/>
          <a:ext cx="889000" cy="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123386</xdr:rowOff>
    </xdr:from>
    <xdr:to>
      <xdr:col>85</xdr:col>
      <xdr:colOff>177800</xdr:colOff>
      <xdr:row>98</xdr:row>
      <xdr:rowOff>53536</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7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38313</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66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123419</xdr:rowOff>
    </xdr:from>
    <xdr:to>
      <xdr:col>81</xdr:col>
      <xdr:colOff>101600</xdr:colOff>
      <xdr:row>98</xdr:row>
      <xdr:rowOff>53569</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75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44696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84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117384</xdr:rowOff>
    </xdr:from>
    <xdr:to>
      <xdr:col>76</xdr:col>
      <xdr:colOff>165100</xdr:colOff>
      <xdr:row>96</xdr:row>
      <xdr:rowOff>47534</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40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64061</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292795" y="1618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110722</xdr:rowOff>
    </xdr:from>
    <xdr:to>
      <xdr:col>72</xdr:col>
      <xdr:colOff>38100</xdr:colOff>
      <xdr:row>98</xdr:row>
      <xdr:rowOff>40872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74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31999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83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112249</xdr:rowOff>
    </xdr:from>
    <xdr:to>
      <xdr:col>67</xdr:col>
      <xdr:colOff>101600</xdr:colOff>
      <xdr:row>98</xdr:row>
      <xdr:rowOff>42399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74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33526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83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ＪＲ玉水駅周辺整備事業などの事業費が大幅に縮小されたことにより、住民一人当たりの</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土木</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費が大幅に減少した。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今後の行政需要に対応するため、減債基金を積立てたことにより、住民一人当たりの総務費が増加した。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小中学校に空調を整備したことにより、住民一人当たりの教育費が増加した。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京都府井手町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全体的に</a:t>
          </a:r>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前年度と比較すると数値が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、昨年度と同様に安定した財政運営が行われている。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今後も引き続き、適正な財政運営に努める。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京都府井手町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年度は、健全な財政運営を行った結果、全ての会計で黒字決算となった。引き続き、全ての会計で黒字決算となるように事業運営に取り組む。</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33258;&#27835;&#25391;&#33288;&#35506;/06&#31246;&#36001;&#25919;&#25285;&#24403;&#65288;&#36001;&#25919;&#65289;/06%20&#27770;&#31639;&#32113;&#35336;/15%20&#36001;&#25919;&#27604;&#36611;&#20998;&#26512;&#34920;&#65295;&#27507;&#20986;&#27604;&#36611;&#20998;&#26512;&#34920;&#8594;&#36039;&#26009;&#38598;&#12408;/&#20196;&#21644;&#65297;&#24180;&#24230;&#27770;&#31639;/04%20&#9313;10&#26376;&#20844;&#34920;&#20998;&#65288;&#36861;&#21152;&#20998;&#65289;/04%20&#24066;&#30010;&#26449;&#22238;&#31572;/18%20&#20117;&#25163;&#30010;/&#12304;&#36001;&#25919;&#29366;&#27841;&#36039;&#26009;&#38598;&#12305;_263435_&#20117;&#25163;&#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66.900000000000006</v>
          </cell>
          <cell r="BX53">
            <v>67.599999999999994</v>
          </cell>
          <cell r="CF53">
            <v>69.099999999999994</v>
          </cell>
          <cell r="CN53">
            <v>70.7</v>
          </cell>
          <cell r="CV53">
            <v>67.8</v>
          </cell>
        </row>
        <row r="55">
          <cell r="AN55" t="str">
            <v>類似団体内平均値</v>
          </cell>
          <cell r="BP55">
            <v>0.8</v>
          </cell>
          <cell r="BX55">
            <v>0</v>
          </cell>
          <cell r="CF55">
            <v>0</v>
          </cell>
          <cell r="CN55">
            <v>0</v>
          </cell>
          <cell r="CV55">
            <v>0</v>
          </cell>
        </row>
        <row r="57">
          <cell r="BP57">
            <v>56.2</v>
          </cell>
          <cell r="BX57">
            <v>58.6</v>
          </cell>
          <cell r="CF57">
            <v>59.1</v>
          </cell>
          <cell r="CN57">
            <v>61.3</v>
          </cell>
          <cell r="CV57">
            <v>62.9</v>
          </cell>
        </row>
        <row r="72">
          <cell r="BP72" t="str">
            <v>H27</v>
          </cell>
          <cell r="BX72" t="str">
            <v>H28</v>
          </cell>
          <cell r="CF72" t="str">
            <v>H29</v>
          </cell>
          <cell r="CN72" t="str">
            <v>H30</v>
          </cell>
          <cell r="CV72" t="str">
            <v>R01</v>
          </cell>
        </row>
        <row r="73">
          <cell r="AN73" t="str">
            <v>当該団体値</v>
          </cell>
        </row>
        <row r="75">
          <cell r="BP75">
            <v>-1.2</v>
          </cell>
          <cell r="BX75">
            <v>-1.5</v>
          </cell>
          <cell r="CF75">
            <v>-0.2</v>
          </cell>
          <cell r="CN75">
            <v>-0.2</v>
          </cell>
          <cell r="CV75">
            <v>-0.1</v>
          </cell>
        </row>
        <row r="77">
          <cell r="AN77" t="str">
            <v>類似団体内平均値</v>
          </cell>
          <cell r="BP77">
            <v>0.8</v>
          </cell>
          <cell r="BX77">
            <v>0</v>
          </cell>
          <cell r="CF77">
            <v>0</v>
          </cell>
          <cell r="CN77">
            <v>0</v>
          </cell>
          <cell r="CV77">
            <v>0</v>
          </cell>
        </row>
        <row r="79">
          <cell r="BP79">
            <v>8.1</v>
          </cell>
          <cell r="BX79">
            <v>7.3</v>
          </cell>
          <cell r="CF79">
            <v>7.2</v>
          </cell>
          <cell r="CN79">
            <v>7.2</v>
          </cell>
          <cell r="CV79">
            <v>7.7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1" t="s">
        <v>79</v>
      </c>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c r="AG1" s="611"/>
      <c r="AH1" s="611"/>
      <c r="AI1" s="611"/>
      <c r="AJ1" s="611"/>
      <c r="AK1" s="611"/>
      <c r="AL1" s="611"/>
      <c r="AM1" s="611"/>
      <c r="AN1" s="611"/>
      <c r="AO1" s="611"/>
      <c r="AP1" s="611"/>
      <c r="AQ1" s="611"/>
      <c r="AR1" s="611"/>
      <c r="AS1" s="611"/>
      <c r="AT1" s="611"/>
      <c r="AU1" s="611"/>
      <c r="AV1" s="611"/>
      <c r="AW1" s="611"/>
      <c r="AX1" s="611"/>
      <c r="AY1" s="611"/>
      <c r="AZ1" s="611"/>
      <c r="BA1" s="611"/>
      <c r="BB1" s="611"/>
      <c r="BC1" s="611"/>
      <c r="BD1" s="611"/>
      <c r="BE1" s="611"/>
      <c r="BF1" s="611"/>
      <c r="BG1" s="611"/>
      <c r="BH1" s="611"/>
      <c r="BI1" s="611"/>
      <c r="BJ1" s="611"/>
      <c r="BK1" s="611"/>
      <c r="BL1" s="611"/>
      <c r="BM1" s="611"/>
      <c r="BN1" s="611"/>
      <c r="BO1" s="611"/>
      <c r="BP1" s="611"/>
      <c r="BQ1" s="611"/>
      <c r="BR1" s="611"/>
      <c r="BS1" s="611"/>
      <c r="BT1" s="611"/>
      <c r="BU1" s="611"/>
      <c r="BV1" s="611"/>
      <c r="BW1" s="611"/>
      <c r="BX1" s="611"/>
      <c r="BY1" s="611"/>
      <c r="BZ1" s="611"/>
      <c r="CA1" s="611"/>
      <c r="CB1" s="611"/>
      <c r="CC1" s="611"/>
      <c r="CD1" s="611"/>
      <c r="CE1" s="611"/>
      <c r="CF1" s="611"/>
      <c r="CG1" s="611"/>
      <c r="CH1" s="611"/>
      <c r="CI1" s="611"/>
      <c r="CJ1" s="611"/>
      <c r="CK1" s="611"/>
      <c r="CL1" s="611"/>
      <c r="CM1" s="611"/>
      <c r="CN1" s="611"/>
      <c r="CO1" s="611"/>
      <c r="CP1" s="611"/>
      <c r="CQ1" s="611"/>
      <c r="CR1" s="611"/>
      <c r="CS1" s="611"/>
      <c r="CT1" s="611"/>
      <c r="CU1" s="611"/>
      <c r="CV1" s="611"/>
      <c r="CW1" s="611"/>
      <c r="CX1" s="611"/>
      <c r="CY1" s="611"/>
      <c r="CZ1" s="611"/>
      <c r="DA1" s="611"/>
      <c r="DB1" s="611"/>
      <c r="DC1" s="611"/>
      <c r="DD1" s="611"/>
      <c r="DE1" s="611"/>
      <c r="DF1" s="611"/>
      <c r="DG1" s="611"/>
      <c r="DH1" s="611"/>
      <c r="DI1" s="61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2" t="s">
        <v>81</v>
      </c>
      <c r="C3" s="613"/>
      <c r="D3" s="613"/>
      <c r="E3" s="614"/>
      <c r="F3" s="614"/>
      <c r="G3" s="614"/>
      <c r="H3" s="614"/>
      <c r="I3" s="614"/>
      <c r="J3" s="614"/>
      <c r="K3" s="614"/>
      <c r="L3" s="614" t="s">
        <v>82</v>
      </c>
      <c r="M3" s="614"/>
      <c r="N3" s="614"/>
      <c r="O3" s="614"/>
      <c r="P3" s="614"/>
      <c r="Q3" s="614"/>
      <c r="R3" s="617"/>
      <c r="S3" s="617"/>
      <c r="T3" s="617"/>
      <c r="U3" s="617"/>
      <c r="V3" s="618"/>
      <c r="W3" s="508" t="s">
        <v>83</v>
      </c>
      <c r="X3" s="509"/>
      <c r="Y3" s="509"/>
      <c r="Z3" s="509"/>
      <c r="AA3" s="509"/>
      <c r="AB3" s="613"/>
      <c r="AC3" s="617" t="s">
        <v>84</v>
      </c>
      <c r="AD3" s="509"/>
      <c r="AE3" s="509"/>
      <c r="AF3" s="509"/>
      <c r="AG3" s="509"/>
      <c r="AH3" s="509"/>
      <c r="AI3" s="509"/>
      <c r="AJ3" s="509"/>
      <c r="AK3" s="509"/>
      <c r="AL3" s="579"/>
      <c r="AM3" s="508" t="s">
        <v>85</v>
      </c>
      <c r="AN3" s="509"/>
      <c r="AO3" s="509"/>
      <c r="AP3" s="509"/>
      <c r="AQ3" s="509"/>
      <c r="AR3" s="509"/>
      <c r="AS3" s="509"/>
      <c r="AT3" s="509"/>
      <c r="AU3" s="509"/>
      <c r="AV3" s="509"/>
      <c r="AW3" s="509"/>
      <c r="AX3" s="579"/>
      <c r="AY3" s="571" t="s">
        <v>1</v>
      </c>
      <c r="AZ3" s="572"/>
      <c r="BA3" s="572"/>
      <c r="BB3" s="572"/>
      <c r="BC3" s="572"/>
      <c r="BD3" s="572"/>
      <c r="BE3" s="572"/>
      <c r="BF3" s="572"/>
      <c r="BG3" s="572"/>
      <c r="BH3" s="572"/>
      <c r="BI3" s="572"/>
      <c r="BJ3" s="572"/>
      <c r="BK3" s="572"/>
      <c r="BL3" s="572"/>
      <c r="BM3" s="621"/>
      <c r="BN3" s="508" t="s">
        <v>86</v>
      </c>
      <c r="BO3" s="509"/>
      <c r="BP3" s="509"/>
      <c r="BQ3" s="509"/>
      <c r="BR3" s="509"/>
      <c r="BS3" s="509"/>
      <c r="BT3" s="509"/>
      <c r="BU3" s="579"/>
      <c r="BV3" s="508" t="s">
        <v>87</v>
      </c>
      <c r="BW3" s="509"/>
      <c r="BX3" s="509"/>
      <c r="BY3" s="509"/>
      <c r="BZ3" s="509"/>
      <c r="CA3" s="509"/>
      <c r="CB3" s="509"/>
      <c r="CC3" s="579"/>
      <c r="CD3" s="571" t="s">
        <v>1</v>
      </c>
      <c r="CE3" s="572"/>
      <c r="CF3" s="572"/>
      <c r="CG3" s="572"/>
      <c r="CH3" s="572"/>
      <c r="CI3" s="572"/>
      <c r="CJ3" s="572"/>
      <c r="CK3" s="572"/>
      <c r="CL3" s="572"/>
      <c r="CM3" s="572"/>
      <c r="CN3" s="572"/>
      <c r="CO3" s="572"/>
      <c r="CP3" s="572"/>
      <c r="CQ3" s="572"/>
      <c r="CR3" s="572"/>
      <c r="CS3" s="621"/>
      <c r="CT3" s="508" t="s">
        <v>88</v>
      </c>
      <c r="CU3" s="509"/>
      <c r="CV3" s="509"/>
      <c r="CW3" s="509"/>
      <c r="CX3" s="509"/>
      <c r="CY3" s="509"/>
      <c r="CZ3" s="509"/>
      <c r="DA3" s="579"/>
      <c r="DB3" s="508" t="s">
        <v>89</v>
      </c>
      <c r="DC3" s="509"/>
      <c r="DD3" s="509"/>
      <c r="DE3" s="509"/>
      <c r="DF3" s="509"/>
      <c r="DG3" s="509"/>
      <c r="DH3" s="509"/>
      <c r="DI3" s="579"/>
      <c r="DJ3" s="186"/>
      <c r="DK3" s="186"/>
      <c r="DL3" s="186"/>
      <c r="DM3" s="186"/>
      <c r="DN3" s="186"/>
      <c r="DO3" s="186"/>
    </row>
    <row r="4" spans="1:119" ht="18.75" customHeight="1" x14ac:dyDescent="0.15">
      <c r="A4" s="187"/>
      <c r="B4" s="587"/>
      <c r="C4" s="588"/>
      <c r="D4" s="588"/>
      <c r="E4" s="589"/>
      <c r="F4" s="589"/>
      <c r="G4" s="589"/>
      <c r="H4" s="589"/>
      <c r="I4" s="589"/>
      <c r="J4" s="589"/>
      <c r="K4" s="589"/>
      <c r="L4" s="589"/>
      <c r="M4" s="589"/>
      <c r="N4" s="589"/>
      <c r="O4" s="589"/>
      <c r="P4" s="589"/>
      <c r="Q4" s="589"/>
      <c r="R4" s="593"/>
      <c r="S4" s="593"/>
      <c r="T4" s="593"/>
      <c r="U4" s="593"/>
      <c r="V4" s="594"/>
      <c r="W4" s="580"/>
      <c r="X4" s="391"/>
      <c r="Y4" s="391"/>
      <c r="Z4" s="391"/>
      <c r="AA4" s="391"/>
      <c r="AB4" s="588"/>
      <c r="AC4" s="593"/>
      <c r="AD4" s="391"/>
      <c r="AE4" s="391"/>
      <c r="AF4" s="391"/>
      <c r="AG4" s="391"/>
      <c r="AH4" s="391"/>
      <c r="AI4" s="391"/>
      <c r="AJ4" s="391"/>
      <c r="AK4" s="391"/>
      <c r="AL4" s="581"/>
      <c r="AM4" s="535"/>
      <c r="AN4" s="445"/>
      <c r="AO4" s="445"/>
      <c r="AP4" s="445"/>
      <c r="AQ4" s="445"/>
      <c r="AR4" s="445"/>
      <c r="AS4" s="445"/>
      <c r="AT4" s="445"/>
      <c r="AU4" s="445"/>
      <c r="AV4" s="445"/>
      <c r="AW4" s="445"/>
      <c r="AX4" s="620"/>
      <c r="AY4" s="421" t="s">
        <v>90</v>
      </c>
      <c r="AZ4" s="422"/>
      <c r="BA4" s="422"/>
      <c r="BB4" s="422"/>
      <c r="BC4" s="422"/>
      <c r="BD4" s="422"/>
      <c r="BE4" s="422"/>
      <c r="BF4" s="422"/>
      <c r="BG4" s="422"/>
      <c r="BH4" s="422"/>
      <c r="BI4" s="422"/>
      <c r="BJ4" s="422"/>
      <c r="BK4" s="422"/>
      <c r="BL4" s="422"/>
      <c r="BM4" s="423"/>
      <c r="BN4" s="424">
        <v>4369459</v>
      </c>
      <c r="BO4" s="425"/>
      <c r="BP4" s="425"/>
      <c r="BQ4" s="425"/>
      <c r="BR4" s="425"/>
      <c r="BS4" s="425"/>
      <c r="BT4" s="425"/>
      <c r="BU4" s="426"/>
      <c r="BV4" s="424">
        <v>5076585</v>
      </c>
      <c r="BW4" s="425"/>
      <c r="BX4" s="425"/>
      <c r="BY4" s="425"/>
      <c r="BZ4" s="425"/>
      <c r="CA4" s="425"/>
      <c r="CB4" s="425"/>
      <c r="CC4" s="426"/>
      <c r="CD4" s="605" t="s">
        <v>91</v>
      </c>
      <c r="CE4" s="606"/>
      <c r="CF4" s="606"/>
      <c r="CG4" s="606"/>
      <c r="CH4" s="606"/>
      <c r="CI4" s="606"/>
      <c r="CJ4" s="606"/>
      <c r="CK4" s="606"/>
      <c r="CL4" s="606"/>
      <c r="CM4" s="606"/>
      <c r="CN4" s="606"/>
      <c r="CO4" s="606"/>
      <c r="CP4" s="606"/>
      <c r="CQ4" s="606"/>
      <c r="CR4" s="606"/>
      <c r="CS4" s="607"/>
      <c r="CT4" s="608">
        <v>14.6</v>
      </c>
      <c r="CU4" s="609"/>
      <c r="CV4" s="609"/>
      <c r="CW4" s="609"/>
      <c r="CX4" s="609"/>
      <c r="CY4" s="609"/>
      <c r="CZ4" s="609"/>
      <c r="DA4" s="610"/>
      <c r="DB4" s="608">
        <v>14.6</v>
      </c>
      <c r="DC4" s="609"/>
      <c r="DD4" s="609"/>
      <c r="DE4" s="609"/>
      <c r="DF4" s="609"/>
      <c r="DG4" s="609"/>
      <c r="DH4" s="609"/>
      <c r="DI4" s="610"/>
      <c r="DJ4" s="186"/>
      <c r="DK4" s="186"/>
      <c r="DL4" s="186"/>
      <c r="DM4" s="186"/>
      <c r="DN4" s="186"/>
      <c r="DO4" s="186"/>
    </row>
    <row r="5" spans="1:119" ht="18.75" customHeight="1" x14ac:dyDescent="0.15">
      <c r="A5" s="187"/>
      <c r="B5" s="615"/>
      <c r="C5" s="446"/>
      <c r="D5" s="446"/>
      <c r="E5" s="616"/>
      <c r="F5" s="616"/>
      <c r="G5" s="616"/>
      <c r="H5" s="616"/>
      <c r="I5" s="616"/>
      <c r="J5" s="616"/>
      <c r="K5" s="616"/>
      <c r="L5" s="616"/>
      <c r="M5" s="616"/>
      <c r="N5" s="616"/>
      <c r="O5" s="616"/>
      <c r="P5" s="616"/>
      <c r="Q5" s="616"/>
      <c r="R5" s="444"/>
      <c r="S5" s="444"/>
      <c r="T5" s="444"/>
      <c r="U5" s="444"/>
      <c r="V5" s="619"/>
      <c r="W5" s="535"/>
      <c r="X5" s="445"/>
      <c r="Y5" s="445"/>
      <c r="Z5" s="445"/>
      <c r="AA5" s="445"/>
      <c r="AB5" s="446"/>
      <c r="AC5" s="444"/>
      <c r="AD5" s="445"/>
      <c r="AE5" s="445"/>
      <c r="AF5" s="445"/>
      <c r="AG5" s="445"/>
      <c r="AH5" s="445"/>
      <c r="AI5" s="445"/>
      <c r="AJ5" s="445"/>
      <c r="AK5" s="445"/>
      <c r="AL5" s="620"/>
      <c r="AM5" s="498" t="s">
        <v>92</v>
      </c>
      <c r="AN5" s="403"/>
      <c r="AO5" s="403"/>
      <c r="AP5" s="403"/>
      <c r="AQ5" s="403"/>
      <c r="AR5" s="403"/>
      <c r="AS5" s="403"/>
      <c r="AT5" s="404"/>
      <c r="AU5" s="486" t="s">
        <v>93</v>
      </c>
      <c r="AV5" s="487"/>
      <c r="AW5" s="487"/>
      <c r="AX5" s="487"/>
      <c r="AY5" s="409" t="s">
        <v>94</v>
      </c>
      <c r="AZ5" s="410"/>
      <c r="BA5" s="410"/>
      <c r="BB5" s="410"/>
      <c r="BC5" s="410"/>
      <c r="BD5" s="410"/>
      <c r="BE5" s="410"/>
      <c r="BF5" s="410"/>
      <c r="BG5" s="410"/>
      <c r="BH5" s="410"/>
      <c r="BI5" s="410"/>
      <c r="BJ5" s="410"/>
      <c r="BK5" s="410"/>
      <c r="BL5" s="410"/>
      <c r="BM5" s="411"/>
      <c r="BN5" s="429">
        <v>3989978</v>
      </c>
      <c r="BO5" s="430"/>
      <c r="BP5" s="430"/>
      <c r="BQ5" s="430"/>
      <c r="BR5" s="430"/>
      <c r="BS5" s="430"/>
      <c r="BT5" s="430"/>
      <c r="BU5" s="431"/>
      <c r="BV5" s="429">
        <v>4668275</v>
      </c>
      <c r="BW5" s="430"/>
      <c r="BX5" s="430"/>
      <c r="BY5" s="430"/>
      <c r="BZ5" s="430"/>
      <c r="CA5" s="430"/>
      <c r="CB5" s="430"/>
      <c r="CC5" s="431"/>
      <c r="CD5" s="438" t="s">
        <v>95</v>
      </c>
      <c r="CE5" s="439"/>
      <c r="CF5" s="439"/>
      <c r="CG5" s="439"/>
      <c r="CH5" s="439"/>
      <c r="CI5" s="439"/>
      <c r="CJ5" s="439"/>
      <c r="CK5" s="439"/>
      <c r="CL5" s="439"/>
      <c r="CM5" s="439"/>
      <c r="CN5" s="439"/>
      <c r="CO5" s="439"/>
      <c r="CP5" s="439"/>
      <c r="CQ5" s="439"/>
      <c r="CR5" s="439"/>
      <c r="CS5" s="440"/>
      <c r="CT5" s="399">
        <v>83.4</v>
      </c>
      <c r="CU5" s="400"/>
      <c r="CV5" s="400"/>
      <c r="CW5" s="400"/>
      <c r="CX5" s="400"/>
      <c r="CY5" s="400"/>
      <c r="CZ5" s="400"/>
      <c r="DA5" s="401"/>
      <c r="DB5" s="399">
        <v>83.7</v>
      </c>
      <c r="DC5" s="400"/>
      <c r="DD5" s="400"/>
      <c r="DE5" s="400"/>
      <c r="DF5" s="400"/>
      <c r="DG5" s="400"/>
      <c r="DH5" s="400"/>
      <c r="DI5" s="401"/>
      <c r="DJ5" s="186"/>
      <c r="DK5" s="186"/>
      <c r="DL5" s="186"/>
      <c r="DM5" s="186"/>
      <c r="DN5" s="186"/>
      <c r="DO5" s="186"/>
    </row>
    <row r="6" spans="1:119" ht="18.75" customHeight="1" x14ac:dyDescent="0.15">
      <c r="A6" s="187"/>
      <c r="B6" s="585" t="s">
        <v>96</v>
      </c>
      <c r="C6" s="443"/>
      <c r="D6" s="443"/>
      <c r="E6" s="586"/>
      <c r="F6" s="586"/>
      <c r="G6" s="586"/>
      <c r="H6" s="586"/>
      <c r="I6" s="586"/>
      <c r="J6" s="586"/>
      <c r="K6" s="586"/>
      <c r="L6" s="586" t="s">
        <v>97</v>
      </c>
      <c r="M6" s="586"/>
      <c r="N6" s="586"/>
      <c r="O6" s="586"/>
      <c r="P6" s="586"/>
      <c r="Q6" s="586"/>
      <c r="R6" s="467"/>
      <c r="S6" s="467"/>
      <c r="T6" s="467"/>
      <c r="U6" s="467"/>
      <c r="V6" s="592"/>
      <c r="W6" s="520" t="s">
        <v>98</v>
      </c>
      <c r="X6" s="442"/>
      <c r="Y6" s="442"/>
      <c r="Z6" s="442"/>
      <c r="AA6" s="442"/>
      <c r="AB6" s="443"/>
      <c r="AC6" s="597" t="s">
        <v>99</v>
      </c>
      <c r="AD6" s="598"/>
      <c r="AE6" s="598"/>
      <c r="AF6" s="598"/>
      <c r="AG6" s="598"/>
      <c r="AH6" s="598"/>
      <c r="AI6" s="598"/>
      <c r="AJ6" s="598"/>
      <c r="AK6" s="598"/>
      <c r="AL6" s="599"/>
      <c r="AM6" s="498" t="s">
        <v>100</v>
      </c>
      <c r="AN6" s="403"/>
      <c r="AO6" s="403"/>
      <c r="AP6" s="403"/>
      <c r="AQ6" s="403"/>
      <c r="AR6" s="403"/>
      <c r="AS6" s="403"/>
      <c r="AT6" s="404"/>
      <c r="AU6" s="486" t="s">
        <v>101</v>
      </c>
      <c r="AV6" s="487"/>
      <c r="AW6" s="487"/>
      <c r="AX6" s="487"/>
      <c r="AY6" s="409" t="s">
        <v>102</v>
      </c>
      <c r="AZ6" s="410"/>
      <c r="BA6" s="410"/>
      <c r="BB6" s="410"/>
      <c r="BC6" s="410"/>
      <c r="BD6" s="410"/>
      <c r="BE6" s="410"/>
      <c r="BF6" s="410"/>
      <c r="BG6" s="410"/>
      <c r="BH6" s="410"/>
      <c r="BI6" s="410"/>
      <c r="BJ6" s="410"/>
      <c r="BK6" s="410"/>
      <c r="BL6" s="410"/>
      <c r="BM6" s="411"/>
      <c r="BN6" s="429">
        <v>379481</v>
      </c>
      <c r="BO6" s="430"/>
      <c r="BP6" s="430"/>
      <c r="BQ6" s="430"/>
      <c r="BR6" s="430"/>
      <c r="BS6" s="430"/>
      <c r="BT6" s="430"/>
      <c r="BU6" s="431"/>
      <c r="BV6" s="429">
        <v>408310</v>
      </c>
      <c r="BW6" s="430"/>
      <c r="BX6" s="430"/>
      <c r="BY6" s="430"/>
      <c r="BZ6" s="430"/>
      <c r="CA6" s="430"/>
      <c r="CB6" s="430"/>
      <c r="CC6" s="431"/>
      <c r="CD6" s="438" t="s">
        <v>103</v>
      </c>
      <c r="CE6" s="439"/>
      <c r="CF6" s="439"/>
      <c r="CG6" s="439"/>
      <c r="CH6" s="439"/>
      <c r="CI6" s="439"/>
      <c r="CJ6" s="439"/>
      <c r="CK6" s="439"/>
      <c r="CL6" s="439"/>
      <c r="CM6" s="439"/>
      <c r="CN6" s="439"/>
      <c r="CO6" s="439"/>
      <c r="CP6" s="439"/>
      <c r="CQ6" s="439"/>
      <c r="CR6" s="439"/>
      <c r="CS6" s="440"/>
      <c r="CT6" s="582">
        <v>86.5</v>
      </c>
      <c r="CU6" s="583"/>
      <c r="CV6" s="583"/>
      <c r="CW6" s="583"/>
      <c r="CX6" s="583"/>
      <c r="CY6" s="583"/>
      <c r="CZ6" s="583"/>
      <c r="DA6" s="584"/>
      <c r="DB6" s="582">
        <v>87.7</v>
      </c>
      <c r="DC6" s="583"/>
      <c r="DD6" s="583"/>
      <c r="DE6" s="583"/>
      <c r="DF6" s="583"/>
      <c r="DG6" s="583"/>
      <c r="DH6" s="583"/>
      <c r="DI6" s="584"/>
      <c r="DJ6" s="186"/>
      <c r="DK6" s="186"/>
      <c r="DL6" s="186"/>
      <c r="DM6" s="186"/>
      <c r="DN6" s="186"/>
      <c r="DO6" s="186"/>
    </row>
    <row r="7" spans="1:119" ht="18.75" customHeight="1" x14ac:dyDescent="0.15">
      <c r="A7" s="187"/>
      <c r="B7" s="587"/>
      <c r="C7" s="588"/>
      <c r="D7" s="588"/>
      <c r="E7" s="589"/>
      <c r="F7" s="589"/>
      <c r="G7" s="589"/>
      <c r="H7" s="589"/>
      <c r="I7" s="589"/>
      <c r="J7" s="589"/>
      <c r="K7" s="589"/>
      <c r="L7" s="589"/>
      <c r="M7" s="589"/>
      <c r="N7" s="589"/>
      <c r="O7" s="589"/>
      <c r="P7" s="589"/>
      <c r="Q7" s="589"/>
      <c r="R7" s="593"/>
      <c r="S7" s="593"/>
      <c r="T7" s="593"/>
      <c r="U7" s="593"/>
      <c r="V7" s="594"/>
      <c r="W7" s="580"/>
      <c r="X7" s="391"/>
      <c r="Y7" s="391"/>
      <c r="Z7" s="391"/>
      <c r="AA7" s="391"/>
      <c r="AB7" s="588"/>
      <c r="AC7" s="600"/>
      <c r="AD7" s="392"/>
      <c r="AE7" s="392"/>
      <c r="AF7" s="392"/>
      <c r="AG7" s="392"/>
      <c r="AH7" s="392"/>
      <c r="AI7" s="392"/>
      <c r="AJ7" s="392"/>
      <c r="AK7" s="392"/>
      <c r="AL7" s="601"/>
      <c r="AM7" s="498" t="s">
        <v>104</v>
      </c>
      <c r="AN7" s="403"/>
      <c r="AO7" s="403"/>
      <c r="AP7" s="403"/>
      <c r="AQ7" s="403"/>
      <c r="AR7" s="403"/>
      <c r="AS7" s="403"/>
      <c r="AT7" s="404"/>
      <c r="AU7" s="486" t="s">
        <v>93</v>
      </c>
      <c r="AV7" s="487"/>
      <c r="AW7" s="487"/>
      <c r="AX7" s="487"/>
      <c r="AY7" s="409" t="s">
        <v>105</v>
      </c>
      <c r="AZ7" s="410"/>
      <c r="BA7" s="410"/>
      <c r="BB7" s="410"/>
      <c r="BC7" s="410"/>
      <c r="BD7" s="410"/>
      <c r="BE7" s="410"/>
      <c r="BF7" s="410"/>
      <c r="BG7" s="410"/>
      <c r="BH7" s="410"/>
      <c r="BI7" s="410"/>
      <c r="BJ7" s="410"/>
      <c r="BK7" s="410"/>
      <c r="BL7" s="410"/>
      <c r="BM7" s="411"/>
      <c r="BN7" s="429">
        <v>28223</v>
      </c>
      <c r="BO7" s="430"/>
      <c r="BP7" s="430"/>
      <c r="BQ7" s="430"/>
      <c r="BR7" s="430"/>
      <c r="BS7" s="430"/>
      <c r="BT7" s="430"/>
      <c r="BU7" s="431"/>
      <c r="BV7" s="429">
        <v>54500</v>
      </c>
      <c r="BW7" s="430"/>
      <c r="BX7" s="430"/>
      <c r="BY7" s="430"/>
      <c r="BZ7" s="430"/>
      <c r="CA7" s="430"/>
      <c r="CB7" s="430"/>
      <c r="CC7" s="431"/>
      <c r="CD7" s="438" t="s">
        <v>106</v>
      </c>
      <c r="CE7" s="439"/>
      <c r="CF7" s="439"/>
      <c r="CG7" s="439"/>
      <c r="CH7" s="439"/>
      <c r="CI7" s="439"/>
      <c r="CJ7" s="439"/>
      <c r="CK7" s="439"/>
      <c r="CL7" s="439"/>
      <c r="CM7" s="439"/>
      <c r="CN7" s="439"/>
      <c r="CO7" s="439"/>
      <c r="CP7" s="439"/>
      <c r="CQ7" s="439"/>
      <c r="CR7" s="439"/>
      <c r="CS7" s="440"/>
      <c r="CT7" s="429">
        <v>2404034</v>
      </c>
      <c r="CU7" s="430"/>
      <c r="CV7" s="430"/>
      <c r="CW7" s="430"/>
      <c r="CX7" s="430"/>
      <c r="CY7" s="430"/>
      <c r="CZ7" s="430"/>
      <c r="DA7" s="431"/>
      <c r="DB7" s="429">
        <v>2427747</v>
      </c>
      <c r="DC7" s="430"/>
      <c r="DD7" s="430"/>
      <c r="DE7" s="430"/>
      <c r="DF7" s="430"/>
      <c r="DG7" s="430"/>
      <c r="DH7" s="430"/>
      <c r="DI7" s="431"/>
      <c r="DJ7" s="186"/>
      <c r="DK7" s="186"/>
      <c r="DL7" s="186"/>
      <c r="DM7" s="186"/>
      <c r="DN7" s="186"/>
      <c r="DO7" s="186"/>
    </row>
    <row r="8" spans="1:119" ht="18.75" customHeight="1" thickBot="1" x14ac:dyDescent="0.2">
      <c r="A8" s="187"/>
      <c r="B8" s="590"/>
      <c r="C8" s="521"/>
      <c r="D8" s="521"/>
      <c r="E8" s="591"/>
      <c r="F8" s="591"/>
      <c r="G8" s="591"/>
      <c r="H8" s="591"/>
      <c r="I8" s="591"/>
      <c r="J8" s="591"/>
      <c r="K8" s="591"/>
      <c r="L8" s="591"/>
      <c r="M8" s="591"/>
      <c r="N8" s="591"/>
      <c r="O8" s="591"/>
      <c r="P8" s="591"/>
      <c r="Q8" s="591"/>
      <c r="R8" s="595"/>
      <c r="S8" s="595"/>
      <c r="T8" s="595"/>
      <c r="U8" s="595"/>
      <c r="V8" s="596"/>
      <c r="W8" s="510"/>
      <c r="X8" s="511"/>
      <c r="Y8" s="511"/>
      <c r="Z8" s="511"/>
      <c r="AA8" s="511"/>
      <c r="AB8" s="521"/>
      <c r="AC8" s="602"/>
      <c r="AD8" s="603"/>
      <c r="AE8" s="603"/>
      <c r="AF8" s="603"/>
      <c r="AG8" s="603"/>
      <c r="AH8" s="603"/>
      <c r="AI8" s="603"/>
      <c r="AJ8" s="603"/>
      <c r="AK8" s="603"/>
      <c r="AL8" s="604"/>
      <c r="AM8" s="498" t="s">
        <v>107</v>
      </c>
      <c r="AN8" s="403"/>
      <c r="AO8" s="403"/>
      <c r="AP8" s="403"/>
      <c r="AQ8" s="403"/>
      <c r="AR8" s="403"/>
      <c r="AS8" s="403"/>
      <c r="AT8" s="404"/>
      <c r="AU8" s="486" t="s">
        <v>108</v>
      </c>
      <c r="AV8" s="487"/>
      <c r="AW8" s="487"/>
      <c r="AX8" s="487"/>
      <c r="AY8" s="409" t="s">
        <v>109</v>
      </c>
      <c r="AZ8" s="410"/>
      <c r="BA8" s="410"/>
      <c r="BB8" s="410"/>
      <c r="BC8" s="410"/>
      <c r="BD8" s="410"/>
      <c r="BE8" s="410"/>
      <c r="BF8" s="410"/>
      <c r="BG8" s="410"/>
      <c r="BH8" s="410"/>
      <c r="BI8" s="410"/>
      <c r="BJ8" s="410"/>
      <c r="BK8" s="410"/>
      <c r="BL8" s="410"/>
      <c r="BM8" s="411"/>
      <c r="BN8" s="429">
        <v>351258</v>
      </c>
      <c r="BO8" s="430"/>
      <c r="BP8" s="430"/>
      <c r="BQ8" s="430"/>
      <c r="BR8" s="430"/>
      <c r="BS8" s="430"/>
      <c r="BT8" s="430"/>
      <c r="BU8" s="431"/>
      <c r="BV8" s="429">
        <v>353810</v>
      </c>
      <c r="BW8" s="430"/>
      <c r="BX8" s="430"/>
      <c r="BY8" s="430"/>
      <c r="BZ8" s="430"/>
      <c r="CA8" s="430"/>
      <c r="CB8" s="430"/>
      <c r="CC8" s="431"/>
      <c r="CD8" s="438" t="s">
        <v>110</v>
      </c>
      <c r="CE8" s="439"/>
      <c r="CF8" s="439"/>
      <c r="CG8" s="439"/>
      <c r="CH8" s="439"/>
      <c r="CI8" s="439"/>
      <c r="CJ8" s="439"/>
      <c r="CK8" s="439"/>
      <c r="CL8" s="439"/>
      <c r="CM8" s="439"/>
      <c r="CN8" s="439"/>
      <c r="CO8" s="439"/>
      <c r="CP8" s="439"/>
      <c r="CQ8" s="439"/>
      <c r="CR8" s="439"/>
      <c r="CS8" s="440"/>
      <c r="CT8" s="542">
        <v>0.39</v>
      </c>
      <c r="CU8" s="543"/>
      <c r="CV8" s="543"/>
      <c r="CW8" s="543"/>
      <c r="CX8" s="543"/>
      <c r="CY8" s="543"/>
      <c r="CZ8" s="543"/>
      <c r="DA8" s="544"/>
      <c r="DB8" s="542">
        <v>0.39</v>
      </c>
      <c r="DC8" s="543"/>
      <c r="DD8" s="543"/>
      <c r="DE8" s="543"/>
      <c r="DF8" s="543"/>
      <c r="DG8" s="543"/>
      <c r="DH8" s="543"/>
      <c r="DI8" s="544"/>
      <c r="DJ8" s="186"/>
      <c r="DK8" s="186"/>
      <c r="DL8" s="186"/>
      <c r="DM8" s="186"/>
      <c r="DN8" s="186"/>
      <c r="DO8" s="186"/>
    </row>
    <row r="9" spans="1:119" ht="18.75" customHeight="1" thickBot="1" x14ac:dyDescent="0.2">
      <c r="A9" s="187"/>
      <c r="B9" s="571" t="s">
        <v>111</v>
      </c>
      <c r="C9" s="572"/>
      <c r="D9" s="572"/>
      <c r="E9" s="572"/>
      <c r="F9" s="572"/>
      <c r="G9" s="572"/>
      <c r="H9" s="572"/>
      <c r="I9" s="572"/>
      <c r="J9" s="572"/>
      <c r="K9" s="492"/>
      <c r="L9" s="573" t="s">
        <v>112</v>
      </c>
      <c r="M9" s="574"/>
      <c r="N9" s="574"/>
      <c r="O9" s="574"/>
      <c r="P9" s="574"/>
      <c r="Q9" s="575"/>
      <c r="R9" s="576">
        <v>7910</v>
      </c>
      <c r="S9" s="577"/>
      <c r="T9" s="577"/>
      <c r="U9" s="577"/>
      <c r="V9" s="578"/>
      <c r="W9" s="508" t="s">
        <v>113</v>
      </c>
      <c r="X9" s="509"/>
      <c r="Y9" s="509"/>
      <c r="Z9" s="509"/>
      <c r="AA9" s="509"/>
      <c r="AB9" s="509"/>
      <c r="AC9" s="509"/>
      <c r="AD9" s="509"/>
      <c r="AE9" s="509"/>
      <c r="AF9" s="509"/>
      <c r="AG9" s="509"/>
      <c r="AH9" s="509"/>
      <c r="AI9" s="509"/>
      <c r="AJ9" s="509"/>
      <c r="AK9" s="509"/>
      <c r="AL9" s="579"/>
      <c r="AM9" s="498" t="s">
        <v>114</v>
      </c>
      <c r="AN9" s="403"/>
      <c r="AO9" s="403"/>
      <c r="AP9" s="403"/>
      <c r="AQ9" s="403"/>
      <c r="AR9" s="403"/>
      <c r="AS9" s="403"/>
      <c r="AT9" s="404"/>
      <c r="AU9" s="486" t="s">
        <v>115</v>
      </c>
      <c r="AV9" s="487"/>
      <c r="AW9" s="487"/>
      <c r="AX9" s="487"/>
      <c r="AY9" s="409" t="s">
        <v>116</v>
      </c>
      <c r="AZ9" s="410"/>
      <c r="BA9" s="410"/>
      <c r="BB9" s="410"/>
      <c r="BC9" s="410"/>
      <c r="BD9" s="410"/>
      <c r="BE9" s="410"/>
      <c r="BF9" s="410"/>
      <c r="BG9" s="410"/>
      <c r="BH9" s="410"/>
      <c r="BI9" s="410"/>
      <c r="BJ9" s="410"/>
      <c r="BK9" s="410"/>
      <c r="BL9" s="410"/>
      <c r="BM9" s="411"/>
      <c r="BN9" s="429">
        <v>-2552</v>
      </c>
      <c r="BO9" s="430"/>
      <c r="BP9" s="430"/>
      <c r="BQ9" s="430"/>
      <c r="BR9" s="430"/>
      <c r="BS9" s="430"/>
      <c r="BT9" s="430"/>
      <c r="BU9" s="431"/>
      <c r="BV9" s="429">
        <v>-23867</v>
      </c>
      <c r="BW9" s="430"/>
      <c r="BX9" s="430"/>
      <c r="BY9" s="430"/>
      <c r="BZ9" s="430"/>
      <c r="CA9" s="430"/>
      <c r="CB9" s="430"/>
      <c r="CC9" s="431"/>
      <c r="CD9" s="438" t="s">
        <v>117</v>
      </c>
      <c r="CE9" s="439"/>
      <c r="CF9" s="439"/>
      <c r="CG9" s="439"/>
      <c r="CH9" s="439"/>
      <c r="CI9" s="439"/>
      <c r="CJ9" s="439"/>
      <c r="CK9" s="439"/>
      <c r="CL9" s="439"/>
      <c r="CM9" s="439"/>
      <c r="CN9" s="439"/>
      <c r="CO9" s="439"/>
      <c r="CP9" s="439"/>
      <c r="CQ9" s="439"/>
      <c r="CR9" s="439"/>
      <c r="CS9" s="440"/>
      <c r="CT9" s="399">
        <v>6.7</v>
      </c>
      <c r="CU9" s="400"/>
      <c r="CV9" s="400"/>
      <c r="CW9" s="400"/>
      <c r="CX9" s="400"/>
      <c r="CY9" s="400"/>
      <c r="CZ9" s="400"/>
      <c r="DA9" s="401"/>
      <c r="DB9" s="399">
        <v>6.6</v>
      </c>
      <c r="DC9" s="400"/>
      <c r="DD9" s="400"/>
      <c r="DE9" s="400"/>
      <c r="DF9" s="400"/>
      <c r="DG9" s="400"/>
      <c r="DH9" s="400"/>
      <c r="DI9" s="401"/>
      <c r="DJ9" s="186"/>
      <c r="DK9" s="186"/>
      <c r="DL9" s="186"/>
      <c r="DM9" s="186"/>
      <c r="DN9" s="186"/>
      <c r="DO9" s="186"/>
    </row>
    <row r="10" spans="1:119" ht="18.75" customHeight="1" thickBot="1" x14ac:dyDescent="0.2">
      <c r="A10" s="187"/>
      <c r="B10" s="571"/>
      <c r="C10" s="572"/>
      <c r="D10" s="572"/>
      <c r="E10" s="572"/>
      <c r="F10" s="572"/>
      <c r="G10" s="572"/>
      <c r="H10" s="572"/>
      <c r="I10" s="572"/>
      <c r="J10" s="572"/>
      <c r="K10" s="492"/>
      <c r="L10" s="402" t="s">
        <v>118</v>
      </c>
      <c r="M10" s="403"/>
      <c r="N10" s="403"/>
      <c r="O10" s="403"/>
      <c r="P10" s="403"/>
      <c r="Q10" s="404"/>
      <c r="R10" s="405">
        <v>8447</v>
      </c>
      <c r="S10" s="406"/>
      <c r="T10" s="406"/>
      <c r="U10" s="406"/>
      <c r="V10" s="408"/>
      <c r="W10" s="580"/>
      <c r="X10" s="391"/>
      <c r="Y10" s="391"/>
      <c r="Z10" s="391"/>
      <c r="AA10" s="391"/>
      <c r="AB10" s="391"/>
      <c r="AC10" s="391"/>
      <c r="AD10" s="391"/>
      <c r="AE10" s="391"/>
      <c r="AF10" s="391"/>
      <c r="AG10" s="391"/>
      <c r="AH10" s="391"/>
      <c r="AI10" s="391"/>
      <c r="AJ10" s="391"/>
      <c r="AK10" s="391"/>
      <c r="AL10" s="581"/>
      <c r="AM10" s="498" t="s">
        <v>119</v>
      </c>
      <c r="AN10" s="403"/>
      <c r="AO10" s="403"/>
      <c r="AP10" s="403"/>
      <c r="AQ10" s="403"/>
      <c r="AR10" s="403"/>
      <c r="AS10" s="403"/>
      <c r="AT10" s="404"/>
      <c r="AU10" s="486" t="s">
        <v>120</v>
      </c>
      <c r="AV10" s="487"/>
      <c r="AW10" s="487"/>
      <c r="AX10" s="487"/>
      <c r="AY10" s="409" t="s">
        <v>121</v>
      </c>
      <c r="AZ10" s="410"/>
      <c r="BA10" s="410"/>
      <c r="BB10" s="410"/>
      <c r="BC10" s="410"/>
      <c r="BD10" s="410"/>
      <c r="BE10" s="410"/>
      <c r="BF10" s="410"/>
      <c r="BG10" s="410"/>
      <c r="BH10" s="410"/>
      <c r="BI10" s="410"/>
      <c r="BJ10" s="410"/>
      <c r="BK10" s="410"/>
      <c r="BL10" s="410"/>
      <c r="BM10" s="411"/>
      <c r="BN10" s="429">
        <v>7148</v>
      </c>
      <c r="BO10" s="430"/>
      <c r="BP10" s="430"/>
      <c r="BQ10" s="430"/>
      <c r="BR10" s="430"/>
      <c r="BS10" s="430"/>
      <c r="BT10" s="430"/>
      <c r="BU10" s="431"/>
      <c r="BV10" s="429">
        <v>7352</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1"/>
      <c r="C11" s="572"/>
      <c r="D11" s="572"/>
      <c r="E11" s="572"/>
      <c r="F11" s="572"/>
      <c r="G11" s="572"/>
      <c r="H11" s="572"/>
      <c r="I11" s="572"/>
      <c r="J11" s="572"/>
      <c r="K11" s="492"/>
      <c r="L11" s="475" t="s">
        <v>123</v>
      </c>
      <c r="M11" s="476"/>
      <c r="N11" s="476"/>
      <c r="O11" s="476"/>
      <c r="P11" s="476"/>
      <c r="Q11" s="477"/>
      <c r="R11" s="568" t="s">
        <v>124</v>
      </c>
      <c r="S11" s="569"/>
      <c r="T11" s="569"/>
      <c r="U11" s="569"/>
      <c r="V11" s="570"/>
      <c r="W11" s="580"/>
      <c r="X11" s="391"/>
      <c r="Y11" s="391"/>
      <c r="Z11" s="391"/>
      <c r="AA11" s="391"/>
      <c r="AB11" s="391"/>
      <c r="AC11" s="391"/>
      <c r="AD11" s="391"/>
      <c r="AE11" s="391"/>
      <c r="AF11" s="391"/>
      <c r="AG11" s="391"/>
      <c r="AH11" s="391"/>
      <c r="AI11" s="391"/>
      <c r="AJ11" s="391"/>
      <c r="AK11" s="391"/>
      <c r="AL11" s="581"/>
      <c r="AM11" s="498" t="s">
        <v>125</v>
      </c>
      <c r="AN11" s="403"/>
      <c r="AO11" s="403"/>
      <c r="AP11" s="403"/>
      <c r="AQ11" s="403"/>
      <c r="AR11" s="403"/>
      <c r="AS11" s="403"/>
      <c r="AT11" s="404"/>
      <c r="AU11" s="486" t="s">
        <v>120</v>
      </c>
      <c r="AV11" s="487"/>
      <c r="AW11" s="487"/>
      <c r="AX11" s="487"/>
      <c r="AY11" s="409" t="s">
        <v>126</v>
      </c>
      <c r="AZ11" s="410"/>
      <c r="BA11" s="410"/>
      <c r="BB11" s="410"/>
      <c r="BC11" s="410"/>
      <c r="BD11" s="410"/>
      <c r="BE11" s="410"/>
      <c r="BF11" s="410"/>
      <c r="BG11" s="410"/>
      <c r="BH11" s="410"/>
      <c r="BI11" s="410"/>
      <c r="BJ11" s="410"/>
      <c r="BK11" s="410"/>
      <c r="BL11" s="410"/>
      <c r="BM11" s="411"/>
      <c r="BN11" s="429">
        <v>0</v>
      </c>
      <c r="BO11" s="430"/>
      <c r="BP11" s="430"/>
      <c r="BQ11" s="430"/>
      <c r="BR11" s="430"/>
      <c r="BS11" s="430"/>
      <c r="BT11" s="430"/>
      <c r="BU11" s="431"/>
      <c r="BV11" s="429">
        <v>0</v>
      </c>
      <c r="BW11" s="430"/>
      <c r="BX11" s="430"/>
      <c r="BY11" s="430"/>
      <c r="BZ11" s="430"/>
      <c r="CA11" s="430"/>
      <c r="CB11" s="430"/>
      <c r="CC11" s="431"/>
      <c r="CD11" s="438" t="s">
        <v>127</v>
      </c>
      <c r="CE11" s="439"/>
      <c r="CF11" s="439"/>
      <c r="CG11" s="439"/>
      <c r="CH11" s="439"/>
      <c r="CI11" s="439"/>
      <c r="CJ11" s="439"/>
      <c r="CK11" s="439"/>
      <c r="CL11" s="439"/>
      <c r="CM11" s="439"/>
      <c r="CN11" s="439"/>
      <c r="CO11" s="439"/>
      <c r="CP11" s="439"/>
      <c r="CQ11" s="439"/>
      <c r="CR11" s="439"/>
      <c r="CS11" s="440"/>
      <c r="CT11" s="542" t="s">
        <v>128</v>
      </c>
      <c r="CU11" s="543"/>
      <c r="CV11" s="543"/>
      <c r="CW11" s="543"/>
      <c r="CX11" s="543"/>
      <c r="CY11" s="543"/>
      <c r="CZ11" s="543"/>
      <c r="DA11" s="544"/>
      <c r="DB11" s="542" t="s">
        <v>128</v>
      </c>
      <c r="DC11" s="543"/>
      <c r="DD11" s="543"/>
      <c r="DE11" s="543"/>
      <c r="DF11" s="543"/>
      <c r="DG11" s="543"/>
      <c r="DH11" s="543"/>
      <c r="DI11" s="544"/>
      <c r="DJ11" s="186"/>
      <c r="DK11" s="186"/>
      <c r="DL11" s="186"/>
      <c r="DM11" s="186"/>
      <c r="DN11" s="186"/>
      <c r="DO11" s="186"/>
    </row>
    <row r="12" spans="1:119" ht="18.75" customHeight="1" x14ac:dyDescent="0.15">
      <c r="A12" s="187"/>
      <c r="B12" s="545" t="s">
        <v>129</v>
      </c>
      <c r="C12" s="546"/>
      <c r="D12" s="546"/>
      <c r="E12" s="546"/>
      <c r="F12" s="546"/>
      <c r="G12" s="546"/>
      <c r="H12" s="546"/>
      <c r="I12" s="546"/>
      <c r="J12" s="546"/>
      <c r="K12" s="547"/>
      <c r="L12" s="554" t="s">
        <v>130</v>
      </c>
      <c r="M12" s="555"/>
      <c r="N12" s="555"/>
      <c r="O12" s="555"/>
      <c r="P12" s="555"/>
      <c r="Q12" s="556"/>
      <c r="R12" s="557">
        <v>7402</v>
      </c>
      <c r="S12" s="558"/>
      <c r="T12" s="558"/>
      <c r="U12" s="558"/>
      <c r="V12" s="559"/>
      <c r="W12" s="560" t="s">
        <v>1</v>
      </c>
      <c r="X12" s="487"/>
      <c r="Y12" s="487"/>
      <c r="Z12" s="487"/>
      <c r="AA12" s="487"/>
      <c r="AB12" s="561"/>
      <c r="AC12" s="562" t="s">
        <v>131</v>
      </c>
      <c r="AD12" s="563"/>
      <c r="AE12" s="563"/>
      <c r="AF12" s="563"/>
      <c r="AG12" s="564"/>
      <c r="AH12" s="562" t="s">
        <v>132</v>
      </c>
      <c r="AI12" s="563"/>
      <c r="AJ12" s="563"/>
      <c r="AK12" s="563"/>
      <c r="AL12" s="565"/>
      <c r="AM12" s="498" t="s">
        <v>133</v>
      </c>
      <c r="AN12" s="403"/>
      <c r="AO12" s="403"/>
      <c r="AP12" s="403"/>
      <c r="AQ12" s="403"/>
      <c r="AR12" s="403"/>
      <c r="AS12" s="403"/>
      <c r="AT12" s="404"/>
      <c r="AU12" s="486" t="s">
        <v>120</v>
      </c>
      <c r="AV12" s="487"/>
      <c r="AW12" s="487"/>
      <c r="AX12" s="487"/>
      <c r="AY12" s="409" t="s">
        <v>134</v>
      </c>
      <c r="AZ12" s="410"/>
      <c r="BA12" s="410"/>
      <c r="BB12" s="410"/>
      <c r="BC12" s="410"/>
      <c r="BD12" s="410"/>
      <c r="BE12" s="410"/>
      <c r="BF12" s="410"/>
      <c r="BG12" s="410"/>
      <c r="BH12" s="410"/>
      <c r="BI12" s="410"/>
      <c r="BJ12" s="410"/>
      <c r="BK12" s="410"/>
      <c r="BL12" s="410"/>
      <c r="BM12" s="411"/>
      <c r="BN12" s="429">
        <v>0</v>
      </c>
      <c r="BO12" s="430"/>
      <c r="BP12" s="430"/>
      <c r="BQ12" s="430"/>
      <c r="BR12" s="430"/>
      <c r="BS12" s="430"/>
      <c r="BT12" s="430"/>
      <c r="BU12" s="431"/>
      <c r="BV12" s="429">
        <v>0</v>
      </c>
      <c r="BW12" s="430"/>
      <c r="BX12" s="430"/>
      <c r="BY12" s="430"/>
      <c r="BZ12" s="430"/>
      <c r="CA12" s="430"/>
      <c r="CB12" s="430"/>
      <c r="CC12" s="431"/>
      <c r="CD12" s="438" t="s">
        <v>135</v>
      </c>
      <c r="CE12" s="439"/>
      <c r="CF12" s="439"/>
      <c r="CG12" s="439"/>
      <c r="CH12" s="439"/>
      <c r="CI12" s="439"/>
      <c r="CJ12" s="439"/>
      <c r="CK12" s="439"/>
      <c r="CL12" s="439"/>
      <c r="CM12" s="439"/>
      <c r="CN12" s="439"/>
      <c r="CO12" s="439"/>
      <c r="CP12" s="439"/>
      <c r="CQ12" s="439"/>
      <c r="CR12" s="439"/>
      <c r="CS12" s="440"/>
      <c r="CT12" s="542" t="s">
        <v>136</v>
      </c>
      <c r="CU12" s="543"/>
      <c r="CV12" s="543"/>
      <c r="CW12" s="543"/>
      <c r="CX12" s="543"/>
      <c r="CY12" s="543"/>
      <c r="CZ12" s="543"/>
      <c r="DA12" s="544"/>
      <c r="DB12" s="542" t="s">
        <v>137</v>
      </c>
      <c r="DC12" s="543"/>
      <c r="DD12" s="543"/>
      <c r="DE12" s="543"/>
      <c r="DF12" s="543"/>
      <c r="DG12" s="543"/>
      <c r="DH12" s="543"/>
      <c r="DI12" s="544"/>
      <c r="DJ12" s="186"/>
      <c r="DK12" s="186"/>
      <c r="DL12" s="186"/>
      <c r="DM12" s="186"/>
      <c r="DN12" s="186"/>
      <c r="DO12" s="186"/>
    </row>
    <row r="13" spans="1:119" ht="18.75" customHeight="1" x14ac:dyDescent="0.15">
      <c r="A13" s="187"/>
      <c r="B13" s="548"/>
      <c r="C13" s="549"/>
      <c r="D13" s="549"/>
      <c r="E13" s="549"/>
      <c r="F13" s="549"/>
      <c r="G13" s="549"/>
      <c r="H13" s="549"/>
      <c r="I13" s="549"/>
      <c r="J13" s="549"/>
      <c r="K13" s="550"/>
      <c r="L13" s="197"/>
      <c r="M13" s="529" t="s">
        <v>138</v>
      </c>
      <c r="N13" s="530"/>
      <c r="O13" s="530"/>
      <c r="P13" s="530"/>
      <c r="Q13" s="531"/>
      <c r="R13" s="532">
        <v>7189</v>
      </c>
      <c r="S13" s="533"/>
      <c r="T13" s="533"/>
      <c r="U13" s="533"/>
      <c r="V13" s="534"/>
      <c r="W13" s="520" t="s">
        <v>139</v>
      </c>
      <c r="X13" s="442"/>
      <c r="Y13" s="442"/>
      <c r="Z13" s="442"/>
      <c r="AA13" s="442"/>
      <c r="AB13" s="443"/>
      <c r="AC13" s="405">
        <v>113</v>
      </c>
      <c r="AD13" s="406"/>
      <c r="AE13" s="406"/>
      <c r="AF13" s="406"/>
      <c r="AG13" s="407"/>
      <c r="AH13" s="405">
        <v>105</v>
      </c>
      <c r="AI13" s="406"/>
      <c r="AJ13" s="406"/>
      <c r="AK13" s="406"/>
      <c r="AL13" s="408"/>
      <c r="AM13" s="498" t="s">
        <v>140</v>
      </c>
      <c r="AN13" s="403"/>
      <c r="AO13" s="403"/>
      <c r="AP13" s="403"/>
      <c r="AQ13" s="403"/>
      <c r="AR13" s="403"/>
      <c r="AS13" s="403"/>
      <c r="AT13" s="404"/>
      <c r="AU13" s="486" t="s">
        <v>141</v>
      </c>
      <c r="AV13" s="487"/>
      <c r="AW13" s="487"/>
      <c r="AX13" s="487"/>
      <c r="AY13" s="409" t="s">
        <v>142</v>
      </c>
      <c r="AZ13" s="410"/>
      <c r="BA13" s="410"/>
      <c r="BB13" s="410"/>
      <c r="BC13" s="410"/>
      <c r="BD13" s="410"/>
      <c r="BE13" s="410"/>
      <c r="BF13" s="410"/>
      <c r="BG13" s="410"/>
      <c r="BH13" s="410"/>
      <c r="BI13" s="410"/>
      <c r="BJ13" s="410"/>
      <c r="BK13" s="410"/>
      <c r="BL13" s="410"/>
      <c r="BM13" s="411"/>
      <c r="BN13" s="429">
        <v>4596</v>
      </c>
      <c r="BO13" s="430"/>
      <c r="BP13" s="430"/>
      <c r="BQ13" s="430"/>
      <c r="BR13" s="430"/>
      <c r="BS13" s="430"/>
      <c r="BT13" s="430"/>
      <c r="BU13" s="431"/>
      <c r="BV13" s="429">
        <v>-16515</v>
      </c>
      <c r="BW13" s="430"/>
      <c r="BX13" s="430"/>
      <c r="BY13" s="430"/>
      <c r="BZ13" s="430"/>
      <c r="CA13" s="430"/>
      <c r="CB13" s="430"/>
      <c r="CC13" s="431"/>
      <c r="CD13" s="438" t="s">
        <v>143</v>
      </c>
      <c r="CE13" s="439"/>
      <c r="CF13" s="439"/>
      <c r="CG13" s="439"/>
      <c r="CH13" s="439"/>
      <c r="CI13" s="439"/>
      <c r="CJ13" s="439"/>
      <c r="CK13" s="439"/>
      <c r="CL13" s="439"/>
      <c r="CM13" s="439"/>
      <c r="CN13" s="439"/>
      <c r="CO13" s="439"/>
      <c r="CP13" s="439"/>
      <c r="CQ13" s="439"/>
      <c r="CR13" s="439"/>
      <c r="CS13" s="440"/>
      <c r="CT13" s="399">
        <v>-0.1</v>
      </c>
      <c r="CU13" s="400"/>
      <c r="CV13" s="400"/>
      <c r="CW13" s="400"/>
      <c r="CX13" s="400"/>
      <c r="CY13" s="400"/>
      <c r="CZ13" s="400"/>
      <c r="DA13" s="401"/>
      <c r="DB13" s="399">
        <v>-0.2</v>
      </c>
      <c r="DC13" s="400"/>
      <c r="DD13" s="400"/>
      <c r="DE13" s="400"/>
      <c r="DF13" s="400"/>
      <c r="DG13" s="400"/>
      <c r="DH13" s="400"/>
      <c r="DI13" s="401"/>
      <c r="DJ13" s="186"/>
      <c r="DK13" s="186"/>
      <c r="DL13" s="186"/>
      <c r="DM13" s="186"/>
      <c r="DN13" s="186"/>
      <c r="DO13" s="186"/>
    </row>
    <row r="14" spans="1:119" ht="18.75" customHeight="1" thickBot="1" x14ac:dyDescent="0.2">
      <c r="A14" s="187"/>
      <c r="B14" s="548"/>
      <c r="C14" s="549"/>
      <c r="D14" s="549"/>
      <c r="E14" s="549"/>
      <c r="F14" s="549"/>
      <c r="G14" s="549"/>
      <c r="H14" s="549"/>
      <c r="I14" s="549"/>
      <c r="J14" s="549"/>
      <c r="K14" s="550"/>
      <c r="L14" s="522" t="s">
        <v>144</v>
      </c>
      <c r="M14" s="566"/>
      <c r="N14" s="566"/>
      <c r="O14" s="566"/>
      <c r="P14" s="566"/>
      <c r="Q14" s="567"/>
      <c r="R14" s="532">
        <v>7492</v>
      </c>
      <c r="S14" s="533"/>
      <c r="T14" s="533"/>
      <c r="U14" s="533"/>
      <c r="V14" s="534"/>
      <c r="W14" s="535"/>
      <c r="X14" s="445"/>
      <c r="Y14" s="445"/>
      <c r="Z14" s="445"/>
      <c r="AA14" s="445"/>
      <c r="AB14" s="446"/>
      <c r="AC14" s="525">
        <v>3.5</v>
      </c>
      <c r="AD14" s="526"/>
      <c r="AE14" s="526"/>
      <c r="AF14" s="526"/>
      <c r="AG14" s="527"/>
      <c r="AH14" s="525">
        <v>3.3</v>
      </c>
      <c r="AI14" s="526"/>
      <c r="AJ14" s="526"/>
      <c r="AK14" s="526"/>
      <c r="AL14" s="528"/>
      <c r="AM14" s="498"/>
      <c r="AN14" s="403"/>
      <c r="AO14" s="403"/>
      <c r="AP14" s="403"/>
      <c r="AQ14" s="403"/>
      <c r="AR14" s="403"/>
      <c r="AS14" s="403"/>
      <c r="AT14" s="404"/>
      <c r="AU14" s="486"/>
      <c r="AV14" s="487"/>
      <c r="AW14" s="487"/>
      <c r="AX14" s="487"/>
      <c r="AY14" s="409"/>
      <c r="AZ14" s="410"/>
      <c r="BA14" s="410"/>
      <c r="BB14" s="410"/>
      <c r="BC14" s="410"/>
      <c r="BD14" s="410"/>
      <c r="BE14" s="410"/>
      <c r="BF14" s="410"/>
      <c r="BG14" s="410"/>
      <c r="BH14" s="410"/>
      <c r="BI14" s="410"/>
      <c r="BJ14" s="410"/>
      <c r="BK14" s="410"/>
      <c r="BL14" s="410"/>
      <c r="BM14" s="411"/>
      <c r="BN14" s="429"/>
      <c r="BO14" s="430"/>
      <c r="BP14" s="430"/>
      <c r="BQ14" s="430"/>
      <c r="BR14" s="430"/>
      <c r="BS14" s="430"/>
      <c r="BT14" s="430"/>
      <c r="BU14" s="431"/>
      <c r="BV14" s="429"/>
      <c r="BW14" s="430"/>
      <c r="BX14" s="430"/>
      <c r="BY14" s="430"/>
      <c r="BZ14" s="430"/>
      <c r="CA14" s="430"/>
      <c r="CB14" s="430"/>
      <c r="CC14" s="431"/>
      <c r="CD14" s="435" t="s">
        <v>145</v>
      </c>
      <c r="CE14" s="436"/>
      <c r="CF14" s="436"/>
      <c r="CG14" s="436"/>
      <c r="CH14" s="436"/>
      <c r="CI14" s="436"/>
      <c r="CJ14" s="436"/>
      <c r="CK14" s="436"/>
      <c r="CL14" s="436"/>
      <c r="CM14" s="436"/>
      <c r="CN14" s="436"/>
      <c r="CO14" s="436"/>
      <c r="CP14" s="436"/>
      <c r="CQ14" s="436"/>
      <c r="CR14" s="436"/>
      <c r="CS14" s="437"/>
      <c r="CT14" s="536" t="s">
        <v>136</v>
      </c>
      <c r="CU14" s="537"/>
      <c r="CV14" s="537"/>
      <c r="CW14" s="537"/>
      <c r="CX14" s="537"/>
      <c r="CY14" s="537"/>
      <c r="CZ14" s="537"/>
      <c r="DA14" s="538"/>
      <c r="DB14" s="536" t="s">
        <v>136</v>
      </c>
      <c r="DC14" s="537"/>
      <c r="DD14" s="537"/>
      <c r="DE14" s="537"/>
      <c r="DF14" s="537"/>
      <c r="DG14" s="537"/>
      <c r="DH14" s="537"/>
      <c r="DI14" s="538"/>
      <c r="DJ14" s="186"/>
      <c r="DK14" s="186"/>
      <c r="DL14" s="186"/>
      <c r="DM14" s="186"/>
      <c r="DN14" s="186"/>
      <c r="DO14" s="186"/>
    </row>
    <row r="15" spans="1:119" ht="18.75" customHeight="1" x14ac:dyDescent="0.15">
      <c r="A15" s="187"/>
      <c r="B15" s="548"/>
      <c r="C15" s="549"/>
      <c r="D15" s="549"/>
      <c r="E15" s="549"/>
      <c r="F15" s="549"/>
      <c r="G15" s="549"/>
      <c r="H15" s="549"/>
      <c r="I15" s="549"/>
      <c r="J15" s="549"/>
      <c r="K15" s="550"/>
      <c r="L15" s="197"/>
      <c r="M15" s="529" t="s">
        <v>146</v>
      </c>
      <c r="N15" s="530"/>
      <c r="O15" s="530"/>
      <c r="P15" s="530"/>
      <c r="Q15" s="531"/>
      <c r="R15" s="532">
        <v>7308</v>
      </c>
      <c r="S15" s="533"/>
      <c r="T15" s="533"/>
      <c r="U15" s="533"/>
      <c r="V15" s="534"/>
      <c r="W15" s="520" t="s">
        <v>147</v>
      </c>
      <c r="X15" s="442"/>
      <c r="Y15" s="442"/>
      <c r="Z15" s="442"/>
      <c r="AA15" s="442"/>
      <c r="AB15" s="443"/>
      <c r="AC15" s="405">
        <v>1041</v>
      </c>
      <c r="AD15" s="406"/>
      <c r="AE15" s="406"/>
      <c r="AF15" s="406"/>
      <c r="AG15" s="407"/>
      <c r="AH15" s="405">
        <v>1092</v>
      </c>
      <c r="AI15" s="406"/>
      <c r="AJ15" s="406"/>
      <c r="AK15" s="406"/>
      <c r="AL15" s="408"/>
      <c r="AM15" s="498"/>
      <c r="AN15" s="403"/>
      <c r="AO15" s="403"/>
      <c r="AP15" s="403"/>
      <c r="AQ15" s="403"/>
      <c r="AR15" s="403"/>
      <c r="AS15" s="403"/>
      <c r="AT15" s="404"/>
      <c r="AU15" s="486"/>
      <c r="AV15" s="487"/>
      <c r="AW15" s="487"/>
      <c r="AX15" s="487"/>
      <c r="AY15" s="421" t="s">
        <v>148</v>
      </c>
      <c r="AZ15" s="422"/>
      <c r="BA15" s="422"/>
      <c r="BB15" s="422"/>
      <c r="BC15" s="422"/>
      <c r="BD15" s="422"/>
      <c r="BE15" s="422"/>
      <c r="BF15" s="422"/>
      <c r="BG15" s="422"/>
      <c r="BH15" s="422"/>
      <c r="BI15" s="422"/>
      <c r="BJ15" s="422"/>
      <c r="BK15" s="422"/>
      <c r="BL15" s="422"/>
      <c r="BM15" s="423"/>
      <c r="BN15" s="424">
        <v>816159</v>
      </c>
      <c r="BO15" s="425"/>
      <c r="BP15" s="425"/>
      <c r="BQ15" s="425"/>
      <c r="BR15" s="425"/>
      <c r="BS15" s="425"/>
      <c r="BT15" s="425"/>
      <c r="BU15" s="426"/>
      <c r="BV15" s="424">
        <v>831254</v>
      </c>
      <c r="BW15" s="425"/>
      <c r="BX15" s="425"/>
      <c r="BY15" s="425"/>
      <c r="BZ15" s="425"/>
      <c r="CA15" s="425"/>
      <c r="CB15" s="425"/>
      <c r="CC15" s="426"/>
      <c r="CD15" s="539" t="s">
        <v>149</v>
      </c>
      <c r="CE15" s="540"/>
      <c r="CF15" s="540"/>
      <c r="CG15" s="540"/>
      <c r="CH15" s="540"/>
      <c r="CI15" s="540"/>
      <c r="CJ15" s="540"/>
      <c r="CK15" s="540"/>
      <c r="CL15" s="540"/>
      <c r="CM15" s="540"/>
      <c r="CN15" s="540"/>
      <c r="CO15" s="540"/>
      <c r="CP15" s="540"/>
      <c r="CQ15" s="540"/>
      <c r="CR15" s="540"/>
      <c r="CS15" s="541"/>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8"/>
      <c r="C16" s="549"/>
      <c r="D16" s="549"/>
      <c r="E16" s="549"/>
      <c r="F16" s="549"/>
      <c r="G16" s="549"/>
      <c r="H16" s="549"/>
      <c r="I16" s="549"/>
      <c r="J16" s="549"/>
      <c r="K16" s="550"/>
      <c r="L16" s="522" t="s">
        <v>150</v>
      </c>
      <c r="M16" s="523"/>
      <c r="N16" s="523"/>
      <c r="O16" s="523"/>
      <c r="P16" s="523"/>
      <c r="Q16" s="524"/>
      <c r="R16" s="517" t="s">
        <v>151</v>
      </c>
      <c r="S16" s="518"/>
      <c r="T16" s="518"/>
      <c r="U16" s="518"/>
      <c r="V16" s="519"/>
      <c r="W16" s="535"/>
      <c r="X16" s="445"/>
      <c r="Y16" s="445"/>
      <c r="Z16" s="445"/>
      <c r="AA16" s="445"/>
      <c r="AB16" s="446"/>
      <c r="AC16" s="525">
        <v>32.5</v>
      </c>
      <c r="AD16" s="526"/>
      <c r="AE16" s="526"/>
      <c r="AF16" s="526"/>
      <c r="AG16" s="527"/>
      <c r="AH16" s="525">
        <v>34.299999999999997</v>
      </c>
      <c r="AI16" s="526"/>
      <c r="AJ16" s="526"/>
      <c r="AK16" s="526"/>
      <c r="AL16" s="528"/>
      <c r="AM16" s="498"/>
      <c r="AN16" s="403"/>
      <c r="AO16" s="403"/>
      <c r="AP16" s="403"/>
      <c r="AQ16" s="403"/>
      <c r="AR16" s="403"/>
      <c r="AS16" s="403"/>
      <c r="AT16" s="404"/>
      <c r="AU16" s="486"/>
      <c r="AV16" s="487"/>
      <c r="AW16" s="487"/>
      <c r="AX16" s="487"/>
      <c r="AY16" s="409" t="s">
        <v>152</v>
      </c>
      <c r="AZ16" s="410"/>
      <c r="BA16" s="410"/>
      <c r="BB16" s="410"/>
      <c r="BC16" s="410"/>
      <c r="BD16" s="410"/>
      <c r="BE16" s="410"/>
      <c r="BF16" s="410"/>
      <c r="BG16" s="410"/>
      <c r="BH16" s="410"/>
      <c r="BI16" s="410"/>
      <c r="BJ16" s="410"/>
      <c r="BK16" s="410"/>
      <c r="BL16" s="410"/>
      <c r="BM16" s="411"/>
      <c r="BN16" s="429">
        <v>2090576</v>
      </c>
      <c r="BO16" s="430"/>
      <c r="BP16" s="430"/>
      <c r="BQ16" s="430"/>
      <c r="BR16" s="430"/>
      <c r="BS16" s="430"/>
      <c r="BT16" s="430"/>
      <c r="BU16" s="431"/>
      <c r="BV16" s="429">
        <v>2085600</v>
      </c>
      <c r="BW16" s="430"/>
      <c r="BX16" s="430"/>
      <c r="BY16" s="430"/>
      <c r="BZ16" s="430"/>
      <c r="CA16" s="430"/>
      <c r="CB16" s="430"/>
      <c r="CC16" s="431"/>
      <c r="CD16" s="201"/>
      <c r="CE16" s="427"/>
      <c r="CF16" s="427"/>
      <c r="CG16" s="427"/>
      <c r="CH16" s="427"/>
      <c r="CI16" s="427"/>
      <c r="CJ16" s="427"/>
      <c r="CK16" s="427"/>
      <c r="CL16" s="427"/>
      <c r="CM16" s="427"/>
      <c r="CN16" s="427"/>
      <c r="CO16" s="427"/>
      <c r="CP16" s="427"/>
      <c r="CQ16" s="427"/>
      <c r="CR16" s="427"/>
      <c r="CS16" s="428"/>
      <c r="CT16" s="399"/>
      <c r="CU16" s="400"/>
      <c r="CV16" s="400"/>
      <c r="CW16" s="400"/>
      <c r="CX16" s="400"/>
      <c r="CY16" s="400"/>
      <c r="CZ16" s="400"/>
      <c r="DA16" s="401"/>
      <c r="DB16" s="399"/>
      <c r="DC16" s="400"/>
      <c r="DD16" s="400"/>
      <c r="DE16" s="400"/>
      <c r="DF16" s="400"/>
      <c r="DG16" s="400"/>
      <c r="DH16" s="400"/>
      <c r="DI16" s="401"/>
      <c r="DJ16" s="186"/>
      <c r="DK16" s="186"/>
      <c r="DL16" s="186"/>
      <c r="DM16" s="186"/>
      <c r="DN16" s="186"/>
      <c r="DO16" s="186"/>
    </row>
    <row r="17" spans="1:119" ht="18.75" customHeight="1" thickBot="1" x14ac:dyDescent="0.2">
      <c r="A17" s="187"/>
      <c r="B17" s="551"/>
      <c r="C17" s="552"/>
      <c r="D17" s="552"/>
      <c r="E17" s="552"/>
      <c r="F17" s="552"/>
      <c r="G17" s="552"/>
      <c r="H17" s="552"/>
      <c r="I17" s="552"/>
      <c r="J17" s="552"/>
      <c r="K17" s="553"/>
      <c r="L17" s="202"/>
      <c r="M17" s="514" t="s">
        <v>153</v>
      </c>
      <c r="N17" s="515"/>
      <c r="O17" s="515"/>
      <c r="P17" s="515"/>
      <c r="Q17" s="516"/>
      <c r="R17" s="517" t="s">
        <v>154</v>
      </c>
      <c r="S17" s="518"/>
      <c r="T17" s="518"/>
      <c r="U17" s="518"/>
      <c r="V17" s="519"/>
      <c r="W17" s="520" t="s">
        <v>155</v>
      </c>
      <c r="X17" s="442"/>
      <c r="Y17" s="442"/>
      <c r="Z17" s="442"/>
      <c r="AA17" s="442"/>
      <c r="AB17" s="443"/>
      <c r="AC17" s="405">
        <v>2045</v>
      </c>
      <c r="AD17" s="406"/>
      <c r="AE17" s="406"/>
      <c r="AF17" s="406"/>
      <c r="AG17" s="407"/>
      <c r="AH17" s="405">
        <v>1991</v>
      </c>
      <c r="AI17" s="406"/>
      <c r="AJ17" s="406"/>
      <c r="AK17" s="406"/>
      <c r="AL17" s="408"/>
      <c r="AM17" s="498"/>
      <c r="AN17" s="403"/>
      <c r="AO17" s="403"/>
      <c r="AP17" s="403"/>
      <c r="AQ17" s="403"/>
      <c r="AR17" s="403"/>
      <c r="AS17" s="403"/>
      <c r="AT17" s="404"/>
      <c r="AU17" s="486"/>
      <c r="AV17" s="487"/>
      <c r="AW17" s="487"/>
      <c r="AX17" s="487"/>
      <c r="AY17" s="409" t="s">
        <v>156</v>
      </c>
      <c r="AZ17" s="410"/>
      <c r="BA17" s="410"/>
      <c r="BB17" s="410"/>
      <c r="BC17" s="410"/>
      <c r="BD17" s="410"/>
      <c r="BE17" s="410"/>
      <c r="BF17" s="410"/>
      <c r="BG17" s="410"/>
      <c r="BH17" s="410"/>
      <c r="BI17" s="410"/>
      <c r="BJ17" s="410"/>
      <c r="BK17" s="410"/>
      <c r="BL17" s="410"/>
      <c r="BM17" s="411"/>
      <c r="BN17" s="429">
        <v>1043365</v>
      </c>
      <c r="BO17" s="430"/>
      <c r="BP17" s="430"/>
      <c r="BQ17" s="430"/>
      <c r="BR17" s="430"/>
      <c r="BS17" s="430"/>
      <c r="BT17" s="430"/>
      <c r="BU17" s="431"/>
      <c r="BV17" s="429">
        <v>1061152</v>
      </c>
      <c r="BW17" s="430"/>
      <c r="BX17" s="430"/>
      <c r="BY17" s="430"/>
      <c r="BZ17" s="430"/>
      <c r="CA17" s="430"/>
      <c r="CB17" s="430"/>
      <c r="CC17" s="431"/>
      <c r="CD17" s="201"/>
      <c r="CE17" s="427"/>
      <c r="CF17" s="427"/>
      <c r="CG17" s="427"/>
      <c r="CH17" s="427"/>
      <c r="CI17" s="427"/>
      <c r="CJ17" s="427"/>
      <c r="CK17" s="427"/>
      <c r="CL17" s="427"/>
      <c r="CM17" s="427"/>
      <c r="CN17" s="427"/>
      <c r="CO17" s="427"/>
      <c r="CP17" s="427"/>
      <c r="CQ17" s="427"/>
      <c r="CR17" s="427"/>
      <c r="CS17" s="428"/>
      <c r="CT17" s="399"/>
      <c r="CU17" s="400"/>
      <c r="CV17" s="400"/>
      <c r="CW17" s="400"/>
      <c r="CX17" s="400"/>
      <c r="CY17" s="400"/>
      <c r="CZ17" s="400"/>
      <c r="DA17" s="401"/>
      <c r="DB17" s="399"/>
      <c r="DC17" s="400"/>
      <c r="DD17" s="400"/>
      <c r="DE17" s="400"/>
      <c r="DF17" s="400"/>
      <c r="DG17" s="400"/>
      <c r="DH17" s="400"/>
      <c r="DI17" s="401"/>
      <c r="DJ17" s="186"/>
      <c r="DK17" s="186"/>
      <c r="DL17" s="186"/>
      <c r="DM17" s="186"/>
      <c r="DN17" s="186"/>
      <c r="DO17" s="186"/>
    </row>
    <row r="18" spans="1:119" ht="18.75" customHeight="1" thickBot="1" x14ac:dyDescent="0.2">
      <c r="A18" s="187"/>
      <c r="B18" s="491" t="s">
        <v>157</v>
      </c>
      <c r="C18" s="492"/>
      <c r="D18" s="492"/>
      <c r="E18" s="493"/>
      <c r="F18" s="493"/>
      <c r="G18" s="493"/>
      <c r="H18" s="493"/>
      <c r="I18" s="493"/>
      <c r="J18" s="493"/>
      <c r="K18" s="493"/>
      <c r="L18" s="494">
        <v>18.04</v>
      </c>
      <c r="M18" s="494"/>
      <c r="N18" s="494"/>
      <c r="O18" s="494"/>
      <c r="P18" s="494"/>
      <c r="Q18" s="494"/>
      <c r="R18" s="495"/>
      <c r="S18" s="495"/>
      <c r="T18" s="495"/>
      <c r="U18" s="495"/>
      <c r="V18" s="496"/>
      <c r="W18" s="510"/>
      <c r="X18" s="511"/>
      <c r="Y18" s="511"/>
      <c r="Z18" s="511"/>
      <c r="AA18" s="511"/>
      <c r="AB18" s="521"/>
      <c r="AC18" s="393">
        <v>63.9</v>
      </c>
      <c r="AD18" s="394"/>
      <c r="AE18" s="394"/>
      <c r="AF18" s="394"/>
      <c r="AG18" s="497"/>
      <c r="AH18" s="393">
        <v>62.5</v>
      </c>
      <c r="AI18" s="394"/>
      <c r="AJ18" s="394"/>
      <c r="AK18" s="394"/>
      <c r="AL18" s="395"/>
      <c r="AM18" s="498"/>
      <c r="AN18" s="403"/>
      <c r="AO18" s="403"/>
      <c r="AP18" s="403"/>
      <c r="AQ18" s="403"/>
      <c r="AR18" s="403"/>
      <c r="AS18" s="403"/>
      <c r="AT18" s="404"/>
      <c r="AU18" s="486"/>
      <c r="AV18" s="487"/>
      <c r="AW18" s="487"/>
      <c r="AX18" s="487"/>
      <c r="AY18" s="409" t="s">
        <v>158</v>
      </c>
      <c r="AZ18" s="410"/>
      <c r="BA18" s="410"/>
      <c r="BB18" s="410"/>
      <c r="BC18" s="410"/>
      <c r="BD18" s="410"/>
      <c r="BE18" s="410"/>
      <c r="BF18" s="410"/>
      <c r="BG18" s="410"/>
      <c r="BH18" s="410"/>
      <c r="BI18" s="410"/>
      <c r="BJ18" s="410"/>
      <c r="BK18" s="410"/>
      <c r="BL18" s="410"/>
      <c r="BM18" s="411"/>
      <c r="BN18" s="429">
        <v>2045258</v>
      </c>
      <c r="BO18" s="430"/>
      <c r="BP18" s="430"/>
      <c r="BQ18" s="430"/>
      <c r="BR18" s="430"/>
      <c r="BS18" s="430"/>
      <c r="BT18" s="430"/>
      <c r="BU18" s="431"/>
      <c r="BV18" s="429">
        <v>2042066</v>
      </c>
      <c r="BW18" s="430"/>
      <c r="BX18" s="430"/>
      <c r="BY18" s="430"/>
      <c r="BZ18" s="430"/>
      <c r="CA18" s="430"/>
      <c r="CB18" s="430"/>
      <c r="CC18" s="431"/>
      <c r="CD18" s="201"/>
      <c r="CE18" s="427"/>
      <c r="CF18" s="427"/>
      <c r="CG18" s="427"/>
      <c r="CH18" s="427"/>
      <c r="CI18" s="427"/>
      <c r="CJ18" s="427"/>
      <c r="CK18" s="427"/>
      <c r="CL18" s="427"/>
      <c r="CM18" s="427"/>
      <c r="CN18" s="427"/>
      <c r="CO18" s="427"/>
      <c r="CP18" s="427"/>
      <c r="CQ18" s="427"/>
      <c r="CR18" s="427"/>
      <c r="CS18" s="428"/>
      <c r="CT18" s="399"/>
      <c r="CU18" s="400"/>
      <c r="CV18" s="400"/>
      <c r="CW18" s="400"/>
      <c r="CX18" s="400"/>
      <c r="CY18" s="400"/>
      <c r="CZ18" s="400"/>
      <c r="DA18" s="401"/>
      <c r="DB18" s="399"/>
      <c r="DC18" s="400"/>
      <c r="DD18" s="400"/>
      <c r="DE18" s="400"/>
      <c r="DF18" s="400"/>
      <c r="DG18" s="400"/>
      <c r="DH18" s="400"/>
      <c r="DI18" s="401"/>
      <c r="DJ18" s="186"/>
      <c r="DK18" s="186"/>
      <c r="DL18" s="186"/>
      <c r="DM18" s="186"/>
      <c r="DN18" s="186"/>
      <c r="DO18" s="186"/>
    </row>
    <row r="19" spans="1:119" ht="18.75" customHeight="1" thickBot="1" x14ac:dyDescent="0.2">
      <c r="A19" s="187"/>
      <c r="B19" s="491" t="s">
        <v>159</v>
      </c>
      <c r="C19" s="492"/>
      <c r="D19" s="492"/>
      <c r="E19" s="493"/>
      <c r="F19" s="493"/>
      <c r="G19" s="493"/>
      <c r="H19" s="493"/>
      <c r="I19" s="493"/>
      <c r="J19" s="493"/>
      <c r="K19" s="493"/>
      <c r="L19" s="499">
        <v>438</v>
      </c>
      <c r="M19" s="499"/>
      <c r="N19" s="499"/>
      <c r="O19" s="499"/>
      <c r="P19" s="499"/>
      <c r="Q19" s="499"/>
      <c r="R19" s="500"/>
      <c r="S19" s="500"/>
      <c r="T19" s="500"/>
      <c r="U19" s="500"/>
      <c r="V19" s="501"/>
      <c r="W19" s="508"/>
      <c r="X19" s="509"/>
      <c r="Y19" s="509"/>
      <c r="Z19" s="509"/>
      <c r="AA19" s="509"/>
      <c r="AB19" s="509"/>
      <c r="AC19" s="512"/>
      <c r="AD19" s="512"/>
      <c r="AE19" s="512"/>
      <c r="AF19" s="512"/>
      <c r="AG19" s="512"/>
      <c r="AH19" s="512"/>
      <c r="AI19" s="512"/>
      <c r="AJ19" s="512"/>
      <c r="AK19" s="512"/>
      <c r="AL19" s="513"/>
      <c r="AM19" s="498"/>
      <c r="AN19" s="403"/>
      <c r="AO19" s="403"/>
      <c r="AP19" s="403"/>
      <c r="AQ19" s="403"/>
      <c r="AR19" s="403"/>
      <c r="AS19" s="403"/>
      <c r="AT19" s="404"/>
      <c r="AU19" s="486"/>
      <c r="AV19" s="487"/>
      <c r="AW19" s="487"/>
      <c r="AX19" s="487"/>
      <c r="AY19" s="409" t="s">
        <v>160</v>
      </c>
      <c r="AZ19" s="410"/>
      <c r="BA19" s="410"/>
      <c r="BB19" s="410"/>
      <c r="BC19" s="410"/>
      <c r="BD19" s="410"/>
      <c r="BE19" s="410"/>
      <c r="BF19" s="410"/>
      <c r="BG19" s="410"/>
      <c r="BH19" s="410"/>
      <c r="BI19" s="410"/>
      <c r="BJ19" s="410"/>
      <c r="BK19" s="410"/>
      <c r="BL19" s="410"/>
      <c r="BM19" s="411"/>
      <c r="BN19" s="429">
        <v>3300269</v>
      </c>
      <c r="BO19" s="430"/>
      <c r="BP19" s="430"/>
      <c r="BQ19" s="430"/>
      <c r="BR19" s="430"/>
      <c r="BS19" s="430"/>
      <c r="BT19" s="430"/>
      <c r="BU19" s="431"/>
      <c r="BV19" s="429">
        <v>3328256</v>
      </c>
      <c r="BW19" s="430"/>
      <c r="BX19" s="430"/>
      <c r="BY19" s="430"/>
      <c r="BZ19" s="430"/>
      <c r="CA19" s="430"/>
      <c r="CB19" s="430"/>
      <c r="CC19" s="431"/>
      <c r="CD19" s="201"/>
      <c r="CE19" s="427"/>
      <c r="CF19" s="427"/>
      <c r="CG19" s="427"/>
      <c r="CH19" s="427"/>
      <c r="CI19" s="427"/>
      <c r="CJ19" s="427"/>
      <c r="CK19" s="427"/>
      <c r="CL19" s="427"/>
      <c r="CM19" s="427"/>
      <c r="CN19" s="427"/>
      <c r="CO19" s="427"/>
      <c r="CP19" s="427"/>
      <c r="CQ19" s="427"/>
      <c r="CR19" s="427"/>
      <c r="CS19" s="428"/>
      <c r="CT19" s="399"/>
      <c r="CU19" s="400"/>
      <c r="CV19" s="400"/>
      <c r="CW19" s="400"/>
      <c r="CX19" s="400"/>
      <c r="CY19" s="400"/>
      <c r="CZ19" s="400"/>
      <c r="DA19" s="401"/>
      <c r="DB19" s="399"/>
      <c r="DC19" s="400"/>
      <c r="DD19" s="400"/>
      <c r="DE19" s="400"/>
      <c r="DF19" s="400"/>
      <c r="DG19" s="400"/>
      <c r="DH19" s="400"/>
      <c r="DI19" s="401"/>
      <c r="DJ19" s="186"/>
      <c r="DK19" s="186"/>
      <c r="DL19" s="186"/>
      <c r="DM19" s="186"/>
      <c r="DN19" s="186"/>
      <c r="DO19" s="186"/>
    </row>
    <row r="20" spans="1:119" ht="18.75" customHeight="1" thickBot="1" x14ac:dyDescent="0.2">
      <c r="A20" s="187"/>
      <c r="B20" s="491" t="s">
        <v>161</v>
      </c>
      <c r="C20" s="492"/>
      <c r="D20" s="492"/>
      <c r="E20" s="493"/>
      <c r="F20" s="493"/>
      <c r="G20" s="493"/>
      <c r="H20" s="493"/>
      <c r="I20" s="493"/>
      <c r="J20" s="493"/>
      <c r="K20" s="493"/>
      <c r="L20" s="499">
        <v>3059</v>
      </c>
      <c r="M20" s="499"/>
      <c r="N20" s="499"/>
      <c r="O20" s="499"/>
      <c r="P20" s="499"/>
      <c r="Q20" s="499"/>
      <c r="R20" s="500"/>
      <c r="S20" s="500"/>
      <c r="T20" s="500"/>
      <c r="U20" s="500"/>
      <c r="V20" s="501"/>
      <c r="W20" s="510"/>
      <c r="X20" s="511"/>
      <c r="Y20" s="511"/>
      <c r="Z20" s="511"/>
      <c r="AA20" s="511"/>
      <c r="AB20" s="511"/>
      <c r="AC20" s="502"/>
      <c r="AD20" s="502"/>
      <c r="AE20" s="502"/>
      <c r="AF20" s="502"/>
      <c r="AG20" s="502"/>
      <c r="AH20" s="502"/>
      <c r="AI20" s="502"/>
      <c r="AJ20" s="502"/>
      <c r="AK20" s="502"/>
      <c r="AL20" s="503"/>
      <c r="AM20" s="504"/>
      <c r="AN20" s="476"/>
      <c r="AO20" s="476"/>
      <c r="AP20" s="476"/>
      <c r="AQ20" s="476"/>
      <c r="AR20" s="476"/>
      <c r="AS20" s="476"/>
      <c r="AT20" s="477"/>
      <c r="AU20" s="505"/>
      <c r="AV20" s="506"/>
      <c r="AW20" s="506"/>
      <c r="AX20" s="507"/>
      <c r="AY20" s="409"/>
      <c r="AZ20" s="410"/>
      <c r="BA20" s="410"/>
      <c r="BB20" s="410"/>
      <c r="BC20" s="410"/>
      <c r="BD20" s="410"/>
      <c r="BE20" s="410"/>
      <c r="BF20" s="410"/>
      <c r="BG20" s="410"/>
      <c r="BH20" s="410"/>
      <c r="BI20" s="410"/>
      <c r="BJ20" s="410"/>
      <c r="BK20" s="410"/>
      <c r="BL20" s="410"/>
      <c r="BM20" s="411"/>
      <c r="BN20" s="429"/>
      <c r="BO20" s="430"/>
      <c r="BP20" s="430"/>
      <c r="BQ20" s="430"/>
      <c r="BR20" s="430"/>
      <c r="BS20" s="430"/>
      <c r="BT20" s="430"/>
      <c r="BU20" s="431"/>
      <c r="BV20" s="429"/>
      <c r="BW20" s="430"/>
      <c r="BX20" s="430"/>
      <c r="BY20" s="430"/>
      <c r="BZ20" s="430"/>
      <c r="CA20" s="430"/>
      <c r="CB20" s="430"/>
      <c r="CC20" s="431"/>
      <c r="CD20" s="201"/>
      <c r="CE20" s="427"/>
      <c r="CF20" s="427"/>
      <c r="CG20" s="427"/>
      <c r="CH20" s="427"/>
      <c r="CI20" s="427"/>
      <c r="CJ20" s="427"/>
      <c r="CK20" s="427"/>
      <c r="CL20" s="427"/>
      <c r="CM20" s="427"/>
      <c r="CN20" s="427"/>
      <c r="CO20" s="427"/>
      <c r="CP20" s="427"/>
      <c r="CQ20" s="427"/>
      <c r="CR20" s="427"/>
      <c r="CS20" s="428"/>
      <c r="CT20" s="399"/>
      <c r="CU20" s="400"/>
      <c r="CV20" s="400"/>
      <c r="CW20" s="400"/>
      <c r="CX20" s="400"/>
      <c r="CY20" s="400"/>
      <c r="CZ20" s="400"/>
      <c r="DA20" s="401"/>
      <c r="DB20" s="399"/>
      <c r="DC20" s="400"/>
      <c r="DD20" s="400"/>
      <c r="DE20" s="400"/>
      <c r="DF20" s="400"/>
      <c r="DG20" s="400"/>
      <c r="DH20" s="400"/>
      <c r="DI20" s="401"/>
      <c r="DJ20" s="186"/>
      <c r="DK20" s="186"/>
      <c r="DL20" s="186"/>
      <c r="DM20" s="186"/>
      <c r="DN20" s="186"/>
      <c r="DO20" s="186"/>
    </row>
    <row r="21" spans="1:119" ht="18.75" customHeight="1" x14ac:dyDescent="0.15">
      <c r="A21" s="187"/>
      <c r="B21" s="488" t="s">
        <v>162</v>
      </c>
      <c r="C21" s="489"/>
      <c r="D21" s="489"/>
      <c r="E21" s="489"/>
      <c r="F21" s="489"/>
      <c r="G21" s="489"/>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89"/>
      <c r="AL21" s="489"/>
      <c r="AM21" s="489"/>
      <c r="AN21" s="489"/>
      <c r="AO21" s="489"/>
      <c r="AP21" s="489"/>
      <c r="AQ21" s="489"/>
      <c r="AR21" s="489"/>
      <c r="AS21" s="489"/>
      <c r="AT21" s="489"/>
      <c r="AU21" s="489"/>
      <c r="AV21" s="489"/>
      <c r="AW21" s="489"/>
      <c r="AX21" s="490"/>
      <c r="AY21" s="409"/>
      <c r="AZ21" s="410"/>
      <c r="BA21" s="410"/>
      <c r="BB21" s="410"/>
      <c r="BC21" s="410"/>
      <c r="BD21" s="410"/>
      <c r="BE21" s="410"/>
      <c r="BF21" s="410"/>
      <c r="BG21" s="410"/>
      <c r="BH21" s="410"/>
      <c r="BI21" s="410"/>
      <c r="BJ21" s="410"/>
      <c r="BK21" s="410"/>
      <c r="BL21" s="410"/>
      <c r="BM21" s="411"/>
      <c r="BN21" s="429"/>
      <c r="BO21" s="430"/>
      <c r="BP21" s="430"/>
      <c r="BQ21" s="430"/>
      <c r="BR21" s="430"/>
      <c r="BS21" s="430"/>
      <c r="BT21" s="430"/>
      <c r="BU21" s="431"/>
      <c r="BV21" s="429"/>
      <c r="BW21" s="430"/>
      <c r="BX21" s="430"/>
      <c r="BY21" s="430"/>
      <c r="BZ21" s="430"/>
      <c r="CA21" s="430"/>
      <c r="CB21" s="430"/>
      <c r="CC21" s="431"/>
      <c r="CD21" s="201"/>
      <c r="CE21" s="427"/>
      <c r="CF21" s="427"/>
      <c r="CG21" s="427"/>
      <c r="CH21" s="427"/>
      <c r="CI21" s="427"/>
      <c r="CJ21" s="427"/>
      <c r="CK21" s="427"/>
      <c r="CL21" s="427"/>
      <c r="CM21" s="427"/>
      <c r="CN21" s="427"/>
      <c r="CO21" s="427"/>
      <c r="CP21" s="427"/>
      <c r="CQ21" s="427"/>
      <c r="CR21" s="427"/>
      <c r="CS21" s="428"/>
      <c r="CT21" s="399"/>
      <c r="CU21" s="400"/>
      <c r="CV21" s="400"/>
      <c r="CW21" s="400"/>
      <c r="CX21" s="400"/>
      <c r="CY21" s="400"/>
      <c r="CZ21" s="400"/>
      <c r="DA21" s="401"/>
      <c r="DB21" s="399"/>
      <c r="DC21" s="400"/>
      <c r="DD21" s="400"/>
      <c r="DE21" s="400"/>
      <c r="DF21" s="400"/>
      <c r="DG21" s="400"/>
      <c r="DH21" s="400"/>
      <c r="DI21" s="401"/>
      <c r="DJ21" s="186"/>
      <c r="DK21" s="186"/>
      <c r="DL21" s="186"/>
      <c r="DM21" s="186"/>
      <c r="DN21" s="186"/>
      <c r="DO21" s="186"/>
    </row>
    <row r="22" spans="1:119" ht="18.75" customHeight="1" thickBot="1" x14ac:dyDescent="0.2">
      <c r="A22" s="187"/>
      <c r="B22" s="458" t="s">
        <v>163</v>
      </c>
      <c r="C22" s="459"/>
      <c r="D22" s="460"/>
      <c r="E22" s="467" t="s">
        <v>1</v>
      </c>
      <c r="F22" s="442"/>
      <c r="G22" s="442"/>
      <c r="H22" s="442"/>
      <c r="I22" s="442"/>
      <c r="J22" s="442"/>
      <c r="K22" s="443"/>
      <c r="L22" s="467" t="s">
        <v>164</v>
      </c>
      <c r="M22" s="442"/>
      <c r="N22" s="442"/>
      <c r="O22" s="442"/>
      <c r="P22" s="443"/>
      <c r="Q22" s="452" t="s">
        <v>165</v>
      </c>
      <c r="R22" s="453"/>
      <c r="S22" s="453"/>
      <c r="T22" s="453"/>
      <c r="U22" s="453"/>
      <c r="V22" s="468"/>
      <c r="W22" s="470" t="s">
        <v>166</v>
      </c>
      <c r="X22" s="459"/>
      <c r="Y22" s="460"/>
      <c r="Z22" s="467" t="s">
        <v>1</v>
      </c>
      <c r="AA22" s="442"/>
      <c r="AB22" s="442"/>
      <c r="AC22" s="442"/>
      <c r="AD22" s="442"/>
      <c r="AE22" s="442"/>
      <c r="AF22" s="442"/>
      <c r="AG22" s="443"/>
      <c r="AH22" s="441" t="s">
        <v>167</v>
      </c>
      <c r="AI22" s="442"/>
      <c r="AJ22" s="442"/>
      <c r="AK22" s="442"/>
      <c r="AL22" s="443"/>
      <c r="AM22" s="441" t="s">
        <v>168</v>
      </c>
      <c r="AN22" s="447"/>
      <c r="AO22" s="447"/>
      <c r="AP22" s="447"/>
      <c r="AQ22" s="447"/>
      <c r="AR22" s="448"/>
      <c r="AS22" s="452" t="s">
        <v>165</v>
      </c>
      <c r="AT22" s="453"/>
      <c r="AU22" s="453"/>
      <c r="AV22" s="453"/>
      <c r="AW22" s="453"/>
      <c r="AX22" s="454"/>
      <c r="AY22" s="396"/>
      <c r="AZ22" s="397"/>
      <c r="BA22" s="397"/>
      <c r="BB22" s="397"/>
      <c r="BC22" s="397"/>
      <c r="BD22" s="397"/>
      <c r="BE22" s="397"/>
      <c r="BF22" s="397"/>
      <c r="BG22" s="397"/>
      <c r="BH22" s="397"/>
      <c r="BI22" s="397"/>
      <c r="BJ22" s="397"/>
      <c r="BK22" s="397"/>
      <c r="BL22" s="397"/>
      <c r="BM22" s="398"/>
      <c r="BN22" s="432"/>
      <c r="BO22" s="433"/>
      <c r="BP22" s="433"/>
      <c r="BQ22" s="433"/>
      <c r="BR22" s="433"/>
      <c r="BS22" s="433"/>
      <c r="BT22" s="433"/>
      <c r="BU22" s="434"/>
      <c r="BV22" s="432"/>
      <c r="BW22" s="433"/>
      <c r="BX22" s="433"/>
      <c r="BY22" s="433"/>
      <c r="BZ22" s="433"/>
      <c r="CA22" s="433"/>
      <c r="CB22" s="433"/>
      <c r="CC22" s="434"/>
      <c r="CD22" s="201"/>
      <c r="CE22" s="427"/>
      <c r="CF22" s="427"/>
      <c r="CG22" s="427"/>
      <c r="CH22" s="427"/>
      <c r="CI22" s="427"/>
      <c r="CJ22" s="427"/>
      <c r="CK22" s="427"/>
      <c r="CL22" s="427"/>
      <c r="CM22" s="427"/>
      <c r="CN22" s="427"/>
      <c r="CO22" s="427"/>
      <c r="CP22" s="427"/>
      <c r="CQ22" s="427"/>
      <c r="CR22" s="427"/>
      <c r="CS22" s="428"/>
      <c r="CT22" s="399"/>
      <c r="CU22" s="400"/>
      <c r="CV22" s="400"/>
      <c r="CW22" s="400"/>
      <c r="CX22" s="400"/>
      <c r="CY22" s="400"/>
      <c r="CZ22" s="400"/>
      <c r="DA22" s="401"/>
      <c r="DB22" s="399"/>
      <c r="DC22" s="400"/>
      <c r="DD22" s="400"/>
      <c r="DE22" s="400"/>
      <c r="DF22" s="400"/>
      <c r="DG22" s="400"/>
      <c r="DH22" s="400"/>
      <c r="DI22" s="401"/>
      <c r="DJ22" s="186"/>
      <c r="DK22" s="186"/>
      <c r="DL22" s="186"/>
      <c r="DM22" s="186"/>
      <c r="DN22" s="186"/>
      <c r="DO22" s="186"/>
    </row>
    <row r="23" spans="1:119" ht="18.75" customHeight="1" x14ac:dyDescent="0.15">
      <c r="A23" s="187"/>
      <c r="B23" s="461"/>
      <c r="C23" s="462"/>
      <c r="D23" s="463"/>
      <c r="E23" s="444"/>
      <c r="F23" s="445"/>
      <c r="G23" s="445"/>
      <c r="H23" s="445"/>
      <c r="I23" s="445"/>
      <c r="J23" s="445"/>
      <c r="K23" s="446"/>
      <c r="L23" s="444"/>
      <c r="M23" s="445"/>
      <c r="N23" s="445"/>
      <c r="O23" s="445"/>
      <c r="P23" s="446"/>
      <c r="Q23" s="455"/>
      <c r="R23" s="456"/>
      <c r="S23" s="456"/>
      <c r="T23" s="456"/>
      <c r="U23" s="456"/>
      <c r="V23" s="469"/>
      <c r="W23" s="471"/>
      <c r="X23" s="462"/>
      <c r="Y23" s="463"/>
      <c r="Z23" s="444"/>
      <c r="AA23" s="445"/>
      <c r="AB23" s="445"/>
      <c r="AC23" s="445"/>
      <c r="AD23" s="445"/>
      <c r="AE23" s="445"/>
      <c r="AF23" s="445"/>
      <c r="AG23" s="446"/>
      <c r="AH23" s="444"/>
      <c r="AI23" s="445"/>
      <c r="AJ23" s="445"/>
      <c r="AK23" s="445"/>
      <c r="AL23" s="446"/>
      <c r="AM23" s="449"/>
      <c r="AN23" s="450"/>
      <c r="AO23" s="450"/>
      <c r="AP23" s="450"/>
      <c r="AQ23" s="450"/>
      <c r="AR23" s="451"/>
      <c r="AS23" s="455"/>
      <c r="AT23" s="456"/>
      <c r="AU23" s="456"/>
      <c r="AV23" s="456"/>
      <c r="AW23" s="456"/>
      <c r="AX23" s="457"/>
      <c r="AY23" s="421" t="s">
        <v>169</v>
      </c>
      <c r="AZ23" s="422"/>
      <c r="BA23" s="422"/>
      <c r="BB23" s="422"/>
      <c r="BC23" s="422"/>
      <c r="BD23" s="422"/>
      <c r="BE23" s="422"/>
      <c r="BF23" s="422"/>
      <c r="BG23" s="422"/>
      <c r="BH23" s="422"/>
      <c r="BI23" s="422"/>
      <c r="BJ23" s="422"/>
      <c r="BK23" s="422"/>
      <c r="BL23" s="422"/>
      <c r="BM23" s="423"/>
      <c r="BN23" s="429">
        <v>2983900</v>
      </c>
      <c r="BO23" s="430"/>
      <c r="BP23" s="430"/>
      <c r="BQ23" s="430"/>
      <c r="BR23" s="430"/>
      <c r="BS23" s="430"/>
      <c r="BT23" s="430"/>
      <c r="BU23" s="431"/>
      <c r="BV23" s="429">
        <v>2909353</v>
      </c>
      <c r="BW23" s="430"/>
      <c r="BX23" s="430"/>
      <c r="BY23" s="430"/>
      <c r="BZ23" s="430"/>
      <c r="CA23" s="430"/>
      <c r="CB23" s="430"/>
      <c r="CC23" s="431"/>
      <c r="CD23" s="201"/>
      <c r="CE23" s="427"/>
      <c r="CF23" s="427"/>
      <c r="CG23" s="427"/>
      <c r="CH23" s="427"/>
      <c r="CI23" s="427"/>
      <c r="CJ23" s="427"/>
      <c r="CK23" s="427"/>
      <c r="CL23" s="427"/>
      <c r="CM23" s="427"/>
      <c r="CN23" s="427"/>
      <c r="CO23" s="427"/>
      <c r="CP23" s="427"/>
      <c r="CQ23" s="427"/>
      <c r="CR23" s="427"/>
      <c r="CS23" s="428"/>
      <c r="CT23" s="399"/>
      <c r="CU23" s="400"/>
      <c r="CV23" s="400"/>
      <c r="CW23" s="400"/>
      <c r="CX23" s="400"/>
      <c r="CY23" s="400"/>
      <c r="CZ23" s="400"/>
      <c r="DA23" s="401"/>
      <c r="DB23" s="399"/>
      <c r="DC23" s="400"/>
      <c r="DD23" s="400"/>
      <c r="DE23" s="400"/>
      <c r="DF23" s="400"/>
      <c r="DG23" s="400"/>
      <c r="DH23" s="400"/>
      <c r="DI23" s="401"/>
      <c r="DJ23" s="186"/>
      <c r="DK23" s="186"/>
      <c r="DL23" s="186"/>
      <c r="DM23" s="186"/>
      <c r="DN23" s="186"/>
      <c r="DO23" s="186"/>
    </row>
    <row r="24" spans="1:119" ht="18.75" customHeight="1" thickBot="1" x14ac:dyDescent="0.2">
      <c r="A24" s="187"/>
      <c r="B24" s="461"/>
      <c r="C24" s="462"/>
      <c r="D24" s="463"/>
      <c r="E24" s="402" t="s">
        <v>170</v>
      </c>
      <c r="F24" s="403"/>
      <c r="G24" s="403"/>
      <c r="H24" s="403"/>
      <c r="I24" s="403"/>
      <c r="J24" s="403"/>
      <c r="K24" s="404"/>
      <c r="L24" s="405">
        <v>1</v>
      </c>
      <c r="M24" s="406"/>
      <c r="N24" s="406"/>
      <c r="O24" s="406"/>
      <c r="P24" s="407"/>
      <c r="Q24" s="405">
        <v>7300</v>
      </c>
      <c r="R24" s="406"/>
      <c r="S24" s="406"/>
      <c r="T24" s="406"/>
      <c r="U24" s="406"/>
      <c r="V24" s="407"/>
      <c r="W24" s="471"/>
      <c r="X24" s="462"/>
      <c r="Y24" s="463"/>
      <c r="Z24" s="402" t="s">
        <v>171</v>
      </c>
      <c r="AA24" s="403"/>
      <c r="AB24" s="403"/>
      <c r="AC24" s="403"/>
      <c r="AD24" s="403"/>
      <c r="AE24" s="403"/>
      <c r="AF24" s="403"/>
      <c r="AG24" s="404"/>
      <c r="AH24" s="405">
        <v>90</v>
      </c>
      <c r="AI24" s="406"/>
      <c r="AJ24" s="406"/>
      <c r="AK24" s="406"/>
      <c r="AL24" s="407"/>
      <c r="AM24" s="405">
        <v>251460</v>
      </c>
      <c r="AN24" s="406"/>
      <c r="AO24" s="406"/>
      <c r="AP24" s="406"/>
      <c r="AQ24" s="406"/>
      <c r="AR24" s="407"/>
      <c r="AS24" s="405">
        <v>2794</v>
      </c>
      <c r="AT24" s="406"/>
      <c r="AU24" s="406"/>
      <c r="AV24" s="406"/>
      <c r="AW24" s="406"/>
      <c r="AX24" s="408"/>
      <c r="AY24" s="396" t="s">
        <v>172</v>
      </c>
      <c r="AZ24" s="397"/>
      <c r="BA24" s="397"/>
      <c r="BB24" s="397"/>
      <c r="BC24" s="397"/>
      <c r="BD24" s="397"/>
      <c r="BE24" s="397"/>
      <c r="BF24" s="397"/>
      <c r="BG24" s="397"/>
      <c r="BH24" s="397"/>
      <c r="BI24" s="397"/>
      <c r="BJ24" s="397"/>
      <c r="BK24" s="397"/>
      <c r="BL24" s="397"/>
      <c r="BM24" s="398"/>
      <c r="BN24" s="429">
        <v>2119158</v>
      </c>
      <c r="BO24" s="430"/>
      <c r="BP24" s="430"/>
      <c r="BQ24" s="430"/>
      <c r="BR24" s="430"/>
      <c r="BS24" s="430"/>
      <c r="BT24" s="430"/>
      <c r="BU24" s="431"/>
      <c r="BV24" s="429">
        <v>2224236</v>
      </c>
      <c r="BW24" s="430"/>
      <c r="BX24" s="430"/>
      <c r="BY24" s="430"/>
      <c r="BZ24" s="430"/>
      <c r="CA24" s="430"/>
      <c r="CB24" s="430"/>
      <c r="CC24" s="431"/>
      <c r="CD24" s="201"/>
      <c r="CE24" s="427"/>
      <c r="CF24" s="427"/>
      <c r="CG24" s="427"/>
      <c r="CH24" s="427"/>
      <c r="CI24" s="427"/>
      <c r="CJ24" s="427"/>
      <c r="CK24" s="427"/>
      <c r="CL24" s="427"/>
      <c r="CM24" s="427"/>
      <c r="CN24" s="427"/>
      <c r="CO24" s="427"/>
      <c r="CP24" s="427"/>
      <c r="CQ24" s="427"/>
      <c r="CR24" s="427"/>
      <c r="CS24" s="428"/>
      <c r="CT24" s="399"/>
      <c r="CU24" s="400"/>
      <c r="CV24" s="400"/>
      <c r="CW24" s="400"/>
      <c r="CX24" s="400"/>
      <c r="CY24" s="400"/>
      <c r="CZ24" s="400"/>
      <c r="DA24" s="401"/>
      <c r="DB24" s="399"/>
      <c r="DC24" s="400"/>
      <c r="DD24" s="400"/>
      <c r="DE24" s="400"/>
      <c r="DF24" s="400"/>
      <c r="DG24" s="400"/>
      <c r="DH24" s="400"/>
      <c r="DI24" s="401"/>
      <c r="DJ24" s="186"/>
      <c r="DK24" s="186"/>
      <c r="DL24" s="186"/>
      <c r="DM24" s="186"/>
      <c r="DN24" s="186"/>
      <c r="DO24" s="186"/>
    </row>
    <row r="25" spans="1:119" s="186" customFormat="1" ht="18.75" customHeight="1" x14ac:dyDescent="0.15">
      <c r="A25" s="187"/>
      <c r="B25" s="461"/>
      <c r="C25" s="462"/>
      <c r="D25" s="463"/>
      <c r="E25" s="402" t="s">
        <v>173</v>
      </c>
      <c r="F25" s="403"/>
      <c r="G25" s="403"/>
      <c r="H25" s="403"/>
      <c r="I25" s="403"/>
      <c r="J25" s="403"/>
      <c r="K25" s="404"/>
      <c r="L25" s="405">
        <v>1</v>
      </c>
      <c r="M25" s="406"/>
      <c r="N25" s="406"/>
      <c r="O25" s="406"/>
      <c r="P25" s="407"/>
      <c r="Q25" s="405">
        <v>6000</v>
      </c>
      <c r="R25" s="406"/>
      <c r="S25" s="406"/>
      <c r="T25" s="406"/>
      <c r="U25" s="406"/>
      <c r="V25" s="407"/>
      <c r="W25" s="471"/>
      <c r="X25" s="462"/>
      <c r="Y25" s="463"/>
      <c r="Z25" s="402" t="s">
        <v>174</v>
      </c>
      <c r="AA25" s="403"/>
      <c r="AB25" s="403"/>
      <c r="AC25" s="403"/>
      <c r="AD25" s="403"/>
      <c r="AE25" s="403"/>
      <c r="AF25" s="403"/>
      <c r="AG25" s="404"/>
      <c r="AH25" s="405" t="s">
        <v>136</v>
      </c>
      <c r="AI25" s="406"/>
      <c r="AJ25" s="406"/>
      <c r="AK25" s="406"/>
      <c r="AL25" s="407"/>
      <c r="AM25" s="405" t="s">
        <v>136</v>
      </c>
      <c r="AN25" s="406"/>
      <c r="AO25" s="406"/>
      <c r="AP25" s="406"/>
      <c r="AQ25" s="406"/>
      <c r="AR25" s="407"/>
      <c r="AS25" s="405" t="s">
        <v>136</v>
      </c>
      <c r="AT25" s="406"/>
      <c r="AU25" s="406"/>
      <c r="AV25" s="406"/>
      <c r="AW25" s="406"/>
      <c r="AX25" s="408"/>
      <c r="AY25" s="421" t="s">
        <v>175</v>
      </c>
      <c r="AZ25" s="422"/>
      <c r="BA25" s="422"/>
      <c r="BB25" s="422"/>
      <c r="BC25" s="422"/>
      <c r="BD25" s="422"/>
      <c r="BE25" s="422"/>
      <c r="BF25" s="422"/>
      <c r="BG25" s="422"/>
      <c r="BH25" s="422"/>
      <c r="BI25" s="422"/>
      <c r="BJ25" s="422"/>
      <c r="BK25" s="422"/>
      <c r="BL25" s="422"/>
      <c r="BM25" s="423"/>
      <c r="BN25" s="424">
        <v>150505</v>
      </c>
      <c r="BO25" s="425"/>
      <c r="BP25" s="425"/>
      <c r="BQ25" s="425"/>
      <c r="BR25" s="425"/>
      <c r="BS25" s="425"/>
      <c r="BT25" s="425"/>
      <c r="BU25" s="426"/>
      <c r="BV25" s="424">
        <v>96010</v>
      </c>
      <c r="BW25" s="425"/>
      <c r="BX25" s="425"/>
      <c r="BY25" s="425"/>
      <c r="BZ25" s="425"/>
      <c r="CA25" s="425"/>
      <c r="CB25" s="425"/>
      <c r="CC25" s="426"/>
      <c r="CD25" s="201"/>
      <c r="CE25" s="427"/>
      <c r="CF25" s="427"/>
      <c r="CG25" s="427"/>
      <c r="CH25" s="427"/>
      <c r="CI25" s="427"/>
      <c r="CJ25" s="427"/>
      <c r="CK25" s="427"/>
      <c r="CL25" s="427"/>
      <c r="CM25" s="427"/>
      <c r="CN25" s="427"/>
      <c r="CO25" s="427"/>
      <c r="CP25" s="427"/>
      <c r="CQ25" s="427"/>
      <c r="CR25" s="427"/>
      <c r="CS25" s="428"/>
      <c r="CT25" s="399"/>
      <c r="CU25" s="400"/>
      <c r="CV25" s="400"/>
      <c r="CW25" s="400"/>
      <c r="CX25" s="400"/>
      <c r="CY25" s="400"/>
      <c r="CZ25" s="400"/>
      <c r="DA25" s="401"/>
      <c r="DB25" s="399"/>
      <c r="DC25" s="400"/>
      <c r="DD25" s="400"/>
      <c r="DE25" s="400"/>
      <c r="DF25" s="400"/>
      <c r="DG25" s="400"/>
      <c r="DH25" s="400"/>
      <c r="DI25" s="401"/>
    </row>
    <row r="26" spans="1:119" s="186" customFormat="1" ht="18.75" customHeight="1" x14ac:dyDescent="0.15">
      <c r="A26" s="187"/>
      <c r="B26" s="461"/>
      <c r="C26" s="462"/>
      <c r="D26" s="463"/>
      <c r="E26" s="402" t="s">
        <v>176</v>
      </c>
      <c r="F26" s="403"/>
      <c r="G26" s="403"/>
      <c r="H26" s="403"/>
      <c r="I26" s="403"/>
      <c r="J26" s="403"/>
      <c r="K26" s="404"/>
      <c r="L26" s="405">
        <v>1</v>
      </c>
      <c r="M26" s="406"/>
      <c r="N26" s="406"/>
      <c r="O26" s="406"/>
      <c r="P26" s="407"/>
      <c r="Q26" s="405">
        <v>5500</v>
      </c>
      <c r="R26" s="406"/>
      <c r="S26" s="406"/>
      <c r="T26" s="406"/>
      <c r="U26" s="406"/>
      <c r="V26" s="407"/>
      <c r="W26" s="471"/>
      <c r="X26" s="462"/>
      <c r="Y26" s="463"/>
      <c r="Z26" s="402" t="s">
        <v>177</v>
      </c>
      <c r="AA26" s="484"/>
      <c r="AB26" s="484"/>
      <c r="AC26" s="484"/>
      <c r="AD26" s="484"/>
      <c r="AE26" s="484"/>
      <c r="AF26" s="484"/>
      <c r="AG26" s="485"/>
      <c r="AH26" s="405">
        <v>1</v>
      </c>
      <c r="AI26" s="406"/>
      <c r="AJ26" s="406"/>
      <c r="AK26" s="406"/>
      <c r="AL26" s="407"/>
      <c r="AM26" s="405" t="s">
        <v>178</v>
      </c>
      <c r="AN26" s="406"/>
      <c r="AO26" s="406"/>
      <c r="AP26" s="406"/>
      <c r="AQ26" s="406"/>
      <c r="AR26" s="407"/>
      <c r="AS26" s="405" t="s">
        <v>178</v>
      </c>
      <c r="AT26" s="406"/>
      <c r="AU26" s="406"/>
      <c r="AV26" s="406"/>
      <c r="AW26" s="406"/>
      <c r="AX26" s="408"/>
      <c r="AY26" s="438" t="s">
        <v>179</v>
      </c>
      <c r="AZ26" s="439"/>
      <c r="BA26" s="439"/>
      <c r="BB26" s="439"/>
      <c r="BC26" s="439"/>
      <c r="BD26" s="439"/>
      <c r="BE26" s="439"/>
      <c r="BF26" s="439"/>
      <c r="BG26" s="439"/>
      <c r="BH26" s="439"/>
      <c r="BI26" s="439"/>
      <c r="BJ26" s="439"/>
      <c r="BK26" s="439"/>
      <c r="BL26" s="439"/>
      <c r="BM26" s="440"/>
      <c r="BN26" s="429" t="s">
        <v>136</v>
      </c>
      <c r="BO26" s="430"/>
      <c r="BP26" s="430"/>
      <c r="BQ26" s="430"/>
      <c r="BR26" s="430"/>
      <c r="BS26" s="430"/>
      <c r="BT26" s="430"/>
      <c r="BU26" s="431"/>
      <c r="BV26" s="429" t="s">
        <v>136</v>
      </c>
      <c r="BW26" s="430"/>
      <c r="BX26" s="430"/>
      <c r="BY26" s="430"/>
      <c r="BZ26" s="430"/>
      <c r="CA26" s="430"/>
      <c r="CB26" s="430"/>
      <c r="CC26" s="431"/>
      <c r="CD26" s="201"/>
      <c r="CE26" s="427"/>
      <c r="CF26" s="427"/>
      <c r="CG26" s="427"/>
      <c r="CH26" s="427"/>
      <c r="CI26" s="427"/>
      <c r="CJ26" s="427"/>
      <c r="CK26" s="427"/>
      <c r="CL26" s="427"/>
      <c r="CM26" s="427"/>
      <c r="CN26" s="427"/>
      <c r="CO26" s="427"/>
      <c r="CP26" s="427"/>
      <c r="CQ26" s="427"/>
      <c r="CR26" s="427"/>
      <c r="CS26" s="428"/>
      <c r="CT26" s="399"/>
      <c r="CU26" s="400"/>
      <c r="CV26" s="400"/>
      <c r="CW26" s="400"/>
      <c r="CX26" s="400"/>
      <c r="CY26" s="400"/>
      <c r="CZ26" s="400"/>
      <c r="DA26" s="401"/>
      <c r="DB26" s="399"/>
      <c r="DC26" s="400"/>
      <c r="DD26" s="400"/>
      <c r="DE26" s="400"/>
      <c r="DF26" s="400"/>
      <c r="DG26" s="400"/>
      <c r="DH26" s="400"/>
      <c r="DI26" s="401"/>
    </row>
    <row r="27" spans="1:119" ht="18.75" customHeight="1" thickBot="1" x14ac:dyDescent="0.2">
      <c r="A27" s="187"/>
      <c r="B27" s="461"/>
      <c r="C27" s="462"/>
      <c r="D27" s="463"/>
      <c r="E27" s="402" t="s">
        <v>180</v>
      </c>
      <c r="F27" s="403"/>
      <c r="G27" s="403"/>
      <c r="H27" s="403"/>
      <c r="I27" s="403"/>
      <c r="J27" s="403"/>
      <c r="K27" s="404"/>
      <c r="L27" s="405">
        <v>1</v>
      </c>
      <c r="M27" s="406"/>
      <c r="N27" s="406"/>
      <c r="O27" s="406"/>
      <c r="P27" s="407"/>
      <c r="Q27" s="405">
        <v>3300</v>
      </c>
      <c r="R27" s="406"/>
      <c r="S27" s="406"/>
      <c r="T27" s="406"/>
      <c r="U27" s="406"/>
      <c r="V27" s="407"/>
      <c r="W27" s="471"/>
      <c r="X27" s="462"/>
      <c r="Y27" s="463"/>
      <c r="Z27" s="402" t="s">
        <v>181</v>
      </c>
      <c r="AA27" s="403"/>
      <c r="AB27" s="403"/>
      <c r="AC27" s="403"/>
      <c r="AD27" s="403"/>
      <c r="AE27" s="403"/>
      <c r="AF27" s="403"/>
      <c r="AG27" s="404"/>
      <c r="AH27" s="405" t="s">
        <v>136</v>
      </c>
      <c r="AI27" s="406"/>
      <c r="AJ27" s="406"/>
      <c r="AK27" s="406"/>
      <c r="AL27" s="407"/>
      <c r="AM27" s="405" t="s">
        <v>136</v>
      </c>
      <c r="AN27" s="406"/>
      <c r="AO27" s="406"/>
      <c r="AP27" s="406"/>
      <c r="AQ27" s="406"/>
      <c r="AR27" s="407"/>
      <c r="AS27" s="405" t="s">
        <v>136</v>
      </c>
      <c r="AT27" s="406"/>
      <c r="AU27" s="406"/>
      <c r="AV27" s="406"/>
      <c r="AW27" s="406"/>
      <c r="AX27" s="408"/>
      <c r="AY27" s="435" t="s">
        <v>182</v>
      </c>
      <c r="AZ27" s="436"/>
      <c r="BA27" s="436"/>
      <c r="BB27" s="436"/>
      <c r="BC27" s="436"/>
      <c r="BD27" s="436"/>
      <c r="BE27" s="436"/>
      <c r="BF27" s="436"/>
      <c r="BG27" s="436"/>
      <c r="BH27" s="436"/>
      <c r="BI27" s="436"/>
      <c r="BJ27" s="436"/>
      <c r="BK27" s="436"/>
      <c r="BL27" s="436"/>
      <c r="BM27" s="437"/>
      <c r="BN27" s="432" t="s">
        <v>136</v>
      </c>
      <c r="BO27" s="433"/>
      <c r="BP27" s="433"/>
      <c r="BQ27" s="433"/>
      <c r="BR27" s="433"/>
      <c r="BS27" s="433"/>
      <c r="BT27" s="433"/>
      <c r="BU27" s="434"/>
      <c r="BV27" s="432" t="s">
        <v>136</v>
      </c>
      <c r="BW27" s="433"/>
      <c r="BX27" s="433"/>
      <c r="BY27" s="433"/>
      <c r="BZ27" s="433"/>
      <c r="CA27" s="433"/>
      <c r="CB27" s="433"/>
      <c r="CC27" s="434"/>
      <c r="CD27" s="203"/>
      <c r="CE27" s="427"/>
      <c r="CF27" s="427"/>
      <c r="CG27" s="427"/>
      <c r="CH27" s="427"/>
      <c r="CI27" s="427"/>
      <c r="CJ27" s="427"/>
      <c r="CK27" s="427"/>
      <c r="CL27" s="427"/>
      <c r="CM27" s="427"/>
      <c r="CN27" s="427"/>
      <c r="CO27" s="427"/>
      <c r="CP27" s="427"/>
      <c r="CQ27" s="427"/>
      <c r="CR27" s="427"/>
      <c r="CS27" s="428"/>
      <c r="CT27" s="399"/>
      <c r="CU27" s="400"/>
      <c r="CV27" s="400"/>
      <c r="CW27" s="400"/>
      <c r="CX27" s="400"/>
      <c r="CY27" s="400"/>
      <c r="CZ27" s="400"/>
      <c r="DA27" s="401"/>
      <c r="DB27" s="399"/>
      <c r="DC27" s="400"/>
      <c r="DD27" s="400"/>
      <c r="DE27" s="400"/>
      <c r="DF27" s="400"/>
      <c r="DG27" s="400"/>
      <c r="DH27" s="400"/>
      <c r="DI27" s="401"/>
      <c r="DJ27" s="186"/>
      <c r="DK27" s="186"/>
      <c r="DL27" s="186"/>
      <c r="DM27" s="186"/>
      <c r="DN27" s="186"/>
      <c r="DO27" s="186"/>
    </row>
    <row r="28" spans="1:119" ht="18.75" customHeight="1" x14ac:dyDescent="0.15">
      <c r="A28" s="187"/>
      <c r="B28" s="461"/>
      <c r="C28" s="462"/>
      <c r="D28" s="463"/>
      <c r="E28" s="402" t="s">
        <v>183</v>
      </c>
      <c r="F28" s="403"/>
      <c r="G28" s="403"/>
      <c r="H28" s="403"/>
      <c r="I28" s="403"/>
      <c r="J28" s="403"/>
      <c r="K28" s="404"/>
      <c r="L28" s="405">
        <v>1</v>
      </c>
      <c r="M28" s="406"/>
      <c r="N28" s="406"/>
      <c r="O28" s="406"/>
      <c r="P28" s="407"/>
      <c r="Q28" s="405">
        <v>2600</v>
      </c>
      <c r="R28" s="406"/>
      <c r="S28" s="406"/>
      <c r="T28" s="406"/>
      <c r="U28" s="406"/>
      <c r="V28" s="407"/>
      <c r="W28" s="471"/>
      <c r="X28" s="462"/>
      <c r="Y28" s="463"/>
      <c r="Z28" s="402" t="s">
        <v>184</v>
      </c>
      <c r="AA28" s="403"/>
      <c r="AB28" s="403"/>
      <c r="AC28" s="403"/>
      <c r="AD28" s="403"/>
      <c r="AE28" s="403"/>
      <c r="AF28" s="403"/>
      <c r="AG28" s="404"/>
      <c r="AH28" s="405" t="s">
        <v>136</v>
      </c>
      <c r="AI28" s="406"/>
      <c r="AJ28" s="406"/>
      <c r="AK28" s="406"/>
      <c r="AL28" s="407"/>
      <c r="AM28" s="405" t="s">
        <v>136</v>
      </c>
      <c r="AN28" s="406"/>
      <c r="AO28" s="406"/>
      <c r="AP28" s="406"/>
      <c r="AQ28" s="406"/>
      <c r="AR28" s="407"/>
      <c r="AS28" s="405" t="s">
        <v>136</v>
      </c>
      <c r="AT28" s="406"/>
      <c r="AU28" s="406"/>
      <c r="AV28" s="406"/>
      <c r="AW28" s="406"/>
      <c r="AX28" s="408"/>
      <c r="AY28" s="412" t="s">
        <v>185</v>
      </c>
      <c r="AZ28" s="413"/>
      <c r="BA28" s="413"/>
      <c r="BB28" s="414"/>
      <c r="BC28" s="421" t="s">
        <v>48</v>
      </c>
      <c r="BD28" s="422"/>
      <c r="BE28" s="422"/>
      <c r="BF28" s="422"/>
      <c r="BG28" s="422"/>
      <c r="BH28" s="422"/>
      <c r="BI28" s="422"/>
      <c r="BJ28" s="422"/>
      <c r="BK28" s="422"/>
      <c r="BL28" s="422"/>
      <c r="BM28" s="423"/>
      <c r="BN28" s="424">
        <v>2363154</v>
      </c>
      <c r="BO28" s="425"/>
      <c r="BP28" s="425"/>
      <c r="BQ28" s="425"/>
      <c r="BR28" s="425"/>
      <c r="BS28" s="425"/>
      <c r="BT28" s="425"/>
      <c r="BU28" s="426"/>
      <c r="BV28" s="424">
        <v>2356006</v>
      </c>
      <c r="BW28" s="425"/>
      <c r="BX28" s="425"/>
      <c r="BY28" s="425"/>
      <c r="BZ28" s="425"/>
      <c r="CA28" s="425"/>
      <c r="CB28" s="425"/>
      <c r="CC28" s="426"/>
      <c r="CD28" s="201"/>
      <c r="CE28" s="427"/>
      <c r="CF28" s="427"/>
      <c r="CG28" s="427"/>
      <c r="CH28" s="427"/>
      <c r="CI28" s="427"/>
      <c r="CJ28" s="427"/>
      <c r="CK28" s="427"/>
      <c r="CL28" s="427"/>
      <c r="CM28" s="427"/>
      <c r="CN28" s="427"/>
      <c r="CO28" s="427"/>
      <c r="CP28" s="427"/>
      <c r="CQ28" s="427"/>
      <c r="CR28" s="427"/>
      <c r="CS28" s="428"/>
      <c r="CT28" s="399"/>
      <c r="CU28" s="400"/>
      <c r="CV28" s="400"/>
      <c r="CW28" s="400"/>
      <c r="CX28" s="400"/>
      <c r="CY28" s="400"/>
      <c r="CZ28" s="400"/>
      <c r="DA28" s="401"/>
      <c r="DB28" s="399"/>
      <c r="DC28" s="400"/>
      <c r="DD28" s="400"/>
      <c r="DE28" s="400"/>
      <c r="DF28" s="400"/>
      <c r="DG28" s="400"/>
      <c r="DH28" s="400"/>
      <c r="DI28" s="401"/>
      <c r="DJ28" s="186"/>
      <c r="DK28" s="186"/>
      <c r="DL28" s="186"/>
      <c r="DM28" s="186"/>
      <c r="DN28" s="186"/>
      <c r="DO28" s="186"/>
    </row>
    <row r="29" spans="1:119" ht="18.75" customHeight="1" x14ac:dyDescent="0.15">
      <c r="A29" s="187"/>
      <c r="B29" s="461"/>
      <c r="C29" s="462"/>
      <c r="D29" s="463"/>
      <c r="E29" s="402" t="s">
        <v>186</v>
      </c>
      <c r="F29" s="403"/>
      <c r="G29" s="403"/>
      <c r="H29" s="403"/>
      <c r="I29" s="403"/>
      <c r="J29" s="403"/>
      <c r="K29" s="404"/>
      <c r="L29" s="405">
        <v>8</v>
      </c>
      <c r="M29" s="406"/>
      <c r="N29" s="406"/>
      <c r="O29" s="406"/>
      <c r="P29" s="407"/>
      <c r="Q29" s="405">
        <v>2400</v>
      </c>
      <c r="R29" s="406"/>
      <c r="S29" s="406"/>
      <c r="T29" s="406"/>
      <c r="U29" s="406"/>
      <c r="V29" s="407"/>
      <c r="W29" s="472"/>
      <c r="X29" s="473"/>
      <c r="Y29" s="474"/>
      <c r="Z29" s="402" t="s">
        <v>187</v>
      </c>
      <c r="AA29" s="403"/>
      <c r="AB29" s="403"/>
      <c r="AC29" s="403"/>
      <c r="AD29" s="403"/>
      <c r="AE29" s="403"/>
      <c r="AF29" s="403"/>
      <c r="AG29" s="404"/>
      <c r="AH29" s="405">
        <v>90</v>
      </c>
      <c r="AI29" s="406"/>
      <c r="AJ29" s="406"/>
      <c r="AK29" s="406"/>
      <c r="AL29" s="407"/>
      <c r="AM29" s="405">
        <v>251460</v>
      </c>
      <c r="AN29" s="406"/>
      <c r="AO29" s="406"/>
      <c r="AP29" s="406"/>
      <c r="AQ29" s="406"/>
      <c r="AR29" s="407"/>
      <c r="AS29" s="405">
        <v>2794</v>
      </c>
      <c r="AT29" s="406"/>
      <c r="AU29" s="406"/>
      <c r="AV29" s="406"/>
      <c r="AW29" s="406"/>
      <c r="AX29" s="408"/>
      <c r="AY29" s="415"/>
      <c r="AZ29" s="416"/>
      <c r="BA29" s="416"/>
      <c r="BB29" s="417"/>
      <c r="BC29" s="409" t="s">
        <v>188</v>
      </c>
      <c r="BD29" s="410"/>
      <c r="BE29" s="410"/>
      <c r="BF29" s="410"/>
      <c r="BG29" s="410"/>
      <c r="BH29" s="410"/>
      <c r="BI29" s="410"/>
      <c r="BJ29" s="410"/>
      <c r="BK29" s="410"/>
      <c r="BL29" s="410"/>
      <c r="BM29" s="411"/>
      <c r="BN29" s="429">
        <v>606972</v>
      </c>
      <c r="BO29" s="430"/>
      <c r="BP29" s="430"/>
      <c r="BQ29" s="430"/>
      <c r="BR29" s="430"/>
      <c r="BS29" s="430"/>
      <c r="BT29" s="430"/>
      <c r="BU29" s="431"/>
      <c r="BV29" s="429">
        <v>355937</v>
      </c>
      <c r="BW29" s="430"/>
      <c r="BX29" s="430"/>
      <c r="BY29" s="430"/>
      <c r="BZ29" s="430"/>
      <c r="CA29" s="430"/>
      <c r="CB29" s="430"/>
      <c r="CC29" s="431"/>
      <c r="CD29" s="203"/>
      <c r="CE29" s="427"/>
      <c r="CF29" s="427"/>
      <c r="CG29" s="427"/>
      <c r="CH29" s="427"/>
      <c r="CI29" s="427"/>
      <c r="CJ29" s="427"/>
      <c r="CK29" s="427"/>
      <c r="CL29" s="427"/>
      <c r="CM29" s="427"/>
      <c r="CN29" s="427"/>
      <c r="CO29" s="427"/>
      <c r="CP29" s="427"/>
      <c r="CQ29" s="427"/>
      <c r="CR29" s="427"/>
      <c r="CS29" s="428"/>
      <c r="CT29" s="399"/>
      <c r="CU29" s="400"/>
      <c r="CV29" s="400"/>
      <c r="CW29" s="400"/>
      <c r="CX29" s="400"/>
      <c r="CY29" s="400"/>
      <c r="CZ29" s="400"/>
      <c r="DA29" s="401"/>
      <c r="DB29" s="399"/>
      <c r="DC29" s="400"/>
      <c r="DD29" s="400"/>
      <c r="DE29" s="400"/>
      <c r="DF29" s="400"/>
      <c r="DG29" s="400"/>
      <c r="DH29" s="400"/>
      <c r="DI29" s="401"/>
      <c r="DJ29" s="186"/>
      <c r="DK29" s="186"/>
      <c r="DL29" s="186"/>
      <c r="DM29" s="186"/>
      <c r="DN29" s="186"/>
      <c r="DO29" s="186"/>
    </row>
    <row r="30" spans="1:119" ht="18.75" customHeight="1" thickBot="1" x14ac:dyDescent="0.2">
      <c r="A30" s="187"/>
      <c r="B30" s="464"/>
      <c r="C30" s="465"/>
      <c r="D30" s="466"/>
      <c r="E30" s="475"/>
      <c r="F30" s="476"/>
      <c r="G30" s="476"/>
      <c r="H30" s="476"/>
      <c r="I30" s="476"/>
      <c r="J30" s="476"/>
      <c r="K30" s="477"/>
      <c r="L30" s="478"/>
      <c r="M30" s="479"/>
      <c r="N30" s="479"/>
      <c r="O30" s="479"/>
      <c r="P30" s="480"/>
      <c r="Q30" s="478"/>
      <c r="R30" s="479"/>
      <c r="S30" s="479"/>
      <c r="T30" s="479"/>
      <c r="U30" s="479"/>
      <c r="V30" s="480"/>
      <c r="W30" s="481" t="s">
        <v>189</v>
      </c>
      <c r="X30" s="482"/>
      <c r="Y30" s="482"/>
      <c r="Z30" s="482"/>
      <c r="AA30" s="482"/>
      <c r="AB30" s="482"/>
      <c r="AC30" s="482"/>
      <c r="AD30" s="482"/>
      <c r="AE30" s="482"/>
      <c r="AF30" s="482"/>
      <c r="AG30" s="483"/>
      <c r="AH30" s="393">
        <v>90.7</v>
      </c>
      <c r="AI30" s="394"/>
      <c r="AJ30" s="394"/>
      <c r="AK30" s="394"/>
      <c r="AL30" s="394"/>
      <c r="AM30" s="394"/>
      <c r="AN30" s="394"/>
      <c r="AO30" s="394"/>
      <c r="AP30" s="394"/>
      <c r="AQ30" s="394"/>
      <c r="AR30" s="394"/>
      <c r="AS30" s="394"/>
      <c r="AT30" s="394"/>
      <c r="AU30" s="394"/>
      <c r="AV30" s="394"/>
      <c r="AW30" s="394"/>
      <c r="AX30" s="395"/>
      <c r="AY30" s="418"/>
      <c r="AZ30" s="419"/>
      <c r="BA30" s="419"/>
      <c r="BB30" s="420"/>
      <c r="BC30" s="396" t="s">
        <v>50</v>
      </c>
      <c r="BD30" s="397"/>
      <c r="BE30" s="397"/>
      <c r="BF30" s="397"/>
      <c r="BG30" s="397"/>
      <c r="BH30" s="397"/>
      <c r="BI30" s="397"/>
      <c r="BJ30" s="397"/>
      <c r="BK30" s="397"/>
      <c r="BL30" s="397"/>
      <c r="BM30" s="398"/>
      <c r="BN30" s="432">
        <v>4188163</v>
      </c>
      <c r="BO30" s="433"/>
      <c r="BP30" s="433"/>
      <c r="BQ30" s="433"/>
      <c r="BR30" s="433"/>
      <c r="BS30" s="433"/>
      <c r="BT30" s="433"/>
      <c r="BU30" s="434"/>
      <c r="BV30" s="432">
        <v>4140054</v>
      </c>
      <c r="BW30" s="433"/>
      <c r="BX30" s="433"/>
      <c r="BY30" s="433"/>
      <c r="BZ30" s="433"/>
      <c r="CA30" s="433"/>
      <c r="CB30" s="433"/>
      <c r="CC30" s="434"/>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2" t="s">
        <v>196</v>
      </c>
      <c r="D33" s="392"/>
      <c r="E33" s="391" t="s">
        <v>197</v>
      </c>
      <c r="F33" s="391"/>
      <c r="G33" s="391"/>
      <c r="H33" s="391"/>
      <c r="I33" s="391"/>
      <c r="J33" s="391"/>
      <c r="K33" s="391"/>
      <c r="L33" s="391"/>
      <c r="M33" s="391"/>
      <c r="N33" s="391"/>
      <c r="O33" s="391"/>
      <c r="P33" s="391"/>
      <c r="Q33" s="391"/>
      <c r="R33" s="391"/>
      <c r="S33" s="391"/>
      <c r="T33" s="216"/>
      <c r="U33" s="392" t="s">
        <v>196</v>
      </c>
      <c r="V33" s="392"/>
      <c r="W33" s="391" t="s">
        <v>197</v>
      </c>
      <c r="X33" s="391"/>
      <c r="Y33" s="391"/>
      <c r="Z33" s="391"/>
      <c r="AA33" s="391"/>
      <c r="AB33" s="391"/>
      <c r="AC33" s="391"/>
      <c r="AD33" s="391"/>
      <c r="AE33" s="391"/>
      <c r="AF33" s="391"/>
      <c r="AG33" s="391"/>
      <c r="AH33" s="391"/>
      <c r="AI33" s="391"/>
      <c r="AJ33" s="391"/>
      <c r="AK33" s="391"/>
      <c r="AL33" s="216"/>
      <c r="AM33" s="392" t="s">
        <v>196</v>
      </c>
      <c r="AN33" s="392"/>
      <c r="AO33" s="391" t="s">
        <v>197</v>
      </c>
      <c r="AP33" s="391"/>
      <c r="AQ33" s="391"/>
      <c r="AR33" s="391"/>
      <c r="AS33" s="391"/>
      <c r="AT33" s="391"/>
      <c r="AU33" s="391"/>
      <c r="AV33" s="391"/>
      <c r="AW33" s="391"/>
      <c r="AX33" s="391"/>
      <c r="AY33" s="391"/>
      <c r="AZ33" s="391"/>
      <c r="BA33" s="391"/>
      <c r="BB33" s="391"/>
      <c r="BC33" s="391"/>
      <c r="BD33" s="217"/>
      <c r="BE33" s="391" t="s">
        <v>198</v>
      </c>
      <c r="BF33" s="391"/>
      <c r="BG33" s="391" t="s">
        <v>199</v>
      </c>
      <c r="BH33" s="391"/>
      <c r="BI33" s="391"/>
      <c r="BJ33" s="391"/>
      <c r="BK33" s="391"/>
      <c r="BL33" s="391"/>
      <c r="BM33" s="391"/>
      <c r="BN33" s="391"/>
      <c r="BO33" s="391"/>
      <c r="BP33" s="391"/>
      <c r="BQ33" s="391"/>
      <c r="BR33" s="391"/>
      <c r="BS33" s="391"/>
      <c r="BT33" s="391"/>
      <c r="BU33" s="391"/>
      <c r="BV33" s="217"/>
      <c r="BW33" s="392" t="s">
        <v>198</v>
      </c>
      <c r="BX33" s="392"/>
      <c r="BY33" s="391" t="s">
        <v>200</v>
      </c>
      <c r="BZ33" s="391"/>
      <c r="CA33" s="391"/>
      <c r="CB33" s="391"/>
      <c r="CC33" s="391"/>
      <c r="CD33" s="391"/>
      <c r="CE33" s="391"/>
      <c r="CF33" s="391"/>
      <c r="CG33" s="391"/>
      <c r="CH33" s="391"/>
      <c r="CI33" s="391"/>
      <c r="CJ33" s="391"/>
      <c r="CK33" s="391"/>
      <c r="CL33" s="391"/>
      <c r="CM33" s="391"/>
      <c r="CN33" s="216"/>
      <c r="CO33" s="392" t="s">
        <v>196</v>
      </c>
      <c r="CP33" s="392"/>
      <c r="CQ33" s="391" t="s">
        <v>201</v>
      </c>
      <c r="CR33" s="391"/>
      <c r="CS33" s="391"/>
      <c r="CT33" s="391"/>
      <c r="CU33" s="391"/>
      <c r="CV33" s="391"/>
      <c r="CW33" s="391"/>
      <c r="CX33" s="391"/>
      <c r="CY33" s="391"/>
      <c r="CZ33" s="391"/>
      <c r="DA33" s="391"/>
      <c r="DB33" s="391"/>
      <c r="DC33" s="391"/>
      <c r="DD33" s="391"/>
      <c r="DE33" s="391"/>
      <c r="DF33" s="216"/>
      <c r="DG33" s="390" t="s">
        <v>202</v>
      </c>
      <c r="DH33" s="390"/>
      <c r="DI33" s="218"/>
      <c r="DJ33" s="186"/>
      <c r="DK33" s="186"/>
      <c r="DL33" s="186"/>
      <c r="DM33" s="186"/>
      <c r="DN33" s="186"/>
      <c r="DO33" s="186"/>
    </row>
    <row r="34" spans="1:119" ht="32.25" customHeight="1" x14ac:dyDescent="0.15">
      <c r="A34" s="187"/>
      <c r="B34" s="213"/>
      <c r="C34" s="388">
        <f>IF(E34="","",1)</f>
        <v>1</v>
      </c>
      <c r="D34" s="388"/>
      <c r="E34" s="387" t="str">
        <f>IF('各会計、関係団体の財政状況及び健全化判断比率'!B7="","",'各会計、関係団体の財政状況及び健全化判断比率'!B7)</f>
        <v>一般会計</v>
      </c>
      <c r="F34" s="387"/>
      <c r="G34" s="387"/>
      <c r="H34" s="387"/>
      <c r="I34" s="387"/>
      <c r="J34" s="387"/>
      <c r="K34" s="387"/>
      <c r="L34" s="387"/>
      <c r="M34" s="387"/>
      <c r="N34" s="387"/>
      <c r="O34" s="387"/>
      <c r="P34" s="387"/>
      <c r="Q34" s="387"/>
      <c r="R34" s="387"/>
      <c r="S34" s="387"/>
      <c r="T34" s="214"/>
      <c r="U34" s="388">
        <f>IF(W34="","",MAX(C34:D43)+1)</f>
        <v>2</v>
      </c>
      <c r="V34" s="388"/>
      <c r="W34" s="387" t="str">
        <f>IF('各会計、関係団体の財政状況及び健全化判断比率'!B28="","",'各会計、関係団体の財政状況及び健全化判断比率'!B28)</f>
        <v>井手町国民健康保険特別会計</v>
      </c>
      <c r="X34" s="387"/>
      <c r="Y34" s="387"/>
      <c r="Z34" s="387"/>
      <c r="AA34" s="387"/>
      <c r="AB34" s="387"/>
      <c r="AC34" s="387"/>
      <c r="AD34" s="387"/>
      <c r="AE34" s="387"/>
      <c r="AF34" s="387"/>
      <c r="AG34" s="387"/>
      <c r="AH34" s="387"/>
      <c r="AI34" s="387"/>
      <c r="AJ34" s="387"/>
      <c r="AK34" s="387"/>
      <c r="AL34" s="214"/>
      <c r="AM34" s="388">
        <f>IF(AO34="","",MAX(C34:D43,U34:V43)+1)</f>
        <v>5</v>
      </c>
      <c r="AN34" s="388"/>
      <c r="AO34" s="387" t="str">
        <f>IF('各会計、関係団体の財政状況及び健全化判断比率'!B31="","",'各会計、関係団体の財政状況及び健全化判断比率'!B31)</f>
        <v>井手町水道事業会計</v>
      </c>
      <c r="AP34" s="387"/>
      <c r="AQ34" s="387"/>
      <c r="AR34" s="387"/>
      <c r="AS34" s="387"/>
      <c r="AT34" s="387"/>
      <c r="AU34" s="387"/>
      <c r="AV34" s="387"/>
      <c r="AW34" s="387"/>
      <c r="AX34" s="387"/>
      <c r="AY34" s="387"/>
      <c r="AZ34" s="387"/>
      <c r="BA34" s="387"/>
      <c r="BB34" s="387"/>
      <c r="BC34" s="387"/>
      <c r="BD34" s="214"/>
      <c r="BE34" s="388">
        <f>IF(BG34="","",MAX(C34:D43,U34:V43,AM34:AN43)+1)</f>
        <v>6</v>
      </c>
      <c r="BF34" s="388"/>
      <c r="BG34" s="387" t="str">
        <f>IF('各会計、関係団体の財政状況及び健全化判断比率'!B32="","",'各会計、関係団体の財政状況及び健全化判断比率'!B32)</f>
        <v>井手町公共下水道事業特別会計</v>
      </c>
      <c r="BH34" s="387"/>
      <c r="BI34" s="387"/>
      <c r="BJ34" s="387"/>
      <c r="BK34" s="387"/>
      <c r="BL34" s="387"/>
      <c r="BM34" s="387"/>
      <c r="BN34" s="387"/>
      <c r="BO34" s="387"/>
      <c r="BP34" s="387"/>
      <c r="BQ34" s="387"/>
      <c r="BR34" s="387"/>
      <c r="BS34" s="387"/>
      <c r="BT34" s="387"/>
      <c r="BU34" s="387"/>
      <c r="BV34" s="214"/>
      <c r="BW34" s="388">
        <f>IF(BY34="","",MAX(C34:D43,U34:V43,AM34:AN43,BE34:BF43)+1)</f>
        <v>8</v>
      </c>
      <c r="BX34" s="388"/>
      <c r="BY34" s="387" t="str">
        <f>IF('各会計、関係団体の財政状況及び健全化判断比率'!B68="","",'各会計、関係団体の財政状況及び健全化判断比率'!B68)</f>
        <v>京都府市町村議会議員公務災害補償等組合</v>
      </c>
      <c r="BZ34" s="387"/>
      <c r="CA34" s="387"/>
      <c r="CB34" s="387"/>
      <c r="CC34" s="387"/>
      <c r="CD34" s="387"/>
      <c r="CE34" s="387"/>
      <c r="CF34" s="387"/>
      <c r="CG34" s="387"/>
      <c r="CH34" s="387"/>
      <c r="CI34" s="387"/>
      <c r="CJ34" s="387"/>
      <c r="CK34" s="387"/>
      <c r="CL34" s="387"/>
      <c r="CM34" s="387"/>
      <c r="CN34" s="214"/>
      <c r="CO34" s="388" t="str">
        <f>IF(CQ34="","",MAX(C34:D43,U34:V43,AM34:AN43,BE34:BF43,BW34:BX43)+1)</f>
        <v/>
      </c>
      <c r="CP34" s="388"/>
      <c r="CQ34" s="387" t="str">
        <f>IF('各会計、関係団体の財政状況及び健全化判断比率'!BS7="","",'各会計、関係団体の財政状況及び健全化判断比率'!BS7)</f>
        <v/>
      </c>
      <c r="CR34" s="387"/>
      <c r="CS34" s="387"/>
      <c r="CT34" s="387"/>
      <c r="CU34" s="387"/>
      <c r="CV34" s="387"/>
      <c r="CW34" s="387"/>
      <c r="CX34" s="387"/>
      <c r="CY34" s="387"/>
      <c r="CZ34" s="387"/>
      <c r="DA34" s="387"/>
      <c r="DB34" s="387"/>
      <c r="DC34" s="387"/>
      <c r="DD34" s="387"/>
      <c r="DE34" s="387"/>
      <c r="DF34" s="211"/>
      <c r="DG34" s="389" t="str">
        <f>IF('各会計、関係団体の財政状況及び健全化判断比率'!BR7="","",'各会計、関係団体の財政状況及び健全化判断比率'!BR7)</f>
        <v/>
      </c>
      <c r="DH34" s="389"/>
      <c r="DI34" s="218"/>
      <c r="DJ34" s="186"/>
      <c r="DK34" s="186"/>
      <c r="DL34" s="186"/>
      <c r="DM34" s="186"/>
      <c r="DN34" s="186"/>
      <c r="DO34" s="186"/>
    </row>
    <row r="35" spans="1:119" ht="32.25" customHeight="1" x14ac:dyDescent="0.15">
      <c r="A35" s="187"/>
      <c r="B35" s="213"/>
      <c r="C35" s="388" t="str">
        <f>IF(E35="","",C34+1)</f>
        <v/>
      </c>
      <c r="D35" s="388"/>
      <c r="E35" s="387" t="str">
        <f>IF('各会計、関係団体の財政状況及び健全化判断比率'!B8="","",'各会計、関係団体の財政状況及び健全化判断比率'!B8)</f>
        <v/>
      </c>
      <c r="F35" s="387"/>
      <c r="G35" s="387"/>
      <c r="H35" s="387"/>
      <c r="I35" s="387"/>
      <c r="J35" s="387"/>
      <c r="K35" s="387"/>
      <c r="L35" s="387"/>
      <c r="M35" s="387"/>
      <c r="N35" s="387"/>
      <c r="O35" s="387"/>
      <c r="P35" s="387"/>
      <c r="Q35" s="387"/>
      <c r="R35" s="387"/>
      <c r="S35" s="387"/>
      <c r="T35" s="214"/>
      <c r="U35" s="388">
        <f>IF(W35="","",U34+1)</f>
        <v>3</v>
      </c>
      <c r="V35" s="388"/>
      <c r="W35" s="387" t="str">
        <f>IF('各会計、関係団体の財政状況及び健全化判断比率'!B29="","",'各会計、関係団体の財政状況及び健全化判断比率'!B29)</f>
        <v>井手町介護保険特別会計</v>
      </c>
      <c r="X35" s="387"/>
      <c r="Y35" s="387"/>
      <c r="Z35" s="387"/>
      <c r="AA35" s="387"/>
      <c r="AB35" s="387"/>
      <c r="AC35" s="387"/>
      <c r="AD35" s="387"/>
      <c r="AE35" s="387"/>
      <c r="AF35" s="387"/>
      <c r="AG35" s="387"/>
      <c r="AH35" s="387"/>
      <c r="AI35" s="387"/>
      <c r="AJ35" s="387"/>
      <c r="AK35" s="387"/>
      <c r="AL35" s="214"/>
      <c r="AM35" s="388" t="str">
        <f t="shared" ref="AM35:AM43" si="0">IF(AO35="","",AM34+1)</f>
        <v/>
      </c>
      <c r="AN35" s="388"/>
      <c r="AO35" s="387"/>
      <c r="AP35" s="387"/>
      <c r="AQ35" s="387"/>
      <c r="AR35" s="387"/>
      <c r="AS35" s="387"/>
      <c r="AT35" s="387"/>
      <c r="AU35" s="387"/>
      <c r="AV35" s="387"/>
      <c r="AW35" s="387"/>
      <c r="AX35" s="387"/>
      <c r="AY35" s="387"/>
      <c r="AZ35" s="387"/>
      <c r="BA35" s="387"/>
      <c r="BB35" s="387"/>
      <c r="BC35" s="387"/>
      <c r="BD35" s="214"/>
      <c r="BE35" s="388">
        <f t="shared" ref="BE35:BE43" si="1">IF(BG35="","",BE34+1)</f>
        <v>7</v>
      </c>
      <c r="BF35" s="388"/>
      <c r="BG35" s="387" t="str">
        <f>IF('各会計、関係団体の財政状況及び健全化判断比率'!B33="","",'各会計、関係団体の財政状況及び健全化判断比率'!B33)</f>
        <v>井手町多賀地区簡易水道事業特別会計</v>
      </c>
      <c r="BH35" s="387"/>
      <c r="BI35" s="387"/>
      <c r="BJ35" s="387"/>
      <c r="BK35" s="387"/>
      <c r="BL35" s="387"/>
      <c r="BM35" s="387"/>
      <c r="BN35" s="387"/>
      <c r="BO35" s="387"/>
      <c r="BP35" s="387"/>
      <c r="BQ35" s="387"/>
      <c r="BR35" s="387"/>
      <c r="BS35" s="387"/>
      <c r="BT35" s="387"/>
      <c r="BU35" s="387"/>
      <c r="BV35" s="214"/>
      <c r="BW35" s="388">
        <f t="shared" ref="BW35:BW43" si="2">IF(BY35="","",BW34+1)</f>
        <v>9</v>
      </c>
      <c r="BX35" s="388"/>
      <c r="BY35" s="387" t="str">
        <f>IF('各会計、関係団体の財政状況及び健全化判断比率'!B69="","",'各会計、関係団体の財政状況及び健全化判断比率'!B69)</f>
        <v>城南衛生管理組合</v>
      </c>
      <c r="BZ35" s="387"/>
      <c r="CA35" s="387"/>
      <c r="CB35" s="387"/>
      <c r="CC35" s="387"/>
      <c r="CD35" s="387"/>
      <c r="CE35" s="387"/>
      <c r="CF35" s="387"/>
      <c r="CG35" s="387"/>
      <c r="CH35" s="387"/>
      <c r="CI35" s="387"/>
      <c r="CJ35" s="387"/>
      <c r="CK35" s="387"/>
      <c r="CL35" s="387"/>
      <c r="CM35" s="387"/>
      <c r="CN35" s="214"/>
      <c r="CO35" s="388" t="str">
        <f t="shared" ref="CO35:CO43" si="3">IF(CQ35="","",CO34+1)</f>
        <v/>
      </c>
      <c r="CP35" s="388"/>
      <c r="CQ35" s="387" t="str">
        <f>IF('各会計、関係団体の財政状況及び健全化判断比率'!BS8="","",'各会計、関係団体の財政状況及び健全化判断比率'!BS8)</f>
        <v/>
      </c>
      <c r="CR35" s="387"/>
      <c r="CS35" s="387"/>
      <c r="CT35" s="387"/>
      <c r="CU35" s="387"/>
      <c r="CV35" s="387"/>
      <c r="CW35" s="387"/>
      <c r="CX35" s="387"/>
      <c r="CY35" s="387"/>
      <c r="CZ35" s="387"/>
      <c r="DA35" s="387"/>
      <c r="DB35" s="387"/>
      <c r="DC35" s="387"/>
      <c r="DD35" s="387"/>
      <c r="DE35" s="387"/>
      <c r="DF35" s="211"/>
      <c r="DG35" s="389" t="str">
        <f>IF('各会計、関係団体の財政状況及び健全化判断比率'!BR8="","",'各会計、関係団体の財政状況及び健全化判断比率'!BR8)</f>
        <v/>
      </c>
      <c r="DH35" s="389"/>
      <c r="DI35" s="218"/>
      <c r="DJ35" s="186"/>
      <c r="DK35" s="186"/>
      <c r="DL35" s="186"/>
      <c r="DM35" s="186"/>
      <c r="DN35" s="186"/>
      <c r="DO35" s="186"/>
    </row>
    <row r="36" spans="1:119" ht="32.25" customHeight="1" x14ac:dyDescent="0.15">
      <c r="A36" s="187"/>
      <c r="B36" s="213"/>
      <c r="C36" s="388" t="str">
        <f>IF(E36="","",C35+1)</f>
        <v/>
      </c>
      <c r="D36" s="388"/>
      <c r="E36" s="387" t="str">
        <f>IF('各会計、関係団体の財政状況及び健全化判断比率'!B9="","",'各会計、関係団体の財政状況及び健全化判断比率'!B9)</f>
        <v/>
      </c>
      <c r="F36" s="387"/>
      <c r="G36" s="387"/>
      <c r="H36" s="387"/>
      <c r="I36" s="387"/>
      <c r="J36" s="387"/>
      <c r="K36" s="387"/>
      <c r="L36" s="387"/>
      <c r="M36" s="387"/>
      <c r="N36" s="387"/>
      <c r="O36" s="387"/>
      <c r="P36" s="387"/>
      <c r="Q36" s="387"/>
      <c r="R36" s="387"/>
      <c r="S36" s="387"/>
      <c r="T36" s="214"/>
      <c r="U36" s="388">
        <f t="shared" ref="U36:U43" si="4">IF(W36="","",U35+1)</f>
        <v>4</v>
      </c>
      <c r="V36" s="388"/>
      <c r="W36" s="387" t="str">
        <f>IF('各会計、関係団体の財政状況及び健全化判断比率'!B30="","",'各会計、関係団体の財政状況及び健全化判断比率'!B30)</f>
        <v>井手町後期高齢者医療特別会計</v>
      </c>
      <c r="X36" s="387"/>
      <c r="Y36" s="387"/>
      <c r="Z36" s="387"/>
      <c r="AA36" s="387"/>
      <c r="AB36" s="387"/>
      <c r="AC36" s="387"/>
      <c r="AD36" s="387"/>
      <c r="AE36" s="387"/>
      <c r="AF36" s="387"/>
      <c r="AG36" s="387"/>
      <c r="AH36" s="387"/>
      <c r="AI36" s="387"/>
      <c r="AJ36" s="387"/>
      <c r="AK36" s="387"/>
      <c r="AL36" s="214"/>
      <c r="AM36" s="388" t="str">
        <f t="shared" si="0"/>
        <v/>
      </c>
      <c r="AN36" s="388"/>
      <c r="AO36" s="387"/>
      <c r="AP36" s="387"/>
      <c r="AQ36" s="387"/>
      <c r="AR36" s="387"/>
      <c r="AS36" s="387"/>
      <c r="AT36" s="387"/>
      <c r="AU36" s="387"/>
      <c r="AV36" s="387"/>
      <c r="AW36" s="387"/>
      <c r="AX36" s="387"/>
      <c r="AY36" s="387"/>
      <c r="AZ36" s="387"/>
      <c r="BA36" s="387"/>
      <c r="BB36" s="387"/>
      <c r="BC36" s="387"/>
      <c r="BD36" s="214"/>
      <c r="BE36" s="388" t="str">
        <f t="shared" si="1"/>
        <v/>
      </c>
      <c r="BF36" s="388"/>
      <c r="BG36" s="387"/>
      <c r="BH36" s="387"/>
      <c r="BI36" s="387"/>
      <c r="BJ36" s="387"/>
      <c r="BK36" s="387"/>
      <c r="BL36" s="387"/>
      <c r="BM36" s="387"/>
      <c r="BN36" s="387"/>
      <c r="BO36" s="387"/>
      <c r="BP36" s="387"/>
      <c r="BQ36" s="387"/>
      <c r="BR36" s="387"/>
      <c r="BS36" s="387"/>
      <c r="BT36" s="387"/>
      <c r="BU36" s="387"/>
      <c r="BV36" s="214"/>
      <c r="BW36" s="388">
        <f t="shared" si="2"/>
        <v>10</v>
      </c>
      <c r="BX36" s="388"/>
      <c r="BY36" s="387" t="str">
        <f>IF('各会計、関係団体の財政状況及び健全化判断比率'!B70="","",'各会計、関係団体の財政状況及び健全化判断比率'!B70)</f>
        <v>京都府市町村職員退職手当組合</v>
      </c>
      <c r="BZ36" s="387"/>
      <c r="CA36" s="387"/>
      <c r="CB36" s="387"/>
      <c r="CC36" s="387"/>
      <c r="CD36" s="387"/>
      <c r="CE36" s="387"/>
      <c r="CF36" s="387"/>
      <c r="CG36" s="387"/>
      <c r="CH36" s="387"/>
      <c r="CI36" s="387"/>
      <c r="CJ36" s="387"/>
      <c r="CK36" s="387"/>
      <c r="CL36" s="387"/>
      <c r="CM36" s="387"/>
      <c r="CN36" s="214"/>
      <c r="CO36" s="388" t="str">
        <f t="shared" si="3"/>
        <v/>
      </c>
      <c r="CP36" s="388"/>
      <c r="CQ36" s="387" t="str">
        <f>IF('各会計、関係団体の財政状況及び健全化判断比率'!BS9="","",'各会計、関係団体の財政状況及び健全化判断比率'!BS9)</f>
        <v/>
      </c>
      <c r="CR36" s="387"/>
      <c r="CS36" s="387"/>
      <c r="CT36" s="387"/>
      <c r="CU36" s="387"/>
      <c r="CV36" s="387"/>
      <c r="CW36" s="387"/>
      <c r="CX36" s="387"/>
      <c r="CY36" s="387"/>
      <c r="CZ36" s="387"/>
      <c r="DA36" s="387"/>
      <c r="DB36" s="387"/>
      <c r="DC36" s="387"/>
      <c r="DD36" s="387"/>
      <c r="DE36" s="387"/>
      <c r="DF36" s="211"/>
      <c r="DG36" s="389" t="str">
        <f>IF('各会計、関係団体の財政状況及び健全化判断比率'!BR9="","",'各会計、関係団体の財政状況及び健全化判断比率'!BR9)</f>
        <v/>
      </c>
      <c r="DH36" s="389"/>
      <c r="DI36" s="218"/>
      <c r="DJ36" s="186"/>
      <c r="DK36" s="186"/>
      <c r="DL36" s="186"/>
      <c r="DM36" s="186"/>
      <c r="DN36" s="186"/>
      <c r="DO36" s="186"/>
    </row>
    <row r="37" spans="1:119" ht="32.25" customHeight="1" x14ac:dyDescent="0.15">
      <c r="A37" s="187"/>
      <c r="B37" s="213"/>
      <c r="C37" s="388" t="str">
        <f>IF(E37="","",C36+1)</f>
        <v/>
      </c>
      <c r="D37" s="388"/>
      <c r="E37" s="387" t="str">
        <f>IF('各会計、関係団体の財政状況及び健全化判断比率'!B10="","",'各会計、関係団体の財政状況及び健全化判断比率'!B10)</f>
        <v/>
      </c>
      <c r="F37" s="387"/>
      <c r="G37" s="387"/>
      <c r="H37" s="387"/>
      <c r="I37" s="387"/>
      <c r="J37" s="387"/>
      <c r="K37" s="387"/>
      <c r="L37" s="387"/>
      <c r="M37" s="387"/>
      <c r="N37" s="387"/>
      <c r="O37" s="387"/>
      <c r="P37" s="387"/>
      <c r="Q37" s="387"/>
      <c r="R37" s="387"/>
      <c r="S37" s="387"/>
      <c r="T37" s="214"/>
      <c r="U37" s="388" t="str">
        <f t="shared" si="4"/>
        <v/>
      </c>
      <c r="V37" s="388"/>
      <c r="W37" s="387"/>
      <c r="X37" s="387"/>
      <c r="Y37" s="387"/>
      <c r="Z37" s="387"/>
      <c r="AA37" s="387"/>
      <c r="AB37" s="387"/>
      <c r="AC37" s="387"/>
      <c r="AD37" s="387"/>
      <c r="AE37" s="387"/>
      <c r="AF37" s="387"/>
      <c r="AG37" s="387"/>
      <c r="AH37" s="387"/>
      <c r="AI37" s="387"/>
      <c r="AJ37" s="387"/>
      <c r="AK37" s="387"/>
      <c r="AL37" s="214"/>
      <c r="AM37" s="388" t="str">
        <f t="shared" si="0"/>
        <v/>
      </c>
      <c r="AN37" s="388"/>
      <c r="AO37" s="387"/>
      <c r="AP37" s="387"/>
      <c r="AQ37" s="387"/>
      <c r="AR37" s="387"/>
      <c r="AS37" s="387"/>
      <c r="AT37" s="387"/>
      <c r="AU37" s="387"/>
      <c r="AV37" s="387"/>
      <c r="AW37" s="387"/>
      <c r="AX37" s="387"/>
      <c r="AY37" s="387"/>
      <c r="AZ37" s="387"/>
      <c r="BA37" s="387"/>
      <c r="BB37" s="387"/>
      <c r="BC37" s="387"/>
      <c r="BD37" s="214"/>
      <c r="BE37" s="388" t="str">
        <f t="shared" si="1"/>
        <v/>
      </c>
      <c r="BF37" s="388"/>
      <c r="BG37" s="387"/>
      <c r="BH37" s="387"/>
      <c r="BI37" s="387"/>
      <c r="BJ37" s="387"/>
      <c r="BK37" s="387"/>
      <c r="BL37" s="387"/>
      <c r="BM37" s="387"/>
      <c r="BN37" s="387"/>
      <c r="BO37" s="387"/>
      <c r="BP37" s="387"/>
      <c r="BQ37" s="387"/>
      <c r="BR37" s="387"/>
      <c r="BS37" s="387"/>
      <c r="BT37" s="387"/>
      <c r="BU37" s="387"/>
      <c r="BV37" s="214"/>
      <c r="BW37" s="388">
        <f t="shared" si="2"/>
        <v>11</v>
      </c>
      <c r="BX37" s="388"/>
      <c r="BY37" s="387" t="str">
        <f>IF('各会計、関係団体の財政状況及び健全化判断比率'!B71="","",'各会計、関係団体の財政状況及び健全化判断比率'!B71)</f>
        <v>京都府自治会館管理組合</v>
      </c>
      <c r="BZ37" s="387"/>
      <c r="CA37" s="387"/>
      <c r="CB37" s="387"/>
      <c r="CC37" s="387"/>
      <c r="CD37" s="387"/>
      <c r="CE37" s="387"/>
      <c r="CF37" s="387"/>
      <c r="CG37" s="387"/>
      <c r="CH37" s="387"/>
      <c r="CI37" s="387"/>
      <c r="CJ37" s="387"/>
      <c r="CK37" s="387"/>
      <c r="CL37" s="387"/>
      <c r="CM37" s="387"/>
      <c r="CN37" s="214"/>
      <c r="CO37" s="388" t="str">
        <f t="shared" si="3"/>
        <v/>
      </c>
      <c r="CP37" s="388"/>
      <c r="CQ37" s="387" t="str">
        <f>IF('各会計、関係団体の財政状況及び健全化判断比率'!BS10="","",'各会計、関係団体の財政状況及び健全化判断比率'!BS10)</f>
        <v/>
      </c>
      <c r="CR37" s="387"/>
      <c r="CS37" s="387"/>
      <c r="CT37" s="387"/>
      <c r="CU37" s="387"/>
      <c r="CV37" s="387"/>
      <c r="CW37" s="387"/>
      <c r="CX37" s="387"/>
      <c r="CY37" s="387"/>
      <c r="CZ37" s="387"/>
      <c r="DA37" s="387"/>
      <c r="DB37" s="387"/>
      <c r="DC37" s="387"/>
      <c r="DD37" s="387"/>
      <c r="DE37" s="387"/>
      <c r="DF37" s="211"/>
      <c r="DG37" s="389" t="str">
        <f>IF('各会計、関係団体の財政状況及び健全化判断比率'!BR10="","",'各会計、関係団体の財政状況及び健全化判断比率'!BR10)</f>
        <v/>
      </c>
      <c r="DH37" s="389"/>
      <c r="DI37" s="218"/>
      <c r="DJ37" s="186"/>
      <c r="DK37" s="186"/>
      <c r="DL37" s="186"/>
      <c r="DM37" s="186"/>
      <c r="DN37" s="186"/>
      <c r="DO37" s="186"/>
    </row>
    <row r="38" spans="1:119" ht="32.25" customHeight="1" x14ac:dyDescent="0.15">
      <c r="A38" s="187"/>
      <c r="B38" s="213"/>
      <c r="C38" s="388" t="str">
        <f t="shared" ref="C38:C43" si="5">IF(E38="","",C37+1)</f>
        <v/>
      </c>
      <c r="D38" s="388"/>
      <c r="E38" s="387" t="str">
        <f>IF('各会計、関係団体の財政状況及び健全化判断比率'!B11="","",'各会計、関係団体の財政状況及び健全化判断比率'!B11)</f>
        <v/>
      </c>
      <c r="F38" s="387"/>
      <c r="G38" s="387"/>
      <c r="H38" s="387"/>
      <c r="I38" s="387"/>
      <c r="J38" s="387"/>
      <c r="K38" s="387"/>
      <c r="L38" s="387"/>
      <c r="M38" s="387"/>
      <c r="N38" s="387"/>
      <c r="O38" s="387"/>
      <c r="P38" s="387"/>
      <c r="Q38" s="387"/>
      <c r="R38" s="387"/>
      <c r="S38" s="387"/>
      <c r="T38" s="214"/>
      <c r="U38" s="388" t="str">
        <f t="shared" si="4"/>
        <v/>
      </c>
      <c r="V38" s="388"/>
      <c r="W38" s="387"/>
      <c r="X38" s="387"/>
      <c r="Y38" s="387"/>
      <c r="Z38" s="387"/>
      <c r="AA38" s="387"/>
      <c r="AB38" s="387"/>
      <c r="AC38" s="387"/>
      <c r="AD38" s="387"/>
      <c r="AE38" s="387"/>
      <c r="AF38" s="387"/>
      <c r="AG38" s="387"/>
      <c r="AH38" s="387"/>
      <c r="AI38" s="387"/>
      <c r="AJ38" s="387"/>
      <c r="AK38" s="387"/>
      <c r="AL38" s="214"/>
      <c r="AM38" s="388" t="str">
        <f t="shared" si="0"/>
        <v/>
      </c>
      <c r="AN38" s="388"/>
      <c r="AO38" s="387"/>
      <c r="AP38" s="387"/>
      <c r="AQ38" s="387"/>
      <c r="AR38" s="387"/>
      <c r="AS38" s="387"/>
      <c r="AT38" s="387"/>
      <c r="AU38" s="387"/>
      <c r="AV38" s="387"/>
      <c r="AW38" s="387"/>
      <c r="AX38" s="387"/>
      <c r="AY38" s="387"/>
      <c r="AZ38" s="387"/>
      <c r="BA38" s="387"/>
      <c r="BB38" s="387"/>
      <c r="BC38" s="387"/>
      <c r="BD38" s="214"/>
      <c r="BE38" s="388" t="str">
        <f t="shared" si="1"/>
        <v/>
      </c>
      <c r="BF38" s="388"/>
      <c r="BG38" s="387"/>
      <c r="BH38" s="387"/>
      <c r="BI38" s="387"/>
      <c r="BJ38" s="387"/>
      <c r="BK38" s="387"/>
      <c r="BL38" s="387"/>
      <c r="BM38" s="387"/>
      <c r="BN38" s="387"/>
      <c r="BO38" s="387"/>
      <c r="BP38" s="387"/>
      <c r="BQ38" s="387"/>
      <c r="BR38" s="387"/>
      <c r="BS38" s="387"/>
      <c r="BT38" s="387"/>
      <c r="BU38" s="387"/>
      <c r="BV38" s="214"/>
      <c r="BW38" s="388">
        <f t="shared" si="2"/>
        <v>12</v>
      </c>
      <c r="BX38" s="388"/>
      <c r="BY38" s="387" t="str">
        <f>IF('各会計、関係団体の財政状況及び健全化判断比率'!B72="","",'各会計、関係団体の財政状況及び健全化判断比率'!B72)</f>
        <v>京都府住宅新築資金等貸付事業管理組合（一般会計）</v>
      </c>
      <c r="BZ38" s="387"/>
      <c r="CA38" s="387"/>
      <c r="CB38" s="387"/>
      <c r="CC38" s="387"/>
      <c r="CD38" s="387"/>
      <c r="CE38" s="387"/>
      <c r="CF38" s="387"/>
      <c r="CG38" s="387"/>
      <c r="CH38" s="387"/>
      <c r="CI38" s="387"/>
      <c r="CJ38" s="387"/>
      <c r="CK38" s="387"/>
      <c r="CL38" s="387"/>
      <c r="CM38" s="387"/>
      <c r="CN38" s="214"/>
      <c r="CO38" s="388" t="str">
        <f t="shared" si="3"/>
        <v/>
      </c>
      <c r="CP38" s="388"/>
      <c r="CQ38" s="387" t="str">
        <f>IF('各会計、関係団体の財政状況及び健全化判断比率'!BS11="","",'各会計、関係団体の財政状況及び健全化判断比率'!BS11)</f>
        <v/>
      </c>
      <c r="CR38" s="387"/>
      <c r="CS38" s="387"/>
      <c r="CT38" s="387"/>
      <c r="CU38" s="387"/>
      <c r="CV38" s="387"/>
      <c r="CW38" s="387"/>
      <c r="CX38" s="387"/>
      <c r="CY38" s="387"/>
      <c r="CZ38" s="387"/>
      <c r="DA38" s="387"/>
      <c r="DB38" s="387"/>
      <c r="DC38" s="387"/>
      <c r="DD38" s="387"/>
      <c r="DE38" s="387"/>
      <c r="DF38" s="211"/>
      <c r="DG38" s="389" t="str">
        <f>IF('各会計、関係団体の財政状況及び健全化判断比率'!BR11="","",'各会計、関係団体の財政状況及び健全化判断比率'!BR11)</f>
        <v/>
      </c>
      <c r="DH38" s="389"/>
      <c r="DI38" s="218"/>
      <c r="DJ38" s="186"/>
      <c r="DK38" s="186"/>
      <c r="DL38" s="186"/>
      <c r="DM38" s="186"/>
      <c r="DN38" s="186"/>
      <c r="DO38" s="186"/>
    </row>
    <row r="39" spans="1:119" ht="32.25" customHeight="1" x14ac:dyDescent="0.15">
      <c r="A39" s="187"/>
      <c r="B39" s="213"/>
      <c r="C39" s="388" t="str">
        <f t="shared" si="5"/>
        <v/>
      </c>
      <c r="D39" s="388"/>
      <c r="E39" s="387" t="str">
        <f>IF('各会計、関係団体の財政状況及び健全化判断比率'!B12="","",'各会計、関係団体の財政状況及び健全化判断比率'!B12)</f>
        <v/>
      </c>
      <c r="F39" s="387"/>
      <c r="G39" s="387"/>
      <c r="H39" s="387"/>
      <c r="I39" s="387"/>
      <c r="J39" s="387"/>
      <c r="K39" s="387"/>
      <c r="L39" s="387"/>
      <c r="M39" s="387"/>
      <c r="N39" s="387"/>
      <c r="O39" s="387"/>
      <c r="P39" s="387"/>
      <c r="Q39" s="387"/>
      <c r="R39" s="387"/>
      <c r="S39" s="387"/>
      <c r="T39" s="214"/>
      <c r="U39" s="388" t="str">
        <f t="shared" si="4"/>
        <v/>
      </c>
      <c r="V39" s="388"/>
      <c r="W39" s="387"/>
      <c r="X39" s="387"/>
      <c r="Y39" s="387"/>
      <c r="Z39" s="387"/>
      <c r="AA39" s="387"/>
      <c r="AB39" s="387"/>
      <c r="AC39" s="387"/>
      <c r="AD39" s="387"/>
      <c r="AE39" s="387"/>
      <c r="AF39" s="387"/>
      <c r="AG39" s="387"/>
      <c r="AH39" s="387"/>
      <c r="AI39" s="387"/>
      <c r="AJ39" s="387"/>
      <c r="AK39" s="387"/>
      <c r="AL39" s="214"/>
      <c r="AM39" s="388" t="str">
        <f t="shared" si="0"/>
        <v/>
      </c>
      <c r="AN39" s="388"/>
      <c r="AO39" s="387"/>
      <c r="AP39" s="387"/>
      <c r="AQ39" s="387"/>
      <c r="AR39" s="387"/>
      <c r="AS39" s="387"/>
      <c r="AT39" s="387"/>
      <c r="AU39" s="387"/>
      <c r="AV39" s="387"/>
      <c r="AW39" s="387"/>
      <c r="AX39" s="387"/>
      <c r="AY39" s="387"/>
      <c r="AZ39" s="387"/>
      <c r="BA39" s="387"/>
      <c r="BB39" s="387"/>
      <c r="BC39" s="387"/>
      <c r="BD39" s="214"/>
      <c r="BE39" s="388" t="str">
        <f t="shared" si="1"/>
        <v/>
      </c>
      <c r="BF39" s="388"/>
      <c r="BG39" s="387"/>
      <c r="BH39" s="387"/>
      <c r="BI39" s="387"/>
      <c r="BJ39" s="387"/>
      <c r="BK39" s="387"/>
      <c r="BL39" s="387"/>
      <c r="BM39" s="387"/>
      <c r="BN39" s="387"/>
      <c r="BO39" s="387"/>
      <c r="BP39" s="387"/>
      <c r="BQ39" s="387"/>
      <c r="BR39" s="387"/>
      <c r="BS39" s="387"/>
      <c r="BT39" s="387"/>
      <c r="BU39" s="387"/>
      <c r="BV39" s="214"/>
      <c r="BW39" s="388">
        <f t="shared" si="2"/>
        <v>13</v>
      </c>
      <c r="BX39" s="388"/>
      <c r="BY39" s="387" t="str">
        <f>IF('各会計、関係団体の財政状況及び健全化判断比率'!B73="","",'各会計、関係団体の財政状況及び健全化判断比率'!B73)</f>
        <v>京都府住宅新築資金等貸付事業管理組合（特別会計）</v>
      </c>
      <c r="BZ39" s="387"/>
      <c r="CA39" s="387"/>
      <c r="CB39" s="387"/>
      <c r="CC39" s="387"/>
      <c r="CD39" s="387"/>
      <c r="CE39" s="387"/>
      <c r="CF39" s="387"/>
      <c r="CG39" s="387"/>
      <c r="CH39" s="387"/>
      <c r="CI39" s="387"/>
      <c r="CJ39" s="387"/>
      <c r="CK39" s="387"/>
      <c r="CL39" s="387"/>
      <c r="CM39" s="387"/>
      <c r="CN39" s="214"/>
      <c r="CO39" s="388" t="str">
        <f t="shared" si="3"/>
        <v/>
      </c>
      <c r="CP39" s="388"/>
      <c r="CQ39" s="387" t="str">
        <f>IF('各会計、関係団体の財政状況及び健全化判断比率'!BS12="","",'各会計、関係団体の財政状況及び健全化判断比率'!BS12)</f>
        <v/>
      </c>
      <c r="CR39" s="387"/>
      <c r="CS39" s="387"/>
      <c r="CT39" s="387"/>
      <c r="CU39" s="387"/>
      <c r="CV39" s="387"/>
      <c r="CW39" s="387"/>
      <c r="CX39" s="387"/>
      <c r="CY39" s="387"/>
      <c r="CZ39" s="387"/>
      <c r="DA39" s="387"/>
      <c r="DB39" s="387"/>
      <c r="DC39" s="387"/>
      <c r="DD39" s="387"/>
      <c r="DE39" s="387"/>
      <c r="DF39" s="211"/>
      <c r="DG39" s="389" t="str">
        <f>IF('各会計、関係団体の財政状況及び健全化判断比率'!BR12="","",'各会計、関係団体の財政状況及び健全化判断比率'!BR12)</f>
        <v/>
      </c>
      <c r="DH39" s="389"/>
      <c r="DI39" s="218"/>
      <c r="DJ39" s="186"/>
      <c r="DK39" s="186"/>
      <c r="DL39" s="186"/>
      <c r="DM39" s="186"/>
      <c r="DN39" s="186"/>
      <c r="DO39" s="186"/>
    </row>
    <row r="40" spans="1:119" ht="32.25" customHeight="1" x14ac:dyDescent="0.15">
      <c r="A40" s="187"/>
      <c r="B40" s="213"/>
      <c r="C40" s="388" t="str">
        <f t="shared" si="5"/>
        <v/>
      </c>
      <c r="D40" s="388"/>
      <c r="E40" s="387" t="str">
        <f>IF('各会計、関係団体の財政状況及び健全化判断比率'!B13="","",'各会計、関係団体の財政状況及び健全化判断比率'!B13)</f>
        <v/>
      </c>
      <c r="F40" s="387"/>
      <c r="G40" s="387"/>
      <c r="H40" s="387"/>
      <c r="I40" s="387"/>
      <c r="J40" s="387"/>
      <c r="K40" s="387"/>
      <c r="L40" s="387"/>
      <c r="M40" s="387"/>
      <c r="N40" s="387"/>
      <c r="O40" s="387"/>
      <c r="P40" s="387"/>
      <c r="Q40" s="387"/>
      <c r="R40" s="387"/>
      <c r="S40" s="387"/>
      <c r="T40" s="214"/>
      <c r="U40" s="388" t="str">
        <f t="shared" si="4"/>
        <v/>
      </c>
      <c r="V40" s="388"/>
      <c r="W40" s="387"/>
      <c r="X40" s="387"/>
      <c r="Y40" s="387"/>
      <c r="Z40" s="387"/>
      <c r="AA40" s="387"/>
      <c r="AB40" s="387"/>
      <c r="AC40" s="387"/>
      <c r="AD40" s="387"/>
      <c r="AE40" s="387"/>
      <c r="AF40" s="387"/>
      <c r="AG40" s="387"/>
      <c r="AH40" s="387"/>
      <c r="AI40" s="387"/>
      <c r="AJ40" s="387"/>
      <c r="AK40" s="387"/>
      <c r="AL40" s="214"/>
      <c r="AM40" s="388" t="str">
        <f t="shared" si="0"/>
        <v/>
      </c>
      <c r="AN40" s="388"/>
      <c r="AO40" s="387"/>
      <c r="AP40" s="387"/>
      <c r="AQ40" s="387"/>
      <c r="AR40" s="387"/>
      <c r="AS40" s="387"/>
      <c r="AT40" s="387"/>
      <c r="AU40" s="387"/>
      <c r="AV40" s="387"/>
      <c r="AW40" s="387"/>
      <c r="AX40" s="387"/>
      <c r="AY40" s="387"/>
      <c r="AZ40" s="387"/>
      <c r="BA40" s="387"/>
      <c r="BB40" s="387"/>
      <c r="BC40" s="387"/>
      <c r="BD40" s="214"/>
      <c r="BE40" s="388" t="str">
        <f t="shared" si="1"/>
        <v/>
      </c>
      <c r="BF40" s="388"/>
      <c r="BG40" s="387"/>
      <c r="BH40" s="387"/>
      <c r="BI40" s="387"/>
      <c r="BJ40" s="387"/>
      <c r="BK40" s="387"/>
      <c r="BL40" s="387"/>
      <c r="BM40" s="387"/>
      <c r="BN40" s="387"/>
      <c r="BO40" s="387"/>
      <c r="BP40" s="387"/>
      <c r="BQ40" s="387"/>
      <c r="BR40" s="387"/>
      <c r="BS40" s="387"/>
      <c r="BT40" s="387"/>
      <c r="BU40" s="387"/>
      <c r="BV40" s="214"/>
      <c r="BW40" s="388">
        <f t="shared" si="2"/>
        <v>14</v>
      </c>
      <c r="BX40" s="388"/>
      <c r="BY40" s="387" t="str">
        <f>IF('各会計、関係団体の財政状況及び健全化判断比率'!B74="","",'各会計、関係団体の財政状況及び健全化判断比率'!B74)</f>
        <v>京都府後期高齢者医療広域連合（一般会計）</v>
      </c>
      <c r="BZ40" s="387"/>
      <c r="CA40" s="387"/>
      <c r="CB40" s="387"/>
      <c r="CC40" s="387"/>
      <c r="CD40" s="387"/>
      <c r="CE40" s="387"/>
      <c r="CF40" s="387"/>
      <c r="CG40" s="387"/>
      <c r="CH40" s="387"/>
      <c r="CI40" s="387"/>
      <c r="CJ40" s="387"/>
      <c r="CK40" s="387"/>
      <c r="CL40" s="387"/>
      <c r="CM40" s="387"/>
      <c r="CN40" s="214"/>
      <c r="CO40" s="388" t="str">
        <f t="shared" si="3"/>
        <v/>
      </c>
      <c r="CP40" s="388"/>
      <c r="CQ40" s="387" t="str">
        <f>IF('各会計、関係団体の財政状況及び健全化判断比率'!BS13="","",'各会計、関係団体の財政状況及び健全化判断比率'!BS13)</f>
        <v/>
      </c>
      <c r="CR40" s="387"/>
      <c r="CS40" s="387"/>
      <c r="CT40" s="387"/>
      <c r="CU40" s="387"/>
      <c r="CV40" s="387"/>
      <c r="CW40" s="387"/>
      <c r="CX40" s="387"/>
      <c r="CY40" s="387"/>
      <c r="CZ40" s="387"/>
      <c r="DA40" s="387"/>
      <c r="DB40" s="387"/>
      <c r="DC40" s="387"/>
      <c r="DD40" s="387"/>
      <c r="DE40" s="387"/>
      <c r="DF40" s="211"/>
      <c r="DG40" s="389" t="str">
        <f>IF('各会計、関係団体の財政状況及び健全化判断比率'!BR13="","",'各会計、関係団体の財政状況及び健全化判断比率'!BR13)</f>
        <v/>
      </c>
      <c r="DH40" s="389"/>
      <c r="DI40" s="218"/>
      <c r="DJ40" s="186"/>
      <c r="DK40" s="186"/>
      <c r="DL40" s="186"/>
      <c r="DM40" s="186"/>
      <c r="DN40" s="186"/>
      <c r="DO40" s="186"/>
    </row>
    <row r="41" spans="1:119" ht="32.25" customHeight="1" x14ac:dyDescent="0.15">
      <c r="A41" s="187"/>
      <c r="B41" s="213"/>
      <c r="C41" s="388" t="str">
        <f t="shared" si="5"/>
        <v/>
      </c>
      <c r="D41" s="388"/>
      <c r="E41" s="387" t="str">
        <f>IF('各会計、関係団体の財政状況及び健全化判断比率'!B14="","",'各会計、関係団体の財政状況及び健全化判断比率'!B14)</f>
        <v/>
      </c>
      <c r="F41" s="387"/>
      <c r="G41" s="387"/>
      <c r="H41" s="387"/>
      <c r="I41" s="387"/>
      <c r="J41" s="387"/>
      <c r="K41" s="387"/>
      <c r="L41" s="387"/>
      <c r="M41" s="387"/>
      <c r="N41" s="387"/>
      <c r="O41" s="387"/>
      <c r="P41" s="387"/>
      <c r="Q41" s="387"/>
      <c r="R41" s="387"/>
      <c r="S41" s="387"/>
      <c r="T41" s="214"/>
      <c r="U41" s="388" t="str">
        <f t="shared" si="4"/>
        <v/>
      </c>
      <c r="V41" s="388"/>
      <c r="W41" s="387"/>
      <c r="X41" s="387"/>
      <c r="Y41" s="387"/>
      <c r="Z41" s="387"/>
      <c r="AA41" s="387"/>
      <c r="AB41" s="387"/>
      <c r="AC41" s="387"/>
      <c r="AD41" s="387"/>
      <c r="AE41" s="387"/>
      <c r="AF41" s="387"/>
      <c r="AG41" s="387"/>
      <c r="AH41" s="387"/>
      <c r="AI41" s="387"/>
      <c r="AJ41" s="387"/>
      <c r="AK41" s="387"/>
      <c r="AL41" s="214"/>
      <c r="AM41" s="388" t="str">
        <f t="shared" si="0"/>
        <v/>
      </c>
      <c r="AN41" s="388"/>
      <c r="AO41" s="387"/>
      <c r="AP41" s="387"/>
      <c r="AQ41" s="387"/>
      <c r="AR41" s="387"/>
      <c r="AS41" s="387"/>
      <c r="AT41" s="387"/>
      <c r="AU41" s="387"/>
      <c r="AV41" s="387"/>
      <c r="AW41" s="387"/>
      <c r="AX41" s="387"/>
      <c r="AY41" s="387"/>
      <c r="AZ41" s="387"/>
      <c r="BA41" s="387"/>
      <c r="BB41" s="387"/>
      <c r="BC41" s="387"/>
      <c r="BD41" s="214"/>
      <c r="BE41" s="388" t="str">
        <f t="shared" si="1"/>
        <v/>
      </c>
      <c r="BF41" s="388"/>
      <c r="BG41" s="387"/>
      <c r="BH41" s="387"/>
      <c r="BI41" s="387"/>
      <c r="BJ41" s="387"/>
      <c r="BK41" s="387"/>
      <c r="BL41" s="387"/>
      <c r="BM41" s="387"/>
      <c r="BN41" s="387"/>
      <c r="BO41" s="387"/>
      <c r="BP41" s="387"/>
      <c r="BQ41" s="387"/>
      <c r="BR41" s="387"/>
      <c r="BS41" s="387"/>
      <c r="BT41" s="387"/>
      <c r="BU41" s="387"/>
      <c r="BV41" s="214"/>
      <c r="BW41" s="388">
        <f t="shared" si="2"/>
        <v>15</v>
      </c>
      <c r="BX41" s="388"/>
      <c r="BY41" s="387" t="str">
        <f>IF('各会計、関係団体の財政状況及び健全化判断比率'!B75="","",'各会計、関係団体の財政状況及び健全化判断比率'!B75)</f>
        <v>京都府後期高齢者医療広域連合（特別会計）</v>
      </c>
      <c r="BZ41" s="387"/>
      <c r="CA41" s="387"/>
      <c r="CB41" s="387"/>
      <c r="CC41" s="387"/>
      <c r="CD41" s="387"/>
      <c r="CE41" s="387"/>
      <c r="CF41" s="387"/>
      <c r="CG41" s="387"/>
      <c r="CH41" s="387"/>
      <c r="CI41" s="387"/>
      <c r="CJ41" s="387"/>
      <c r="CK41" s="387"/>
      <c r="CL41" s="387"/>
      <c r="CM41" s="387"/>
      <c r="CN41" s="214"/>
      <c r="CO41" s="388" t="str">
        <f t="shared" si="3"/>
        <v/>
      </c>
      <c r="CP41" s="388"/>
      <c r="CQ41" s="387" t="str">
        <f>IF('各会計、関係団体の財政状況及び健全化判断比率'!BS14="","",'各会計、関係団体の財政状況及び健全化判断比率'!BS14)</f>
        <v/>
      </c>
      <c r="CR41" s="387"/>
      <c r="CS41" s="387"/>
      <c r="CT41" s="387"/>
      <c r="CU41" s="387"/>
      <c r="CV41" s="387"/>
      <c r="CW41" s="387"/>
      <c r="CX41" s="387"/>
      <c r="CY41" s="387"/>
      <c r="CZ41" s="387"/>
      <c r="DA41" s="387"/>
      <c r="DB41" s="387"/>
      <c r="DC41" s="387"/>
      <c r="DD41" s="387"/>
      <c r="DE41" s="387"/>
      <c r="DF41" s="211"/>
      <c r="DG41" s="389" t="str">
        <f>IF('各会計、関係団体の財政状況及び健全化判断比率'!BR14="","",'各会計、関係団体の財政状況及び健全化判断比率'!BR14)</f>
        <v/>
      </c>
      <c r="DH41" s="389"/>
      <c r="DI41" s="218"/>
      <c r="DJ41" s="186"/>
      <c r="DK41" s="186"/>
      <c r="DL41" s="186"/>
      <c r="DM41" s="186"/>
      <c r="DN41" s="186"/>
      <c r="DO41" s="186"/>
    </row>
    <row r="42" spans="1:119" ht="32.25" customHeight="1" x14ac:dyDescent="0.15">
      <c r="A42" s="186"/>
      <c r="B42" s="213"/>
      <c r="C42" s="388" t="str">
        <f t="shared" si="5"/>
        <v/>
      </c>
      <c r="D42" s="388"/>
      <c r="E42" s="387" t="str">
        <f>IF('各会計、関係団体の財政状況及び健全化判断比率'!B15="","",'各会計、関係団体の財政状況及び健全化判断比率'!B15)</f>
        <v/>
      </c>
      <c r="F42" s="387"/>
      <c r="G42" s="387"/>
      <c r="H42" s="387"/>
      <c r="I42" s="387"/>
      <c r="J42" s="387"/>
      <c r="K42" s="387"/>
      <c r="L42" s="387"/>
      <c r="M42" s="387"/>
      <c r="N42" s="387"/>
      <c r="O42" s="387"/>
      <c r="P42" s="387"/>
      <c r="Q42" s="387"/>
      <c r="R42" s="387"/>
      <c r="S42" s="387"/>
      <c r="T42" s="214"/>
      <c r="U42" s="388" t="str">
        <f t="shared" si="4"/>
        <v/>
      </c>
      <c r="V42" s="388"/>
      <c r="W42" s="387"/>
      <c r="X42" s="387"/>
      <c r="Y42" s="387"/>
      <c r="Z42" s="387"/>
      <c r="AA42" s="387"/>
      <c r="AB42" s="387"/>
      <c r="AC42" s="387"/>
      <c r="AD42" s="387"/>
      <c r="AE42" s="387"/>
      <c r="AF42" s="387"/>
      <c r="AG42" s="387"/>
      <c r="AH42" s="387"/>
      <c r="AI42" s="387"/>
      <c r="AJ42" s="387"/>
      <c r="AK42" s="387"/>
      <c r="AL42" s="214"/>
      <c r="AM42" s="388" t="str">
        <f t="shared" si="0"/>
        <v/>
      </c>
      <c r="AN42" s="388"/>
      <c r="AO42" s="387"/>
      <c r="AP42" s="387"/>
      <c r="AQ42" s="387"/>
      <c r="AR42" s="387"/>
      <c r="AS42" s="387"/>
      <c r="AT42" s="387"/>
      <c r="AU42" s="387"/>
      <c r="AV42" s="387"/>
      <c r="AW42" s="387"/>
      <c r="AX42" s="387"/>
      <c r="AY42" s="387"/>
      <c r="AZ42" s="387"/>
      <c r="BA42" s="387"/>
      <c r="BB42" s="387"/>
      <c r="BC42" s="387"/>
      <c r="BD42" s="214"/>
      <c r="BE42" s="388" t="str">
        <f t="shared" si="1"/>
        <v/>
      </c>
      <c r="BF42" s="388"/>
      <c r="BG42" s="387"/>
      <c r="BH42" s="387"/>
      <c r="BI42" s="387"/>
      <c r="BJ42" s="387"/>
      <c r="BK42" s="387"/>
      <c r="BL42" s="387"/>
      <c r="BM42" s="387"/>
      <c r="BN42" s="387"/>
      <c r="BO42" s="387"/>
      <c r="BP42" s="387"/>
      <c r="BQ42" s="387"/>
      <c r="BR42" s="387"/>
      <c r="BS42" s="387"/>
      <c r="BT42" s="387"/>
      <c r="BU42" s="387"/>
      <c r="BV42" s="214"/>
      <c r="BW42" s="388">
        <f t="shared" si="2"/>
        <v>16</v>
      </c>
      <c r="BX42" s="388"/>
      <c r="BY42" s="387" t="str">
        <f>IF('各会計、関係団体の財政状況及び健全化判断比率'!B76="","",'各会計、関係団体の財政状況及び健全化判断比率'!B76)</f>
        <v>京都地方税機構</v>
      </c>
      <c r="BZ42" s="387"/>
      <c r="CA42" s="387"/>
      <c r="CB42" s="387"/>
      <c r="CC42" s="387"/>
      <c r="CD42" s="387"/>
      <c r="CE42" s="387"/>
      <c r="CF42" s="387"/>
      <c r="CG42" s="387"/>
      <c r="CH42" s="387"/>
      <c r="CI42" s="387"/>
      <c r="CJ42" s="387"/>
      <c r="CK42" s="387"/>
      <c r="CL42" s="387"/>
      <c r="CM42" s="387"/>
      <c r="CN42" s="214"/>
      <c r="CO42" s="388" t="str">
        <f t="shared" si="3"/>
        <v/>
      </c>
      <c r="CP42" s="388"/>
      <c r="CQ42" s="387" t="str">
        <f>IF('各会計、関係団体の財政状況及び健全化判断比率'!BS15="","",'各会計、関係団体の財政状況及び健全化判断比率'!BS15)</f>
        <v/>
      </c>
      <c r="CR42" s="387"/>
      <c r="CS42" s="387"/>
      <c r="CT42" s="387"/>
      <c r="CU42" s="387"/>
      <c r="CV42" s="387"/>
      <c r="CW42" s="387"/>
      <c r="CX42" s="387"/>
      <c r="CY42" s="387"/>
      <c r="CZ42" s="387"/>
      <c r="DA42" s="387"/>
      <c r="DB42" s="387"/>
      <c r="DC42" s="387"/>
      <c r="DD42" s="387"/>
      <c r="DE42" s="387"/>
      <c r="DF42" s="211"/>
      <c r="DG42" s="389" t="str">
        <f>IF('各会計、関係団体の財政状況及び健全化判断比率'!BR15="","",'各会計、関係団体の財政状況及び健全化判断比率'!BR15)</f>
        <v/>
      </c>
      <c r="DH42" s="389"/>
      <c r="DI42" s="218"/>
      <c r="DJ42" s="186"/>
      <c r="DK42" s="186"/>
      <c r="DL42" s="186"/>
      <c r="DM42" s="186"/>
      <c r="DN42" s="186"/>
      <c r="DO42" s="186"/>
    </row>
    <row r="43" spans="1:119" ht="32.25" customHeight="1" x14ac:dyDescent="0.15">
      <c r="A43" s="186"/>
      <c r="B43" s="213"/>
      <c r="C43" s="388" t="str">
        <f t="shared" si="5"/>
        <v/>
      </c>
      <c r="D43" s="388"/>
      <c r="E43" s="387" t="str">
        <f>IF('各会計、関係団体の財政状況及び健全化判断比率'!B16="","",'各会計、関係団体の財政状況及び健全化判断比率'!B16)</f>
        <v/>
      </c>
      <c r="F43" s="387"/>
      <c r="G43" s="387"/>
      <c r="H43" s="387"/>
      <c r="I43" s="387"/>
      <c r="J43" s="387"/>
      <c r="K43" s="387"/>
      <c r="L43" s="387"/>
      <c r="M43" s="387"/>
      <c r="N43" s="387"/>
      <c r="O43" s="387"/>
      <c r="P43" s="387"/>
      <c r="Q43" s="387"/>
      <c r="R43" s="387"/>
      <c r="S43" s="387"/>
      <c r="T43" s="214"/>
      <c r="U43" s="388" t="str">
        <f t="shared" si="4"/>
        <v/>
      </c>
      <c r="V43" s="388"/>
      <c r="W43" s="387"/>
      <c r="X43" s="387"/>
      <c r="Y43" s="387"/>
      <c r="Z43" s="387"/>
      <c r="AA43" s="387"/>
      <c r="AB43" s="387"/>
      <c r="AC43" s="387"/>
      <c r="AD43" s="387"/>
      <c r="AE43" s="387"/>
      <c r="AF43" s="387"/>
      <c r="AG43" s="387"/>
      <c r="AH43" s="387"/>
      <c r="AI43" s="387"/>
      <c r="AJ43" s="387"/>
      <c r="AK43" s="387"/>
      <c r="AL43" s="214"/>
      <c r="AM43" s="388" t="str">
        <f t="shared" si="0"/>
        <v/>
      </c>
      <c r="AN43" s="388"/>
      <c r="AO43" s="387"/>
      <c r="AP43" s="387"/>
      <c r="AQ43" s="387"/>
      <c r="AR43" s="387"/>
      <c r="AS43" s="387"/>
      <c r="AT43" s="387"/>
      <c r="AU43" s="387"/>
      <c r="AV43" s="387"/>
      <c r="AW43" s="387"/>
      <c r="AX43" s="387"/>
      <c r="AY43" s="387"/>
      <c r="AZ43" s="387"/>
      <c r="BA43" s="387"/>
      <c r="BB43" s="387"/>
      <c r="BC43" s="387"/>
      <c r="BD43" s="214"/>
      <c r="BE43" s="388" t="str">
        <f t="shared" si="1"/>
        <v/>
      </c>
      <c r="BF43" s="388"/>
      <c r="BG43" s="387"/>
      <c r="BH43" s="387"/>
      <c r="BI43" s="387"/>
      <c r="BJ43" s="387"/>
      <c r="BK43" s="387"/>
      <c r="BL43" s="387"/>
      <c r="BM43" s="387"/>
      <c r="BN43" s="387"/>
      <c r="BO43" s="387"/>
      <c r="BP43" s="387"/>
      <c r="BQ43" s="387"/>
      <c r="BR43" s="387"/>
      <c r="BS43" s="387"/>
      <c r="BT43" s="387"/>
      <c r="BU43" s="387"/>
      <c r="BV43" s="214"/>
      <c r="BW43" s="388" t="str">
        <f t="shared" si="2"/>
        <v/>
      </c>
      <c r="BX43" s="388"/>
      <c r="BY43" s="387" t="str">
        <f>IF('各会計、関係団体の財政状況及び健全化判断比率'!B77="","",'各会計、関係団体の財政状況及び健全化判断比率'!B77)</f>
        <v/>
      </c>
      <c r="BZ43" s="387"/>
      <c r="CA43" s="387"/>
      <c r="CB43" s="387"/>
      <c r="CC43" s="387"/>
      <c r="CD43" s="387"/>
      <c r="CE43" s="387"/>
      <c r="CF43" s="387"/>
      <c r="CG43" s="387"/>
      <c r="CH43" s="387"/>
      <c r="CI43" s="387"/>
      <c r="CJ43" s="387"/>
      <c r="CK43" s="387"/>
      <c r="CL43" s="387"/>
      <c r="CM43" s="387"/>
      <c r="CN43" s="214"/>
      <c r="CO43" s="388" t="str">
        <f t="shared" si="3"/>
        <v/>
      </c>
      <c r="CP43" s="388"/>
      <c r="CQ43" s="387" t="str">
        <f>IF('各会計、関係団体の財政状況及び健全化判断比率'!BS16="","",'各会計、関係団体の財政状況及び健全化判断比率'!BS16)</f>
        <v/>
      </c>
      <c r="CR43" s="387"/>
      <c r="CS43" s="387"/>
      <c r="CT43" s="387"/>
      <c r="CU43" s="387"/>
      <c r="CV43" s="387"/>
      <c r="CW43" s="387"/>
      <c r="CX43" s="387"/>
      <c r="CY43" s="387"/>
      <c r="CZ43" s="387"/>
      <c r="DA43" s="387"/>
      <c r="DB43" s="387"/>
      <c r="DC43" s="387"/>
      <c r="DD43" s="387"/>
      <c r="DE43" s="387"/>
      <c r="DF43" s="211"/>
      <c r="DG43" s="389" t="str">
        <f>IF('各会計、関係団体の財政状況及び健全化判断比率'!BR16="","",'各会計、関係団体の財政状況及び健全化判断比率'!BR16)</f>
        <v/>
      </c>
      <c r="DH43" s="389"/>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Zw7e72KpB1bTFcmBWfxXzAZGAadpnFkkuLbjdDQUJWKFkEQTjqhe/Y3Sci3/rTGSWtLWqV7YltF+OU8kNfgQ==" saltValue="HKlAcdsjG/NF8buufz60E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7" zoomScale="80" zoomScaleNormal="80" zoomScaleSheetLayoutView="100" workbookViewId="0">
      <selection activeCell="F57" sqref="F5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2" t="s">
        <v>561</v>
      </c>
      <c r="D34" s="1212"/>
      <c r="E34" s="1213"/>
      <c r="F34" s="32">
        <v>14.68</v>
      </c>
      <c r="G34" s="33">
        <v>15.27</v>
      </c>
      <c r="H34" s="33">
        <v>15.69</v>
      </c>
      <c r="I34" s="33">
        <v>14.57</v>
      </c>
      <c r="J34" s="34">
        <v>14.61</v>
      </c>
      <c r="K34" s="22"/>
      <c r="L34" s="22"/>
      <c r="M34" s="22"/>
      <c r="N34" s="22"/>
      <c r="O34" s="22"/>
      <c r="P34" s="22"/>
    </row>
    <row r="35" spans="1:16" ht="39" customHeight="1" x14ac:dyDescent="0.15">
      <c r="A35" s="22"/>
      <c r="B35" s="35"/>
      <c r="C35" s="1206" t="s">
        <v>562</v>
      </c>
      <c r="D35" s="1207"/>
      <c r="E35" s="1208"/>
      <c r="F35" s="36">
        <v>8.7200000000000006</v>
      </c>
      <c r="G35" s="37">
        <v>7.51</v>
      </c>
      <c r="H35" s="37">
        <v>8.42</v>
      </c>
      <c r="I35" s="37">
        <v>9.0299999999999994</v>
      </c>
      <c r="J35" s="38">
        <v>10.119999999999999</v>
      </c>
      <c r="K35" s="22"/>
      <c r="L35" s="22"/>
      <c r="M35" s="22"/>
      <c r="N35" s="22"/>
      <c r="O35" s="22"/>
      <c r="P35" s="22"/>
    </row>
    <row r="36" spans="1:16" ht="39" customHeight="1" x14ac:dyDescent="0.15">
      <c r="A36" s="22"/>
      <c r="B36" s="35"/>
      <c r="C36" s="1206" t="s">
        <v>563</v>
      </c>
      <c r="D36" s="1207"/>
      <c r="E36" s="1208"/>
      <c r="F36" s="36">
        <v>2.16</v>
      </c>
      <c r="G36" s="37">
        <v>2.0499999999999998</v>
      </c>
      <c r="H36" s="37">
        <v>1.82</v>
      </c>
      <c r="I36" s="37">
        <v>2.0299999999999998</v>
      </c>
      <c r="J36" s="38">
        <v>2.36</v>
      </c>
      <c r="K36" s="22"/>
      <c r="L36" s="22"/>
      <c r="M36" s="22"/>
      <c r="N36" s="22"/>
      <c r="O36" s="22"/>
      <c r="P36" s="22"/>
    </row>
    <row r="37" spans="1:16" ht="39" customHeight="1" x14ac:dyDescent="0.15">
      <c r="A37" s="22"/>
      <c r="B37" s="35"/>
      <c r="C37" s="1206" t="s">
        <v>564</v>
      </c>
      <c r="D37" s="1207"/>
      <c r="E37" s="1208"/>
      <c r="F37" s="36">
        <v>0.33</v>
      </c>
      <c r="G37" s="37">
        <v>0.41</v>
      </c>
      <c r="H37" s="37">
        <v>0.65</v>
      </c>
      <c r="I37" s="37">
        <v>0.59</v>
      </c>
      <c r="J37" s="38">
        <v>0.62</v>
      </c>
      <c r="K37" s="22"/>
      <c r="L37" s="22"/>
      <c r="M37" s="22"/>
      <c r="N37" s="22"/>
      <c r="O37" s="22"/>
      <c r="P37" s="22"/>
    </row>
    <row r="38" spans="1:16" ht="39" customHeight="1" x14ac:dyDescent="0.15">
      <c r="A38" s="22"/>
      <c r="B38" s="35"/>
      <c r="C38" s="1206" t="s">
        <v>565</v>
      </c>
      <c r="D38" s="1207"/>
      <c r="E38" s="1208"/>
      <c r="F38" s="36">
        <v>0.04</v>
      </c>
      <c r="G38" s="37">
        <v>0.06</v>
      </c>
      <c r="H38" s="37">
        <v>0.16</v>
      </c>
      <c r="I38" s="37">
        <v>0.21</v>
      </c>
      <c r="J38" s="38">
        <v>0.14000000000000001</v>
      </c>
      <c r="K38" s="22"/>
      <c r="L38" s="22"/>
      <c r="M38" s="22"/>
      <c r="N38" s="22"/>
      <c r="O38" s="22"/>
      <c r="P38" s="22"/>
    </row>
    <row r="39" spans="1:16" ht="39" customHeight="1" x14ac:dyDescent="0.15">
      <c r="A39" s="22"/>
      <c r="B39" s="35"/>
      <c r="C39" s="1206" t="s">
        <v>566</v>
      </c>
      <c r="D39" s="1207"/>
      <c r="E39" s="1208"/>
      <c r="F39" s="36">
        <v>0.14000000000000001</v>
      </c>
      <c r="G39" s="37" t="s">
        <v>567</v>
      </c>
      <c r="H39" s="37">
        <v>0.06</v>
      </c>
      <c r="I39" s="37">
        <v>0.23</v>
      </c>
      <c r="J39" s="38">
        <v>0.1</v>
      </c>
      <c r="K39" s="22"/>
      <c r="L39" s="22"/>
      <c r="M39" s="22"/>
      <c r="N39" s="22"/>
      <c r="O39" s="22"/>
      <c r="P39" s="22"/>
    </row>
    <row r="40" spans="1:16" ht="39" customHeight="1" x14ac:dyDescent="0.15">
      <c r="A40" s="22"/>
      <c r="B40" s="35"/>
      <c r="C40" s="1206" t="s">
        <v>568</v>
      </c>
      <c r="D40" s="1207"/>
      <c r="E40" s="1208"/>
      <c r="F40" s="36">
        <v>7.0000000000000007E-2</v>
      </c>
      <c r="G40" s="37">
        <v>0.1</v>
      </c>
      <c r="H40" s="37">
        <v>0.1</v>
      </c>
      <c r="I40" s="37">
        <v>0.15</v>
      </c>
      <c r="J40" s="38">
        <v>0.1</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569</v>
      </c>
      <c r="D42" s="1207"/>
      <c r="E42" s="1208"/>
      <c r="F42" s="36" t="s">
        <v>512</v>
      </c>
      <c r="G42" s="37" t="s">
        <v>512</v>
      </c>
      <c r="H42" s="37" t="s">
        <v>512</v>
      </c>
      <c r="I42" s="37" t="s">
        <v>512</v>
      </c>
      <c r="J42" s="38" t="s">
        <v>512</v>
      </c>
      <c r="K42" s="22"/>
      <c r="L42" s="22"/>
      <c r="M42" s="22"/>
      <c r="N42" s="22"/>
      <c r="O42" s="22"/>
      <c r="P42" s="22"/>
    </row>
    <row r="43" spans="1:16" ht="39" customHeight="1" thickBot="1" x14ac:dyDescent="0.2">
      <c r="A43" s="22"/>
      <c r="B43" s="40"/>
      <c r="C43" s="1209" t="s">
        <v>570</v>
      </c>
      <c r="D43" s="1210"/>
      <c r="E43" s="1211"/>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5BYwOQh7DTLbWRQJC3BTqi/knbcQVQnWWPlgONW3PmpjyP3OMOaJwE7PPV8dK0EDQEln+pBfuxBLJbvQvJ5OQ==" saltValue="oDuC3rneovzyOv7RM8mh3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41" zoomScaleSheetLayoutView="55" workbookViewId="0">
      <selection activeCell="P61" sqref="P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252</v>
      </c>
      <c r="L45" s="60">
        <v>249</v>
      </c>
      <c r="M45" s="60">
        <v>268</v>
      </c>
      <c r="N45" s="60">
        <v>224</v>
      </c>
      <c r="O45" s="61">
        <v>222</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512</v>
      </c>
      <c r="L46" s="64" t="s">
        <v>512</v>
      </c>
      <c r="M46" s="64" t="s">
        <v>512</v>
      </c>
      <c r="N46" s="64" t="s">
        <v>512</v>
      </c>
      <c r="O46" s="65" t="s">
        <v>512</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512</v>
      </c>
      <c r="L47" s="64" t="s">
        <v>512</v>
      </c>
      <c r="M47" s="64" t="s">
        <v>512</v>
      </c>
      <c r="N47" s="64" t="s">
        <v>512</v>
      </c>
      <c r="O47" s="65" t="s">
        <v>512</v>
      </c>
      <c r="P47" s="48"/>
      <c r="Q47" s="48"/>
      <c r="R47" s="48"/>
      <c r="S47" s="48"/>
      <c r="T47" s="48"/>
      <c r="U47" s="48"/>
    </row>
    <row r="48" spans="1:21" ht="30.75" customHeight="1" x14ac:dyDescent="0.15">
      <c r="A48" s="48"/>
      <c r="B48" s="1234"/>
      <c r="C48" s="1235"/>
      <c r="D48" s="62"/>
      <c r="E48" s="1216" t="s">
        <v>15</v>
      </c>
      <c r="F48" s="1216"/>
      <c r="G48" s="1216"/>
      <c r="H48" s="1216"/>
      <c r="I48" s="1216"/>
      <c r="J48" s="1217"/>
      <c r="K48" s="63">
        <v>167</v>
      </c>
      <c r="L48" s="64">
        <v>167</v>
      </c>
      <c r="M48" s="64">
        <v>163</v>
      </c>
      <c r="N48" s="64">
        <v>159</v>
      </c>
      <c r="O48" s="65">
        <v>154</v>
      </c>
      <c r="P48" s="48"/>
      <c r="Q48" s="48"/>
      <c r="R48" s="48"/>
      <c r="S48" s="48"/>
      <c r="T48" s="48"/>
      <c r="U48" s="48"/>
    </row>
    <row r="49" spans="1:21" ht="30.75" customHeight="1" x14ac:dyDescent="0.15">
      <c r="A49" s="48"/>
      <c r="B49" s="1234"/>
      <c r="C49" s="1235"/>
      <c r="D49" s="62"/>
      <c r="E49" s="1216" t="s">
        <v>16</v>
      </c>
      <c r="F49" s="1216"/>
      <c r="G49" s="1216"/>
      <c r="H49" s="1216"/>
      <c r="I49" s="1216"/>
      <c r="J49" s="1217"/>
      <c r="K49" s="63">
        <v>15</v>
      </c>
      <c r="L49" s="64">
        <v>12</v>
      </c>
      <c r="M49" s="64">
        <v>11</v>
      </c>
      <c r="N49" s="64">
        <v>14</v>
      </c>
      <c r="O49" s="65">
        <v>13</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512</v>
      </c>
      <c r="L50" s="64" t="s">
        <v>512</v>
      </c>
      <c r="M50" s="64" t="s">
        <v>512</v>
      </c>
      <c r="N50" s="64" t="s">
        <v>512</v>
      </c>
      <c r="O50" s="65" t="s">
        <v>512</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512</v>
      </c>
      <c r="L51" s="64" t="s">
        <v>512</v>
      </c>
      <c r="M51" s="64" t="s">
        <v>512</v>
      </c>
      <c r="N51" s="64">
        <v>0</v>
      </c>
      <c r="O51" s="65">
        <v>0</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456</v>
      </c>
      <c r="L52" s="64">
        <v>446</v>
      </c>
      <c r="M52" s="64">
        <v>419</v>
      </c>
      <c r="N52" s="64">
        <v>415</v>
      </c>
      <c r="O52" s="65">
        <v>404</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-22</v>
      </c>
      <c r="L53" s="69">
        <v>-18</v>
      </c>
      <c r="M53" s="69">
        <v>23</v>
      </c>
      <c r="N53" s="69">
        <v>-18</v>
      </c>
      <c r="O53" s="70">
        <v>-15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8Rd2caNWzA0RfYDc1bdi3xqvGwG4iqnhyzNmaF2u/3vioJcy8vHtjUhaVRsgmOsJGB6LtW9+yZbPOew9gdodg==" saltValue="XJ5cc32mR1KMS1Sp+YWa6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J34" zoomScaleSheetLayoutView="100" workbookViewId="0">
      <selection activeCell="J45" sqref="J4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52" t="s">
        <v>30</v>
      </c>
      <c r="C41" s="1253"/>
      <c r="D41" s="102"/>
      <c r="E41" s="1254" t="s">
        <v>31</v>
      </c>
      <c r="F41" s="1254"/>
      <c r="G41" s="1254"/>
      <c r="H41" s="1255"/>
      <c r="I41" s="103">
        <v>2909</v>
      </c>
      <c r="J41" s="104">
        <v>3019</v>
      </c>
      <c r="K41" s="104">
        <v>2557</v>
      </c>
      <c r="L41" s="104">
        <v>2909</v>
      </c>
      <c r="M41" s="105">
        <v>2984</v>
      </c>
    </row>
    <row r="42" spans="2:13" ht="27.75" customHeight="1" x14ac:dyDescent="0.15">
      <c r="B42" s="1242"/>
      <c r="C42" s="1243"/>
      <c r="D42" s="106"/>
      <c r="E42" s="1246" t="s">
        <v>32</v>
      </c>
      <c r="F42" s="1246"/>
      <c r="G42" s="1246"/>
      <c r="H42" s="1247"/>
      <c r="I42" s="107" t="s">
        <v>512</v>
      </c>
      <c r="J42" s="108" t="s">
        <v>512</v>
      </c>
      <c r="K42" s="108" t="s">
        <v>512</v>
      </c>
      <c r="L42" s="108" t="s">
        <v>512</v>
      </c>
      <c r="M42" s="109" t="s">
        <v>512</v>
      </c>
    </row>
    <row r="43" spans="2:13" ht="27.75" customHeight="1" x14ac:dyDescent="0.15">
      <c r="B43" s="1242"/>
      <c r="C43" s="1243"/>
      <c r="D43" s="106"/>
      <c r="E43" s="1246" t="s">
        <v>33</v>
      </c>
      <c r="F43" s="1246"/>
      <c r="G43" s="1246"/>
      <c r="H43" s="1247"/>
      <c r="I43" s="107">
        <v>1893</v>
      </c>
      <c r="J43" s="108">
        <v>1778</v>
      </c>
      <c r="K43" s="108">
        <v>1693</v>
      </c>
      <c r="L43" s="108">
        <v>1574</v>
      </c>
      <c r="M43" s="109">
        <v>1469</v>
      </c>
    </row>
    <row r="44" spans="2:13" ht="27.75" customHeight="1" x14ac:dyDescent="0.15">
      <c r="B44" s="1242"/>
      <c r="C44" s="1243"/>
      <c r="D44" s="106"/>
      <c r="E44" s="1246" t="s">
        <v>34</v>
      </c>
      <c r="F44" s="1246"/>
      <c r="G44" s="1246"/>
      <c r="H44" s="1247"/>
      <c r="I44" s="107">
        <v>112</v>
      </c>
      <c r="J44" s="108">
        <v>172</v>
      </c>
      <c r="K44" s="108">
        <v>215</v>
      </c>
      <c r="L44" s="108">
        <v>203</v>
      </c>
      <c r="M44" s="109">
        <v>197</v>
      </c>
    </row>
    <row r="45" spans="2:13" ht="27.75" customHeight="1" x14ac:dyDescent="0.15">
      <c r="B45" s="1242"/>
      <c r="C45" s="1243"/>
      <c r="D45" s="106"/>
      <c r="E45" s="1246" t="s">
        <v>35</v>
      </c>
      <c r="F45" s="1246"/>
      <c r="G45" s="1246"/>
      <c r="H45" s="1247"/>
      <c r="I45" s="107">
        <v>811</v>
      </c>
      <c r="J45" s="108">
        <v>773</v>
      </c>
      <c r="K45" s="108">
        <v>726</v>
      </c>
      <c r="L45" s="108">
        <v>656</v>
      </c>
      <c r="M45" s="109">
        <v>597</v>
      </c>
    </row>
    <row r="46" spans="2:13" ht="27.75" customHeight="1" x14ac:dyDescent="0.15">
      <c r="B46" s="1242"/>
      <c r="C46" s="1243"/>
      <c r="D46" s="110"/>
      <c r="E46" s="1246" t="s">
        <v>36</v>
      </c>
      <c r="F46" s="1246"/>
      <c r="G46" s="1246"/>
      <c r="H46" s="1247"/>
      <c r="I46" s="107" t="s">
        <v>512</v>
      </c>
      <c r="J46" s="108" t="s">
        <v>512</v>
      </c>
      <c r="K46" s="108">
        <v>66</v>
      </c>
      <c r="L46" s="108" t="s">
        <v>512</v>
      </c>
      <c r="M46" s="109" t="s">
        <v>512</v>
      </c>
    </row>
    <row r="47" spans="2:13" ht="27.75" customHeight="1" x14ac:dyDescent="0.15">
      <c r="B47" s="1242"/>
      <c r="C47" s="1243"/>
      <c r="D47" s="111"/>
      <c r="E47" s="1256" t="s">
        <v>37</v>
      </c>
      <c r="F47" s="1257"/>
      <c r="G47" s="1257"/>
      <c r="H47" s="1258"/>
      <c r="I47" s="107" t="s">
        <v>512</v>
      </c>
      <c r="J47" s="108" t="s">
        <v>512</v>
      </c>
      <c r="K47" s="108" t="s">
        <v>512</v>
      </c>
      <c r="L47" s="108" t="s">
        <v>512</v>
      </c>
      <c r="M47" s="109" t="s">
        <v>512</v>
      </c>
    </row>
    <row r="48" spans="2:13" ht="27.75" customHeight="1" x14ac:dyDescent="0.15">
      <c r="B48" s="1242"/>
      <c r="C48" s="1243"/>
      <c r="D48" s="106"/>
      <c r="E48" s="1246" t="s">
        <v>38</v>
      </c>
      <c r="F48" s="1246"/>
      <c r="G48" s="1246"/>
      <c r="H48" s="1247"/>
      <c r="I48" s="107" t="s">
        <v>512</v>
      </c>
      <c r="J48" s="108" t="s">
        <v>512</v>
      </c>
      <c r="K48" s="108" t="s">
        <v>512</v>
      </c>
      <c r="L48" s="108" t="s">
        <v>512</v>
      </c>
      <c r="M48" s="109" t="s">
        <v>512</v>
      </c>
    </row>
    <row r="49" spans="2:13" ht="27.75" customHeight="1" x14ac:dyDescent="0.15">
      <c r="B49" s="1244"/>
      <c r="C49" s="1245"/>
      <c r="D49" s="106"/>
      <c r="E49" s="1246" t="s">
        <v>39</v>
      </c>
      <c r="F49" s="1246"/>
      <c r="G49" s="1246"/>
      <c r="H49" s="1247"/>
      <c r="I49" s="107" t="s">
        <v>512</v>
      </c>
      <c r="J49" s="108" t="s">
        <v>512</v>
      </c>
      <c r="K49" s="108" t="s">
        <v>512</v>
      </c>
      <c r="L49" s="108" t="s">
        <v>512</v>
      </c>
      <c r="M49" s="109" t="s">
        <v>512</v>
      </c>
    </row>
    <row r="50" spans="2:13" ht="27.75" customHeight="1" x14ac:dyDescent="0.15">
      <c r="B50" s="1240" t="s">
        <v>40</v>
      </c>
      <c r="C50" s="1241"/>
      <c r="D50" s="112"/>
      <c r="E50" s="1246" t="s">
        <v>41</v>
      </c>
      <c r="F50" s="1246"/>
      <c r="G50" s="1246"/>
      <c r="H50" s="1247"/>
      <c r="I50" s="107">
        <v>6938</v>
      </c>
      <c r="J50" s="108">
        <v>7148</v>
      </c>
      <c r="K50" s="108">
        <v>6754</v>
      </c>
      <c r="L50" s="108">
        <v>6871</v>
      </c>
      <c r="M50" s="109">
        <v>7172</v>
      </c>
    </row>
    <row r="51" spans="2:13" ht="27.75" customHeight="1" x14ac:dyDescent="0.15">
      <c r="B51" s="1242"/>
      <c r="C51" s="1243"/>
      <c r="D51" s="106"/>
      <c r="E51" s="1246" t="s">
        <v>42</v>
      </c>
      <c r="F51" s="1246"/>
      <c r="G51" s="1246"/>
      <c r="H51" s="1247"/>
      <c r="I51" s="107">
        <v>633</v>
      </c>
      <c r="J51" s="108">
        <v>571</v>
      </c>
      <c r="K51" s="108">
        <v>554</v>
      </c>
      <c r="L51" s="108">
        <v>528</v>
      </c>
      <c r="M51" s="109">
        <v>490</v>
      </c>
    </row>
    <row r="52" spans="2:13" ht="27.75" customHeight="1" x14ac:dyDescent="0.15">
      <c r="B52" s="1244"/>
      <c r="C52" s="1245"/>
      <c r="D52" s="106"/>
      <c r="E52" s="1246" t="s">
        <v>43</v>
      </c>
      <c r="F52" s="1246"/>
      <c r="G52" s="1246"/>
      <c r="H52" s="1247"/>
      <c r="I52" s="107">
        <v>3863</v>
      </c>
      <c r="J52" s="108">
        <v>3818</v>
      </c>
      <c r="K52" s="108">
        <v>3764</v>
      </c>
      <c r="L52" s="108">
        <v>3736</v>
      </c>
      <c r="M52" s="109">
        <v>3744</v>
      </c>
    </row>
    <row r="53" spans="2:13" ht="27.75" customHeight="1" thickBot="1" x14ac:dyDescent="0.2">
      <c r="B53" s="1248" t="s">
        <v>44</v>
      </c>
      <c r="C53" s="1249"/>
      <c r="D53" s="113"/>
      <c r="E53" s="1250" t="s">
        <v>45</v>
      </c>
      <c r="F53" s="1250"/>
      <c r="G53" s="1250"/>
      <c r="H53" s="1251"/>
      <c r="I53" s="114">
        <v>-5708</v>
      </c>
      <c r="J53" s="115">
        <v>-5796</v>
      </c>
      <c r="K53" s="115">
        <v>-5816</v>
      </c>
      <c r="L53" s="115">
        <v>-5793</v>
      </c>
      <c r="M53" s="116">
        <v>-6159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xgnY3lSDgiyu8BpVMeUQY470LEKE6U2g+YsLgmO7r1SkrzmqHqqHWi0eqKf03Haa+OxQ8mPu6kwYOgs4fihvg==" saltValue="WzY0SKn5aJ+pxPrzFqVjC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B45" zoomScale="80" zoomScaleNormal="80" zoomScaleSheetLayoutView="100" workbookViewId="0">
      <selection activeCell="F61" sqref="F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267" t="s">
        <v>48</v>
      </c>
      <c r="D55" s="1267"/>
      <c r="E55" s="1268"/>
      <c r="F55" s="128">
        <v>2349</v>
      </c>
      <c r="G55" s="128">
        <v>2356</v>
      </c>
      <c r="H55" s="129">
        <v>2363</v>
      </c>
    </row>
    <row r="56" spans="2:8" ht="52.5" customHeight="1" x14ac:dyDescent="0.15">
      <c r="B56" s="130"/>
      <c r="C56" s="1269" t="s">
        <v>49</v>
      </c>
      <c r="D56" s="1269"/>
      <c r="E56" s="1270"/>
      <c r="F56" s="131">
        <v>255</v>
      </c>
      <c r="G56" s="131">
        <v>356</v>
      </c>
      <c r="H56" s="132">
        <v>607</v>
      </c>
    </row>
    <row r="57" spans="2:8" ht="53.25" customHeight="1" x14ac:dyDescent="0.15">
      <c r="B57" s="130"/>
      <c r="C57" s="1271" t="s">
        <v>50</v>
      </c>
      <c r="D57" s="1271"/>
      <c r="E57" s="1272"/>
      <c r="F57" s="133">
        <v>4128</v>
      </c>
      <c r="G57" s="133">
        <v>4140</v>
      </c>
      <c r="H57" s="134">
        <v>4188</v>
      </c>
    </row>
    <row r="58" spans="2:8" ht="45.75" customHeight="1" x14ac:dyDescent="0.15">
      <c r="B58" s="135"/>
      <c r="C58" s="1259" t="s">
        <v>588</v>
      </c>
      <c r="D58" s="1260"/>
      <c r="E58" s="1261"/>
      <c r="F58" s="136">
        <v>1797</v>
      </c>
      <c r="G58" s="386">
        <v>1802</v>
      </c>
      <c r="H58" s="137">
        <v>1805</v>
      </c>
    </row>
    <row r="59" spans="2:8" ht="45.75" customHeight="1" x14ac:dyDescent="0.15">
      <c r="B59" s="135"/>
      <c r="C59" s="1259" t="s">
        <v>589</v>
      </c>
      <c r="D59" s="1260"/>
      <c r="E59" s="1261"/>
      <c r="F59" s="136">
        <v>1363</v>
      </c>
      <c r="G59" s="386">
        <v>1368</v>
      </c>
      <c r="H59" s="137">
        <v>1403</v>
      </c>
    </row>
    <row r="60" spans="2:8" ht="45.75" customHeight="1" x14ac:dyDescent="0.15">
      <c r="B60" s="135"/>
      <c r="C60" s="1259" t="s">
        <v>590</v>
      </c>
      <c r="D60" s="1260"/>
      <c r="E60" s="1261"/>
      <c r="F60" s="136">
        <v>342</v>
      </c>
      <c r="G60" s="136">
        <v>342</v>
      </c>
      <c r="H60" s="137">
        <v>343</v>
      </c>
    </row>
    <row r="61" spans="2:8" ht="45.75" customHeight="1" x14ac:dyDescent="0.15">
      <c r="B61" s="135"/>
      <c r="C61" s="1259" t="s">
        <v>591</v>
      </c>
      <c r="D61" s="1260"/>
      <c r="E61" s="1261"/>
      <c r="F61" s="136">
        <v>226</v>
      </c>
      <c r="G61" s="386">
        <v>227</v>
      </c>
      <c r="H61" s="137">
        <v>228</v>
      </c>
    </row>
    <row r="62" spans="2:8" ht="45.75" customHeight="1" thickBot="1" x14ac:dyDescent="0.2">
      <c r="B62" s="138"/>
      <c r="C62" s="1262" t="s">
        <v>592</v>
      </c>
      <c r="D62" s="1263"/>
      <c r="E62" s="1264"/>
      <c r="F62" s="139">
        <v>212</v>
      </c>
      <c r="G62" s="136">
        <v>213</v>
      </c>
      <c r="H62" s="140">
        <v>214</v>
      </c>
    </row>
    <row r="63" spans="2:8" ht="52.5" customHeight="1" thickBot="1" x14ac:dyDescent="0.2">
      <c r="B63" s="141"/>
      <c r="C63" s="1265" t="s">
        <v>51</v>
      </c>
      <c r="D63" s="1265"/>
      <c r="E63" s="1266"/>
      <c r="F63" s="142">
        <v>6732</v>
      </c>
      <c r="G63" s="142">
        <v>6852</v>
      </c>
      <c r="H63" s="143">
        <v>7158</v>
      </c>
    </row>
    <row r="64" spans="2:8" ht="15" customHeight="1" x14ac:dyDescent="0.15"/>
  </sheetData>
  <sheetProtection algorithmName="SHA-512" hashValue="kd8FSFRH4ebPu2TTDWH+YC48Kbm7m9KFCQxdMgdeowIl/D1uBuxWJbgzuNftEqTIMVID2CxQL0Xb4U3NsNrb8w==" saltValue="KeIOMN24aLZY2fxPwmTd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9B989-1A23-47B5-AB6F-80DB12F732E1}">
  <sheetPr>
    <pageSetUpPr fitToPage="1"/>
  </sheetPr>
  <dimension ref="A1:WZM160"/>
  <sheetViews>
    <sheetView showGridLines="0" tabSelected="1" topLeftCell="H1" zoomScaleNormal="100" zoomScaleSheetLayoutView="55" workbookViewId="0">
      <selection activeCell="AN43" sqref="AN43:DC47"/>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1"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2"/>
      <c r="DG10" s="292"/>
      <c r="DH10" s="292"/>
      <c r="DI10" s="292"/>
      <c r="DJ10" s="292"/>
      <c r="DK10" s="292"/>
      <c r="DL10" s="292"/>
      <c r="DM10" s="292"/>
      <c r="DN10" s="292"/>
      <c r="DO10" s="292"/>
      <c r="DP10" s="292"/>
      <c r="DQ10" s="292"/>
      <c r="DR10" s="292"/>
      <c r="DS10" s="292"/>
      <c r="DT10" s="292"/>
      <c r="DU10" s="292"/>
      <c r="DV10" s="292"/>
      <c r="DW10" s="292"/>
      <c r="EM10" s="291" t="s">
        <v>593</v>
      </c>
    </row>
    <row r="11" spans="1:143" s="291"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2"/>
      <c r="DG12" s="292"/>
      <c r="DH12" s="292"/>
      <c r="DI12" s="292"/>
      <c r="DJ12" s="292"/>
      <c r="DK12" s="292"/>
      <c r="DL12" s="292"/>
      <c r="DM12" s="292"/>
      <c r="DN12" s="292"/>
      <c r="DO12" s="292"/>
      <c r="DP12" s="292"/>
      <c r="DQ12" s="292"/>
      <c r="DR12" s="292"/>
      <c r="DS12" s="292"/>
      <c r="DT12" s="292"/>
      <c r="DU12" s="292"/>
      <c r="DV12" s="292"/>
      <c r="DW12" s="292"/>
      <c r="EM12" s="291" t="s">
        <v>593</v>
      </c>
    </row>
    <row r="13" spans="1:143" s="291"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594</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595</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596</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597</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554</v>
      </c>
      <c r="BQ50" s="1307"/>
      <c r="BR50" s="1307"/>
      <c r="BS50" s="1307"/>
      <c r="BT50" s="1307"/>
      <c r="BU50" s="1307"/>
      <c r="BV50" s="1307"/>
      <c r="BW50" s="1307"/>
      <c r="BX50" s="1307" t="s">
        <v>555</v>
      </c>
      <c r="BY50" s="1307"/>
      <c r="BZ50" s="1307"/>
      <c r="CA50" s="1307"/>
      <c r="CB50" s="1307"/>
      <c r="CC50" s="1307"/>
      <c r="CD50" s="1307"/>
      <c r="CE50" s="1307"/>
      <c r="CF50" s="1307" t="s">
        <v>556</v>
      </c>
      <c r="CG50" s="1307"/>
      <c r="CH50" s="1307"/>
      <c r="CI50" s="1307"/>
      <c r="CJ50" s="1307"/>
      <c r="CK50" s="1307"/>
      <c r="CL50" s="1307"/>
      <c r="CM50" s="1307"/>
      <c r="CN50" s="1307" t="s">
        <v>557</v>
      </c>
      <c r="CO50" s="1307"/>
      <c r="CP50" s="1307"/>
      <c r="CQ50" s="1307"/>
      <c r="CR50" s="1307"/>
      <c r="CS50" s="1307"/>
      <c r="CT50" s="1307"/>
      <c r="CU50" s="1307"/>
      <c r="CV50" s="1307" t="s">
        <v>558</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598</v>
      </c>
      <c r="AO51" s="1311"/>
      <c r="AP51" s="1311"/>
      <c r="AQ51" s="1311"/>
      <c r="AR51" s="1311"/>
      <c r="AS51" s="1311"/>
      <c r="AT51" s="1311"/>
      <c r="AU51" s="1311"/>
      <c r="AV51" s="1311"/>
      <c r="AW51" s="1311"/>
      <c r="AX51" s="1311"/>
      <c r="AY51" s="1311"/>
      <c r="AZ51" s="1311"/>
      <c r="BA51" s="1311"/>
      <c r="BB51" s="1311" t="s">
        <v>599</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600</v>
      </c>
      <c r="BC53" s="1311"/>
      <c r="BD53" s="1311"/>
      <c r="BE53" s="1311"/>
      <c r="BF53" s="1311"/>
      <c r="BG53" s="1311"/>
      <c r="BH53" s="1311"/>
      <c r="BI53" s="1311"/>
      <c r="BJ53" s="1311"/>
      <c r="BK53" s="1311"/>
      <c r="BL53" s="1311"/>
      <c r="BM53" s="1311"/>
      <c r="BN53" s="1311"/>
      <c r="BO53" s="1311"/>
      <c r="BP53" s="1312">
        <v>66.900000000000006</v>
      </c>
      <c r="BQ53" s="1312"/>
      <c r="BR53" s="1312"/>
      <c r="BS53" s="1312"/>
      <c r="BT53" s="1312"/>
      <c r="BU53" s="1312"/>
      <c r="BV53" s="1312"/>
      <c r="BW53" s="1312"/>
      <c r="BX53" s="1312">
        <v>67.599999999999994</v>
      </c>
      <c r="BY53" s="1312"/>
      <c r="BZ53" s="1312"/>
      <c r="CA53" s="1312"/>
      <c r="CB53" s="1312"/>
      <c r="CC53" s="1312"/>
      <c r="CD53" s="1312"/>
      <c r="CE53" s="1312"/>
      <c r="CF53" s="1312">
        <v>69.099999999999994</v>
      </c>
      <c r="CG53" s="1312"/>
      <c r="CH53" s="1312"/>
      <c r="CI53" s="1312"/>
      <c r="CJ53" s="1312"/>
      <c r="CK53" s="1312"/>
      <c r="CL53" s="1312"/>
      <c r="CM53" s="1312"/>
      <c r="CN53" s="1312">
        <v>70.7</v>
      </c>
      <c r="CO53" s="1312"/>
      <c r="CP53" s="1312"/>
      <c r="CQ53" s="1312"/>
      <c r="CR53" s="1312"/>
      <c r="CS53" s="1312"/>
      <c r="CT53" s="1312"/>
      <c r="CU53" s="1312"/>
      <c r="CV53" s="1312">
        <v>67.8</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601</v>
      </c>
      <c r="AO55" s="1307"/>
      <c r="AP55" s="1307"/>
      <c r="AQ55" s="1307"/>
      <c r="AR55" s="1307"/>
      <c r="AS55" s="1307"/>
      <c r="AT55" s="1307"/>
      <c r="AU55" s="1307"/>
      <c r="AV55" s="1307"/>
      <c r="AW55" s="1307"/>
      <c r="AX55" s="1307"/>
      <c r="AY55" s="1307"/>
      <c r="AZ55" s="1307"/>
      <c r="BA55" s="1307"/>
      <c r="BB55" s="1311" t="s">
        <v>599</v>
      </c>
      <c r="BC55" s="1311"/>
      <c r="BD55" s="1311"/>
      <c r="BE55" s="1311"/>
      <c r="BF55" s="1311"/>
      <c r="BG55" s="1311"/>
      <c r="BH55" s="1311"/>
      <c r="BI55" s="1311"/>
      <c r="BJ55" s="1311"/>
      <c r="BK55" s="1311"/>
      <c r="BL55" s="1311"/>
      <c r="BM55" s="1311"/>
      <c r="BN55" s="1311"/>
      <c r="BO55" s="1311"/>
      <c r="BP55" s="1312">
        <v>0.8</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600</v>
      </c>
      <c r="BC57" s="1311"/>
      <c r="BD57" s="1311"/>
      <c r="BE57" s="1311"/>
      <c r="BF57" s="1311"/>
      <c r="BG57" s="1311"/>
      <c r="BH57" s="1311"/>
      <c r="BI57" s="1311"/>
      <c r="BJ57" s="1311"/>
      <c r="BK57" s="1311"/>
      <c r="BL57" s="1311"/>
      <c r="BM57" s="1311"/>
      <c r="BN57" s="1311"/>
      <c r="BO57" s="1311"/>
      <c r="BP57" s="1312">
        <v>56.2</v>
      </c>
      <c r="BQ57" s="1312"/>
      <c r="BR57" s="1312"/>
      <c r="BS57" s="1312"/>
      <c r="BT57" s="1312"/>
      <c r="BU57" s="1312"/>
      <c r="BV57" s="1312"/>
      <c r="BW57" s="1312"/>
      <c r="BX57" s="1312">
        <v>58.6</v>
      </c>
      <c r="BY57" s="1312"/>
      <c r="BZ57" s="1312"/>
      <c r="CA57" s="1312"/>
      <c r="CB57" s="1312"/>
      <c r="CC57" s="1312"/>
      <c r="CD57" s="1312"/>
      <c r="CE57" s="1312"/>
      <c r="CF57" s="1312">
        <v>59.1</v>
      </c>
      <c r="CG57" s="1312"/>
      <c r="CH57" s="1312"/>
      <c r="CI57" s="1312"/>
      <c r="CJ57" s="1312"/>
      <c r="CK57" s="1312"/>
      <c r="CL57" s="1312"/>
      <c r="CM57" s="1312"/>
      <c r="CN57" s="1312">
        <v>61.3</v>
      </c>
      <c r="CO57" s="1312"/>
      <c r="CP57" s="1312"/>
      <c r="CQ57" s="1312"/>
      <c r="CR57" s="1312"/>
      <c r="CS57" s="1312"/>
      <c r="CT57" s="1312"/>
      <c r="CU57" s="1312"/>
      <c r="CV57" s="1312">
        <v>62.9</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602</v>
      </c>
    </row>
    <row r="64" spans="1:109" x14ac:dyDescent="0.15">
      <c r="B64" s="1282"/>
      <c r="G64" s="1289"/>
      <c r="I64" s="1322"/>
      <c r="J64" s="1322"/>
      <c r="K64" s="1322"/>
      <c r="L64" s="1322"/>
      <c r="M64" s="1322"/>
      <c r="N64" s="1323"/>
      <c r="AM64" s="1289"/>
      <c r="AN64" s="1289" t="s">
        <v>595</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ht="13.5" customHeight="1" x14ac:dyDescent="0.15">
      <c r="B65" s="1282"/>
      <c r="AN65" s="1324" t="s">
        <v>596</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1282"/>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1282"/>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1282"/>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1282"/>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1282"/>
      <c r="H70" s="1333"/>
      <c r="I70" s="1333"/>
      <c r="J70" s="1334"/>
      <c r="K70" s="1334"/>
      <c r="L70" s="1335"/>
      <c r="M70" s="1334"/>
      <c r="N70" s="1335"/>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36"/>
      <c r="I71" s="1337"/>
      <c r="J71" s="1334"/>
      <c r="K71" s="1334"/>
      <c r="L71" s="1335"/>
      <c r="M71" s="1334"/>
      <c r="N71" s="1335"/>
      <c r="AM71" s="1336"/>
      <c r="AN71" s="1275" t="s">
        <v>597</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554</v>
      </c>
      <c r="BQ72" s="1307"/>
      <c r="BR72" s="1307"/>
      <c r="BS72" s="1307"/>
      <c r="BT72" s="1307"/>
      <c r="BU72" s="1307"/>
      <c r="BV72" s="1307"/>
      <c r="BW72" s="1307"/>
      <c r="BX72" s="1307" t="s">
        <v>555</v>
      </c>
      <c r="BY72" s="1307"/>
      <c r="BZ72" s="1307"/>
      <c r="CA72" s="1307"/>
      <c r="CB72" s="1307"/>
      <c r="CC72" s="1307"/>
      <c r="CD72" s="1307"/>
      <c r="CE72" s="1307"/>
      <c r="CF72" s="1307" t="s">
        <v>556</v>
      </c>
      <c r="CG72" s="1307"/>
      <c r="CH72" s="1307"/>
      <c r="CI72" s="1307"/>
      <c r="CJ72" s="1307"/>
      <c r="CK72" s="1307"/>
      <c r="CL72" s="1307"/>
      <c r="CM72" s="1307"/>
      <c r="CN72" s="1307" t="s">
        <v>557</v>
      </c>
      <c r="CO72" s="1307"/>
      <c r="CP72" s="1307"/>
      <c r="CQ72" s="1307"/>
      <c r="CR72" s="1307"/>
      <c r="CS72" s="1307"/>
      <c r="CT72" s="1307"/>
      <c r="CU72" s="1307"/>
      <c r="CV72" s="1307" t="s">
        <v>558</v>
      </c>
      <c r="CW72" s="1307"/>
      <c r="CX72" s="1307"/>
      <c r="CY72" s="1307"/>
      <c r="CZ72" s="1307"/>
      <c r="DA72" s="1307"/>
      <c r="DB72" s="1307"/>
      <c r="DC72" s="1307"/>
    </row>
    <row r="73" spans="2:107" x14ac:dyDescent="0.15">
      <c r="B73" s="1282"/>
      <c r="G73" s="1308"/>
      <c r="H73" s="1308"/>
      <c r="I73" s="1308"/>
      <c r="J73" s="1308"/>
      <c r="K73" s="1338"/>
      <c r="L73" s="1338"/>
      <c r="M73" s="1338"/>
      <c r="N73" s="1338"/>
      <c r="AM73" s="1300"/>
      <c r="AN73" s="1311" t="s">
        <v>598</v>
      </c>
      <c r="AO73" s="1311"/>
      <c r="AP73" s="1311"/>
      <c r="AQ73" s="1311"/>
      <c r="AR73" s="1311"/>
      <c r="AS73" s="1311"/>
      <c r="AT73" s="1311"/>
      <c r="AU73" s="1311"/>
      <c r="AV73" s="1311"/>
      <c r="AW73" s="1311"/>
      <c r="AX73" s="1311"/>
      <c r="AY73" s="1311"/>
      <c r="AZ73" s="1311"/>
      <c r="BA73" s="1311"/>
      <c r="BB73" s="1311" t="s">
        <v>599</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1282"/>
      <c r="G74" s="1308"/>
      <c r="H74" s="1308"/>
      <c r="I74" s="1308"/>
      <c r="J74" s="1308"/>
      <c r="K74" s="1338"/>
      <c r="L74" s="1338"/>
      <c r="M74" s="1338"/>
      <c r="N74" s="1338"/>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603</v>
      </c>
      <c r="BC75" s="1311"/>
      <c r="BD75" s="1311"/>
      <c r="BE75" s="1311"/>
      <c r="BF75" s="1311"/>
      <c r="BG75" s="1311"/>
      <c r="BH75" s="1311"/>
      <c r="BI75" s="1311"/>
      <c r="BJ75" s="1311"/>
      <c r="BK75" s="1311"/>
      <c r="BL75" s="1311"/>
      <c r="BM75" s="1311"/>
      <c r="BN75" s="1311"/>
      <c r="BO75" s="1311"/>
      <c r="BP75" s="1312">
        <v>-1.2</v>
      </c>
      <c r="BQ75" s="1312"/>
      <c r="BR75" s="1312"/>
      <c r="BS75" s="1312"/>
      <c r="BT75" s="1312"/>
      <c r="BU75" s="1312"/>
      <c r="BV75" s="1312"/>
      <c r="BW75" s="1312"/>
      <c r="BX75" s="1312">
        <v>-1.5</v>
      </c>
      <c r="BY75" s="1312"/>
      <c r="BZ75" s="1312"/>
      <c r="CA75" s="1312"/>
      <c r="CB75" s="1312"/>
      <c r="CC75" s="1312"/>
      <c r="CD75" s="1312"/>
      <c r="CE75" s="1312"/>
      <c r="CF75" s="1312">
        <v>-0.2</v>
      </c>
      <c r="CG75" s="1312"/>
      <c r="CH75" s="1312"/>
      <c r="CI75" s="1312"/>
      <c r="CJ75" s="1312"/>
      <c r="CK75" s="1312"/>
      <c r="CL75" s="1312"/>
      <c r="CM75" s="1312"/>
      <c r="CN75" s="1312">
        <v>-0.2</v>
      </c>
      <c r="CO75" s="1312"/>
      <c r="CP75" s="1312"/>
      <c r="CQ75" s="1312"/>
      <c r="CR75" s="1312"/>
      <c r="CS75" s="1312"/>
      <c r="CT75" s="1312"/>
      <c r="CU75" s="1312"/>
      <c r="CV75" s="1312">
        <v>-0.1</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38"/>
      <c r="L77" s="1338"/>
      <c r="M77" s="1338"/>
      <c r="N77" s="1338"/>
      <c r="AN77" s="1307" t="s">
        <v>601</v>
      </c>
      <c r="AO77" s="1307"/>
      <c r="AP77" s="1307"/>
      <c r="AQ77" s="1307"/>
      <c r="AR77" s="1307"/>
      <c r="AS77" s="1307"/>
      <c r="AT77" s="1307"/>
      <c r="AU77" s="1307"/>
      <c r="AV77" s="1307"/>
      <c r="AW77" s="1307"/>
      <c r="AX77" s="1307"/>
      <c r="AY77" s="1307"/>
      <c r="AZ77" s="1307"/>
      <c r="BA77" s="1307"/>
      <c r="BB77" s="1311" t="s">
        <v>599</v>
      </c>
      <c r="BC77" s="1311"/>
      <c r="BD77" s="1311"/>
      <c r="BE77" s="1311"/>
      <c r="BF77" s="1311"/>
      <c r="BG77" s="1311"/>
      <c r="BH77" s="1311"/>
      <c r="BI77" s="1311"/>
      <c r="BJ77" s="1311"/>
      <c r="BK77" s="1311"/>
      <c r="BL77" s="1311"/>
      <c r="BM77" s="1311"/>
      <c r="BN77" s="1311"/>
      <c r="BO77" s="1311"/>
      <c r="BP77" s="1312">
        <v>0.8</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1282"/>
      <c r="G78" s="1301"/>
      <c r="H78" s="1301"/>
      <c r="I78" s="1301"/>
      <c r="J78" s="1301"/>
      <c r="K78" s="1338"/>
      <c r="L78" s="1338"/>
      <c r="M78" s="1338"/>
      <c r="N78" s="1338"/>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9"/>
      <c r="L79" s="1339"/>
      <c r="M79" s="1339"/>
      <c r="N79" s="1339"/>
      <c r="AN79" s="1307"/>
      <c r="AO79" s="1307"/>
      <c r="AP79" s="1307"/>
      <c r="AQ79" s="1307"/>
      <c r="AR79" s="1307"/>
      <c r="AS79" s="1307"/>
      <c r="AT79" s="1307"/>
      <c r="AU79" s="1307"/>
      <c r="AV79" s="1307"/>
      <c r="AW79" s="1307"/>
      <c r="AX79" s="1307"/>
      <c r="AY79" s="1307"/>
      <c r="AZ79" s="1307"/>
      <c r="BA79" s="1307"/>
      <c r="BB79" s="1311" t="s">
        <v>603</v>
      </c>
      <c r="BC79" s="1311"/>
      <c r="BD79" s="1311"/>
      <c r="BE79" s="1311"/>
      <c r="BF79" s="1311"/>
      <c r="BG79" s="1311"/>
      <c r="BH79" s="1311"/>
      <c r="BI79" s="1311"/>
      <c r="BJ79" s="1311"/>
      <c r="BK79" s="1311"/>
      <c r="BL79" s="1311"/>
      <c r="BM79" s="1311"/>
      <c r="BN79" s="1311"/>
      <c r="BO79" s="1311"/>
      <c r="BP79" s="1312">
        <v>8.1</v>
      </c>
      <c r="BQ79" s="1312"/>
      <c r="BR79" s="1312"/>
      <c r="BS79" s="1312"/>
      <c r="BT79" s="1312"/>
      <c r="BU79" s="1312"/>
      <c r="BV79" s="1312"/>
      <c r="BW79" s="1312"/>
      <c r="BX79" s="1312">
        <v>7.3</v>
      </c>
      <c r="BY79" s="1312"/>
      <c r="BZ79" s="1312"/>
      <c r="CA79" s="1312"/>
      <c r="CB79" s="1312"/>
      <c r="CC79" s="1312"/>
      <c r="CD79" s="1312"/>
      <c r="CE79" s="1312"/>
      <c r="CF79" s="1312">
        <v>7.2</v>
      </c>
      <c r="CG79" s="1312"/>
      <c r="CH79" s="1312"/>
      <c r="CI79" s="1312"/>
      <c r="CJ79" s="1312"/>
      <c r="CK79" s="1312"/>
      <c r="CL79" s="1312"/>
      <c r="CM79" s="1312"/>
      <c r="CN79" s="1312">
        <v>7.2</v>
      </c>
      <c r="CO79" s="1312"/>
      <c r="CP79" s="1312"/>
      <c r="CQ79" s="1312"/>
      <c r="CR79" s="1312"/>
      <c r="CS79" s="1312"/>
      <c r="CT79" s="1312"/>
      <c r="CU79" s="1312"/>
      <c r="CV79" s="1312">
        <v>7.7</v>
      </c>
      <c r="CW79" s="1312"/>
      <c r="CX79" s="1312"/>
      <c r="CY79" s="1312"/>
      <c r="CZ79" s="1312"/>
      <c r="DA79" s="1312"/>
      <c r="DB79" s="1312"/>
      <c r="DC79" s="1312"/>
    </row>
    <row r="80" spans="2:107" x14ac:dyDescent="0.15">
      <c r="B80" s="1282"/>
      <c r="G80" s="1301"/>
      <c r="H80" s="1301"/>
      <c r="I80" s="1314"/>
      <c r="J80" s="1314"/>
      <c r="K80" s="1339"/>
      <c r="L80" s="1339"/>
      <c r="M80" s="1339"/>
      <c r="N80" s="1339"/>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40"/>
      <c r="L82" s="1340"/>
      <c r="M82" s="1340"/>
      <c r="N82" s="1340"/>
      <c r="AQ82" s="1340"/>
      <c r="AR82" s="1340"/>
      <c r="AS82" s="1340"/>
      <c r="AT82" s="1340"/>
      <c r="BC82" s="1340"/>
      <c r="BD82" s="1340"/>
      <c r="BE82" s="1340"/>
      <c r="BF82" s="1340"/>
      <c r="BO82" s="1340"/>
      <c r="BP82" s="1340"/>
      <c r="BQ82" s="1340"/>
      <c r="BR82" s="1340"/>
      <c r="CA82" s="1340"/>
      <c r="CB82" s="1340"/>
      <c r="CC82" s="1340"/>
      <c r="CD82" s="1340"/>
      <c r="CM82" s="1340"/>
      <c r="CN82" s="1340"/>
      <c r="CO82" s="1340"/>
      <c r="CP82" s="1340"/>
      <c r="CY82" s="1340"/>
      <c r="CZ82" s="1340"/>
      <c r="DA82" s="1340"/>
      <c r="DB82" s="1340"/>
      <c r="DC82" s="1340"/>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41"/>
      <c r="AQ87" s="1341"/>
      <c r="BC87" s="1341"/>
      <c r="BO87" s="1341"/>
      <c r="CA87" s="1341"/>
      <c r="CM87" s="1341"/>
      <c r="CY87" s="1341"/>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EwXwEKnj0PnfnE2JML6wQnkHXMAS7DO18j7o3frtBRAohcxYasueQM6TU7QxYYNVeO1ccioKLRL+b/JucoEOOw==" saltValue="/c0acwayguz+qKbYS1ZmT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6E2C3-17A8-4A7E-840F-B35EE653E0B3}">
  <sheetPr>
    <pageSetUpPr fitToPage="1"/>
  </sheetPr>
  <dimension ref="A1:DR125"/>
  <sheetViews>
    <sheetView showGridLines="0" topLeftCell="A104" zoomScaleNormal="100" zoomScaleSheetLayoutView="70" workbookViewId="0">
      <selection activeCell="AN43" sqref="AN43:DC4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rtGt62DKa+A8xGNBrgXzu6W1gH+DH1Y4WMNPPdOXOngKdDP2PYjymQ+OwgRE69JU8aNZcALsPoshj329P7hdQw==" saltValue="nnoWLLHcZs99k0zDV0BuV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94248-E846-4454-8582-8CDB9125F316}">
  <sheetPr>
    <pageSetUpPr fitToPage="1"/>
  </sheetPr>
  <dimension ref="A1:DR125"/>
  <sheetViews>
    <sheetView showGridLines="0" topLeftCell="A61" zoomScaleNormal="100" zoomScaleSheetLayoutView="55" workbookViewId="0">
      <selection activeCell="AN43" sqref="AN43:DC4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ZPXKPrZG46iPf5TT/5Wn+44Wn9Y2TMRnTvzSU0tdVRQlYnTiKUlLaxH2enKGkOA3fPj1CWF/PeuOpCXqwjBs7Q==" saltValue="cJ2u2rUxOUnou26M4fwMa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42053</v>
      </c>
      <c r="E3" s="162"/>
      <c r="F3" s="163">
        <v>128611</v>
      </c>
      <c r="G3" s="164"/>
      <c r="H3" s="165"/>
    </row>
    <row r="4" spans="1:8" x14ac:dyDescent="0.15">
      <c r="A4" s="166"/>
      <c r="B4" s="167"/>
      <c r="C4" s="168"/>
      <c r="D4" s="169">
        <v>26527</v>
      </c>
      <c r="E4" s="170"/>
      <c r="F4" s="171">
        <v>61552</v>
      </c>
      <c r="G4" s="172"/>
      <c r="H4" s="173"/>
    </row>
    <row r="5" spans="1:8" x14ac:dyDescent="0.15">
      <c r="A5" s="154" t="s">
        <v>546</v>
      </c>
      <c r="B5" s="159"/>
      <c r="C5" s="160"/>
      <c r="D5" s="161">
        <v>115826</v>
      </c>
      <c r="E5" s="162"/>
      <c r="F5" s="163">
        <v>138651</v>
      </c>
      <c r="G5" s="164"/>
      <c r="H5" s="165"/>
    </row>
    <row r="6" spans="1:8" x14ac:dyDescent="0.15">
      <c r="A6" s="166"/>
      <c r="B6" s="167"/>
      <c r="C6" s="168"/>
      <c r="D6" s="169">
        <v>51575</v>
      </c>
      <c r="E6" s="170"/>
      <c r="F6" s="171">
        <v>71211</v>
      </c>
      <c r="G6" s="172"/>
      <c r="H6" s="173"/>
    </row>
    <row r="7" spans="1:8" x14ac:dyDescent="0.15">
      <c r="A7" s="154" t="s">
        <v>547</v>
      </c>
      <c r="B7" s="159"/>
      <c r="C7" s="160"/>
      <c r="D7" s="161">
        <v>118313</v>
      </c>
      <c r="E7" s="162"/>
      <c r="F7" s="163">
        <v>122882</v>
      </c>
      <c r="G7" s="164"/>
      <c r="H7" s="165"/>
    </row>
    <row r="8" spans="1:8" x14ac:dyDescent="0.15">
      <c r="A8" s="166"/>
      <c r="B8" s="167"/>
      <c r="C8" s="168"/>
      <c r="D8" s="169">
        <v>60567</v>
      </c>
      <c r="E8" s="170"/>
      <c r="F8" s="171">
        <v>65785</v>
      </c>
      <c r="G8" s="172"/>
      <c r="H8" s="173"/>
    </row>
    <row r="9" spans="1:8" x14ac:dyDescent="0.15">
      <c r="A9" s="154" t="s">
        <v>548</v>
      </c>
      <c r="B9" s="159"/>
      <c r="C9" s="160"/>
      <c r="D9" s="161">
        <v>203389</v>
      </c>
      <c r="E9" s="162"/>
      <c r="F9" s="163">
        <v>114790</v>
      </c>
      <c r="G9" s="164"/>
      <c r="H9" s="165"/>
    </row>
    <row r="10" spans="1:8" x14ac:dyDescent="0.15">
      <c r="A10" s="166"/>
      <c r="B10" s="167"/>
      <c r="C10" s="168"/>
      <c r="D10" s="169">
        <v>86356</v>
      </c>
      <c r="E10" s="170"/>
      <c r="F10" s="171">
        <v>55601</v>
      </c>
      <c r="G10" s="172"/>
      <c r="H10" s="173"/>
    </row>
    <row r="11" spans="1:8" x14ac:dyDescent="0.15">
      <c r="A11" s="154" t="s">
        <v>549</v>
      </c>
      <c r="B11" s="159"/>
      <c r="C11" s="160"/>
      <c r="D11" s="161">
        <v>83153</v>
      </c>
      <c r="E11" s="162"/>
      <c r="F11" s="163">
        <v>126262</v>
      </c>
      <c r="G11" s="164"/>
      <c r="H11" s="165"/>
    </row>
    <row r="12" spans="1:8" x14ac:dyDescent="0.15">
      <c r="A12" s="166"/>
      <c r="B12" s="167"/>
      <c r="C12" s="174"/>
      <c r="D12" s="169">
        <v>50183</v>
      </c>
      <c r="E12" s="170"/>
      <c r="F12" s="171">
        <v>56769</v>
      </c>
      <c r="G12" s="172"/>
      <c r="H12" s="173"/>
    </row>
    <row r="13" spans="1:8" x14ac:dyDescent="0.15">
      <c r="A13" s="154"/>
      <c r="B13" s="159"/>
      <c r="C13" s="175"/>
      <c r="D13" s="176">
        <v>112547</v>
      </c>
      <c r="E13" s="177"/>
      <c r="F13" s="178">
        <v>126239</v>
      </c>
      <c r="G13" s="179"/>
      <c r="H13" s="165"/>
    </row>
    <row r="14" spans="1:8" x14ac:dyDescent="0.15">
      <c r="A14" s="166"/>
      <c r="B14" s="167"/>
      <c r="C14" s="168"/>
      <c r="D14" s="169">
        <v>55042</v>
      </c>
      <c r="E14" s="170"/>
      <c r="F14" s="171">
        <v>62184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14.68</v>
      </c>
      <c r="C19" s="180">
        <f>ROUND(VALUE(SUBSTITUTE(実質収支比率等に係る経年分析!G$48,"▲","-")),2)</f>
        <v>15.27</v>
      </c>
      <c r="D19" s="180">
        <f>ROUND(VALUE(SUBSTITUTE(実質収支比率等に係る経年分析!H$48,"▲","-")),2)</f>
        <v>15.7</v>
      </c>
      <c r="E19" s="180">
        <f>ROUND(VALUE(SUBSTITUTE(実質収支比率等に係る経年分析!I$48,"▲","-")),2)</f>
        <v>14.57</v>
      </c>
      <c r="F19" s="180">
        <f>ROUND(VALUE(SUBSTITUTE(実質収支比率等に係る経年分析!J$48,"▲","-")),2)</f>
        <v>14.61</v>
      </c>
    </row>
    <row r="20" spans="1:11" x14ac:dyDescent="0.15">
      <c r="A20" s="180" t="s">
        <v>55</v>
      </c>
      <c r="B20" s="180">
        <f>ROUND(VALUE(SUBSTITUTE(実質収支比率等に係る経年分析!F$47,"▲","-")),2)</f>
        <v>93.7</v>
      </c>
      <c r="C20" s="180">
        <f>ROUND(VALUE(SUBSTITUTE(実質収支比率等に係る経年分析!G$47,"▲","-")),2)</f>
        <v>96.55</v>
      </c>
      <c r="D20" s="180">
        <f>ROUND(VALUE(SUBSTITUTE(実質収支比率等に係る経年分析!H$47,"▲","-")),2)</f>
        <v>97.63</v>
      </c>
      <c r="E20" s="180">
        <f>ROUND(VALUE(SUBSTITUTE(実質収支比率等に係る経年分析!I$47,"▲","-")),2)</f>
        <v>97.04</v>
      </c>
      <c r="F20" s="180">
        <f>ROUND(VALUE(SUBSTITUTE(実質収支比率等に係る経年分析!J$47,"▲","-")),2)</f>
        <v>98.3</v>
      </c>
    </row>
    <row r="21" spans="1:11" x14ac:dyDescent="0.15">
      <c r="A21" s="180" t="s">
        <v>56</v>
      </c>
      <c r="B21" s="180">
        <f>IF(ISNUMBER(VALUE(SUBSTITUTE(実質収支比率等に係る経年分析!F$49,"▲","-"))),ROUND(VALUE(SUBSTITUTE(実質収支比率等に係る経年分析!F$49,"▲","-")),2),NA())</f>
        <v>-0.91</v>
      </c>
      <c r="C21" s="180">
        <f>IF(ISNUMBER(VALUE(SUBSTITUTE(実質収支比率等に係る経年分析!G$49,"▲","-"))),ROUND(VALUE(SUBSTITUTE(実質収支比率等に係る経年分析!G$49,"▲","-")),2),NA())</f>
        <v>0.89</v>
      </c>
      <c r="D21" s="180">
        <f>IF(ISNUMBER(VALUE(SUBSTITUTE(実質収支比率等に係る経年分析!H$49,"▲","-"))),ROUND(VALUE(SUBSTITUTE(実質収支比率等に係る経年分析!H$49,"▲","-")),2),NA())</f>
        <v>23.14</v>
      </c>
      <c r="E21" s="180">
        <f>IF(ISNUMBER(VALUE(SUBSTITUTE(実質収支比率等に係る経年分析!I$49,"▲","-"))),ROUND(VALUE(SUBSTITUTE(実質収支比率等に係る経年分析!I$49,"▲","-")),2),NA())</f>
        <v>-0.68</v>
      </c>
      <c r="F21" s="180">
        <f>IF(ISNUMBER(VALUE(SUBSTITUTE(実質収支比率等に係る経年分析!J$49,"▲","-"))),ROUND(VALUE(SUBSTITUTE(実質収支比率等に係る経年分析!J$49,"▲","-")),2),NA())</f>
        <v>0.19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井手町後期高齢者医療特別会計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x14ac:dyDescent="0.15">
      <c r="A31" s="181" t="str">
        <f>IF(連結実質赤字比率に係る赤字・黒字の構成分析!C$39="",NA(),連結実質赤字比率に係る赤字・黒字の構成分析!C$39)</f>
        <v>井手町国民健康保険特別会計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0.14000000000000001</v>
      </c>
      <c r="D31" s="181">
        <f>IF(ROUND(VALUE(SUBSTITUTE(連結実質赤字比率に係る赤字・黒字の構成分析!G$39,"▲", "-")), 2) &lt; 0, ABS(ROUND(VALUE(SUBSTITUTE(連結実質赤字比率に係る赤字・黒字の構成分析!G$39,"▲", "-")), 2)), NA())</f>
        <v>7.0000000000000007E-2</v>
      </c>
      <c r="E31" s="181" t="e">
        <f>IF(ROUND(VALUE(SUBSTITUTE(連結実質赤字比率に係る赤字・黒字の構成分析!G$39,"▲", "-")), 2) &gt;= 0, ABS(ROUND(VALUE(SUBSTITUTE(連結実質赤字比率に係る赤字・黒字の構成分析!G$39,"▲", "-")), 2)), NA())</f>
        <v>#N/A</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15">
      <c r="A32" s="181" t="str">
        <f>IF(連結実質赤字比率に係る赤字・黒字の構成分析!C$38="",NA(),連結実質赤字比率に係る赤字・黒字の構成分析!C$38)</f>
        <v>井手町多賀地区簡易水道事業特別会計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0.14000000000000001</v>
      </c>
    </row>
    <row r="33" spans="1:16" x14ac:dyDescent="0.15">
      <c r="A33" s="181" t="str">
        <f>IF(連結実質赤字比率に係る赤字・黒字の構成分析!C$37="",NA(),連結実質赤字比率に係る赤字・黒字の構成分析!C$37)</f>
        <v>井手町公共下水道事業特別会計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0.62</v>
      </c>
    </row>
    <row r="34" spans="1:16" x14ac:dyDescent="0.15">
      <c r="A34" s="181" t="str">
        <f>IF(連結実質赤字比率に係る赤字・黒字の構成分析!C$36="",NA(),連結実質赤字比率に係る赤字・黒字の構成分析!C$36)</f>
        <v>井手町介護保険特別会計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2.16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2.0499999999999998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2.0299999999999998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2.36</v>
      </c>
    </row>
    <row r="35" spans="1:16" x14ac:dyDescent="0.15">
      <c r="A35" s="181" t="str">
        <f>IF(連結実質赤字比率に係る赤字・黒字の構成分析!C$35="",NA(),連結実質赤字比率に係る赤字・黒字の構成分析!C$35)</f>
        <v>井手町水道事業会計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8.7200000000000006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7.51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8.42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9.0299999999999994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10.119999999999999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14.68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15.27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15.69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14.57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14.61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456</v>
      </c>
      <c r="E42" s="182"/>
      <c r="F42" s="182"/>
      <c r="G42" s="182">
        <f>'実質公債費比率（分子）の構造'!L$52</f>
        <v>446</v>
      </c>
      <c r="H42" s="182"/>
      <c r="I42" s="182"/>
      <c r="J42" s="182">
        <f>'実質公債費比率（分子）の構造'!M$52</f>
        <v>419</v>
      </c>
      <c r="K42" s="182"/>
      <c r="L42" s="182"/>
      <c r="M42" s="182">
        <f>'実質公債費比率（分子）の構造'!N$52</f>
        <v>415</v>
      </c>
      <c r="N42" s="182"/>
      <c r="O42" s="182"/>
      <c r="P42" s="182">
        <f>'実質公債費比率（分子）の構造'!O$52</f>
        <v>404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15</v>
      </c>
      <c r="C45" s="182"/>
      <c r="D45" s="182"/>
      <c r="E45" s="182">
        <f>'実質公債費比率（分子）の構造'!L$49</f>
        <v>12</v>
      </c>
      <c r="F45" s="182"/>
      <c r="G45" s="182"/>
      <c r="H45" s="182">
        <f>'実質公債費比率（分子）の構造'!M$49</f>
        <v>11</v>
      </c>
      <c r="I45" s="182"/>
      <c r="J45" s="182"/>
      <c r="K45" s="182">
        <f>'実質公債費比率（分子）の構造'!N$49</f>
        <v>14</v>
      </c>
      <c r="L45" s="182"/>
      <c r="M45" s="182"/>
      <c r="N45" s="182">
        <f>'実質公債費比率（分子）の構造'!O$49</f>
        <v>13</v>
      </c>
      <c r="O45" s="182"/>
      <c r="P45" s="182"/>
    </row>
    <row r="46" spans="1:16" x14ac:dyDescent="0.15">
      <c r="A46" s="182" t="s">
        <v>67</v>
      </c>
      <c r="B46" s="182">
        <f>'実質公債費比率（分子）の構造'!K$48</f>
        <v>167</v>
      </c>
      <c r="C46" s="182"/>
      <c r="D46" s="182"/>
      <c r="E46" s="182">
        <f>'実質公債費比率（分子）の構造'!L$48</f>
        <v>167</v>
      </c>
      <c r="F46" s="182"/>
      <c r="G46" s="182"/>
      <c r="H46" s="182">
        <f>'実質公債費比率（分子）の構造'!M$48</f>
        <v>163</v>
      </c>
      <c r="I46" s="182"/>
      <c r="J46" s="182"/>
      <c r="K46" s="182">
        <f>'実質公債費比率（分子）の構造'!N$48</f>
        <v>159</v>
      </c>
      <c r="L46" s="182"/>
      <c r="M46" s="182"/>
      <c r="N46" s="182">
        <f>'実質公債費比率（分子）の構造'!O$48</f>
        <v>154</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252</v>
      </c>
      <c r="C49" s="182"/>
      <c r="D49" s="182"/>
      <c r="E49" s="182">
        <f>'実質公債費比率（分子）の構造'!L$45</f>
        <v>249</v>
      </c>
      <c r="F49" s="182"/>
      <c r="G49" s="182"/>
      <c r="H49" s="182">
        <f>'実質公債費比率（分子）の構造'!M$45</f>
        <v>268</v>
      </c>
      <c r="I49" s="182"/>
      <c r="J49" s="182"/>
      <c r="K49" s="182">
        <f>'実質公債費比率（分子）の構造'!N$45</f>
        <v>224</v>
      </c>
      <c r="L49" s="182"/>
      <c r="M49" s="182"/>
      <c r="N49" s="182">
        <f>'実質公債費比率（分子）の構造'!O$45</f>
        <v>222</v>
      </c>
      <c r="O49" s="182"/>
      <c r="P49" s="182"/>
    </row>
    <row r="50" spans="1:16" x14ac:dyDescent="0.15">
      <c r="A50" s="182" t="s">
        <v>70</v>
      </c>
      <c r="B50" s="182" t="e">
        <f>NA()</f>
        <v>#N/A</v>
      </c>
      <c r="C50" s="182">
        <f>IF(ISNUMBER('実質公債費比率（分子）の構造'!K$53),'実質公債費比率（分子）の構造'!K$53,NA())</f>
        <v>-22</v>
      </c>
      <c r="D50" s="182" t="e">
        <f>NA()</f>
        <v>#N/A</v>
      </c>
      <c r="E50" s="182" t="e">
        <f>NA()</f>
        <v>#N/A</v>
      </c>
      <c r="F50" s="182">
        <f>IF(ISNUMBER('実質公債費比率（分子）の構造'!L$53),'実質公債費比率（分子）の構造'!L$53,NA())</f>
        <v>-18</v>
      </c>
      <c r="G50" s="182" t="e">
        <f>NA()</f>
        <v>#N/A</v>
      </c>
      <c r="H50" s="182" t="e">
        <f>NA()</f>
        <v>#N/A</v>
      </c>
      <c r="I50" s="182">
        <f>IF(ISNUMBER('実質公債費比率（分子）の構造'!M$53),'実質公債費比率（分子）の構造'!M$53,NA())</f>
        <v>23</v>
      </c>
      <c r="J50" s="182" t="e">
        <f>NA()</f>
        <v>#N/A</v>
      </c>
      <c r="K50" s="182" t="e">
        <f>NA()</f>
        <v>#N/A</v>
      </c>
      <c r="L50" s="182">
        <f>IF(ISNUMBER('実質公債費比率（分子）の構造'!N$53),'実質公債費比率（分子）の構造'!N$53,NA())</f>
        <v>-18</v>
      </c>
      <c r="M50" s="182" t="e">
        <f>NA()</f>
        <v>#N/A</v>
      </c>
      <c r="N50" s="182" t="e">
        <f>NA()</f>
        <v>#N/A</v>
      </c>
      <c r="O50" s="182">
        <f>IF(ISNUMBER('実質公債費比率（分子）の構造'!O$53),'実質公債費比率（分子）の構造'!O$53,NA())</f>
        <v>-15</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3863</v>
      </c>
      <c r="E56" s="181"/>
      <c r="F56" s="181"/>
      <c r="G56" s="181">
        <f>'将来負担比率（分子）の構造'!J$52</f>
        <v>3818</v>
      </c>
      <c r="H56" s="181"/>
      <c r="I56" s="181"/>
      <c r="J56" s="181">
        <f>'将来負担比率（分子）の構造'!K$52</f>
        <v>3764</v>
      </c>
      <c r="K56" s="181"/>
      <c r="L56" s="181"/>
      <c r="M56" s="181">
        <f>'将来負担比率（分子）の構造'!L$52</f>
        <v>3736</v>
      </c>
      <c r="N56" s="181"/>
      <c r="O56" s="181"/>
      <c r="P56" s="181">
        <f>'将来負担比率（分子）の構造'!M$52</f>
        <v>3744</v>
      </c>
    </row>
    <row r="57" spans="1:16" x14ac:dyDescent="0.15">
      <c r="A57" s="181" t="s">
        <v>42</v>
      </c>
      <c r="B57" s="181"/>
      <c r="C57" s="181"/>
      <c r="D57" s="181">
        <f>'将来負担比率（分子）の構造'!I$51</f>
        <v>633</v>
      </c>
      <c r="E57" s="181"/>
      <c r="F57" s="181"/>
      <c r="G57" s="181">
        <f>'将来負担比率（分子）の構造'!J$51</f>
        <v>571</v>
      </c>
      <c r="H57" s="181"/>
      <c r="I57" s="181"/>
      <c r="J57" s="181">
        <f>'将来負担比率（分子）の構造'!K$51</f>
        <v>554</v>
      </c>
      <c r="K57" s="181"/>
      <c r="L57" s="181"/>
      <c r="M57" s="181">
        <f>'将来負担比率（分子）の構造'!L$51</f>
        <v>528</v>
      </c>
      <c r="N57" s="181"/>
      <c r="O57" s="181"/>
      <c r="P57" s="181">
        <f>'将来負担比率（分子）の構造'!M$51</f>
        <v>490</v>
      </c>
    </row>
    <row r="58" spans="1:16" x14ac:dyDescent="0.15">
      <c r="A58" s="181" t="s">
        <v>41</v>
      </c>
      <c r="B58" s="181"/>
      <c r="C58" s="181"/>
      <c r="D58" s="181">
        <f>'将来負担比率（分子）の構造'!I$50</f>
        <v>6938</v>
      </c>
      <c r="E58" s="181"/>
      <c r="F58" s="181"/>
      <c r="G58" s="181">
        <f>'将来負担比率（分子）の構造'!J$50</f>
        <v>7148</v>
      </c>
      <c r="H58" s="181"/>
      <c r="I58" s="181"/>
      <c r="J58" s="181">
        <f>'将来負担比率（分子）の構造'!K$50</f>
        <v>6754</v>
      </c>
      <c r="K58" s="181"/>
      <c r="L58" s="181"/>
      <c r="M58" s="181">
        <f>'将来負担比率（分子）の構造'!L$50</f>
        <v>6871</v>
      </c>
      <c r="N58" s="181"/>
      <c r="O58" s="181"/>
      <c r="P58" s="181">
        <f>'将来負担比率（分子）の構造'!M$50</f>
        <v>7172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f>'将来負担比率（分子）の構造'!K$46</f>
        <v>66</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811</v>
      </c>
      <c r="C62" s="181"/>
      <c r="D62" s="181"/>
      <c r="E62" s="181">
        <f>'将来負担比率（分子）の構造'!J$45</f>
        <v>773</v>
      </c>
      <c r="F62" s="181"/>
      <c r="G62" s="181"/>
      <c r="H62" s="181">
        <f>'将来負担比率（分子）の構造'!K$45</f>
        <v>726</v>
      </c>
      <c r="I62" s="181"/>
      <c r="J62" s="181"/>
      <c r="K62" s="181">
        <f>'将来負担比率（分子）の構造'!L$45</f>
        <v>656</v>
      </c>
      <c r="L62" s="181"/>
      <c r="M62" s="181"/>
      <c r="N62" s="181">
        <f>'将来負担比率（分子）の構造'!M$45</f>
        <v>597</v>
      </c>
      <c r="O62" s="181"/>
      <c r="P62" s="181"/>
    </row>
    <row r="63" spans="1:16" x14ac:dyDescent="0.15">
      <c r="A63" s="181" t="s">
        <v>34</v>
      </c>
      <c r="B63" s="181">
        <f>'将来負担比率（分子）の構造'!I$44</f>
        <v>112</v>
      </c>
      <c r="C63" s="181"/>
      <c r="D63" s="181"/>
      <c r="E63" s="181">
        <f>'将来負担比率（分子）の構造'!J$44</f>
        <v>172</v>
      </c>
      <c r="F63" s="181"/>
      <c r="G63" s="181"/>
      <c r="H63" s="181">
        <f>'将来負担比率（分子）の構造'!K$44</f>
        <v>215</v>
      </c>
      <c r="I63" s="181"/>
      <c r="J63" s="181"/>
      <c r="K63" s="181">
        <f>'将来負担比率（分子）の構造'!L$44</f>
        <v>203</v>
      </c>
      <c r="L63" s="181"/>
      <c r="M63" s="181"/>
      <c r="N63" s="181">
        <f>'将来負担比率（分子）の構造'!M$44</f>
        <v>197</v>
      </c>
      <c r="O63" s="181"/>
      <c r="P63" s="181"/>
    </row>
    <row r="64" spans="1:16" x14ac:dyDescent="0.15">
      <c r="A64" s="181" t="s">
        <v>33</v>
      </c>
      <c r="B64" s="181">
        <f>'将来負担比率（分子）の構造'!I$43</f>
        <v>1893</v>
      </c>
      <c r="C64" s="181"/>
      <c r="D64" s="181"/>
      <c r="E64" s="181">
        <f>'将来負担比率（分子）の構造'!J$43</f>
        <v>1778</v>
      </c>
      <c r="F64" s="181"/>
      <c r="G64" s="181"/>
      <c r="H64" s="181">
        <f>'将来負担比率（分子）の構造'!K$43</f>
        <v>1693</v>
      </c>
      <c r="I64" s="181"/>
      <c r="J64" s="181"/>
      <c r="K64" s="181">
        <f>'将来負担比率（分子）の構造'!L$43</f>
        <v>1574</v>
      </c>
      <c r="L64" s="181"/>
      <c r="M64" s="181"/>
      <c r="N64" s="181">
        <f>'将来負担比率（分子）の構造'!M$43</f>
        <v>1469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2909</v>
      </c>
      <c r="C66" s="181"/>
      <c r="D66" s="181"/>
      <c r="E66" s="181">
        <f>'将来負担比率（分子）の構造'!J$41</f>
        <v>3019</v>
      </c>
      <c r="F66" s="181"/>
      <c r="G66" s="181"/>
      <c r="H66" s="181">
        <f>'将来負担比率（分子）の構造'!K$41</f>
        <v>2557</v>
      </c>
      <c r="I66" s="181"/>
      <c r="J66" s="181"/>
      <c r="K66" s="181">
        <f>'将来負担比率（分子）の構造'!L$41</f>
        <v>2909</v>
      </c>
      <c r="L66" s="181"/>
      <c r="M66" s="181"/>
      <c r="N66" s="181">
        <f>'将来負担比率（分子）の構造'!M$41</f>
        <v>2984</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2349</v>
      </c>
      <c r="C72" s="185">
        <f>基金残高に係る経年分析!G55</f>
        <v>2356</v>
      </c>
      <c r="D72" s="185">
        <f>基金残高に係る経年分析!H55</f>
        <v>2363</v>
      </c>
    </row>
    <row r="73" spans="1:16" x14ac:dyDescent="0.15">
      <c r="A73" s="184" t="s">
        <v>77</v>
      </c>
      <c r="B73" s="185">
        <f>基金残高に係る経年分析!F56</f>
        <v>255</v>
      </c>
      <c r="C73" s="185">
        <f>基金残高に係る経年分析!G56</f>
        <v>356</v>
      </c>
      <c r="D73" s="185">
        <f>基金残高に係る経年分析!H56</f>
        <v>607</v>
      </c>
    </row>
    <row r="74" spans="1:16" x14ac:dyDescent="0.15">
      <c r="A74" s="184" t="s">
        <v>78</v>
      </c>
      <c r="B74" s="185">
        <f>基金残高に係る経年分析!F57</f>
        <v>4128</v>
      </c>
      <c r="C74" s="185">
        <f>基金残高に係る経年分析!G57</f>
        <v>4140</v>
      </c>
      <c r="D74" s="185">
        <f>基金残高に係る経年分析!H57</f>
        <v>4188</v>
      </c>
    </row>
  </sheetData>
  <sheetProtection algorithmName="SHA-512" hashValue="/0vlvCuyJz+xrPV95y+Ow1/Nm87+/p3s9MZjw4YvN/Cy/8WMAvt2c0/WfsPkjYt7zORwsUF0G8NipF4j/dlWBg==" saltValue="YU2f2S7uTDqWdBT3aTA0f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R24" sqref="R24:Y24"/>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0" t="s">
        <v>211</v>
      </c>
      <c r="DI1" s="761"/>
      <c r="DJ1" s="761"/>
      <c r="DK1" s="761"/>
      <c r="DL1" s="761"/>
      <c r="DM1" s="761"/>
      <c r="DN1" s="762"/>
      <c r="DO1" s="226"/>
      <c r="DP1" s="760" t="s">
        <v>212</v>
      </c>
      <c r="DQ1" s="761"/>
      <c r="DR1" s="761"/>
      <c r="DS1" s="761"/>
      <c r="DT1" s="761"/>
      <c r="DU1" s="761"/>
      <c r="DV1" s="761"/>
      <c r="DW1" s="761"/>
      <c r="DX1" s="761"/>
      <c r="DY1" s="761"/>
      <c r="DZ1" s="761"/>
      <c r="EA1" s="761"/>
      <c r="EB1" s="761"/>
      <c r="EC1" s="762"/>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2" t="s">
        <v>214</v>
      </c>
      <c r="C3" s="703"/>
      <c r="D3" s="703"/>
      <c r="E3" s="703"/>
      <c r="F3" s="703"/>
      <c r="G3" s="703"/>
      <c r="H3" s="703"/>
      <c r="I3" s="703"/>
      <c r="J3" s="703"/>
      <c r="K3" s="703"/>
      <c r="L3" s="703"/>
      <c r="M3" s="703"/>
      <c r="N3" s="703"/>
      <c r="O3" s="703"/>
      <c r="P3" s="703"/>
      <c r="Q3" s="703"/>
      <c r="R3" s="703"/>
      <c r="S3" s="703"/>
      <c r="T3" s="703"/>
      <c r="U3" s="703"/>
      <c r="V3" s="703"/>
      <c r="W3" s="703"/>
      <c r="X3" s="703"/>
      <c r="Y3" s="703"/>
      <c r="Z3" s="703"/>
      <c r="AA3" s="703"/>
      <c r="AB3" s="703"/>
      <c r="AC3" s="703"/>
      <c r="AD3" s="703"/>
      <c r="AE3" s="703"/>
      <c r="AF3" s="703"/>
      <c r="AG3" s="703"/>
      <c r="AH3" s="703"/>
      <c r="AI3" s="703"/>
      <c r="AJ3" s="703"/>
      <c r="AK3" s="703"/>
      <c r="AL3" s="703"/>
      <c r="AM3" s="703"/>
      <c r="AN3" s="703"/>
      <c r="AO3" s="703"/>
      <c r="AP3" s="702" t="s">
        <v>215</v>
      </c>
      <c r="AQ3" s="703"/>
      <c r="AR3" s="703"/>
      <c r="AS3" s="703"/>
      <c r="AT3" s="703"/>
      <c r="AU3" s="703"/>
      <c r="AV3" s="703"/>
      <c r="AW3" s="703"/>
      <c r="AX3" s="703"/>
      <c r="AY3" s="703"/>
      <c r="AZ3" s="703"/>
      <c r="BA3" s="703"/>
      <c r="BB3" s="703"/>
      <c r="BC3" s="703"/>
      <c r="BD3" s="703"/>
      <c r="BE3" s="703"/>
      <c r="BF3" s="703"/>
      <c r="BG3" s="703"/>
      <c r="BH3" s="703"/>
      <c r="BI3" s="703"/>
      <c r="BJ3" s="703"/>
      <c r="BK3" s="703"/>
      <c r="BL3" s="703"/>
      <c r="BM3" s="703"/>
      <c r="BN3" s="703"/>
      <c r="BO3" s="703"/>
      <c r="BP3" s="703"/>
      <c r="BQ3" s="703"/>
      <c r="BR3" s="703"/>
      <c r="BS3" s="703"/>
      <c r="BT3" s="703"/>
      <c r="BU3" s="703"/>
      <c r="BV3" s="703"/>
      <c r="BW3" s="703"/>
      <c r="BX3" s="703"/>
      <c r="BY3" s="703"/>
      <c r="BZ3" s="703"/>
      <c r="CA3" s="703"/>
      <c r="CB3" s="704"/>
      <c r="CD3" s="745" t="s">
        <v>216</v>
      </c>
      <c r="CE3" s="746"/>
      <c r="CF3" s="746"/>
      <c r="CG3" s="746"/>
      <c r="CH3" s="746"/>
      <c r="CI3" s="746"/>
      <c r="CJ3" s="746"/>
      <c r="CK3" s="746"/>
      <c r="CL3" s="746"/>
      <c r="CM3" s="746"/>
      <c r="CN3" s="746"/>
      <c r="CO3" s="746"/>
      <c r="CP3" s="746"/>
      <c r="CQ3" s="746"/>
      <c r="CR3" s="746"/>
      <c r="CS3" s="746"/>
      <c r="CT3" s="746"/>
      <c r="CU3" s="746"/>
      <c r="CV3" s="746"/>
      <c r="CW3" s="746"/>
      <c r="CX3" s="746"/>
      <c r="CY3" s="746"/>
      <c r="CZ3" s="746"/>
      <c r="DA3" s="746"/>
      <c r="DB3" s="746"/>
      <c r="DC3" s="746"/>
      <c r="DD3" s="746"/>
      <c r="DE3" s="746"/>
      <c r="DF3" s="746"/>
      <c r="DG3" s="746"/>
      <c r="DH3" s="746"/>
      <c r="DI3" s="746"/>
      <c r="DJ3" s="746"/>
      <c r="DK3" s="746"/>
      <c r="DL3" s="746"/>
      <c r="DM3" s="746"/>
      <c r="DN3" s="746"/>
      <c r="DO3" s="746"/>
      <c r="DP3" s="746"/>
      <c r="DQ3" s="746"/>
      <c r="DR3" s="746"/>
      <c r="DS3" s="746"/>
      <c r="DT3" s="746"/>
      <c r="DU3" s="746"/>
      <c r="DV3" s="746"/>
      <c r="DW3" s="746"/>
      <c r="DX3" s="746"/>
      <c r="DY3" s="746"/>
      <c r="DZ3" s="746"/>
      <c r="EA3" s="746"/>
      <c r="EB3" s="746"/>
      <c r="EC3" s="747"/>
    </row>
    <row r="4" spans="2:143" ht="11.25" customHeight="1" x14ac:dyDescent="0.15">
      <c r="B4" s="702" t="s">
        <v>1</v>
      </c>
      <c r="C4" s="703"/>
      <c r="D4" s="703"/>
      <c r="E4" s="703"/>
      <c r="F4" s="703"/>
      <c r="G4" s="703"/>
      <c r="H4" s="703"/>
      <c r="I4" s="703"/>
      <c r="J4" s="703"/>
      <c r="K4" s="703"/>
      <c r="L4" s="703"/>
      <c r="M4" s="703"/>
      <c r="N4" s="703"/>
      <c r="O4" s="703"/>
      <c r="P4" s="703"/>
      <c r="Q4" s="704"/>
      <c r="R4" s="702" t="s">
        <v>217</v>
      </c>
      <c r="S4" s="703"/>
      <c r="T4" s="703"/>
      <c r="U4" s="703"/>
      <c r="V4" s="703"/>
      <c r="W4" s="703"/>
      <c r="X4" s="703"/>
      <c r="Y4" s="704"/>
      <c r="Z4" s="702" t="s">
        <v>218</v>
      </c>
      <c r="AA4" s="703"/>
      <c r="AB4" s="703"/>
      <c r="AC4" s="704"/>
      <c r="AD4" s="702" t="s">
        <v>219</v>
      </c>
      <c r="AE4" s="703"/>
      <c r="AF4" s="703"/>
      <c r="AG4" s="703"/>
      <c r="AH4" s="703"/>
      <c r="AI4" s="703"/>
      <c r="AJ4" s="703"/>
      <c r="AK4" s="704"/>
      <c r="AL4" s="702" t="s">
        <v>218</v>
      </c>
      <c r="AM4" s="703"/>
      <c r="AN4" s="703"/>
      <c r="AO4" s="704"/>
      <c r="AP4" s="763" t="s">
        <v>220</v>
      </c>
      <c r="AQ4" s="763"/>
      <c r="AR4" s="763"/>
      <c r="AS4" s="763"/>
      <c r="AT4" s="763"/>
      <c r="AU4" s="763"/>
      <c r="AV4" s="763"/>
      <c r="AW4" s="763"/>
      <c r="AX4" s="763"/>
      <c r="AY4" s="763"/>
      <c r="AZ4" s="763"/>
      <c r="BA4" s="763"/>
      <c r="BB4" s="763"/>
      <c r="BC4" s="763"/>
      <c r="BD4" s="763"/>
      <c r="BE4" s="763"/>
      <c r="BF4" s="763"/>
      <c r="BG4" s="763" t="s">
        <v>221</v>
      </c>
      <c r="BH4" s="763"/>
      <c r="BI4" s="763"/>
      <c r="BJ4" s="763"/>
      <c r="BK4" s="763"/>
      <c r="BL4" s="763"/>
      <c r="BM4" s="763"/>
      <c r="BN4" s="763"/>
      <c r="BO4" s="763" t="s">
        <v>218</v>
      </c>
      <c r="BP4" s="763"/>
      <c r="BQ4" s="763"/>
      <c r="BR4" s="763"/>
      <c r="BS4" s="763" t="s">
        <v>222</v>
      </c>
      <c r="BT4" s="763"/>
      <c r="BU4" s="763"/>
      <c r="BV4" s="763"/>
      <c r="BW4" s="763"/>
      <c r="BX4" s="763"/>
      <c r="BY4" s="763"/>
      <c r="BZ4" s="763"/>
      <c r="CA4" s="763"/>
      <c r="CB4" s="763"/>
      <c r="CD4" s="745" t="s">
        <v>223</v>
      </c>
      <c r="CE4" s="746"/>
      <c r="CF4" s="746"/>
      <c r="CG4" s="746"/>
      <c r="CH4" s="746"/>
      <c r="CI4" s="746"/>
      <c r="CJ4" s="746"/>
      <c r="CK4" s="746"/>
      <c r="CL4" s="746"/>
      <c r="CM4" s="746"/>
      <c r="CN4" s="746"/>
      <c r="CO4" s="746"/>
      <c r="CP4" s="746"/>
      <c r="CQ4" s="746"/>
      <c r="CR4" s="746"/>
      <c r="CS4" s="746"/>
      <c r="CT4" s="746"/>
      <c r="CU4" s="746"/>
      <c r="CV4" s="746"/>
      <c r="CW4" s="746"/>
      <c r="CX4" s="746"/>
      <c r="CY4" s="746"/>
      <c r="CZ4" s="746"/>
      <c r="DA4" s="746"/>
      <c r="DB4" s="746"/>
      <c r="DC4" s="746"/>
      <c r="DD4" s="746"/>
      <c r="DE4" s="746"/>
      <c r="DF4" s="746"/>
      <c r="DG4" s="746"/>
      <c r="DH4" s="746"/>
      <c r="DI4" s="746"/>
      <c r="DJ4" s="746"/>
      <c r="DK4" s="746"/>
      <c r="DL4" s="746"/>
      <c r="DM4" s="746"/>
      <c r="DN4" s="746"/>
      <c r="DO4" s="746"/>
      <c r="DP4" s="746"/>
      <c r="DQ4" s="746"/>
      <c r="DR4" s="746"/>
      <c r="DS4" s="746"/>
      <c r="DT4" s="746"/>
      <c r="DU4" s="746"/>
      <c r="DV4" s="746"/>
      <c r="DW4" s="746"/>
      <c r="DX4" s="746"/>
      <c r="DY4" s="746"/>
      <c r="DZ4" s="746"/>
      <c r="EA4" s="746"/>
      <c r="EB4" s="746"/>
      <c r="EC4" s="747"/>
    </row>
    <row r="5" spans="2:143" s="230" customFormat="1" ht="11.25" customHeight="1" x14ac:dyDescent="0.15">
      <c r="B5" s="707" t="s">
        <v>224</v>
      </c>
      <c r="C5" s="708"/>
      <c r="D5" s="708"/>
      <c r="E5" s="708"/>
      <c r="F5" s="708"/>
      <c r="G5" s="708"/>
      <c r="H5" s="708"/>
      <c r="I5" s="708"/>
      <c r="J5" s="708"/>
      <c r="K5" s="708"/>
      <c r="L5" s="708"/>
      <c r="M5" s="708"/>
      <c r="N5" s="708"/>
      <c r="O5" s="708"/>
      <c r="P5" s="708"/>
      <c r="Q5" s="709"/>
      <c r="R5" s="696">
        <v>934865</v>
      </c>
      <c r="S5" s="697"/>
      <c r="T5" s="697"/>
      <c r="U5" s="697"/>
      <c r="V5" s="697"/>
      <c r="W5" s="697"/>
      <c r="X5" s="697"/>
      <c r="Y5" s="740"/>
      <c r="Z5" s="758">
        <v>21.4</v>
      </c>
      <c r="AA5" s="758"/>
      <c r="AB5" s="758"/>
      <c r="AC5" s="758"/>
      <c r="AD5" s="759">
        <v>865238</v>
      </c>
      <c r="AE5" s="759"/>
      <c r="AF5" s="759"/>
      <c r="AG5" s="759"/>
      <c r="AH5" s="759"/>
      <c r="AI5" s="759"/>
      <c r="AJ5" s="759"/>
      <c r="AK5" s="759"/>
      <c r="AL5" s="741">
        <v>36.6</v>
      </c>
      <c r="AM5" s="712"/>
      <c r="AN5" s="712"/>
      <c r="AO5" s="742"/>
      <c r="AP5" s="707" t="s">
        <v>225</v>
      </c>
      <c r="AQ5" s="708"/>
      <c r="AR5" s="708"/>
      <c r="AS5" s="708"/>
      <c r="AT5" s="708"/>
      <c r="AU5" s="708"/>
      <c r="AV5" s="708"/>
      <c r="AW5" s="708"/>
      <c r="AX5" s="708"/>
      <c r="AY5" s="708"/>
      <c r="AZ5" s="708"/>
      <c r="BA5" s="708"/>
      <c r="BB5" s="708"/>
      <c r="BC5" s="708"/>
      <c r="BD5" s="708"/>
      <c r="BE5" s="708"/>
      <c r="BF5" s="709"/>
      <c r="BG5" s="641">
        <v>865238</v>
      </c>
      <c r="BH5" s="642"/>
      <c r="BI5" s="642"/>
      <c r="BJ5" s="642"/>
      <c r="BK5" s="642"/>
      <c r="BL5" s="642"/>
      <c r="BM5" s="642"/>
      <c r="BN5" s="643"/>
      <c r="BO5" s="678">
        <v>92.6</v>
      </c>
      <c r="BP5" s="678"/>
      <c r="BQ5" s="678"/>
      <c r="BR5" s="678"/>
      <c r="BS5" s="679">
        <v>12235</v>
      </c>
      <c r="BT5" s="679"/>
      <c r="BU5" s="679"/>
      <c r="BV5" s="679"/>
      <c r="BW5" s="679"/>
      <c r="BX5" s="679"/>
      <c r="BY5" s="679"/>
      <c r="BZ5" s="679"/>
      <c r="CA5" s="679"/>
      <c r="CB5" s="738"/>
      <c r="CD5" s="745" t="s">
        <v>220</v>
      </c>
      <c r="CE5" s="746"/>
      <c r="CF5" s="746"/>
      <c r="CG5" s="746"/>
      <c r="CH5" s="746"/>
      <c r="CI5" s="746"/>
      <c r="CJ5" s="746"/>
      <c r="CK5" s="746"/>
      <c r="CL5" s="746"/>
      <c r="CM5" s="746"/>
      <c r="CN5" s="746"/>
      <c r="CO5" s="746"/>
      <c r="CP5" s="746"/>
      <c r="CQ5" s="747"/>
      <c r="CR5" s="745" t="s">
        <v>226</v>
      </c>
      <c r="CS5" s="746"/>
      <c r="CT5" s="746"/>
      <c r="CU5" s="746"/>
      <c r="CV5" s="746"/>
      <c r="CW5" s="746"/>
      <c r="CX5" s="746"/>
      <c r="CY5" s="747"/>
      <c r="CZ5" s="745" t="s">
        <v>218</v>
      </c>
      <c r="DA5" s="746"/>
      <c r="DB5" s="746"/>
      <c r="DC5" s="747"/>
      <c r="DD5" s="745" t="s">
        <v>227</v>
      </c>
      <c r="DE5" s="746"/>
      <c r="DF5" s="746"/>
      <c r="DG5" s="746"/>
      <c r="DH5" s="746"/>
      <c r="DI5" s="746"/>
      <c r="DJ5" s="746"/>
      <c r="DK5" s="746"/>
      <c r="DL5" s="746"/>
      <c r="DM5" s="746"/>
      <c r="DN5" s="746"/>
      <c r="DO5" s="746"/>
      <c r="DP5" s="747"/>
      <c r="DQ5" s="745" t="s">
        <v>228</v>
      </c>
      <c r="DR5" s="746"/>
      <c r="DS5" s="746"/>
      <c r="DT5" s="746"/>
      <c r="DU5" s="746"/>
      <c r="DV5" s="746"/>
      <c r="DW5" s="746"/>
      <c r="DX5" s="746"/>
      <c r="DY5" s="746"/>
      <c r="DZ5" s="746"/>
      <c r="EA5" s="746"/>
      <c r="EB5" s="746"/>
      <c r="EC5" s="747"/>
    </row>
    <row r="6" spans="2:143" ht="11.25" customHeight="1" x14ac:dyDescent="0.15">
      <c r="B6" s="638" t="s">
        <v>229</v>
      </c>
      <c r="C6" s="639"/>
      <c r="D6" s="639"/>
      <c r="E6" s="639"/>
      <c r="F6" s="639"/>
      <c r="G6" s="639"/>
      <c r="H6" s="639"/>
      <c r="I6" s="639"/>
      <c r="J6" s="639"/>
      <c r="K6" s="639"/>
      <c r="L6" s="639"/>
      <c r="M6" s="639"/>
      <c r="N6" s="639"/>
      <c r="O6" s="639"/>
      <c r="P6" s="639"/>
      <c r="Q6" s="640"/>
      <c r="R6" s="641">
        <v>27737</v>
      </c>
      <c r="S6" s="642"/>
      <c r="T6" s="642"/>
      <c r="U6" s="642"/>
      <c r="V6" s="642"/>
      <c r="W6" s="642"/>
      <c r="X6" s="642"/>
      <c r="Y6" s="643"/>
      <c r="Z6" s="678">
        <v>0.6</v>
      </c>
      <c r="AA6" s="678"/>
      <c r="AB6" s="678"/>
      <c r="AC6" s="678"/>
      <c r="AD6" s="679">
        <v>27737</v>
      </c>
      <c r="AE6" s="679"/>
      <c r="AF6" s="679"/>
      <c r="AG6" s="679"/>
      <c r="AH6" s="679"/>
      <c r="AI6" s="679"/>
      <c r="AJ6" s="679"/>
      <c r="AK6" s="679"/>
      <c r="AL6" s="644">
        <v>1.2</v>
      </c>
      <c r="AM6" s="645"/>
      <c r="AN6" s="645"/>
      <c r="AO6" s="680"/>
      <c r="AP6" s="638" t="s">
        <v>230</v>
      </c>
      <c r="AQ6" s="639"/>
      <c r="AR6" s="639"/>
      <c r="AS6" s="639"/>
      <c r="AT6" s="639"/>
      <c r="AU6" s="639"/>
      <c r="AV6" s="639"/>
      <c r="AW6" s="639"/>
      <c r="AX6" s="639"/>
      <c r="AY6" s="639"/>
      <c r="AZ6" s="639"/>
      <c r="BA6" s="639"/>
      <c r="BB6" s="639"/>
      <c r="BC6" s="639"/>
      <c r="BD6" s="639"/>
      <c r="BE6" s="639"/>
      <c r="BF6" s="640"/>
      <c r="BG6" s="641">
        <v>865238</v>
      </c>
      <c r="BH6" s="642"/>
      <c r="BI6" s="642"/>
      <c r="BJ6" s="642"/>
      <c r="BK6" s="642"/>
      <c r="BL6" s="642"/>
      <c r="BM6" s="642"/>
      <c r="BN6" s="643"/>
      <c r="BO6" s="678">
        <v>92.6</v>
      </c>
      <c r="BP6" s="678"/>
      <c r="BQ6" s="678"/>
      <c r="BR6" s="678"/>
      <c r="BS6" s="679">
        <v>12235</v>
      </c>
      <c r="BT6" s="679"/>
      <c r="BU6" s="679"/>
      <c r="BV6" s="679"/>
      <c r="BW6" s="679"/>
      <c r="BX6" s="679"/>
      <c r="BY6" s="679"/>
      <c r="BZ6" s="679"/>
      <c r="CA6" s="679"/>
      <c r="CB6" s="738"/>
      <c r="CD6" s="699" t="s">
        <v>231</v>
      </c>
      <c r="CE6" s="700"/>
      <c r="CF6" s="700"/>
      <c r="CG6" s="700"/>
      <c r="CH6" s="700"/>
      <c r="CI6" s="700"/>
      <c r="CJ6" s="700"/>
      <c r="CK6" s="700"/>
      <c r="CL6" s="700"/>
      <c r="CM6" s="700"/>
      <c r="CN6" s="700"/>
      <c r="CO6" s="700"/>
      <c r="CP6" s="700"/>
      <c r="CQ6" s="701"/>
      <c r="CR6" s="641">
        <v>54628</v>
      </c>
      <c r="CS6" s="642"/>
      <c r="CT6" s="642"/>
      <c r="CU6" s="642"/>
      <c r="CV6" s="642"/>
      <c r="CW6" s="642"/>
      <c r="CX6" s="642"/>
      <c r="CY6" s="643"/>
      <c r="CZ6" s="741">
        <v>1.4</v>
      </c>
      <c r="DA6" s="712"/>
      <c r="DB6" s="712"/>
      <c r="DC6" s="744"/>
      <c r="DD6" s="647" t="s">
        <v>128</v>
      </c>
      <c r="DE6" s="642"/>
      <c r="DF6" s="642"/>
      <c r="DG6" s="642"/>
      <c r="DH6" s="642"/>
      <c r="DI6" s="642"/>
      <c r="DJ6" s="642"/>
      <c r="DK6" s="642"/>
      <c r="DL6" s="642"/>
      <c r="DM6" s="642"/>
      <c r="DN6" s="642"/>
      <c r="DO6" s="642"/>
      <c r="DP6" s="643"/>
      <c r="DQ6" s="647">
        <v>54623</v>
      </c>
      <c r="DR6" s="642"/>
      <c r="DS6" s="642"/>
      <c r="DT6" s="642"/>
      <c r="DU6" s="642"/>
      <c r="DV6" s="642"/>
      <c r="DW6" s="642"/>
      <c r="DX6" s="642"/>
      <c r="DY6" s="642"/>
      <c r="DZ6" s="642"/>
      <c r="EA6" s="642"/>
      <c r="EB6" s="642"/>
      <c r="EC6" s="685"/>
    </row>
    <row r="7" spans="2:143" ht="11.25" customHeight="1" x14ac:dyDescent="0.15">
      <c r="B7" s="638" t="s">
        <v>232</v>
      </c>
      <c r="C7" s="639"/>
      <c r="D7" s="639"/>
      <c r="E7" s="639"/>
      <c r="F7" s="639"/>
      <c r="G7" s="639"/>
      <c r="H7" s="639"/>
      <c r="I7" s="639"/>
      <c r="J7" s="639"/>
      <c r="K7" s="639"/>
      <c r="L7" s="639"/>
      <c r="M7" s="639"/>
      <c r="N7" s="639"/>
      <c r="O7" s="639"/>
      <c r="P7" s="639"/>
      <c r="Q7" s="640"/>
      <c r="R7" s="641">
        <v>735</v>
      </c>
      <c r="S7" s="642"/>
      <c r="T7" s="642"/>
      <c r="U7" s="642"/>
      <c r="V7" s="642"/>
      <c r="W7" s="642"/>
      <c r="X7" s="642"/>
      <c r="Y7" s="643"/>
      <c r="Z7" s="678">
        <v>0</v>
      </c>
      <c r="AA7" s="678"/>
      <c r="AB7" s="678"/>
      <c r="AC7" s="678"/>
      <c r="AD7" s="679">
        <v>735</v>
      </c>
      <c r="AE7" s="679"/>
      <c r="AF7" s="679"/>
      <c r="AG7" s="679"/>
      <c r="AH7" s="679"/>
      <c r="AI7" s="679"/>
      <c r="AJ7" s="679"/>
      <c r="AK7" s="679"/>
      <c r="AL7" s="644">
        <v>0</v>
      </c>
      <c r="AM7" s="645"/>
      <c r="AN7" s="645"/>
      <c r="AO7" s="680"/>
      <c r="AP7" s="638" t="s">
        <v>233</v>
      </c>
      <c r="AQ7" s="639"/>
      <c r="AR7" s="639"/>
      <c r="AS7" s="639"/>
      <c r="AT7" s="639"/>
      <c r="AU7" s="639"/>
      <c r="AV7" s="639"/>
      <c r="AW7" s="639"/>
      <c r="AX7" s="639"/>
      <c r="AY7" s="639"/>
      <c r="AZ7" s="639"/>
      <c r="BA7" s="639"/>
      <c r="BB7" s="639"/>
      <c r="BC7" s="639"/>
      <c r="BD7" s="639"/>
      <c r="BE7" s="639"/>
      <c r="BF7" s="640"/>
      <c r="BG7" s="641">
        <v>380007</v>
      </c>
      <c r="BH7" s="642"/>
      <c r="BI7" s="642"/>
      <c r="BJ7" s="642"/>
      <c r="BK7" s="642"/>
      <c r="BL7" s="642"/>
      <c r="BM7" s="642"/>
      <c r="BN7" s="643"/>
      <c r="BO7" s="678">
        <v>40.6</v>
      </c>
      <c r="BP7" s="678"/>
      <c r="BQ7" s="678"/>
      <c r="BR7" s="678"/>
      <c r="BS7" s="679">
        <v>12235</v>
      </c>
      <c r="BT7" s="679"/>
      <c r="BU7" s="679"/>
      <c r="BV7" s="679"/>
      <c r="BW7" s="679"/>
      <c r="BX7" s="679"/>
      <c r="BY7" s="679"/>
      <c r="BZ7" s="679"/>
      <c r="CA7" s="679"/>
      <c r="CB7" s="738"/>
      <c r="CD7" s="674" t="s">
        <v>234</v>
      </c>
      <c r="CE7" s="675"/>
      <c r="CF7" s="675"/>
      <c r="CG7" s="675"/>
      <c r="CH7" s="675"/>
      <c r="CI7" s="675"/>
      <c r="CJ7" s="675"/>
      <c r="CK7" s="675"/>
      <c r="CL7" s="675"/>
      <c r="CM7" s="675"/>
      <c r="CN7" s="675"/>
      <c r="CO7" s="675"/>
      <c r="CP7" s="675"/>
      <c r="CQ7" s="676"/>
      <c r="CR7" s="641">
        <v>875465</v>
      </c>
      <c r="CS7" s="642"/>
      <c r="CT7" s="642"/>
      <c r="CU7" s="642"/>
      <c r="CV7" s="642"/>
      <c r="CW7" s="642"/>
      <c r="CX7" s="642"/>
      <c r="CY7" s="643"/>
      <c r="CZ7" s="678">
        <v>21.9</v>
      </c>
      <c r="DA7" s="678"/>
      <c r="DB7" s="678"/>
      <c r="DC7" s="678"/>
      <c r="DD7" s="647">
        <v>123602</v>
      </c>
      <c r="DE7" s="642"/>
      <c r="DF7" s="642"/>
      <c r="DG7" s="642"/>
      <c r="DH7" s="642"/>
      <c r="DI7" s="642"/>
      <c r="DJ7" s="642"/>
      <c r="DK7" s="642"/>
      <c r="DL7" s="642"/>
      <c r="DM7" s="642"/>
      <c r="DN7" s="642"/>
      <c r="DO7" s="642"/>
      <c r="DP7" s="643"/>
      <c r="DQ7" s="647">
        <v>806630</v>
      </c>
      <c r="DR7" s="642"/>
      <c r="DS7" s="642"/>
      <c r="DT7" s="642"/>
      <c r="DU7" s="642"/>
      <c r="DV7" s="642"/>
      <c r="DW7" s="642"/>
      <c r="DX7" s="642"/>
      <c r="DY7" s="642"/>
      <c r="DZ7" s="642"/>
      <c r="EA7" s="642"/>
      <c r="EB7" s="642"/>
      <c r="EC7" s="685"/>
    </row>
    <row r="8" spans="2:143" ht="11.25" customHeight="1" x14ac:dyDescent="0.15">
      <c r="B8" s="638" t="s">
        <v>235</v>
      </c>
      <c r="C8" s="639"/>
      <c r="D8" s="639"/>
      <c r="E8" s="639"/>
      <c r="F8" s="639"/>
      <c r="G8" s="639"/>
      <c r="H8" s="639"/>
      <c r="I8" s="639"/>
      <c r="J8" s="639"/>
      <c r="K8" s="639"/>
      <c r="L8" s="639"/>
      <c r="M8" s="639"/>
      <c r="N8" s="639"/>
      <c r="O8" s="639"/>
      <c r="P8" s="639"/>
      <c r="Q8" s="640"/>
      <c r="R8" s="641">
        <v>5951</v>
      </c>
      <c r="S8" s="642"/>
      <c r="T8" s="642"/>
      <c r="U8" s="642"/>
      <c r="V8" s="642"/>
      <c r="W8" s="642"/>
      <c r="X8" s="642"/>
      <c r="Y8" s="643"/>
      <c r="Z8" s="678">
        <v>0.1</v>
      </c>
      <c r="AA8" s="678"/>
      <c r="AB8" s="678"/>
      <c r="AC8" s="678"/>
      <c r="AD8" s="679">
        <v>5951</v>
      </c>
      <c r="AE8" s="679"/>
      <c r="AF8" s="679"/>
      <c r="AG8" s="679"/>
      <c r="AH8" s="679"/>
      <c r="AI8" s="679"/>
      <c r="AJ8" s="679"/>
      <c r="AK8" s="679"/>
      <c r="AL8" s="644">
        <v>0.3</v>
      </c>
      <c r="AM8" s="645"/>
      <c r="AN8" s="645"/>
      <c r="AO8" s="680"/>
      <c r="AP8" s="638" t="s">
        <v>236</v>
      </c>
      <c r="AQ8" s="639"/>
      <c r="AR8" s="639"/>
      <c r="AS8" s="639"/>
      <c r="AT8" s="639"/>
      <c r="AU8" s="639"/>
      <c r="AV8" s="639"/>
      <c r="AW8" s="639"/>
      <c r="AX8" s="639"/>
      <c r="AY8" s="639"/>
      <c r="AZ8" s="639"/>
      <c r="BA8" s="639"/>
      <c r="BB8" s="639"/>
      <c r="BC8" s="639"/>
      <c r="BD8" s="639"/>
      <c r="BE8" s="639"/>
      <c r="BF8" s="640"/>
      <c r="BG8" s="641">
        <v>11639</v>
      </c>
      <c r="BH8" s="642"/>
      <c r="BI8" s="642"/>
      <c r="BJ8" s="642"/>
      <c r="BK8" s="642"/>
      <c r="BL8" s="642"/>
      <c r="BM8" s="642"/>
      <c r="BN8" s="643"/>
      <c r="BO8" s="678">
        <v>1.2</v>
      </c>
      <c r="BP8" s="678"/>
      <c r="BQ8" s="678"/>
      <c r="BR8" s="678"/>
      <c r="BS8" s="647" t="s">
        <v>128</v>
      </c>
      <c r="BT8" s="642"/>
      <c r="BU8" s="642"/>
      <c r="BV8" s="642"/>
      <c r="BW8" s="642"/>
      <c r="BX8" s="642"/>
      <c r="BY8" s="642"/>
      <c r="BZ8" s="642"/>
      <c r="CA8" s="642"/>
      <c r="CB8" s="685"/>
      <c r="CD8" s="674" t="s">
        <v>237</v>
      </c>
      <c r="CE8" s="675"/>
      <c r="CF8" s="675"/>
      <c r="CG8" s="675"/>
      <c r="CH8" s="675"/>
      <c r="CI8" s="675"/>
      <c r="CJ8" s="675"/>
      <c r="CK8" s="675"/>
      <c r="CL8" s="675"/>
      <c r="CM8" s="675"/>
      <c r="CN8" s="675"/>
      <c r="CO8" s="675"/>
      <c r="CP8" s="675"/>
      <c r="CQ8" s="676"/>
      <c r="CR8" s="641">
        <v>1159599</v>
      </c>
      <c r="CS8" s="642"/>
      <c r="CT8" s="642"/>
      <c r="CU8" s="642"/>
      <c r="CV8" s="642"/>
      <c r="CW8" s="642"/>
      <c r="CX8" s="642"/>
      <c r="CY8" s="643"/>
      <c r="CZ8" s="678">
        <v>29.1</v>
      </c>
      <c r="DA8" s="678"/>
      <c r="DB8" s="678"/>
      <c r="DC8" s="678"/>
      <c r="DD8" s="647">
        <v>15880</v>
      </c>
      <c r="DE8" s="642"/>
      <c r="DF8" s="642"/>
      <c r="DG8" s="642"/>
      <c r="DH8" s="642"/>
      <c r="DI8" s="642"/>
      <c r="DJ8" s="642"/>
      <c r="DK8" s="642"/>
      <c r="DL8" s="642"/>
      <c r="DM8" s="642"/>
      <c r="DN8" s="642"/>
      <c r="DO8" s="642"/>
      <c r="DP8" s="643"/>
      <c r="DQ8" s="647">
        <v>744948</v>
      </c>
      <c r="DR8" s="642"/>
      <c r="DS8" s="642"/>
      <c r="DT8" s="642"/>
      <c r="DU8" s="642"/>
      <c r="DV8" s="642"/>
      <c r="DW8" s="642"/>
      <c r="DX8" s="642"/>
      <c r="DY8" s="642"/>
      <c r="DZ8" s="642"/>
      <c r="EA8" s="642"/>
      <c r="EB8" s="642"/>
      <c r="EC8" s="685"/>
    </row>
    <row r="9" spans="2:143" ht="11.25" customHeight="1" x14ac:dyDescent="0.15">
      <c r="B9" s="638" t="s">
        <v>238</v>
      </c>
      <c r="C9" s="639"/>
      <c r="D9" s="639"/>
      <c r="E9" s="639"/>
      <c r="F9" s="639"/>
      <c r="G9" s="639"/>
      <c r="H9" s="639"/>
      <c r="I9" s="639"/>
      <c r="J9" s="639"/>
      <c r="K9" s="639"/>
      <c r="L9" s="639"/>
      <c r="M9" s="639"/>
      <c r="N9" s="639"/>
      <c r="O9" s="639"/>
      <c r="P9" s="639"/>
      <c r="Q9" s="640"/>
      <c r="R9" s="641">
        <v>3250</v>
      </c>
      <c r="S9" s="642"/>
      <c r="T9" s="642"/>
      <c r="U9" s="642"/>
      <c r="V9" s="642"/>
      <c r="W9" s="642"/>
      <c r="X9" s="642"/>
      <c r="Y9" s="643"/>
      <c r="Z9" s="678">
        <v>0.1</v>
      </c>
      <c r="AA9" s="678"/>
      <c r="AB9" s="678"/>
      <c r="AC9" s="678"/>
      <c r="AD9" s="679">
        <v>3250</v>
      </c>
      <c r="AE9" s="679"/>
      <c r="AF9" s="679"/>
      <c r="AG9" s="679"/>
      <c r="AH9" s="679"/>
      <c r="AI9" s="679"/>
      <c r="AJ9" s="679"/>
      <c r="AK9" s="679"/>
      <c r="AL9" s="644">
        <v>0.1</v>
      </c>
      <c r="AM9" s="645"/>
      <c r="AN9" s="645"/>
      <c r="AO9" s="680"/>
      <c r="AP9" s="638" t="s">
        <v>239</v>
      </c>
      <c r="AQ9" s="639"/>
      <c r="AR9" s="639"/>
      <c r="AS9" s="639"/>
      <c r="AT9" s="639"/>
      <c r="AU9" s="639"/>
      <c r="AV9" s="639"/>
      <c r="AW9" s="639"/>
      <c r="AX9" s="639"/>
      <c r="AY9" s="639"/>
      <c r="AZ9" s="639"/>
      <c r="BA9" s="639"/>
      <c r="BB9" s="639"/>
      <c r="BC9" s="639"/>
      <c r="BD9" s="639"/>
      <c r="BE9" s="639"/>
      <c r="BF9" s="640"/>
      <c r="BG9" s="641">
        <v>303498</v>
      </c>
      <c r="BH9" s="642"/>
      <c r="BI9" s="642"/>
      <c r="BJ9" s="642"/>
      <c r="BK9" s="642"/>
      <c r="BL9" s="642"/>
      <c r="BM9" s="642"/>
      <c r="BN9" s="643"/>
      <c r="BO9" s="678">
        <v>32.5</v>
      </c>
      <c r="BP9" s="678"/>
      <c r="BQ9" s="678"/>
      <c r="BR9" s="678"/>
      <c r="BS9" s="647" t="s">
        <v>240</v>
      </c>
      <c r="BT9" s="642"/>
      <c r="BU9" s="642"/>
      <c r="BV9" s="642"/>
      <c r="BW9" s="642"/>
      <c r="BX9" s="642"/>
      <c r="BY9" s="642"/>
      <c r="BZ9" s="642"/>
      <c r="CA9" s="642"/>
      <c r="CB9" s="685"/>
      <c r="CD9" s="674" t="s">
        <v>241</v>
      </c>
      <c r="CE9" s="675"/>
      <c r="CF9" s="675"/>
      <c r="CG9" s="675"/>
      <c r="CH9" s="675"/>
      <c r="CI9" s="675"/>
      <c r="CJ9" s="675"/>
      <c r="CK9" s="675"/>
      <c r="CL9" s="675"/>
      <c r="CM9" s="675"/>
      <c r="CN9" s="675"/>
      <c r="CO9" s="675"/>
      <c r="CP9" s="675"/>
      <c r="CQ9" s="676"/>
      <c r="CR9" s="641">
        <v>224801</v>
      </c>
      <c r="CS9" s="642"/>
      <c r="CT9" s="642"/>
      <c r="CU9" s="642"/>
      <c r="CV9" s="642"/>
      <c r="CW9" s="642"/>
      <c r="CX9" s="642"/>
      <c r="CY9" s="643"/>
      <c r="CZ9" s="678">
        <v>5.6</v>
      </c>
      <c r="DA9" s="678"/>
      <c r="DB9" s="678"/>
      <c r="DC9" s="678"/>
      <c r="DD9" s="647" t="s">
        <v>240</v>
      </c>
      <c r="DE9" s="642"/>
      <c r="DF9" s="642"/>
      <c r="DG9" s="642"/>
      <c r="DH9" s="642"/>
      <c r="DI9" s="642"/>
      <c r="DJ9" s="642"/>
      <c r="DK9" s="642"/>
      <c r="DL9" s="642"/>
      <c r="DM9" s="642"/>
      <c r="DN9" s="642"/>
      <c r="DO9" s="642"/>
      <c r="DP9" s="643"/>
      <c r="DQ9" s="647">
        <v>193677</v>
      </c>
      <c r="DR9" s="642"/>
      <c r="DS9" s="642"/>
      <c r="DT9" s="642"/>
      <c r="DU9" s="642"/>
      <c r="DV9" s="642"/>
      <c r="DW9" s="642"/>
      <c r="DX9" s="642"/>
      <c r="DY9" s="642"/>
      <c r="DZ9" s="642"/>
      <c r="EA9" s="642"/>
      <c r="EB9" s="642"/>
      <c r="EC9" s="685"/>
    </row>
    <row r="10" spans="2:143" ht="11.25" customHeight="1" x14ac:dyDescent="0.15">
      <c r="B10" s="638" t="s">
        <v>242</v>
      </c>
      <c r="C10" s="639"/>
      <c r="D10" s="639"/>
      <c r="E10" s="639"/>
      <c r="F10" s="639"/>
      <c r="G10" s="639"/>
      <c r="H10" s="639"/>
      <c r="I10" s="639"/>
      <c r="J10" s="639"/>
      <c r="K10" s="639"/>
      <c r="L10" s="639"/>
      <c r="M10" s="639"/>
      <c r="N10" s="639"/>
      <c r="O10" s="639"/>
      <c r="P10" s="639"/>
      <c r="Q10" s="640"/>
      <c r="R10" s="641" t="s">
        <v>240</v>
      </c>
      <c r="S10" s="642"/>
      <c r="T10" s="642"/>
      <c r="U10" s="642"/>
      <c r="V10" s="642"/>
      <c r="W10" s="642"/>
      <c r="X10" s="642"/>
      <c r="Y10" s="643"/>
      <c r="Z10" s="678" t="s">
        <v>240</v>
      </c>
      <c r="AA10" s="678"/>
      <c r="AB10" s="678"/>
      <c r="AC10" s="678"/>
      <c r="AD10" s="679" t="s">
        <v>240</v>
      </c>
      <c r="AE10" s="679"/>
      <c r="AF10" s="679"/>
      <c r="AG10" s="679"/>
      <c r="AH10" s="679"/>
      <c r="AI10" s="679"/>
      <c r="AJ10" s="679"/>
      <c r="AK10" s="679"/>
      <c r="AL10" s="644" t="s">
        <v>240</v>
      </c>
      <c r="AM10" s="645"/>
      <c r="AN10" s="645"/>
      <c r="AO10" s="680"/>
      <c r="AP10" s="638" t="s">
        <v>243</v>
      </c>
      <c r="AQ10" s="639"/>
      <c r="AR10" s="639"/>
      <c r="AS10" s="639"/>
      <c r="AT10" s="639"/>
      <c r="AU10" s="639"/>
      <c r="AV10" s="639"/>
      <c r="AW10" s="639"/>
      <c r="AX10" s="639"/>
      <c r="AY10" s="639"/>
      <c r="AZ10" s="639"/>
      <c r="BA10" s="639"/>
      <c r="BB10" s="639"/>
      <c r="BC10" s="639"/>
      <c r="BD10" s="639"/>
      <c r="BE10" s="639"/>
      <c r="BF10" s="640"/>
      <c r="BG10" s="641">
        <v>24092</v>
      </c>
      <c r="BH10" s="642"/>
      <c r="BI10" s="642"/>
      <c r="BJ10" s="642"/>
      <c r="BK10" s="642"/>
      <c r="BL10" s="642"/>
      <c r="BM10" s="642"/>
      <c r="BN10" s="643"/>
      <c r="BO10" s="678">
        <v>2.6</v>
      </c>
      <c r="BP10" s="678"/>
      <c r="BQ10" s="678"/>
      <c r="BR10" s="678"/>
      <c r="BS10" s="647">
        <v>4146</v>
      </c>
      <c r="BT10" s="642"/>
      <c r="BU10" s="642"/>
      <c r="BV10" s="642"/>
      <c r="BW10" s="642"/>
      <c r="BX10" s="642"/>
      <c r="BY10" s="642"/>
      <c r="BZ10" s="642"/>
      <c r="CA10" s="642"/>
      <c r="CB10" s="685"/>
      <c r="CD10" s="674" t="s">
        <v>244</v>
      </c>
      <c r="CE10" s="675"/>
      <c r="CF10" s="675"/>
      <c r="CG10" s="675"/>
      <c r="CH10" s="675"/>
      <c r="CI10" s="675"/>
      <c r="CJ10" s="675"/>
      <c r="CK10" s="675"/>
      <c r="CL10" s="675"/>
      <c r="CM10" s="675"/>
      <c r="CN10" s="675"/>
      <c r="CO10" s="675"/>
      <c r="CP10" s="675"/>
      <c r="CQ10" s="676"/>
      <c r="CR10" s="641" t="s">
        <v>240</v>
      </c>
      <c r="CS10" s="642"/>
      <c r="CT10" s="642"/>
      <c r="CU10" s="642"/>
      <c r="CV10" s="642"/>
      <c r="CW10" s="642"/>
      <c r="CX10" s="642"/>
      <c r="CY10" s="643"/>
      <c r="CZ10" s="678" t="s">
        <v>128</v>
      </c>
      <c r="DA10" s="678"/>
      <c r="DB10" s="678"/>
      <c r="DC10" s="678"/>
      <c r="DD10" s="647" t="s">
        <v>240</v>
      </c>
      <c r="DE10" s="642"/>
      <c r="DF10" s="642"/>
      <c r="DG10" s="642"/>
      <c r="DH10" s="642"/>
      <c r="DI10" s="642"/>
      <c r="DJ10" s="642"/>
      <c r="DK10" s="642"/>
      <c r="DL10" s="642"/>
      <c r="DM10" s="642"/>
      <c r="DN10" s="642"/>
      <c r="DO10" s="642"/>
      <c r="DP10" s="643"/>
      <c r="DQ10" s="647" t="s">
        <v>240</v>
      </c>
      <c r="DR10" s="642"/>
      <c r="DS10" s="642"/>
      <c r="DT10" s="642"/>
      <c r="DU10" s="642"/>
      <c r="DV10" s="642"/>
      <c r="DW10" s="642"/>
      <c r="DX10" s="642"/>
      <c r="DY10" s="642"/>
      <c r="DZ10" s="642"/>
      <c r="EA10" s="642"/>
      <c r="EB10" s="642"/>
      <c r="EC10" s="685"/>
    </row>
    <row r="11" spans="2:143" ht="11.25" customHeight="1" x14ac:dyDescent="0.15">
      <c r="B11" s="638" t="s">
        <v>245</v>
      </c>
      <c r="C11" s="639"/>
      <c r="D11" s="639"/>
      <c r="E11" s="639"/>
      <c r="F11" s="639"/>
      <c r="G11" s="639"/>
      <c r="H11" s="639"/>
      <c r="I11" s="639"/>
      <c r="J11" s="639"/>
      <c r="K11" s="639"/>
      <c r="L11" s="639"/>
      <c r="M11" s="639"/>
      <c r="N11" s="639"/>
      <c r="O11" s="639"/>
      <c r="P11" s="639"/>
      <c r="Q11" s="640"/>
      <c r="R11" s="641">
        <v>150712</v>
      </c>
      <c r="S11" s="642"/>
      <c r="T11" s="642"/>
      <c r="U11" s="642"/>
      <c r="V11" s="642"/>
      <c r="W11" s="642"/>
      <c r="X11" s="642"/>
      <c r="Y11" s="643"/>
      <c r="Z11" s="644">
        <v>3.4</v>
      </c>
      <c r="AA11" s="645"/>
      <c r="AB11" s="645"/>
      <c r="AC11" s="646"/>
      <c r="AD11" s="647">
        <v>150712</v>
      </c>
      <c r="AE11" s="642"/>
      <c r="AF11" s="642"/>
      <c r="AG11" s="642"/>
      <c r="AH11" s="642"/>
      <c r="AI11" s="642"/>
      <c r="AJ11" s="642"/>
      <c r="AK11" s="643"/>
      <c r="AL11" s="644">
        <v>6.4</v>
      </c>
      <c r="AM11" s="645"/>
      <c r="AN11" s="645"/>
      <c r="AO11" s="680"/>
      <c r="AP11" s="638" t="s">
        <v>246</v>
      </c>
      <c r="AQ11" s="639"/>
      <c r="AR11" s="639"/>
      <c r="AS11" s="639"/>
      <c r="AT11" s="639"/>
      <c r="AU11" s="639"/>
      <c r="AV11" s="639"/>
      <c r="AW11" s="639"/>
      <c r="AX11" s="639"/>
      <c r="AY11" s="639"/>
      <c r="AZ11" s="639"/>
      <c r="BA11" s="639"/>
      <c r="BB11" s="639"/>
      <c r="BC11" s="639"/>
      <c r="BD11" s="639"/>
      <c r="BE11" s="639"/>
      <c r="BF11" s="640"/>
      <c r="BG11" s="641">
        <v>40778</v>
      </c>
      <c r="BH11" s="642"/>
      <c r="BI11" s="642"/>
      <c r="BJ11" s="642"/>
      <c r="BK11" s="642"/>
      <c r="BL11" s="642"/>
      <c r="BM11" s="642"/>
      <c r="BN11" s="643"/>
      <c r="BO11" s="678">
        <v>4.4000000000000004</v>
      </c>
      <c r="BP11" s="678"/>
      <c r="BQ11" s="678"/>
      <c r="BR11" s="678"/>
      <c r="BS11" s="647">
        <v>8089</v>
      </c>
      <c r="BT11" s="642"/>
      <c r="BU11" s="642"/>
      <c r="BV11" s="642"/>
      <c r="BW11" s="642"/>
      <c r="BX11" s="642"/>
      <c r="BY11" s="642"/>
      <c r="BZ11" s="642"/>
      <c r="CA11" s="642"/>
      <c r="CB11" s="685"/>
      <c r="CD11" s="674" t="s">
        <v>247</v>
      </c>
      <c r="CE11" s="675"/>
      <c r="CF11" s="675"/>
      <c r="CG11" s="675"/>
      <c r="CH11" s="675"/>
      <c r="CI11" s="675"/>
      <c r="CJ11" s="675"/>
      <c r="CK11" s="675"/>
      <c r="CL11" s="675"/>
      <c r="CM11" s="675"/>
      <c r="CN11" s="675"/>
      <c r="CO11" s="675"/>
      <c r="CP11" s="675"/>
      <c r="CQ11" s="676"/>
      <c r="CR11" s="641">
        <v>50200</v>
      </c>
      <c r="CS11" s="642"/>
      <c r="CT11" s="642"/>
      <c r="CU11" s="642"/>
      <c r="CV11" s="642"/>
      <c r="CW11" s="642"/>
      <c r="CX11" s="642"/>
      <c r="CY11" s="643"/>
      <c r="CZ11" s="678">
        <v>1.3</v>
      </c>
      <c r="DA11" s="678"/>
      <c r="DB11" s="678"/>
      <c r="DC11" s="678"/>
      <c r="DD11" s="647" t="s">
        <v>240</v>
      </c>
      <c r="DE11" s="642"/>
      <c r="DF11" s="642"/>
      <c r="DG11" s="642"/>
      <c r="DH11" s="642"/>
      <c r="DI11" s="642"/>
      <c r="DJ11" s="642"/>
      <c r="DK11" s="642"/>
      <c r="DL11" s="642"/>
      <c r="DM11" s="642"/>
      <c r="DN11" s="642"/>
      <c r="DO11" s="642"/>
      <c r="DP11" s="643"/>
      <c r="DQ11" s="647">
        <v>33309</v>
      </c>
      <c r="DR11" s="642"/>
      <c r="DS11" s="642"/>
      <c r="DT11" s="642"/>
      <c r="DU11" s="642"/>
      <c r="DV11" s="642"/>
      <c r="DW11" s="642"/>
      <c r="DX11" s="642"/>
      <c r="DY11" s="642"/>
      <c r="DZ11" s="642"/>
      <c r="EA11" s="642"/>
      <c r="EB11" s="642"/>
      <c r="EC11" s="685"/>
    </row>
    <row r="12" spans="2:143" ht="11.25" customHeight="1" x14ac:dyDescent="0.15">
      <c r="B12" s="638" t="s">
        <v>248</v>
      </c>
      <c r="C12" s="639"/>
      <c r="D12" s="639"/>
      <c r="E12" s="639"/>
      <c r="F12" s="639"/>
      <c r="G12" s="639"/>
      <c r="H12" s="639"/>
      <c r="I12" s="639"/>
      <c r="J12" s="639"/>
      <c r="K12" s="639"/>
      <c r="L12" s="639"/>
      <c r="M12" s="639"/>
      <c r="N12" s="639"/>
      <c r="O12" s="639"/>
      <c r="P12" s="639"/>
      <c r="Q12" s="640"/>
      <c r="R12" s="641" t="s">
        <v>128</v>
      </c>
      <c r="S12" s="642"/>
      <c r="T12" s="642"/>
      <c r="U12" s="642"/>
      <c r="V12" s="642"/>
      <c r="W12" s="642"/>
      <c r="X12" s="642"/>
      <c r="Y12" s="643"/>
      <c r="Z12" s="678" t="s">
        <v>128</v>
      </c>
      <c r="AA12" s="678"/>
      <c r="AB12" s="678"/>
      <c r="AC12" s="678"/>
      <c r="AD12" s="679" t="s">
        <v>240</v>
      </c>
      <c r="AE12" s="679"/>
      <c r="AF12" s="679"/>
      <c r="AG12" s="679"/>
      <c r="AH12" s="679"/>
      <c r="AI12" s="679"/>
      <c r="AJ12" s="679"/>
      <c r="AK12" s="679"/>
      <c r="AL12" s="644" t="s">
        <v>240</v>
      </c>
      <c r="AM12" s="645"/>
      <c r="AN12" s="645"/>
      <c r="AO12" s="680"/>
      <c r="AP12" s="638" t="s">
        <v>249</v>
      </c>
      <c r="AQ12" s="639"/>
      <c r="AR12" s="639"/>
      <c r="AS12" s="639"/>
      <c r="AT12" s="639"/>
      <c r="AU12" s="639"/>
      <c r="AV12" s="639"/>
      <c r="AW12" s="639"/>
      <c r="AX12" s="639"/>
      <c r="AY12" s="639"/>
      <c r="AZ12" s="639"/>
      <c r="BA12" s="639"/>
      <c r="BB12" s="639"/>
      <c r="BC12" s="639"/>
      <c r="BD12" s="639"/>
      <c r="BE12" s="639"/>
      <c r="BF12" s="640"/>
      <c r="BG12" s="641">
        <v>437898</v>
      </c>
      <c r="BH12" s="642"/>
      <c r="BI12" s="642"/>
      <c r="BJ12" s="642"/>
      <c r="BK12" s="642"/>
      <c r="BL12" s="642"/>
      <c r="BM12" s="642"/>
      <c r="BN12" s="643"/>
      <c r="BO12" s="678">
        <v>46.8</v>
      </c>
      <c r="BP12" s="678"/>
      <c r="BQ12" s="678"/>
      <c r="BR12" s="678"/>
      <c r="BS12" s="647" t="s">
        <v>240</v>
      </c>
      <c r="BT12" s="642"/>
      <c r="BU12" s="642"/>
      <c r="BV12" s="642"/>
      <c r="BW12" s="642"/>
      <c r="BX12" s="642"/>
      <c r="BY12" s="642"/>
      <c r="BZ12" s="642"/>
      <c r="CA12" s="642"/>
      <c r="CB12" s="685"/>
      <c r="CD12" s="674" t="s">
        <v>250</v>
      </c>
      <c r="CE12" s="675"/>
      <c r="CF12" s="675"/>
      <c r="CG12" s="675"/>
      <c r="CH12" s="675"/>
      <c r="CI12" s="675"/>
      <c r="CJ12" s="675"/>
      <c r="CK12" s="675"/>
      <c r="CL12" s="675"/>
      <c r="CM12" s="675"/>
      <c r="CN12" s="675"/>
      <c r="CO12" s="675"/>
      <c r="CP12" s="675"/>
      <c r="CQ12" s="676"/>
      <c r="CR12" s="641">
        <v>62577</v>
      </c>
      <c r="CS12" s="642"/>
      <c r="CT12" s="642"/>
      <c r="CU12" s="642"/>
      <c r="CV12" s="642"/>
      <c r="CW12" s="642"/>
      <c r="CX12" s="642"/>
      <c r="CY12" s="643"/>
      <c r="CZ12" s="678">
        <v>1.6</v>
      </c>
      <c r="DA12" s="678"/>
      <c r="DB12" s="678"/>
      <c r="DC12" s="678"/>
      <c r="DD12" s="647" t="s">
        <v>240</v>
      </c>
      <c r="DE12" s="642"/>
      <c r="DF12" s="642"/>
      <c r="DG12" s="642"/>
      <c r="DH12" s="642"/>
      <c r="DI12" s="642"/>
      <c r="DJ12" s="642"/>
      <c r="DK12" s="642"/>
      <c r="DL12" s="642"/>
      <c r="DM12" s="642"/>
      <c r="DN12" s="642"/>
      <c r="DO12" s="642"/>
      <c r="DP12" s="643"/>
      <c r="DQ12" s="647">
        <v>37258</v>
      </c>
      <c r="DR12" s="642"/>
      <c r="DS12" s="642"/>
      <c r="DT12" s="642"/>
      <c r="DU12" s="642"/>
      <c r="DV12" s="642"/>
      <c r="DW12" s="642"/>
      <c r="DX12" s="642"/>
      <c r="DY12" s="642"/>
      <c r="DZ12" s="642"/>
      <c r="EA12" s="642"/>
      <c r="EB12" s="642"/>
      <c r="EC12" s="685"/>
    </row>
    <row r="13" spans="2:143" ht="11.25" customHeight="1" x14ac:dyDescent="0.15">
      <c r="B13" s="638" t="s">
        <v>251</v>
      </c>
      <c r="C13" s="639"/>
      <c r="D13" s="639"/>
      <c r="E13" s="639"/>
      <c r="F13" s="639"/>
      <c r="G13" s="639"/>
      <c r="H13" s="639"/>
      <c r="I13" s="639"/>
      <c r="J13" s="639"/>
      <c r="K13" s="639"/>
      <c r="L13" s="639"/>
      <c r="M13" s="639"/>
      <c r="N13" s="639"/>
      <c r="O13" s="639"/>
      <c r="P13" s="639"/>
      <c r="Q13" s="640"/>
      <c r="R13" s="641" t="s">
        <v>240</v>
      </c>
      <c r="S13" s="642"/>
      <c r="T13" s="642"/>
      <c r="U13" s="642"/>
      <c r="V13" s="642"/>
      <c r="W13" s="642"/>
      <c r="X13" s="642"/>
      <c r="Y13" s="643"/>
      <c r="Z13" s="678" t="s">
        <v>128</v>
      </c>
      <c r="AA13" s="678"/>
      <c r="AB13" s="678"/>
      <c r="AC13" s="678"/>
      <c r="AD13" s="679" t="s">
        <v>128</v>
      </c>
      <c r="AE13" s="679"/>
      <c r="AF13" s="679"/>
      <c r="AG13" s="679"/>
      <c r="AH13" s="679"/>
      <c r="AI13" s="679"/>
      <c r="AJ13" s="679"/>
      <c r="AK13" s="679"/>
      <c r="AL13" s="644" t="s">
        <v>240</v>
      </c>
      <c r="AM13" s="645"/>
      <c r="AN13" s="645"/>
      <c r="AO13" s="680"/>
      <c r="AP13" s="638" t="s">
        <v>252</v>
      </c>
      <c r="AQ13" s="639"/>
      <c r="AR13" s="639"/>
      <c r="AS13" s="639"/>
      <c r="AT13" s="639"/>
      <c r="AU13" s="639"/>
      <c r="AV13" s="639"/>
      <c r="AW13" s="639"/>
      <c r="AX13" s="639"/>
      <c r="AY13" s="639"/>
      <c r="AZ13" s="639"/>
      <c r="BA13" s="639"/>
      <c r="BB13" s="639"/>
      <c r="BC13" s="639"/>
      <c r="BD13" s="639"/>
      <c r="BE13" s="639"/>
      <c r="BF13" s="640"/>
      <c r="BG13" s="641">
        <v>435675</v>
      </c>
      <c r="BH13" s="642"/>
      <c r="BI13" s="642"/>
      <c r="BJ13" s="642"/>
      <c r="BK13" s="642"/>
      <c r="BL13" s="642"/>
      <c r="BM13" s="642"/>
      <c r="BN13" s="643"/>
      <c r="BO13" s="678">
        <v>46.6</v>
      </c>
      <c r="BP13" s="678"/>
      <c r="BQ13" s="678"/>
      <c r="BR13" s="678"/>
      <c r="BS13" s="647" t="s">
        <v>240</v>
      </c>
      <c r="BT13" s="642"/>
      <c r="BU13" s="642"/>
      <c r="BV13" s="642"/>
      <c r="BW13" s="642"/>
      <c r="BX13" s="642"/>
      <c r="BY13" s="642"/>
      <c r="BZ13" s="642"/>
      <c r="CA13" s="642"/>
      <c r="CB13" s="685"/>
      <c r="CD13" s="674" t="s">
        <v>253</v>
      </c>
      <c r="CE13" s="675"/>
      <c r="CF13" s="675"/>
      <c r="CG13" s="675"/>
      <c r="CH13" s="675"/>
      <c r="CI13" s="675"/>
      <c r="CJ13" s="675"/>
      <c r="CK13" s="675"/>
      <c r="CL13" s="675"/>
      <c r="CM13" s="675"/>
      <c r="CN13" s="675"/>
      <c r="CO13" s="675"/>
      <c r="CP13" s="675"/>
      <c r="CQ13" s="676"/>
      <c r="CR13" s="641">
        <v>733548</v>
      </c>
      <c r="CS13" s="642"/>
      <c r="CT13" s="642"/>
      <c r="CU13" s="642"/>
      <c r="CV13" s="642"/>
      <c r="CW13" s="642"/>
      <c r="CX13" s="642"/>
      <c r="CY13" s="643"/>
      <c r="CZ13" s="678">
        <v>18.399999999999999</v>
      </c>
      <c r="DA13" s="678"/>
      <c r="DB13" s="678"/>
      <c r="DC13" s="678"/>
      <c r="DD13" s="647">
        <v>391788</v>
      </c>
      <c r="DE13" s="642"/>
      <c r="DF13" s="642"/>
      <c r="DG13" s="642"/>
      <c r="DH13" s="642"/>
      <c r="DI13" s="642"/>
      <c r="DJ13" s="642"/>
      <c r="DK13" s="642"/>
      <c r="DL13" s="642"/>
      <c r="DM13" s="642"/>
      <c r="DN13" s="642"/>
      <c r="DO13" s="642"/>
      <c r="DP13" s="643"/>
      <c r="DQ13" s="647">
        <v>348079</v>
      </c>
      <c r="DR13" s="642"/>
      <c r="DS13" s="642"/>
      <c r="DT13" s="642"/>
      <c r="DU13" s="642"/>
      <c r="DV13" s="642"/>
      <c r="DW13" s="642"/>
      <c r="DX13" s="642"/>
      <c r="DY13" s="642"/>
      <c r="DZ13" s="642"/>
      <c r="EA13" s="642"/>
      <c r="EB13" s="642"/>
      <c r="EC13" s="685"/>
    </row>
    <row r="14" spans="2:143" ht="11.25" customHeight="1" x14ac:dyDescent="0.15">
      <c r="B14" s="638" t="s">
        <v>254</v>
      </c>
      <c r="C14" s="639"/>
      <c r="D14" s="639"/>
      <c r="E14" s="639"/>
      <c r="F14" s="639"/>
      <c r="G14" s="639"/>
      <c r="H14" s="639"/>
      <c r="I14" s="639"/>
      <c r="J14" s="639"/>
      <c r="K14" s="639"/>
      <c r="L14" s="639"/>
      <c r="M14" s="639"/>
      <c r="N14" s="639"/>
      <c r="O14" s="639"/>
      <c r="P14" s="639"/>
      <c r="Q14" s="640"/>
      <c r="R14" s="641">
        <v>6785</v>
      </c>
      <c r="S14" s="642"/>
      <c r="T14" s="642"/>
      <c r="U14" s="642"/>
      <c r="V14" s="642"/>
      <c r="W14" s="642"/>
      <c r="X14" s="642"/>
      <c r="Y14" s="643"/>
      <c r="Z14" s="678">
        <v>0.2</v>
      </c>
      <c r="AA14" s="678"/>
      <c r="AB14" s="678"/>
      <c r="AC14" s="678"/>
      <c r="AD14" s="679">
        <v>6785</v>
      </c>
      <c r="AE14" s="679"/>
      <c r="AF14" s="679"/>
      <c r="AG14" s="679"/>
      <c r="AH14" s="679"/>
      <c r="AI14" s="679"/>
      <c r="AJ14" s="679"/>
      <c r="AK14" s="679"/>
      <c r="AL14" s="644">
        <v>0.3</v>
      </c>
      <c r="AM14" s="645"/>
      <c r="AN14" s="645"/>
      <c r="AO14" s="680"/>
      <c r="AP14" s="638" t="s">
        <v>255</v>
      </c>
      <c r="AQ14" s="639"/>
      <c r="AR14" s="639"/>
      <c r="AS14" s="639"/>
      <c r="AT14" s="639"/>
      <c r="AU14" s="639"/>
      <c r="AV14" s="639"/>
      <c r="AW14" s="639"/>
      <c r="AX14" s="639"/>
      <c r="AY14" s="639"/>
      <c r="AZ14" s="639"/>
      <c r="BA14" s="639"/>
      <c r="BB14" s="639"/>
      <c r="BC14" s="639"/>
      <c r="BD14" s="639"/>
      <c r="BE14" s="639"/>
      <c r="BF14" s="640"/>
      <c r="BG14" s="641">
        <v>23157</v>
      </c>
      <c r="BH14" s="642"/>
      <c r="BI14" s="642"/>
      <c r="BJ14" s="642"/>
      <c r="BK14" s="642"/>
      <c r="BL14" s="642"/>
      <c r="BM14" s="642"/>
      <c r="BN14" s="643"/>
      <c r="BO14" s="678">
        <v>2.5</v>
      </c>
      <c r="BP14" s="678"/>
      <c r="BQ14" s="678"/>
      <c r="BR14" s="678"/>
      <c r="BS14" s="647" t="s">
        <v>240</v>
      </c>
      <c r="BT14" s="642"/>
      <c r="BU14" s="642"/>
      <c r="BV14" s="642"/>
      <c r="BW14" s="642"/>
      <c r="BX14" s="642"/>
      <c r="BY14" s="642"/>
      <c r="BZ14" s="642"/>
      <c r="CA14" s="642"/>
      <c r="CB14" s="685"/>
      <c r="CD14" s="674" t="s">
        <v>256</v>
      </c>
      <c r="CE14" s="675"/>
      <c r="CF14" s="675"/>
      <c r="CG14" s="675"/>
      <c r="CH14" s="675"/>
      <c r="CI14" s="675"/>
      <c r="CJ14" s="675"/>
      <c r="CK14" s="675"/>
      <c r="CL14" s="675"/>
      <c r="CM14" s="675"/>
      <c r="CN14" s="675"/>
      <c r="CO14" s="675"/>
      <c r="CP14" s="675"/>
      <c r="CQ14" s="676"/>
      <c r="CR14" s="641">
        <v>267604</v>
      </c>
      <c r="CS14" s="642"/>
      <c r="CT14" s="642"/>
      <c r="CU14" s="642"/>
      <c r="CV14" s="642"/>
      <c r="CW14" s="642"/>
      <c r="CX14" s="642"/>
      <c r="CY14" s="643"/>
      <c r="CZ14" s="678">
        <v>6.7</v>
      </c>
      <c r="DA14" s="678"/>
      <c r="DB14" s="678"/>
      <c r="DC14" s="678"/>
      <c r="DD14" s="647">
        <v>45950</v>
      </c>
      <c r="DE14" s="642"/>
      <c r="DF14" s="642"/>
      <c r="DG14" s="642"/>
      <c r="DH14" s="642"/>
      <c r="DI14" s="642"/>
      <c r="DJ14" s="642"/>
      <c r="DK14" s="642"/>
      <c r="DL14" s="642"/>
      <c r="DM14" s="642"/>
      <c r="DN14" s="642"/>
      <c r="DO14" s="642"/>
      <c r="DP14" s="643"/>
      <c r="DQ14" s="647">
        <v>221392</v>
      </c>
      <c r="DR14" s="642"/>
      <c r="DS14" s="642"/>
      <c r="DT14" s="642"/>
      <c r="DU14" s="642"/>
      <c r="DV14" s="642"/>
      <c r="DW14" s="642"/>
      <c r="DX14" s="642"/>
      <c r="DY14" s="642"/>
      <c r="DZ14" s="642"/>
      <c r="EA14" s="642"/>
      <c r="EB14" s="642"/>
      <c r="EC14" s="685"/>
    </row>
    <row r="15" spans="2:143" ht="11.25" customHeight="1" x14ac:dyDescent="0.15">
      <c r="B15" s="638" t="s">
        <v>257</v>
      </c>
      <c r="C15" s="639"/>
      <c r="D15" s="639"/>
      <c r="E15" s="639"/>
      <c r="F15" s="639"/>
      <c r="G15" s="639"/>
      <c r="H15" s="639"/>
      <c r="I15" s="639"/>
      <c r="J15" s="639"/>
      <c r="K15" s="639"/>
      <c r="L15" s="639"/>
      <c r="M15" s="639"/>
      <c r="N15" s="639"/>
      <c r="O15" s="639"/>
      <c r="P15" s="639"/>
      <c r="Q15" s="640"/>
      <c r="R15" s="641" t="s">
        <v>240</v>
      </c>
      <c r="S15" s="642"/>
      <c r="T15" s="642"/>
      <c r="U15" s="642"/>
      <c r="V15" s="642"/>
      <c r="W15" s="642"/>
      <c r="X15" s="642"/>
      <c r="Y15" s="643"/>
      <c r="Z15" s="678" t="s">
        <v>240</v>
      </c>
      <c r="AA15" s="678"/>
      <c r="AB15" s="678"/>
      <c r="AC15" s="678"/>
      <c r="AD15" s="679" t="s">
        <v>240</v>
      </c>
      <c r="AE15" s="679"/>
      <c r="AF15" s="679"/>
      <c r="AG15" s="679"/>
      <c r="AH15" s="679"/>
      <c r="AI15" s="679"/>
      <c r="AJ15" s="679"/>
      <c r="AK15" s="679"/>
      <c r="AL15" s="644" t="s">
        <v>128</v>
      </c>
      <c r="AM15" s="645"/>
      <c r="AN15" s="645"/>
      <c r="AO15" s="680"/>
      <c r="AP15" s="638" t="s">
        <v>258</v>
      </c>
      <c r="AQ15" s="639"/>
      <c r="AR15" s="639"/>
      <c r="AS15" s="639"/>
      <c r="AT15" s="639"/>
      <c r="AU15" s="639"/>
      <c r="AV15" s="639"/>
      <c r="AW15" s="639"/>
      <c r="AX15" s="639"/>
      <c r="AY15" s="639"/>
      <c r="AZ15" s="639"/>
      <c r="BA15" s="639"/>
      <c r="BB15" s="639"/>
      <c r="BC15" s="639"/>
      <c r="BD15" s="639"/>
      <c r="BE15" s="639"/>
      <c r="BF15" s="640"/>
      <c r="BG15" s="641">
        <v>24176</v>
      </c>
      <c r="BH15" s="642"/>
      <c r="BI15" s="642"/>
      <c r="BJ15" s="642"/>
      <c r="BK15" s="642"/>
      <c r="BL15" s="642"/>
      <c r="BM15" s="642"/>
      <c r="BN15" s="643"/>
      <c r="BO15" s="678">
        <v>2.6</v>
      </c>
      <c r="BP15" s="678"/>
      <c r="BQ15" s="678"/>
      <c r="BR15" s="678"/>
      <c r="BS15" s="647" t="s">
        <v>240</v>
      </c>
      <c r="BT15" s="642"/>
      <c r="BU15" s="642"/>
      <c r="BV15" s="642"/>
      <c r="BW15" s="642"/>
      <c r="BX15" s="642"/>
      <c r="BY15" s="642"/>
      <c r="BZ15" s="642"/>
      <c r="CA15" s="642"/>
      <c r="CB15" s="685"/>
      <c r="CD15" s="674" t="s">
        <v>259</v>
      </c>
      <c r="CE15" s="675"/>
      <c r="CF15" s="675"/>
      <c r="CG15" s="675"/>
      <c r="CH15" s="675"/>
      <c r="CI15" s="675"/>
      <c r="CJ15" s="675"/>
      <c r="CK15" s="675"/>
      <c r="CL15" s="675"/>
      <c r="CM15" s="675"/>
      <c r="CN15" s="675"/>
      <c r="CO15" s="675"/>
      <c r="CP15" s="675"/>
      <c r="CQ15" s="676"/>
      <c r="CR15" s="641">
        <v>323006</v>
      </c>
      <c r="CS15" s="642"/>
      <c r="CT15" s="642"/>
      <c r="CU15" s="642"/>
      <c r="CV15" s="642"/>
      <c r="CW15" s="642"/>
      <c r="CX15" s="642"/>
      <c r="CY15" s="643"/>
      <c r="CZ15" s="678">
        <v>8.1</v>
      </c>
      <c r="DA15" s="678"/>
      <c r="DB15" s="678"/>
      <c r="DC15" s="678"/>
      <c r="DD15" s="647">
        <v>38279</v>
      </c>
      <c r="DE15" s="642"/>
      <c r="DF15" s="642"/>
      <c r="DG15" s="642"/>
      <c r="DH15" s="642"/>
      <c r="DI15" s="642"/>
      <c r="DJ15" s="642"/>
      <c r="DK15" s="642"/>
      <c r="DL15" s="642"/>
      <c r="DM15" s="642"/>
      <c r="DN15" s="642"/>
      <c r="DO15" s="642"/>
      <c r="DP15" s="643"/>
      <c r="DQ15" s="647">
        <v>260782</v>
      </c>
      <c r="DR15" s="642"/>
      <c r="DS15" s="642"/>
      <c r="DT15" s="642"/>
      <c r="DU15" s="642"/>
      <c r="DV15" s="642"/>
      <c r="DW15" s="642"/>
      <c r="DX15" s="642"/>
      <c r="DY15" s="642"/>
      <c r="DZ15" s="642"/>
      <c r="EA15" s="642"/>
      <c r="EB15" s="642"/>
      <c r="EC15" s="685"/>
    </row>
    <row r="16" spans="2:143" ht="11.25" customHeight="1" x14ac:dyDescent="0.15">
      <c r="B16" s="638" t="s">
        <v>260</v>
      </c>
      <c r="C16" s="639"/>
      <c r="D16" s="639"/>
      <c r="E16" s="639"/>
      <c r="F16" s="639"/>
      <c r="G16" s="639"/>
      <c r="H16" s="639"/>
      <c r="I16" s="639"/>
      <c r="J16" s="639"/>
      <c r="K16" s="639"/>
      <c r="L16" s="639"/>
      <c r="M16" s="639"/>
      <c r="N16" s="639"/>
      <c r="O16" s="639"/>
      <c r="P16" s="639"/>
      <c r="Q16" s="640"/>
      <c r="R16" s="641">
        <v>1682</v>
      </c>
      <c r="S16" s="642"/>
      <c r="T16" s="642"/>
      <c r="U16" s="642"/>
      <c r="V16" s="642"/>
      <c r="W16" s="642"/>
      <c r="X16" s="642"/>
      <c r="Y16" s="643"/>
      <c r="Z16" s="678">
        <v>0</v>
      </c>
      <c r="AA16" s="678"/>
      <c r="AB16" s="678"/>
      <c r="AC16" s="678"/>
      <c r="AD16" s="679">
        <v>1682</v>
      </c>
      <c r="AE16" s="679"/>
      <c r="AF16" s="679"/>
      <c r="AG16" s="679"/>
      <c r="AH16" s="679"/>
      <c r="AI16" s="679"/>
      <c r="AJ16" s="679"/>
      <c r="AK16" s="679"/>
      <c r="AL16" s="644">
        <v>0.1</v>
      </c>
      <c r="AM16" s="645"/>
      <c r="AN16" s="645"/>
      <c r="AO16" s="680"/>
      <c r="AP16" s="638" t="s">
        <v>261</v>
      </c>
      <c r="AQ16" s="639"/>
      <c r="AR16" s="639"/>
      <c r="AS16" s="639"/>
      <c r="AT16" s="639"/>
      <c r="AU16" s="639"/>
      <c r="AV16" s="639"/>
      <c r="AW16" s="639"/>
      <c r="AX16" s="639"/>
      <c r="AY16" s="639"/>
      <c r="AZ16" s="639"/>
      <c r="BA16" s="639"/>
      <c r="BB16" s="639"/>
      <c r="BC16" s="639"/>
      <c r="BD16" s="639"/>
      <c r="BE16" s="639"/>
      <c r="BF16" s="640"/>
      <c r="BG16" s="641" t="s">
        <v>128</v>
      </c>
      <c r="BH16" s="642"/>
      <c r="BI16" s="642"/>
      <c r="BJ16" s="642"/>
      <c r="BK16" s="642"/>
      <c r="BL16" s="642"/>
      <c r="BM16" s="642"/>
      <c r="BN16" s="643"/>
      <c r="BO16" s="678" t="s">
        <v>128</v>
      </c>
      <c r="BP16" s="678"/>
      <c r="BQ16" s="678"/>
      <c r="BR16" s="678"/>
      <c r="BS16" s="647" t="s">
        <v>240</v>
      </c>
      <c r="BT16" s="642"/>
      <c r="BU16" s="642"/>
      <c r="BV16" s="642"/>
      <c r="BW16" s="642"/>
      <c r="BX16" s="642"/>
      <c r="BY16" s="642"/>
      <c r="BZ16" s="642"/>
      <c r="CA16" s="642"/>
      <c r="CB16" s="685"/>
      <c r="CD16" s="674" t="s">
        <v>262</v>
      </c>
      <c r="CE16" s="675"/>
      <c r="CF16" s="675"/>
      <c r="CG16" s="675"/>
      <c r="CH16" s="675"/>
      <c r="CI16" s="675"/>
      <c r="CJ16" s="675"/>
      <c r="CK16" s="675"/>
      <c r="CL16" s="675"/>
      <c r="CM16" s="675"/>
      <c r="CN16" s="675"/>
      <c r="CO16" s="675"/>
      <c r="CP16" s="675"/>
      <c r="CQ16" s="676"/>
      <c r="CR16" s="641">
        <v>16810</v>
      </c>
      <c r="CS16" s="642"/>
      <c r="CT16" s="642"/>
      <c r="CU16" s="642"/>
      <c r="CV16" s="642"/>
      <c r="CW16" s="642"/>
      <c r="CX16" s="642"/>
      <c r="CY16" s="643"/>
      <c r="CZ16" s="678">
        <v>0.4</v>
      </c>
      <c r="DA16" s="678"/>
      <c r="DB16" s="678"/>
      <c r="DC16" s="678"/>
      <c r="DD16" s="647" t="s">
        <v>128</v>
      </c>
      <c r="DE16" s="642"/>
      <c r="DF16" s="642"/>
      <c r="DG16" s="642"/>
      <c r="DH16" s="642"/>
      <c r="DI16" s="642"/>
      <c r="DJ16" s="642"/>
      <c r="DK16" s="642"/>
      <c r="DL16" s="642"/>
      <c r="DM16" s="642"/>
      <c r="DN16" s="642"/>
      <c r="DO16" s="642"/>
      <c r="DP16" s="643"/>
      <c r="DQ16" s="647" t="s">
        <v>240</v>
      </c>
      <c r="DR16" s="642"/>
      <c r="DS16" s="642"/>
      <c r="DT16" s="642"/>
      <c r="DU16" s="642"/>
      <c r="DV16" s="642"/>
      <c r="DW16" s="642"/>
      <c r="DX16" s="642"/>
      <c r="DY16" s="642"/>
      <c r="DZ16" s="642"/>
      <c r="EA16" s="642"/>
      <c r="EB16" s="642"/>
      <c r="EC16" s="685"/>
    </row>
    <row r="17" spans="2:133" ht="11.25" customHeight="1" x14ac:dyDescent="0.15">
      <c r="B17" s="638" t="s">
        <v>263</v>
      </c>
      <c r="C17" s="639"/>
      <c r="D17" s="639"/>
      <c r="E17" s="639"/>
      <c r="F17" s="639"/>
      <c r="G17" s="639"/>
      <c r="H17" s="639"/>
      <c r="I17" s="639"/>
      <c r="J17" s="639"/>
      <c r="K17" s="639"/>
      <c r="L17" s="639"/>
      <c r="M17" s="639"/>
      <c r="N17" s="639"/>
      <c r="O17" s="639"/>
      <c r="P17" s="639"/>
      <c r="Q17" s="640"/>
      <c r="R17" s="641">
        <v>20851</v>
      </c>
      <c r="S17" s="642"/>
      <c r="T17" s="642"/>
      <c r="U17" s="642"/>
      <c r="V17" s="642"/>
      <c r="W17" s="642"/>
      <c r="X17" s="642"/>
      <c r="Y17" s="643"/>
      <c r="Z17" s="678">
        <v>0.5</v>
      </c>
      <c r="AA17" s="678"/>
      <c r="AB17" s="678"/>
      <c r="AC17" s="678"/>
      <c r="AD17" s="679">
        <v>20851</v>
      </c>
      <c r="AE17" s="679"/>
      <c r="AF17" s="679"/>
      <c r="AG17" s="679"/>
      <c r="AH17" s="679"/>
      <c r="AI17" s="679"/>
      <c r="AJ17" s="679"/>
      <c r="AK17" s="679"/>
      <c r="AL17" s="644">
        <v>0.9</v>
      </c>
      <c r="AM17" s="645"/>
      <c r="AN17" s="645"/>
      <c r="AO17" s="680"/>
      <c r="AP17" s="638" t="s">
        <v>264</v>
      </c>
      <c r="AQ17" s="639"/>
      <c r="AR17" s="639"/>
      <c r="AS17" s="639"/>
      <c r="AT17" s="639"/>
      <c r="AU17" s="639"/>
      <c r="AV17" s="639"/>
      <c r="AW17" s="639"/>
      <c r="AX17" s="639"/>
      <c r="AY17" s="639"/>
      <c r="AZ17" s="639"/>
      <c r="BA17" s="639"/>
      <c r="BB17" s="639"/>
      <c r="BC17" s="639"/>
      <c r="BD17" s="639"/>
      <c r="BE17" s="639"/>
      <c r="BF17" s="640"/>
      <c r="BG17" s="641" t="s">
        <v>128</v>
      </c>
      <c r="BH17" s="642"/>
      <c r="BI17" s="642"/>
      <c r="BJ17" s="642"/>
      <c r="BK17" s="642"/>
      <c r="BL17" s="642"/>
      <c r="BM17" s="642"/>
      <c r="BN17" s="643"/>
      <c r="BO17" s="678" t="s">
        <v>240</v>
      </c>
      <c r="BP17" s="678"/>
      <c r="BQ17" s="678"/>
      <c r="BR17" s="678"/>
      <c r="BS17" s="647" t="s">
        <v>128</v>
      </c>
      <c r="BT17" s="642"/>
      <c r="BU17" s="642"/>
      <c r="BV17" s="642"/>
      <c r="BW17" s="642"/>
      <c r="BX17" s="642"/>
      <c r="BY17" s="642"/>
      <c r="BZ17" s="642"/>
      <c r="CA17" s="642"/>
      <c r="CB17" s="685"/>
      <c r="CD17" s="674" t="s">
        <v>265</v>
      </c>
      <c r="CE17" s="675"/>
      <c r="CF17" s="675"/>
      <c r="CG17" s="675"/>
      <c r="CH17" s="675"/>
      <c r="CI17" s="675"/>
      <c r="CJ17" s="675"/>
      <c r="CK17" s="675"/>
      <c r="CL17" s="675"/>
      <c r="CM17" s="675"/>
      <c r="CN17" s="675"/>
      <c r="CO17" s="675"/>
      <c r="CP17" s="675"/>
      <c r="CQ17" s="676"/>
      <c r="CR17" s="641">
        <v>221740</v>
      </c>
      <c r="CS17" s="642"/>
      <c r="CT17" s="642"/>
      <c r="CU17" s="642"/>
      <c r="CV17" s="642"/>
      <c r="CW17" s="642"/>
      <c r="CX17" s="642"/>
      <c r="CY17" s="643"/>
      <c r="CZ17" s="678">
        <v>5.6</v>
      </c>
      <c r="DA17" s="678"/>
      <c r="DB17" s="678"/>
      <c r="DC17" s="678"/>
      <c r="DD17" s="647" t="s">
        <v>240</v>
      </c>
      <c r="DE17" s="642"/>
      <c r="DF17" s="642"/>
      <c r="DG17" s="642"/>
      <c r="DH17" s="642"/>
      <c r="DI17" s="642"/>
      <c r="DJ17" s="642"/>
      <c r="DK17" s="642"/>
      <c r="DL17" s="642"/>
      <c r="DM17" s="642"/>
      <c r="DN17" s="642"/>
      <c r="DO17" s="642"/>
      <c r="DP17" s="643"/>
      <c r="DQ17" s="647">
        <v>220090</v>
      </c>
      <c r="DR17" s="642"/>
      <c r="DS17" s="642"/>
      <c r="DT17" s="642"/>
      <c r="DU17" s="642"/>
      <c r="DV17" s="642"/>
      <c r="DW17" s="642"/>
      <c r="DX17" s="642"/>
      <c r="DY17" s="642"/>
      <c r="DZ17" s="642"/>
      <c r="EA17" s="642"/>
      <c r="EB17" s="642"/>
      <c r="EC17" s="685"/>
    </row>
    <row r="18" spans="2:133" ht="11.25" customHeight="1" x14ac:dyDescent="0.15">
      <c r="B18" s="638" t="s">
        <v>266</v>
      </c>
      <c r="C18" s="639"/>
      <c r="D18" s="639"/>
      <c r="E18" s="639"/>
      <c r="F18" s="639"/>
      <c r="G18" s="639"/>
      <c r="H18" s="639"/>
      <c r="I18" s="639"/>
      <c r="J18" s="639"/>
      <c r="K18" s="639"/>
      <c r="L18" s="639"/>
      <c r="M18" s="639"/>
      <c r="N18" s="639"/>
      <c r="O18" s="639"/>
      <c r="P18" s="639"/>
      <c r="Q18" s="640"/>
      <c r="R18" s="641">
        <v>3046</v>
      </c>
      <c r="S18" s="642"/>
      <c r="T18" s="642"/>
      <c r="U18" s="642"/>
      <c r="V18" s="642"/>
      <c r="W18" s="642"/>
      <c r="X18" s="642"/>
      <c r="Y18" s="643"/>
      <c r="Z18" s="678">
        <v>0.1</v>
      </c>
      <c r="AA18" s="678"/>
      <c r="AB18" s="678"/>
      <c r="AC18" s="678"/>
      <c r="AD18" s="679">
        <v>3046</v>
      </c>
      <c r="AE18" s="679"/>
      <c r="AF18" s="679"/>
      <c r="AG18" s="679"/>
      <c r="AH18" s="679"/>
      <c r="AI18" s="679"/>
      <c r="AJ18" s="679"/>
      <c r="AK18" s="679"/>
      <c r="AL18" s="644">
        <v>0.1</v>
      </c>
      <c r="AM18" s="645"/>
      <c r="AN18" s="645"/>
      <c r="AO18" s="680"/>
      <c r="AP18" s="638" t="s">
        <v>267</v>
      </c>
      <c r="AQ18" s="639"/>
      <c r="AR18" s="639"/>
      <c r="AS18" s="639"/>
      <c r="AT18" s="639"/>
      <c r="AU18" s="639"/>
      <c r="AV18" s="639"/>
      <c r="AW18" s="639"/>
      <c r="AX18" s="639"/>
      <c r="AY18" s="639"/>
      <c r="AZ18" s="639"/>
      <c r="BA18" s="639"/>
      <c r="BB18" s="639"/>
      <c r="BC18" s="639"/>
      <c r="BD18" s="639"/>
      <c r="BE18" s="639"/>
      <c r="BF18" s="640"/>
      <c r="BG18" s="641" t="s">
        <v>128</v>
      </c>
      <c r="BH18" s="642"/>
      <c r="BI18" s="642"/>
      <c r="BJ18" s="642"/>
      <c r="BK18" s="642"/>
      <c r="BL18" s="642"/>
      <c r="BM18" s="642"/>
      <c r="BN18" s="643"/>
      <c r="BO18" s="678" t="s">
        <v>240</v>
      </c>
      <c r="BP18" s="678"/>
      <c r="BQ18" s="678"/>
      <c r="BR18" s="678"/>
      <c r="BS18" s="647" t="s">
        <v>128</v>
      </c>
      <c r="BT18" s="642"/>
      <c r="BU18" s="642"/>
      <c r="BV18" s="642"/>
      <c r="BW18" s="642"/>
      <c r="BX18" s="642"/>
      <c r="BY18" s="642"/>
      <c r="BZ18" s="642"/>
      <c r="CA18" s="642"/>
      <c r="CB18" s="685"/>
      <c r="CD18" s="674" t="s">
        <v>268</v>
      </c>
      <c r="CE18" s="675"/>
      <c r="CF18" s="675"/>
      <c r="CG18" s="675"/>
      <c r="CH18" s="675"/>
      <c r="CI18" s="675"/>
      <c r="CJ18" s="675"/>
      <c r="CK18" s="675"/>
      <c r="CL18" s="675"/>
      <c r="CM18" s="675"/>
      <c r="CN18" s="675"/>
      <c r="CO18" s="675"/>
      <c r="CP18" s="675"/>
      <c r="CQ18" s="676"/>
      <c r="CR18" s="641" t="s">
        <v>240</v>
      </c>
      <c r="CS18" s="642"/>
      <c r="CT18" s="642"/>
      <c r="CU18" s="642"/>
      <c r="CV18" s="642"/>
      <c r="CW18" s="642"/>
      <c r="CX18" s="642"/>
      <c r="CY18" s="643"/>
      <c r="CZ18" s="678" t="s">
        <v>128</v>
      </c>
      <c r="DA18" s="678"/>
      <c r="DB18" s="678"/>
      <c r="DC18" s="678"/>
      <c r="DD18" s="647" t="s">
        <v>240</v>
      </c>
      <c r="DE18" s="642"/>
      <c r="DF18" s="642"/>
      <c r="DG18" s="642"/>
      <c r="DH18" s="642"/>
      <c r="DI18" s="642"/>
      <c r="DJ18" s="642"/>
      <c r="DK18" s="642"/>
      <c r="DL18" s="642"/>
      <c r="DM18" s="642"/>
      <c r="DN18" s="642"/>
      <c r="DO18" s="642"/>
      <c r="DP18" s="643"/>
      <c r="DQ18" s="647" t="s">
        <v>128</v>
      </c>
      <c r="DR18" s="642"/>
      <c r="DS18" s="642"/>
      <c r="DT18" s="642"/>
      <c r="DU18" s="642"/>
      <c r="DV18" s="642"/>
      <c r="DW18" s="642"/>
      <c r="DX18" s="642"/>
      <c r="DY18" s="642"/>
      <c r="DZ18" s="642"/>
      <c r="EA18" s="642"/>
      <c r="EB18" s="642"/>
      <c r="EC18" s="685"/>
    </row>
    <row r="19" spans="2:133" ht="11.25" customHeight="1" x14ac:dyDescent="0.15">
      <c r="B19" s="638" t="s">
        <v>269</v>
      </c>
      <c r="C19" s="639"/>
      <c r="D19" s="639"/>
      <c r="E19" s="639"/>
      <c r="F19" s="639"/>
      <c r="G19" s="639"/>
      <c r="H19" s="639"/>
      <c r="I19" s="639"/>
      <c r="J19" s="639"/>
      <c r="K19" s="639"/>
      <c r="L19" s="639"/>
      <c r="M19" s="639"/>
      <c r="N19" s="639"/>
      <c r="O19" s="639"/>
      <c r="P19" s="639"/>
      <c r="Q19" s="640"/>
      <c r="R19" s="641">
        <v>929</v>
      </c>
      <c r="S19" s="642"/>
      <c r="T19" s="642"/>
      <c r="U19" s="642"/>
      <c r="V19" s="642"/>
      <c r="W19" s="642"/>
      <c r="X19" s="642"/>
      <c r="Y19" s="643"/>
      <c r="Z19" s="678">
        <v>0</v>
      </c>
      <c r="AA19" s="678"/>
      <c r="AB19" s="678"/>
      <c r="AC19" s="678"/>
      <c r="AD19" s="679">
        <v>929</v>
      </c>
      <c r="AE19" s="679"/>
      <c r="AF19" s="679"/>
      <c r="AG19" s="679"/>
      <c r="AH19" s="679"/>
      <c r="AI19" s="679"/>
      <c r="AJ19" s="679"/>
      <c r="AK19" s="679"/>
      <c r="AL19" s="644">
        <v>0</v>
      </c>
      <c r="AM19" s="645"/>
      <c r="AN19" s="645"/>
      <c r="AO19" s="680"/>
      <c r="AP19" s="638" t="s">
        <v>270</v>
      </c>
      <c r="AQ19" s="639"/>
      <c r="AR19" s="639"/>
      <c r="AS19" s="639"/>
      <c r="AT19" s="639"/>
      <c r="AU19" s="639"/>
      <c r="AV19" s="639"/>
      <c r="AW19" s="639"/>
      <c r="AX19" s="639"/>
      <c r="AY19" s="639"/>
      <c r="AZ19" s="639"/>
      <c r="BA19" s="639"/>
      <c r="BB19" s="639"/>
      <c r="BC19" s="639"/>
      <c r="BD19" s="639"/>
      <c r="BE19" s="639"/>
      <c r="BF19" s="640"/>
      <c r="BG19" s="641">
        <v>69627</v>
      </c>
      <c r="BH19" s="642"/>
      <c r="BI19" s="642"/>
      <c r="BJ19" s="642"/>
      <c r="BK19" s="642"/>
      <c r="BL19" s="642"/>
      <c r="BM19" s="642"/>
      <c r="BN19" s="643"/>
      <c r="BO19" s="678">
        <v>7.4</v>
      </c>
      <c r="BP19" s="678"/>
      <c r="BQ19" s="678"/>
      <c r="BR19" s="678"/>
      <c r="BS19" s="647" t="s">
        <v>240</v>
      </c>
      <c r="BT19" s="642"/>
      <c r="BU19" s="642"/>
      <c r="BV19" s="642"/>
      <c r="BW19" s="642"/>
      <c r="BX19" s="642"/>
      <c r="BY19" s="642"/>
      <c r="BZ19" s="642"/>
      <c r="CA19" s="642"/>
      <c r="CB19" s="685"/>
      <c r="CD19" s="674" t="s">
        <v>271</v>
      </c>
      <c r="CE19" s="675"/>
      <c r="CF19" s="675"/>
      <c r="CG19" s="675"/>
      <c r="CH19" s="675"/>
      <c r="CI19" s="675"/>
      <c r="CJ19" s="675"/>
      <c r="CK19" s="675"/>
      <c r="CL19" s="675"/>
      <c r="CM19" s="675"/>
      <c r="CN19" s="675"/>
      <c r="CO19" s="675"/>
      <c r="CP19" s="675"/>
      <c r="CQ19" s="676"/>
      <c r="CR19" s="641" t="s">
        <v>128</v>
      </c>
      <c r="CS19" s="642"/>
      <c r="CT19" s="642"/>
      <c r="CU19" s="642"/>
      <c r="CV19" s="642"/>
      <c r="CW19" s="642"/>
      <c r="CX19" s="642"/>
      <c r="CY19" s="643"/>
      <c r="CZ19" s="678" t="s">
        <v>240</v>
      </c>
      <c r="DA19" s="678"/>
      <c r="DB19" s="678"/>
      <c r="DC19" s="678"/>
      <c r="DD19" s="647" t="s">
        <v>240</v>
      </c>
      <c r="DE19" s="642"/>
      <c r="DF19" s="642"/>
      <c r="DG19" s="642"/>
      <c r="DH19" s="642"/>
      <c r="DI19" s="642"/>
      <c r="DJ19" s="642"/>
      <c r="DK19" s="642"/>
      <c r="DL19" s="642"/>
      <c r="DM19" s="642"/>
      <c r="DN19" s="642"/>
      <c r="DO19" s="642"/>
      <c r="DP19" s="643"/>
      <c r="DQ19" s="647" t="s">
        <v>240</v>
      </c>
      <c r="DR19" s="642"/>
      <c r="DS19" s="642"/>
      <c r="DT19" s="642"/>
      <c r="DU19" s="642"/>
      <c r="DV19" s="642"/>
      <c r="DW19" s="642"/>
      <c r="DX19" s="642"/>
      <c r="DY19" s="642"/>
      <c r="DZ19" s="642"/>
      <c r="EA19" s="642"/>
      <c r="EB19" s="642"/>
      <c r="EC19" s="685"/>
    </row>
    <row r="20" spans="2:133" ht="11.25" customHeight="1" x14ac:dyDescent="0.15">
      <c r="B20" s="638" t="s">
        <v>272</v>
      </c>
      <c r="C20" s="639"/>
      <c r="D20" s="639"/>
      <c r="E20" s="639"/>
      <c r="F20" s="639"/>
      <c r="G20" s="639"/>
      <c r="H20" s="639"/>
      <c r="I20" s="639"/>
      <c r="J20" s="639"/>
      <c r="K20" s="639"/>
      <c r="L20" s="639"/>
      <c r="M20" s="639"/>
      <c r="N20" s="639"/>
      <c r="O20" s="639"/>
      <c r="P20" s="639"/>
      <c r="Q20" s="640"/>
      <c r="R20" s="641">
        <v>270</v>
      </c>
      <c r="S20" s="642"/>
      <c r="T20" s="642"/>
      <c r="U20" s="642"/>
      <c r="V20" s="642"/>
      <c r="W20" s="642"/>
      <c r="X20" s="642"/>
      <c r="Y20" s="643"/>
      <c r="Z20" s="678">
        <v>0</v>
      </c>
      <c r="AA20" s="678"/>
      <c r="AB20" s="678"/>
      <c r="AC20" s="678"/>
      <c r="AD20" s="679">
        <v>270</v>
      </c>
      <c r="AE20" s="679"/>
      <c r="AF20" s="679"/>
      <c r="AG20" s="679"/>
      <c r="AH20" s="679"/>
      <c r="AI20" s="679"/>
      <c r="AJ20" s="679"/>
      <c r="AK20" s="679"/>
      <c r="AL20" s="644">
        <v>0</v>
      </c>
      <c r="AM20" s="645"/>
      <c r="AN20" s="645"/>
      <c r="AO20" s="680"/>
      <c r="AP20" s="638" t="s">
        <v>273</v>
      </c>
      <c r="AQ20" s="639"/>
      <c r="AR20" s="639"/>
      <c r="AS20" s="639"/>
      <c r="AT20" s="639"/>
      <c r="AU20" s="639"/>
      <c r="AV20" s="639"/>
      <c r="AW20" s="639"/>
      <c r="AX20" s="639"/>
      <c r="AY20" s="639"/>
      <c r="AZ20" s="639"/>
      <c r="BA20" s="639"/>
      <c r="BB20" s="639"/>
      <c r="BC20" s="639"/>
      <c r="BD20" s="639"/>
      <c r="BE20" s="639"/>
      <c r="BF20" s="640"/>
      <c r="BG20" s="641">
        <v>69627</v>
      </c>
      <c r="BH20" s="642"/>
      <c r="BI20" s="642"/>
      <c r="BJ20" s="642"/>
      <c r="BK20" s="642"/>
      <c r="BL20" s="642"/>
      <c r="BM20" s="642"/>
      <c r="BN20" s="643"/>
      <c r="BO20" s="678">
        <v>7.4</v>
      </c>
      <c r="BP20" s="678"/>
      <c r="BQ20" s="678"/>
      <c r="BR20" s="678"/>
      <c r="BS20" s="647" t="s">
        <v>128</v>
      </c>
      <c r="BT20" s="642"/>
      <c r="BU20" s="642"/>
      <c r="BV20" s="642"/>
      <c r="BW20" s="642"/>
      <c r="BX20" s="642"/>
      <c r="BY20" s="642"/>
      <c r="BZ20" s="642"/>
      <c r="CA20" s="642"/>
      <c r="CB20" s="685"/>
      <c r="CD20" s="674" t="s">
        <v>274</v>
      </c>
      <c r="CE20" s="675"/>
      <c r="CF20" s="675"/>
      <c r="CG20" s="675"/>
      <c r="CH20" s="675"/>
      <c r="CI20" s="675"/>
      <c r="CJ20" s="675"/>
      <c r="CK20" s="675"/>
      <c r="CL20" s="675"/>
      <c r="CM20" s="675"/>
      <c r="CN20" s="675"/>
      <c r="CO20" s="675"/>
      <c r="CP20" s="675"/>
      <c r="CQ20" s="676"/>
      <c r="CR20" s="641">
        <v>3989978</v>
      </c>
      <c r="CS20" s="642"/>
      <c r="CT20" s="642"/>
      <c r="CU20" s="642"/>
      <c r="CV20" s="642"/>
      <c r="CW20" s="642"/>
      <c r="CX20" s="642"/>
      <c r="CY20" s="643"/>
      <c r="CZ20" s="678">
        <v>100</v>
      </c>
      <c r="DA20" s="678"/>
      <c r="DB20" s="678"/>
      <c r="DC20" s="678"/>
      <c r="DD20" s="647">
        <v>615499</v>
      </c>
      <c r="DE20" s="642"/>
      <c r="DF20" s="642"/>
      <c r="DG20" s="642"/>
      <c r="DH20" s="642"/>
      <c r="DI20" s="642"/>
      <c r="DJ20" s="642"/>
      <c r="DK20" s="642"/>
      <c r="DL20" s="642"/>
      <c r="DM20" s="642"/>
      <c r="DN20" s="642"/>
      <c r="DO20" s="642"/>
      <c r="DP20" s="643"/>
      <c r="DQ20" s="647">
        <v>2920788</v>
      </c>
      <c r="DR20" s="642"/>
      <c r="DS20" s="642"/>
      <c r="DT20" s="642"/>
      <c r="DU20" s="642"/>
      <c r="DV20" s="642"/>
      <c r="DW20" s="642"/>
      <c r="DX20" s="642"/>
      <c r="DY20" s="642"/>
      <c r="DZ20" s="642"/>
      <c r="EA20" s="642"/>
      <c r="EB20" s="642"/>
      <c r="EC20" s="685"/>
    </row>
    <row r="21" spans="2:133" ht="11.25" customHeight="1" x14ac:dyDescent="0.15">
      <c r="B21" s="638" t="s">
        <v>275</v>
      </c>
      <c r="C21" s="639"/>
      <c r="D21" s="639"/>
      <c r="E21" s="639"/>
      <c r="F21" s="639"/>
      <c r="G21" s="639"/>
      <c r="H21" s="639"/>
      <c r="I21" s="639"/>
      <c r="J21" s="639"/>
      <c r="K21" s="639"/>
      <c r="L21" s="639"/>
      <c r="M21" s="639"/>
      <c r="N21" s="639"/>
      <c r="O21" s="639"/>
      <c r="P21" s="639"/>
      <c r="Q21" s="640"/>
      <c r="R21" s="641">
        <v>16606</v>
      </c>
      <c r="S21" s="642"/>
      <c r="T21" s="642"/>
      <c r="U21" s="642"/>
      <c r="V21" s="642"/>
      <c r="W21" s="642"/>
      <c r="X21" s="642"/>
      <c r="Y21" s="643"/>
      <c r="Z21" s="678">
        <v>0.4</v>
      </c>
      <c r="AA21" s="678"/>
      <c r="AB21" s="678"/>
      <c r="AC21" s="678"/>
      <c r="AD21" s="679">
        <v>16606</v>
      </c>
      <c r="AE21" s="679"/>
      <c r="AF21" s="679"/>
      <c r="AG21" s="679"/>
      <c r="AH21" s="679"/>
      <c r="AI21" s="679"/>
      <c r="AJ21" s="679"/>
      <c r="AK21" s="679"/>
      <c r="AL21" s="644">
        <v>0.7</v>
      </c>
      <c r="AM21" s="645"/>
      <c r="AN21" s="645"/>
      <c r="AO21" s="680"/>
      <c r="AP21" s="735" t="s">
        <v>276</v>
      </c>
      <c r="AQ21" s="743"/>
      <c r="AR21" s="743"/>
      <c r="AS21" s="743"/>
      <c r="AT21" s="743"/>
      <c r="AU21" s="743"/>
      <c r="AV21" s="743"/>
      <c r="AW21" s="743"/>
      <c r="AX21" s="743"/>
      <c r="AY21" s="743"/>
      <c r="AZ21" s="743"/>
      <c r="BA21" s="743"/>
      <c r="BB21" s="743"/>
      <c r="BC21" s="743"/>
      <c r="BD21" s="743"/>
      <c r="BE21" s="743"/>
      <c r="BF21" s="737"/>
      <c r="BG21" s="641" t="s">
        <v>240</v>
      </c>
      <c r="BH21" s="642"/>
      <c r="BI21" s="642"/>
      <c r="BJ21" s="642"/>
      <c r="BK21" s="642"/>
      <c r="BL21" s="642"/>
      <c r="BM21" s="642"/>
      <c r="BN21" s="643"/>
      <c r="BO21" s="678" t="s">
        <v>240</v>
      </c>
      <c r="BP21" s="678"/>
      <c r="BQ21" s="678"/>
      <c r="BR21" s="678"/>
      <c r="BS21" s="647" t="s">
        <v>240</v>
      </c>
      <c r="BT21" s="642"/>
      <c r="BU21" s="642"/>
      <c r="BV21" s="642"/>
      <c r="BW21" s="642"/>
      <c r="BX21" s="642"/>
      <c r="BY21" s="642"/>
      <c r="BZ21" s="642"/>
      <c r="CA21" s="642"/>
      <c r="CB21" s="685"/>
      <c r="CD21" s="748"/>
      <c r="CE21" s="691"/>
      <c r="CF21" s="691"/>
      <c r="CG21" s="691"/>
      <c r="CH21" s="691"/>
      <c r="CI21" s="691"/>
      <c r="CJ21" s="691"/>
      <c r="CK21" s="691"/>
      <c r="CL21" s="691"/>
      <c r="CM21" s="691"/>
      <c r="CN21" s="691"/>
      <c r="CO21" s="691"/>
      <c r="CP21" s="691"/>
      <c r="CQ21" s="692"/>
      <c r="CR21" s="749"/>
      <c r="CS21" s="750"/>
      <c r="CT21" s="750"/>
      <c r="CU21" s="750"/>
      <c r="CV21" s="750"/>
      <c r="CW21" s="750"/>
      <c r="CX21" s="750"/>
      <c r="CY21" s="751"/>
      <c r="CZ21" s="752"/>
      <c r="DA21" s="752"/>
      <c r="DB21" s="752"/>
      <c r="DC21" s="752"/>
      <c r="DD21" s="753"/>
      <c r="DE21" s="750"/>
      <c r="DF21" s="750"/>
      <c r="DG21" s="750"/>
      <c r="DH21" s="750"/>
      <c r="DI21" s="750"/>
      <c r="DJ21" s="750"/>
      <c r="DK21" s="750"/>
      <c r="DL21" s="750"/>
      <c r="DM21" s="750"/>
      <c r="DN21" s="750"/>
      <c r="DO21" s="750"/>
      <c r="DP21" s="751"/>
      <c r="DQ21" s="753"/>
      <c r="DR21" s="750"/>
      <c r="DS21" s="750"/>
      <c r="DT21" s="750"/>
      <c r="DU21" s="750"/>
      <c r="DV21" s="750"/>
      <c r="DW21" s="750"/>
      <c r="DX21" s="750"/>
      <c r="DY21" s="750"/>
      <c r="DZ21" s="750"/>
      <c r="EA21" s="750"/>
      <c r="EB21" s="750"/>
      <c r="EC21" s="757"/>
    </row>
    <row r="22" spans="2:133" ht="11.25" customHeight="1" x14ac:dyDescent="0.15">
      <c r="B22" s="638" t="s">
        <v>277</v>
      </c>
      <c r="C22" s="639"/>
      <c r="D22" s="639"/>
      <c r="E22" s="639"/>
      <c r="F22" s="639"/>
      <c r="G22" s="639"/>
      <c r="H22" s="639"/>
      <c r="I22" s="639"/>
      <c r="J22" s="639"/>
      <c r="K22" s="639"/>
      <c r="L22" s="639"/>
      <c r="M22" s="639"/>
      <c r="N22" s="639"/>
      <c r="O22" s="639"/>
      <c r="P22" s="639"/>
      <c r="Q22" s="640"/>
      <c r="R22" s="641">
        <v>1641180</v>
      </c>
      <c r="S22" s="642"/>
      <c r="T22" s="642"/>
      <c r="U22" s="642"/>
      <c r="V22" s="642"/>
      <c r="W22" s="642"/>
      <c r="X22" s="642"/>
      <c r="Y22" s="643"/>
      <c r="Z22" s="678">
        <v>37.6</v>
      </c>
      <c r="AA22" s="678"/>
      <c r="AB22" s="678"/>
      <c r="AC22" s="678"/>
      <c r="AD22" s="679">
        <v>1272123</v>
      </c>
      <c r="AE22" s="679"/>
      <c r="AF22" s="679"/>
      <c r="AG22" s="679"/>
      <c r="AH22" s="679"/>
      <c r="AI22" s="679"/>
      <c r="AJ22" s="679"/>
      <c r="AK22" s="679"/>
      <c r="AL22" s="644">
        <v>53.8</v>
      </c>
      <c r="AM22" s="645"/>
      <c r="AN22" s="645"/>
      <c r="AO22" s="680"/>
      <c r="AP22" s="735" t="s">
        <v>278</v>
      </c>
      <c r="AQ22" s="743"/>
      <c r="AR22" s="743"/>
      <c r="AS22" s="743"/>
      <c r="AT22" s="743"/>
      <c r="AU22" s="743"/>
      <c r="AV22" s="743"/>
      <c r="AW22" s="743"/>
      <c r="AX22" s="743"/>
      <c r="AY22" s="743"/>
      <c r="AZ22" s="743"/>
      <c r="BA22" s="743"/>
      <c r="BB22" s="743"/>
      <c r="BC22" s="743"/>
      <c r="BD22" s="743"/>
      <c r="BE22" s="743"/>
      <c r="BF22" s="737"/>
      <c r="BG22" s="641" t="s">
        <v>240</v>
      </c>
      <c r="BH22" s="642"/>
      <c r="BI22" s="642"/>
      <c r="BJ22" s="642"/>
      <c r="BK22" s="642"/>
      <c r="BL22" s="642"/>
      <c r="BM22" s="642"/>
      <c r="BN22" s="643"/>
      <c r="BO22" s="678" t="s">
        <v>240</v>
      </c>
      <c r="BP22" s="678"/>
      <c r="BQ22" s="678"/>
      <c r="BR22" s="678"/>
      <c r="BS22" s="647" t="s">
        <v>240</v>
      </c>
      <c r="BT22" s="642"/>
      <c r="BU22" s="642"/>
      <c r="BV22" s="642"/>
      <c r="BW22" s="642"/>
      <c r="BX22" s="642"/>
      <c r="BY22" s="642"/>
      <c r="BZ22" s="642"/>
      <c r="CA22" s="642"/>
      <c r="CB22" s="685"/>
      <c r="CD22" s="745" t="s">
        <v>279</v>
      </c>
      <c r="CE22" s="746"/>
      <c r="CF22" s="746"/>
      <c r="CG22" s="746"/>
      <c r="CH22" s="746"/>
      <c r="CI22" s="746"/>
      <c r="CJ22" s="746"/>
      <c r="CK22" s="746"/>
      <c r="CL22" s="746"/>
      <c r="CM22" s="746"/>
      <c r="CN22" s="746"/>
      <c r="CO22" s="746"/>
      <c r="CP22" s="746"/>
      <c r="CQ22" s="746"/>
      <c r="CR22" s="746"/>
      <c r="CS22" s="746"/>
      <c r="CT22" s="746"/>
      <c r="CU22" s="746"/>
      <c r="CV22" s="746"/>
      <c r="CW22" s="746"/>
      <c r="CX22" s="746"/>
      <c r="CY22" s="746"/>
      <c r="CZ22" s="746"/>
      <c r="DA22" s="746"/>
      <c r="DB22" s="746"/>
      <c r="DC22" s="746"/>
      <c r="DD22" s="746"/>
      <c r="DE22" s="746"/>
      <c r="DF22" s="746"/>
      <c r="DG22" s="746"/>
      <c r="DH22" s="746"/>
      <c r="DI22" s="746"/>
      <c r="DJ22" s="746"/>
      <c r="DK22" s="746"/>
      <c r="DL22" s="746"/>
      <c r="DM22" s="746"/>
      <c r="DN22" s="746"/>
      <c r="DO22" s="746"/>
      <c r="DP22" s="746"/>
      <c r="DQ22" s="746"/>
      <c r="DR22" s="746"/>
      <c r="DS22" s="746"/>
      <c r="DT22" s="746"/>
      <c r="DU22" s="746"/>
      <c r="DV22" s="746"/>
      <c r="DW22" s="746"/>
      <c r="DX22" s="746"/>
      <c r="DY22" s="746"/>
      <c r="DZ22" s="746"/>
      <c r="EA22" s="746"/>
      <c r="EB22" s="746"/>
      <c r="EC22" s="747"/>
    </row>
    <row r="23" spans="2:133" ht="11.25" customHeight="1" x14ac:dyDescent="0.15">
      <c r="B23" s="638" t="s">
        <v>280</v>
      </c>
      <c r="C23" s="639"/>
      <c r="D23" s="639"/>
      <c r="E23" s="639"/>
      <c r="F23" s="639"/>
      <c r="G23" s="639"/>
      <c r="H23" s="639"/>
      <c r="I23" s="639"/>
      <c r="J23" s="639"/>
      <c r="K23" s="639"/>
      <c r="L23" s="639"/>
      <c r="M23" s="639"/>
      <c r="N23" s="639"/>
      <c r="O23" s="639"/>
      <c r="P23" s="639"/>
      <c r="Q23" s="640"/>
      <c r="R23" s="641">
        <v>1272123</v>
      </c>
      <c r="S23" s="642"/>
      <c r="T23" s="642"/>
      <c r="U23" s="642"/>
      <c r="V23" s="642"/>
      <c r="W23" s="642"/>
      <c r="X23" s="642"/>
      <c r="Y23" s="643"/>
      <c r="Z23" s="678">
        <v>29.1</v>
      </c>
      <c r="AA23" s="678"/>
      <c r="AB23" s="678"/>
      <c r="AC23" s="678"/>
      <c r="AD23" s="679">
        <v>1272123</v>
      </c>
      <c r="AE23" s="679"/>
      <c r="AF23" s="679"/>
      <c r="AG23" s="679"/>
      <c r="AH23" s="679"/>
      <c r="AI23" s="679"/>
      <c r="AJ23" s="679"/>
      <c r="AK23" s="679"/>
      <c r="AL23" s="644">
        <v>53.8</v>
      </c>
      <c r="AM23" s="645"/>
      <c r="AN23" s="645"/>
      <c r="AO23" s="680"/>
      <c r="AP23" s="735" t="s">
        <v>281</v>
      </c>
      <c r="AQ23" s="743"/>
      <c r="AR23" s="743"/>
      <c r="AS23" s="743"/>
      <c r="AT23" s="743"/>
      <c r="AU23" s="743"/>
      <c r="AV23" s="743"/>
      <c r="AW23" s="743"/>
      <c r="AX23" s="743"/>
      <c r="AY23" s="743"/>
      <c r="AZ23" s="743"/>
      <c r="BA23" s="743"/>
      <c r="BB23" s="743"/>
      <c r="BC23" s="743"/>
      <c r="BD23" s="743"/>
      <c r="BE23" s="743"/>
      <c r="BF23" s="737"/>
      <c r="BG23" s="641">
        <v>69627</v>
      </c>
      <c r="BH23" s="642"/>
      <c r="BI23" s="642"/>
      <c r="BJ23" s="642"/>
      <c r="BK23" s="642"/>
      <c r="BL23" s="642"/>
      <c r="BM23" s="642"/>
      <c r="BN23" s="643"/>
      <c r="BO23" s="678">
        <v>7.4</v>
      </c>
      <c r="BP23" s="678"/>
      <c r="BQ23" s="678"/>
      <c r="BR23" s="678"/>
      <c r="BS23" s="647" t="s">
        <v>240</v>
      </c>
      <c r="BT23" s="642"/>
      <c r="BU23" s="642"/>
      <c r="BV23" s="642"/>
      <c r="BW23" s="642"/>
      <c r="BX23" s="642"/>
      <c r="BY23" s="642"/>
      <c r="BZ23" s="642"/>
      <c r="CA23" s="642"/>
      <c r="CB23" s="685"/>
      <c r="CD23" s="745" t="s">
        <v>220</v>
      </c>
      <c r="CE23" s="746"/>
      <c r="CF23" s="746"/>
      <c r="CG23" s="746"/>
      <c r="CH23" s="746"/>
      <c r="CI23" s="746"/>
      <c r="CJ23" s="746"/>
      <c r="CK23" s="746"/>
      <c r="CL23" s="746"/>
      <c r="CM23" s="746"/>
      <c r="CN23" s="746"/>
      <c r="CO23" s="746"/>
      <c r="CP23" s="746"/>
      <c r="CQ23" s="747"/>
      <c r="CR23" s="745" t="s">
        <v>282</v>
      </c>
      <c r="CS23" s="746"/>
      <c r="CT23" s="746"/>
      <c r="CU23" s="746"/>
      <c r="CV23" s="746"/>
      <c r="CW23" s="746"/>
      <c r="CX23" s="746"/>
      <c r="CY23" s="747"/>
      <c r="CZ23" s="745" t="s">
        <v>283</v>
      </c>
      <c r="DA23" s="746"/>
      <c r="DB23" s="746"/>
      <c r="DC23" s="747"/>
      <c r="DD23" s="745" t="s">
        <v>284</v>
      </c>
      <c r="DE23" s="746"/>
      <c r="DF23" s="746"/>
      <c r="DG23" s="746"/>
      <c r="DH23" s="746"/>
      <c r="DI23" s="746"/>
      <c r="DJ23" s="746"/>
      <c r="DK23" s="747"/>
      <c r="DL23" s="754" t="s">
        <v>285</v>
      </c>
      <c r="DM23" s="755"/>
      <c r="DN23" s="755"/>
      <c r="DO23" s="755"/>
      <c r="DP23" s="755"/>
      <c r="DQ23" s="755"/>
      <c r="DR23" s="755"/>
      <c r="DS23" s="755"/>
      <c r="DT23" s="755"/>
      <c r="DU23" s="755"/>
      <c r="DV23" s="756"/>
      <c r="DW23" s="745" t="s">
        <v>286</v>
      </c>
      <c r="DX23" s="746"/>
      <c r="DY23" s="746"/>
      <c r="DZ23" s="746"/>
      <c r="EA23" s="746"/>
      <c r="EB23" s="746"/>
      <c r="EC23" s="747"/>
    </row>
    <row r="24" spans="2:133" ht="11.25" customHeight="1" x14ac:dyDescent="0.15">
      <c r="B24" s="638" t="s">
        <v>287</v>
      </c>
      <c r="C24" s="639"/>
      <c r="D24" s="639"/>
      <c r="E24" s="639"/>
      <c r="F24" s="639"/>
      <c r="G24" s="639"/>
      <c r="H24" s="639"/>
      <c r="I24" s="639"/>
      <c r="J24" s="639"/>
      <c r="K24" s="639"/>
      <c r="L24" s="639"/>
      <c r="M24" s="639"/>
      <c r="N24" s="639"/>
      <c r="O24" s="639"/>
      <c r="P24" s="639"/>
      <c r="Q24" s="640"/>
      <c r="R24" s="641">
        <v>369057</v>
      </c>
      <c r="S24" s="642"/>
      <c r="T24" s="642"/>
      <c r="U24" s="642"/>
      <c r="V24" s="642"/>
      <c r="W24" s="642"/>
      <c r="X24" s="642"/>
      <c r="Y24" s="643"/>
      <c r="Z24" s="678">
        <v>8.4</v>
      </c>
      <c r="AA24" s="678"/>
      <c r="AB24" s="678"/>
      <c r="AC24" s="678"/>
      <c r="AD24" s="679" t="s">
        <v>240</v>
      </c>
      <c r="AE24" s="679"/>
      <c r="AF24" s="679"/>
      <c r="AG24" s="679"/>
      <c r="AH24" s="679"/>
      <c r="AI24" s="679"/>
      <c r="AJ24" s="679"/>
      <c r="AK24" s="679"/>
      <c r="AL24" s="644" t="s">
        <v>240</v>
      </c>
      <c r="AM24" s="645"/>
      <c r="AN24" s="645"/>
      <c r="AO24" s="680"/>
      <c r="AP24" s="735" t="s">
        <v>288</v>
      </c>
      <c r="AQ24" s="743"/>
      <c r="AR24" s="743"/>
      <c r="AS24" s="743"/>
      <c r="AT24" s="743"/>
      <c r="AU24" s="743"/>
      <c r="AV24" s="743"/>
      <c r="AW24" s="743"/>
      <c r="AX24" s="743"/>
      <c r="AY24" s="743"/>
      <c r="AZ24" s="743"/>
      <c r="BA24" s="743"/>
      <c r="BB24" s="743"/>
      <c r="BC24" s="743"/>
      <c r="BD24" s="743"/>
      <c r="BE24" s="743"/>
      <c r="BF24" s="737"/>
      <c r="BG24" s="641" t="s">
        <v>240</v>
      </c>
      <c r="BH24" s="642"/>
      <c r="BI24" s="642"/>
      <c r="BJ24" s="642"/>
      <c r="BK24" s="642"/>
      <c r="BL24" s="642"/>
      <c r="BM24" s="642"/>
      <c r="BN24" s="643"/>
      <c r="BO24" s="678" t="s">
        <v>128</v>
      </c>
      <c r="BP24" s="678"/>
      <c r="BQ24" s="678"/>
      <c r="BR24" s="678"/>
      <c r="BS24" s="647" t="s">
        <v>240</v>
      </c>
      <c r="BT24" s="642"/>
      <c r="BU24" s="642"/>
      <c r="BV24" s="642"/>
      <c r="BW24" s="642"/>
      <c r="BX24" s="642"/>
      <c r="BY24" s="642"/>
      <c r="BZ24" s="642"/>
      <c r="CA24" s="642"/>
      <c r="CB24" s="685"/>
      <c r="CD24" s="699" t="s">
        <v>289</v>
      </c>
      <c r="CE24" s="700"/>
      <c r="CF24" s="700"/>
      <c r="CG24" s="700"/>
      <c r="CH24" s="700"/>
      <c r="CI24" s="700"/>
      <c r="CJ24" s="700"/>
      <c r="CK24" s="700"/>
      <c r="CL24" s="700"/>
      <c r="CM24" s="700"/>
      <c r="CN24" s="700"/>
      <c r="CO24" s="700"/>
      <c r="CP24" s="700"/>
      <c r="CQ24" s="701"/>
      <c r="CR24" s="696">
        <v>1403657</v>
      </c>
      <c r="CS24" s="697"/>
      <c r="CT24" s="697"/>
      <c r="CU24" s="697"/>
      <c r="CV24" s="697"/>
      <c r="CW24" s="697"/>
      <c r="CX24" s="697"/>
      <c r="CY24" s="740"/>
      <c r="CZ24" s="741">
        <v>35.200000000000003</v>
      </c>
      <c r="DA24" s="712"/>
      <c r="DB24" s="712"/>
      <c r="DC24" s="744"/>
      <c r="DD24" s="739">
        <v>1068153</v>
      </c>
      <c r="DE24" s="697"/>
      <c r="DF24" s="697"/>
      <c r="DG24" s="697"/>
      <c r="DH24" s="697"/>
      <c r="DI24" s="697"/>
      <c r="DJ24" s="697"/>
      <c r="DK24" s="740"/>
      <c r="DL24" s="739">
        <v>1026282</v>
      </c>
      <c r="DM24" s="697"/>
      <c r="DN24" s="697"/>
      <c r="DO24" s="697"/>
      <c r="DP24" s="697"/>
      <c r="DQ24" s="697"/>
      <c r="DR24" s="697"/>
      <c r="DS24" s="697"/>
      <c r="DT24" s="697"/>
      <c r="DU24" s="697"/>
      <c r="DV24" s="740"/>
      <c r="DW24" s="741">
        <v>41.9</v>
      </c>
      <c r="DX24" s="712"/>
      <c r="DY24" s="712"/>
      <c r="DZ24" s="712"/>
      <c r="EA24" s="712"/>
      <c r="EB24" s="712"/>
      <c r="EC24" s="742"/>
    </row>
    <row r="25" spans="2:133" ht="11.25" customHeight="1" x14ac:dyDescent="0.15">
      <c r="B25" s="638" t="s">
        <v>290</v>
      </c>
      <c r="C25" s="639"/>
      <c r="D25" s="639"/>
      <c r="E25" s="639"/>
      <c r="F25" s="639"/>
      <c r="G25" s="639"/>
      <c r="H25" s="639"/>
      <c r="I25" s="639"/>
      <c r="J25" s="639"/>
      <c r="K25" s="639"/>
      <c r="L25" s="639"/>
      <c r="M25" s="639"/>
      <c r="N25" s="639"/>
      <c r="O25" s="639"/>
      <c r="P25" s="639"/>
      <c r="Q25" s="640"/>
      <c r="R25" s="641" t="s">
        <v>128</v>
      </c>
      <c r="S25" s="642"/>
      <c r="T25" s="642"/>
      <c r="U25" s="642"/>
      <c r="V25" s="642"/>
      <c r="W25" s="642"/>
      <c r="X25" s="642"/>
      <c r="Y25" s="643"/>
      <c r="Z25" s="678" t="s">
        <v>240</v>
      </c>
      <c r="AA25" s="678"/>
      <c r="AB25" s="678"/>
      <c r="AC25" s="678"/>
      <c r="AD25" s="679" t="s">
        <v>128</v>
      </c>
      <c r="AE25" s="679"/>
      <c r="AF25" s="679"/>
      <c r="AG25" s="679"/>
      <c r="AH25" s="679"/>
      <c r="AI25" s="679"/>
      <c r="AJ25" s="679"/>
      <c r="AK25" s="679"/>
      <c r="AL25" s="644" t="s">
        <v>240</v>
      </c>
      <c r="AM25" s="645"/>
      <c r="AN25" s="645"/>
      <c r="AO25" s="680"/>
      <c r="AP25" s="735" t="s">
        <v>291</v>
      </c>
      <c r="AQ25" s="743"/>
      <c r="AR25" s="743"/>
      <c r="AS25" s="743"/>
      <c r="AT25" s="743"/>
      <c r="AU25" s="743"/>
      <c r="AV25" s="743"/>
      <c r="AW25" s="743"/>
      <c r="AX25" s="743"/>
      <c r="AY25" s="743"/>
      <c r="AZ25" s="743"/>
      <c r="BA25" s="743"/>
      <c r="BB25" s="743"/>
      <c r="BC25" s="743"/>
      <c r="BD25" s="743"/>
      <c r="BE25" s="743"/>
      <c r="BF25" s="737"/>
      <c r="BG25" s="641" t="s">
        <v>128</v>
      </c>
      <c r="BH25" s="642"/>
      <c r="BI25" s="642"/>
      <c r="BJ25" s="642"/>
      <c r="BK25" s="642"/>
      <c r="BL25" s="642"/>
      <c r="BM25" s="642"/>
      <c r="BN25" s="643"/>
      <c r="BO25" s="678" t="s">
        <v>240</v>
      </c>
      <c r="BP25" s="678"/>
      <c r="BQ25" s="678"/>
      <c r="BR25" s="678"/>
      <c r="BS25" s="647" t="s">
        <v>128</v>
      </c>
      <c r="BT25" s="642"/>
      <c r="BU25" s="642"/>
      <c r="BV25" s="642"/>
      <c r="BW25" s="642"/>
      <c r="BX25" s="642"/>
      <c r="BY25" s="642"/>
      <c r="BZ25" s="642"/>
      <c r="CA25" s="642"/>
      <c r="CB25" s="685"/>
      <c r="CD25" s="674" t="s">
        <v>292</v>
      </c>
      <c r="CE25" s="675"/>
      <c r="CF25" s="675"/>
      <c r="CG25" s="675"/>
      <c r="CH25" s="675"/>
      <c r="CI25" s="675"/>
      <c r="CJ25" s="675"/>
      <c r="CK25" s="675"/>
      <c r="CL25" s="675"/>
      <c r="CM25" s="675"/>
      <c r="CN25" s="675"/>
      <c r="CO25" s="675"/>
      <c r="CP25" s="675"/>
      <c r="CQ25" s="676"/>
      <c r="CR25" s="641">
        <v>772496</v>
      </c>
      <c r="CS25" s="660"/>
      <c r="CT25" s="660"/>
      <c r="CU25" s="660"/>
      <c r="CV25" s="660"/>
      <c r="CW25" s="660"/>
      <c r="CX25" s="660"/>
      <c r="CY25" s="661"/>
      <c r="CZ25" s="644">
        <v>19.399999999999999</v>
      </c>
      <c r="DA25" s="662"/>
      <c r="DB25" s="662"/>
      <c r="DC25" s="663"/>
      <c r="DD25" s="647">
        <v>703114</v>
      </c>
      <c r="DE25" s="660"/>
      <c r="DF25" s="660"/>
      <c r="DG25" s="660"/>
      <c r="DH25" s="660"/>
      <c r="DI25" s="660"/>
      <c r="DJ25" s="660"/>
      <c r="DK25" s="661"/>
      <c r="DL25" s="647">
        <v>661403</v>
      </c>
      <c r="DM25" s="660"/>
      <c r="DN25" s="660"/>
      <c r="DO25" s="660"/>
      <c r="DP25" s="660"/>
      <c r="DQ25" s="660"/>
      <c r="DR25" s="660"/>
      <c r="DS25" s="660"/>
      <c r="DT25" s="660"/>
      <c r="DU25" s="660"/>
      <c r="DV25" s="661"/>
      <c r="DW25" s="644">
        <v>27</v>
      </c>
      <c r="DX25" s="662"/>
      <c r="DY25" s="662"/>
      <c r="DZ25" s="662"/>
      <c r="EA25" s="662"/>
      <c r="EB25" s="662"/>
      <c r="EC25" s="677"/>
    </row>
    <row r="26" spans="2:133" ht="11.25" customHeight="1" x14ac:dyDescent="0.15">
      <c r="B26" s="638" t="s">
        <v>293</v>
      </c>
      <c r="C26" s="639"/>
      <c r="D26" s="639"/>
      <c r="E26" s="639"/>
      <c r="F26" s="639"/>
      <c r="G26" s="639"/>
      <c r="H26" s="639"/>
      <c r="I26" s="639"/>
      <c r="J26" s="639"/>
      <c r="K26" s="639"/>
      <c r="L26" s="639"/>
      <c r="M26" s="639"/>
      <c r="N26" s="639"/>
      <c r="O26" s="639"/>
      <c r="P26" s="639"/>
      <c r="Q26" s="640"/>
      <c r="R26" s="641">
        <v>2793748</v>
      </c>
      <c r="S26" s="642"/>
      <c r="T26" s="642"/>
      <c r="U26" s="642"/>
      <c r="V26" s="642"/>
      <c r="W26" s="642"/>
      <c r="X26" s="642"/>
      <c r="Y26" s="643"/>
      <c r="Z26" s="678">
        <v>63.9</v>
      </c>
      <c r="AA26" s="678"/>
      <c r="AB26" s="678"/>
      <c r="AC26" s="678"/>
      <c r="AD26" s="679">
        <v>2355064</v>
      </c>
      <c r="AE26" s="679"/>
      <c r="AF26" s="679"/>
      <c r="AG26" s="679"/>
      <c r="AH26" s="679"/>
      <c r="AI26" s="679"/>
      <c r="AJ26" s="679"/>
      <c r="AK26" s="679"/>
      <c r="AL26" s="644">
        <v>99.6</v>
      </c>
      <c r="AM26" s="645"/>
      <c r="AN26" s="645"/>
      <c r="AO26" s="680"/>
      <c r="AP26" s="735" t="s">
        <v>294</v>
      </c>
      <c r="AQ26" s="736"/>
      <c r="AR26" s="736"/>
      <c r="AS26" s="736"/>
      <c r="AT26" s="736"/>
      <c r="AU26" s="736"/>
      <c r="AV26" s="736"/>
      <c r="AW26" s="736"/>
      <c r="AX26" s="736"/>
      <c r="AY26" s="736"/>
      <c r="AZ26" s="736"/>
      <c r="BA26" s="736"/>
      <c r="BB26" s="736"/>
      <c r="BC26" s="736"/>
      <c r="BD26" s="736"/>
      <c r="BE26" s="736"/>
      <c r="BF26" s="737"/>
      <c r="BG26" s="641" t="s">
        <v>240</v>
      </c>
      <c r="BH26" s="642"/>
      <c r="BI26" s="642"/>
      <c r="BJ26" s="642"/>
      <c r="BK26" s="642"/>
      <c r="BL26" s="642"/>
      <c r="BM26" s="642"/>
      <c r="BN26" s="643"/>
      <c r="BO26" s="678" t="s">
        <v>128</v>
      </c>
      <c r="BP26" s="678"/>
      <c r="BQ26" s="678"/>
      <c r="BR26" s="678"/>
      <c r="BS26" s="647" t="s">
        <v>240</v>
      </c>
      <c r="BT26" s="642"/>
      <c r="BU26" s="642"/>
      <c r="BV26" s="642"/>
      <c r="BW26" s="642"/>
      <c r="BX26" s="642"/>
      <c r="BY26" s="642"/>
      <c r="BZ26" s="642"/>
      <c r="CA26" s="642"/>
      <c r="CB26" s="685"/>
      <c r="CD26" s="674" t="s">
        <v>295</v>
      </c>
      <c r="CE26" s="675"/>
      <c r="CF26" s="675"/>
      <c r="CG26" s="675"/>
      <c r="CH26" s="675"/>
      <c r="CI26" s="675"/>
      <c r="CJ26" s="675"/>
      <c r="CK26" s="675"/>
      <c r="CL26" s="675"/>
      <c r="CM26" s="675"/>
      <c r="CN26" s="675"/>
      <c r="CO26" s="675"/>
      <c r="CP26" s="675"/>
      <c r="CQ26" s="676"/>
      <c r="CR26" s="641">
        <v>430171</v>
      </c>
      <c r="CS26" s="642"/>
      <c r="CT26" s="642"/>
      <c r="CU26" s="642"/>
      <c r="CV26" s="642"/>
      <c r="CW26" s="642"/>
      <c r="CX26" s="642"/>
      <c r="CY26" s="643"/>
      <c r="CZ26" s="644">
        <v>10.8</v>
      </c>
      <c r="DA26" s="662"/>
      <c r="DB26" s="662"/>
      <c r="DC26" s="663"/>
      <c r="DD26" s="647">
        <v>368992</v>
      </c>
      <c r="DE26" s="642"/>
      <c r="DF26" s="642"/>
      <c r="DG26" s="642"/>
      <c r="DH26" s="642"/>
      <c r="DI26" s="642"/>
      <c r="DJ26" s="642"/>
      <c r="DK26" s="643"/>
      <c r="DL26" s="647" t="s">
        <v>128</v>
      </c>
      <c r="DM26" s="642"/>
      <c r="DN26" s="642"/>
      <c r="DO26" s="642"/>
      <c r="DP26" s="642"/>
      <c r="DQ26" s="642"/>
      <c r="DR26" s="642"/>
      <c r="DS26" s="642"/>
      <c r="DT26" s="642"/>
      <c r="DU26" s="642"/>
      <c r="DV26" s="643"/>
      <c r="DW26" s="644" t="s">
        <v>128</v>
      </c>
      <c r="DX26" s="662"/>
      <c r="DY26" s="662"/>
      <c r="DZ26" s="662"/>
      <c r="EA26" s="662"/>
      <c r="EB26" s="662"/>
      <c r="EC26" s="677"/>
    </row>
    <row r="27" spans="2:133" ht="11.25" customHeight="1" x14ac:dyDescent="0.15">
      <c r="B27" s="638" t="s">
        <v>296</v>
      </c>
      <c r="C27" s="639"/>
      <c r="D27" s="639"/>
      <c r="E27" s="639"/>
      <c r="F27" s="639"/>
      <c r="G27" s="639"/>
      <c r="H27" s="639"/>
      <c r="I27" s="639"/>
      <c r="J27" s="639"/>
      <c r="K27" s="639"/>
      <c r="L27" s="639"/>
      <c r="M27" s="639"/>
      <c r="N27" s="639"/>
      <c r="O27" s="639"/>
      <c r="P27" s="639"/>
      <c r="Q27" s="640"/>
      <c r="R27" s="641">
        <v>729</v>
      </c>
      <c r="S27" s="642"/>
      <c r="T27" s="642"/>
      <c r="U27" s="642"/>
      <c r="V27" s="642"/>
      <c r="W27" s="642"/>
      <c r="X27" s="642"/>
      <c r="Y27" s="643"/>
      <c r="Z27" s="678">
        <v>0</v>
      </c>
      <c r="AA27" s="678"/>
      <c r="AB27" s="678"/>
      <c r="AC27" s="678"/>
      <c r="AD27" s="679">
        <v>729</v>
      </c>
      <c r="AE27" s="679"/>
      <c r="AF27" s="679"/>
      <c r="AG27" s="679"/>
      <c r="AH27" s="679"/>
      <c r="AI27" s="679"/>
      <c r="AJ27" s="679"/>
      <c r="AK27" s="679"/>
      <c r="AL27" s="644">
        <v>0</v>
      </c>
      <c r="AM27" s="645"/>
      <c r="AN27" s="645"/>
      <c r="AO27" s="680"/>
      <c r="AP27" s="638" t="s">
        <v>297</v>
      </c>
      <c r="AQ27" s="639"/>
      <c r="AR27" s="639"/>
      <c r="AS27" s="639"/>
      <c r="AT27" s="639"/>
      <c r="AU27" s="639"/>
      <c r="AV27" s="639"/>
      <c r="AW27" s="639"/>
      <c r="AX27" s="639"/>
      <c r="AY27" s="639"/>
      <c r="AZ27" s="639"/>
      <c r="BA27" s="639"/>
      <c r="BB27" s="639"/>
      <c r="BC27" s="639"/>
      <c r="BD27" s="639"/>
      <c r="BE27" s="639"/>
      <c r="BF27" s="640"/>
      <c r="BG27" s="641">
        <v>934865</v>
      </c>
      <c r="BH27" s="642"/>
      <c r="BI27" s="642"/>
      <c r="BJ27" s="642"/>
      <c r="BK27" s="642"/>
      <c r="BL27" s="642"/>
      <c r="BM27" s="642"/>
      <c r="BN27" s="643"/>
      <c r="BO27" s="678">
        <v>100</v>
      </c>
      <c r="BP27" s="678"/>
      <c r="BQ27" s="678"/>
      <c r="BR27" s="678"/>
      <c r="BS27" s="647">
        <v>12235</v>
      </c>
      <c r="BT27" s="642"/>
      <c r="BU27" s="642"/>
      <c r="BV27" s="642"/>
      <c r="BW27" s="642"/>
      <c r="BX27" s="642"/>
      <c r="BY27" s="642"/>
      <c r="BZ27" s="642"/>
      <c r="CA27" s="642"/>
      <c r="CB27" s="685"/>
      <c r="CD27" s="674" t="s">
        <v>298</v>
      </c>
      <c r="CE27" s="675"/>
      <c r="CF27" s="675"/>
      <c r="CG27" s="675"/>
      <c r="CH27" s="675"/>
      <c r="CI27" s="675"/>
      <c r="CJ27" s="675"/>
      <c r="CK27" s="675"/>
      <c r="CL27" s="675"/>
      <c r="CM27" s="675"/>
      <c r="CN27" s="675"/>
      <c r="CO27" s="675"/>
      <c r="CP27" s="675"/>
      <c r="CQ27" s="676"/>
      <c r="CR27" s="641">
        <v>409421</v>
      </c>
      <c r="CS27" s="660"/>
      <c r="CT27" s="660"/>
      <c r="CU27" s="660"/>
      <c r="CV27" s="660"/>
      <c r="CW27" s="660"/>
      <c r="CX27" s="660"/>
      <c r="CY27" s="661"/>
      <c r="CZ27" s="644">
        <v>10.3</v>
      </c>
      <c r="DA27" s="662"/>
      <c r="DB27" s="662"/>
      <c r="DC27" s="663"/>
      <c r="DD27" s="647">
        <v>144949</v>
      </c>
      <c r="DE27" s="660"/>
      <c r="DF27" s="660"/>
      <c r="DG27" s="660"/>
      <c r="DH27" s="660"/>
      <c r="DI27" s="660"/>
      <c r="DJ27" s="660"/>
      <c r="DK27" s="661"/>
      <c r="DL27" s="647">
        <v>144789</v>
      </c>
      <c r="DM27" s="660"/>
      <c r="DN27" s="660"/>
      <c r="DO27" s="660"/>
      <c r="DP27" s="660"/>
      <c r="DQ27" s="660"/>
      <c r="DR27" s="660"/>
      <c r="DS27" s="660"/>
      <c r="DT27" s="660"/>
      <c r="DU27" s="660"/>
      <c r="DV27" s="661"/>
      <c r="DW27" s="644">
        <v>5.9</v>
      </c>
      <c r="DX27" s="662"/>
      <c r="DY27" s="662"/>
      <c r="DZ27" s="662"/>
      <c r="EA27" s="662"/>
      <c r="EB27" s="662"/>
      <c r="EC27" s="677"/>
    </row>
    <row r="28" spans="2:133" ht="11.25" customHeight="1" x14ac:dyDescent="0.15">
      <c r="B28" s="638" t="s">
        <v>299</v>
      </c>
      <c r="C28" s="639"/>
      <c r="D28" s="639"/>
      <c r="E28" s="639"/>
      <c r="F28" s="639"/>
      <c r="G28" s="639"/>
      <c r="H28" s="639"/>
      <c r="I28" s="639"/>
      <c r="J28" s="639"/>
      <c r="K28" s="639"/>
      <c r="L28" s="639"/>
      <c r="M28" s="639"/>
      <c r="N28" s="639"/>
      <c r="O28" s="639"/>
      <c r="P28" s="639"/>
      <c r="Q28" s="640"/>
      <c r="R28" s="641">
        <v>9097</v>
      </c>
      <c r="S28" s="642"/>
      <c r="T28" s="642"/>
      <c r="U28" s="642"/>
      <c r="V28" s="642"/>
      <c r="W28" s="642"/>
      <c r="X28" s="642"/>
      <c r="Y28" s="643"/>
      <c r="Z28" s="678">
        <v>0.2</v>
      </c>
      <c r="AA28" s="678"/>
      <c r="AB28" s="678"/>
      <c r="AC28" s="678"/>
      <c r="AD28" s="679" t="s">
        <v>240</v>
      </c>
      <c r="AE28" s="679"/>
      <c r="AF28" s="679"/>
      <c r="AG28" s="679"/>
      <c r="AH28" s="679"/>
      <c r="AI28" s="679"/>
      <c r="AJ28" s="679"/>
      <c r="AK28" s="679"/>
      <c r="AL28" s="644" t="s">
        <v>240</v>
      </c>
      <c r="AM28" s="645"/>
      <c r="AN28" s="645"/>
      <c r="AO28" s="680"/>
      <c r="AP28" s="638"/>
      <c r="AQ28" s="639"/>
      <c r="AR28" s="639"/>
      <c r="AS28" s="639"/>
      <c r="AT28" s="639"/>
      <c r="AU28" s="639"/>
      <c r="AV28" s="639"/>
      <c r="AW28" s="639"/>
      <c r="AX28" s="639"/>
      <c r="AY28" s="639"/>
      <c r="AZ28" s="639"/>
      <c r="BA28" s="639"/>
      <c r="BB28" s="639"/>
      <c r="BC28" s="639"/>
      <c r="BD28" s="639"/>
      <c r="BE28" s="639"/>
      <c r="BF28" s="640"/>
      <c r="BG28" s="641"/>
      <c r="BH28" s="642"/>
      <c r="BI28" s="642"/>
      <c r="BJ28" s="642"/>
      <c r="BK28" s="642"/>
      <c r="BL28" s="642"/>
      <c r="BM28" s="642"/>
      <c r="BN28" s="643"/>
      <c r="BO28" s="678"/>
      <c r="BP28" s="678"/>
      <c r="BQ28" s="678"/>
      <c r="BR28" s="678"/>
      <c r="BS28" s="647"/>
      <c r="BT28" s="642"/>
      <c r="BU28" s="642"/>
      <c r="BV28" s="642"/>
      <c r="BW28" s="642"/>
      <c r="BX28" s="642"/>
      <c r="BY28" s="642"/>
      <c r="BZ28" s="642"/>
      <c r="CA28" s="642"/>
      <c r="CB28" s="685"/>
      <c r="CD28" s="674" t="s">
        <v>300</v>
      </c>
      <c r="CE28" s="675"/>
      <c r="CF28" s="675"/>
      <c r="CG28" s="675"/>
      <c r="CH28" s="675"/>
      <c r="CI28" s="675"/>
      <c r="CJ28" s="675"/>
      <c r="CK28" s="675"/>
      <c r="CL28" s="675"/>
      <c r="CM28" s="675"/>
      <c r="CN28" s="675"/>
      <c r="CO28" s="675"/>
      <c r="CP28" s="675"/>
      <c r="CQ28" s="676"/>
      <c r="CR28" s="641">
        <v>221740</v>
      </c>
      <c r="CS28" s="642"/>
      <c r="CT28" s="642"/>
      <c r="CU28" s="642"/>
      <c r="CV28" s="642"/>
      <c r="CW28" s="642"/>
      <c r="CX28" s="642"/>
      <c r="CY28" s="643"/>
      <c r="CZ28" s="644">
        <v>5.6</v>
      </c>
      <c r="DA28" s="662"/>
      <c r="DB28" s="662"/>
      <c r="DC28" s="663"/>
      <c r="DD28" s="647">
        <v>220090</v>
      </c>
      <c r="DE28" s="642"/>
      <c r="DF28" s="642"/>
      <c r="DG28" s="642"/>
      <c r="DH28" s="642"/>
      <c r="DI28" s="642"/>
      <c r="DJ28" s="642"/>
      <c r="DK28" s="643"/>
      <c r="DL28" s="647">
        <v>220090</v>
      </c>
      <c r="DM28" s="642"/>
      <c r="DN28" s="642"/>
      <c r="DO28" s="642"/>
      <c r="DP28" s="642"/>
      <c r="DQ28" s="642"/>
      <c r="DR28" s="642"/>
      <c r="DS28" s="642"/>
      <c r="DT28" s="642"/>
      <c r="DU28" s="642"/>
      <c r="DV28" s="643"/>
      <c r="DW28" s="644">
        <v>9</v>
      </c>
      <c r="DX28" s="662"/>
      <c r="DY28" s="662"/>
      <c r="DZ28" s="662"/>
      <c r="EA28" s="662"/>
      <c r="EB28" s="662"/>
      <c r="EC28" s="677"/>
    </row>
    <row r="29" spans="2:133" ht="11.25" customHeight="1" x14ac:dyDescent="0.15">
      <c r="B29" s="638" t="s">
        <v>301</v>
      </c>
      <c r="C29" s="639"/>
      <c r="D29" s="639"/>
      <c r="E29" s="639"/>
      <c r="F29" s="639"/>
      <c r="G29" s="639"/>
      <c r="H29" s="639"/>
      <c r="I29" s="639"/>
      <c r="J29" s="639"/>
      <c r="K29" s="639"/>
      <c r="L29" s="639"/>
      <c r="M29" s="639"/>
      <c r="N29" s="639"/>
      <c r="O29" s="639"/>
      <c r="P29" s="639"/>
      <c r="Q29" s="640"/>
      <c r="R29" s="641">
        <v>59816</v>
      </c>
      <c r="S29" s="642"/>
      <c r="T29" s="642"/>
      <c r="U29" s="642"/>
      <c r="V29" s="642"/>
      <c r="W29" s="642"/>
      <c r="X29" s="642"/>
      <c r="Y29" s="643"/>
      <c r="Z29" s="678">
        <v>1.4</v>
      </c>
      <c r="AA29" s="678"/>
      <c r="AB29" s="678"/>
      <c r="AC29" s="678"/>
      <c r="AD29" s="679">
        <v>7682</v>
      </c>
      <c r="AE29" s="679"/>
      <c r="AF29" s="679"/>
      <c r="AG29" s="679"/>
      <c r="AH29" s="679"/>
      <c r="AI29" s="679"/>
      <c r="AJ29" s="679"/>
      <c r="AK29" s="679"/>
      <c r="AL29" s="644">
        <v>0.3</v>
      </c>
      <c r="AM29" s="645"/>
      <c r="AN29" s="645"/>
      <c r="AO29" s="680"/>
      <c r="AP29" s="622"/>
      <c r="AQ29" s="623"/>
      <c r="AR29" s="623"/>
      <c r="AS29" s="623"/>
      <c r="AT29" s="623"/>
      <c r="AU29" s="623"/>
      <c r="AV29" s="623"/>
      <c r="AW29" s="623"/>
      <c r="AX29" s="623"/>
      <c r="AY29" s="623"/>
      <c r="AZ29" s="623"/>
      <c r="BA29" s="623"/>
      <c r="BB29" s="623"/>
      <c r="BC29" s="623"/>
      <c r="BD29" s="623"/>
      <c r="BE29" s="623"/>
      <c r="BF29" s="624"/>
      <c r="BG29" s="641"/>
      <c r="BH29" s="642"/>
      <c r="BI29" s="642"/>
      <c r="BJ29" s="642"/>
      <c r="BK29" s="642"/>
      <c r="BL29" s="642"/>
      <c r="BM29" s="642"/>
      <c r="BN29" s="643"/>
      <c r="BO29" s="678"/>
      <c r="BP29" s="678"/>
      <c r="BQ29" s="678"/>
      <c r="BR29" s="678"/>
      <c r="BS29" s="679"/>
      <c r="BT29" s="679"/>
      <c r="BU29" s="679"/>
      <c r="BV29" s="679"/>
      <c r="BW29" s="679"/>
      <c r="BX29" s="679"/>
      <c r="BY29" s="679"/>
      <c r="BZ29" s="679"/>
      <c r="CA29" s="679"/>
      <c r="CB29" s="738"/>
      <c r="CD29" s="726" t="s">
        <v>302</v>
      </c>
      <c r="CE29" s="727"/>
      <c r="CF29" s="674" t="s">
        <v>303</v>
      </c>
      <c r="CG29" s="675"/>
      <c r="CH29" s="675"/>
      <c r="CI29" s="675"/>
      <c r="CJ29" s="675"/>
      <c r="CK29" s="675"/>
      <c r="CL29" s="675"/>
      <c r="CM29" s="675"/>
      <c r="CN29" s="675"/>
      <c r="CO29" s="675"/>
      <c r="CP29" s="675"/>
      <c r="CQ29" s="676"/>
      <c r="CR29" s="641">
        <v>221738</v>
      </c>
      <c r="CS29" s="660"/>
      <c r="CT29" s="660"/>
      <c r="CU29" s="660"/>
      <c r="CV29" s="660"/>
      <c r="CW29" s="660"/>
      <c r="CX29" s="660"/>
      <c r="CY29" s="661"/>
      <c r="CZ29" s="644">
        <v>5.6</v>
      </c>
      <c r="DA29" s="662"/>
      <c r="DB29" s="662"/>
      <c r="DC29" s="663"/>
      <c r="DD29" s="647">
        <v>220088</v>
      </c>
      <c r="DE29" s="660"/>
      <c r="DF29" s="660"/>
      <c r="DG29" s="660"/>
      <c r="DH29" s="660"/>
      <c r="DI29" s="660"/>
      <c r="DJ29" s="660"/>
      <c r="DK29" s="661"/>
      <c r="DL29" s="647">
        <v>220088</v>
      </c>
      <c r="DM29" s="660"/>
      <c r="DN29" s="660"/>
      <c r="DO29" s="660"/>
      <c r="DP29" s="660"/>
      <c r="DQ29" s="660"/>
      <c r="DR29" s="660"/>
      <c r="DS29" s="660"/>
      <c r="DT29" s="660"/>
      <c r="DU29" s="660"/>
      <c r="DV29" s="661"/>
      <c r="DW29" s="644">
        <v>9</v>
      </c>
      <c r="DX29" s="662"/>
      <c r="DY29" s="662"/>
      <c r="DZ29" s="662"/>
      <c r="EA29" s="662"/>
      <c r="EB29" s="662"/>
      <c r="EC29" s="677"/>
    </row>
    <row r="30" spans="2:133" ht="11.25" customHeight="1" x14ac:dyDescent="0.15">
      <c r="B30" s="638" t="s">
        <v>304</v>
      </c>
      <c r="C30" s="639"/>
      <c r="D30" s="639"/>
      <c r="E30" s="639"/>
      <c r="F30" s="639"/>
      <c r="G30" s="639"/>
      <c r="H30" s="639"/>
      <c r="I30" s="639"/>
      <c r="J30" s="639"/>
      <c r="K30" s="639"/>
      <c r="L30" s="639"/>
      <c r="M30" s="639"/>
      <c r="N30" s="639"/>
      <c r="O30" s="639"/>
      <c r="P30" s="639"/>
      <c r="Q30" s="640"/>
      <c r="R30" s="641">
        <v>3988</v>
      </c>
      <c r="S30" s="642"/>
      <c r="T30" s="642"/>
      <c r="U30" s="642"/>
      <c r="V30" s="642"/>
      <c r="W30" s="642"/>
      <c r="X30" s="642"/>
      <c r="Y30" s="643"/>
      <c r="Z30" s="678">
        <v>0.1</v>
      </c>
      <c r="AA30" s="678"/>
      <c r="AB30" s="678"/>
      <c r="AC30" s="678"/>
      <c r="AD30" s="679" t="s">
        <v>240</v>
      </c>
      <c r="AE30" s="679"/>
      <c r="AF30" s="679"/>
      <c r="AG30" s="679"/>
      <c r="AH30" s="679"/>
      <c r="AI30" s="679"/>
      <c r="AJ30" s="679"/>
      <c r="AK30" s="679"/>
      <c r="AL30" s="644" t="s">
        <v>128</v>
      </c>
      <c r="AM30" s="645"/>
      <c r="AN30" s="645"/>
      <c r="AO30" s="680"/>
      <c r="AP30" s="702" t="s">
        <v>220</v>
      </c>
      <c r="AQ30" s="703"/>
      <c r="AR30" s="703"/>
      <c r="AS30" s="703"/>
      <c r="AT30" s="703"/>
      <c r="AU30" s="703"/>
      <c r="AV30" s="703"/>
      <c r="AW30" s="703"/>
      <c r="AX30" s="703"/>
      <c r="AY30" s="703"/>
      <c r="AZ30" s="703"/>
      <c r="BA30" s="703"/>
      <c r="BB30" s="703"/>
      <c r="BC30" s="703"/>
      <c r="BD30" s="703"/>
      <c r="BE30" s="703"/>
      <c r="BF30" s="704"/>
      <c r="BG30" s="702" t="s">
        <v>305</v>
      </c>
      <c r="BH30" s="715"/>
      <c r="BI30" s="715"/>
      <c r="BJ30" s="715"/>
      <c r="BK30" s="715"/>
      <c r="BL30" s="715"/>
      <c r="BM30" s="715"/>
      <c r="BN30" s="715"/>
      <c r="BO30" s="715"/>
      <c r="BP30" s="715"/>
      <c r="BQ30" s="716"/>
      <c r="BR30" s="702" t="s">
        <v>306</v>
      </c>
      <c r="BS30" s="715"/>
      <c r="BT30" s="715"/>
      <c r="BU30" s="715"/>
      <c r="BV30" s="715"/>
      <c r="BW30" s="715"/>
      <c r="BX30" s="715"/>
      <c r="BY30" s="715"/>
      <c r="BZ30" s="715"/>
      <c r="CA30" s="715"/>
      <c r="CB30" s="716"/>
      <c r="CD30" s="728"/>
      <c r="CE30" s="729"/>
      <c r="CF30" s="674" t="s">
        <v>307</v>
      </c>
      <c r="CG30" s="675"/>
      <c r="CH30" s="675"/>
      <c r="CI30" s="675"/>
      <c r="CJ30" s="675"/>
      <c r="CK30" s="675"/>
      <c r="CL30" s="675"/>
      <c r="CM30" s="675"/>
      <c r="CN30" s="675"/>
      <c r="CO30" s="675"/>
      <c r="CP30" s="675"/>
      <c r="CQ30" s="676"/>
      <c r="CR30" s="641">
        <v>205153</v>
      </c>
      <c r="CS30" s="642"/>
      <c r="CT30" s="642"/>
      <c r="CU30" s="642"/>
      <c r="CV30" s="642"/>
      <c r="CW30" s="642"/>
      <c r="CX30" s="642"/>
      <c r="CY30" s="643"/>
      <c r="CZ30" s="644">
        <v>5.0999999999999996</v>
      </c>
      <c r="DA30" s="662"/>
      <c r="DB30" s="662"/>
      <c r="DC30" s="663"/>
      <c r="DD30" s="647">
        <v>203503</v>
      </c>
      <c r="DE30" s="642"/>
      <c r="DF30" s="642"/>
      <c r="DG30" s="642"/>
      <c r="DH30" s="642"/>
      <c r="DI30" s="642"/>
      <c r="DJ30" s="642"/>
      <c r="DK30" s="643"/>
      <c r="DL30" s="647">
        <v>203503</v>
      </c>
      <c r="DM30" s="642"/>
      <c r="DN30" s="642"/>
      <c r="DO30" s="642"/>
      <c r="DP30" s="642"/>
      <c r="DQ30" s="642"/>
      <c r="DR30" s="642"/>
      <c r="DS30" s="642"/>
      <c r="DT30" s="642"/>
      <c r="DU30" s="642"/>
      <c r="DV30" s="643"/>
      <c r="DW30" s="644">
        <v>8.3000000000000007</v>
      </c>
      <c r="DX30" s="662"/>
      <c r="DY30" s="662"/>
      <c r="DZ30" s="662"/>
      <c r="EA30" s="662"/>
      <c r="EB30" s="662"/>
      <c r="EC30" s="677"/>
    </row>
    <row r="31" spans="2:133" ht="11.25" customHeight="1" x14ac:dyDescent="0.15">
      <c r="B31" s="638" t="s">
        <v>308</v>
      </c>
      <c r="C31" s="639"/>
      <c r="D31" s="639"/>
      <c r="E31" s="639"/>
      <c r="F31" s="639"/>
      <c r="G31" s="639"/>
      <c r="H31" s="639"/>
      <c r="I31" s="639"/>
      <c r="J31" s="639"/>
      <c r="K31" s="639"/>
      <c r="L31" s="639"/>
      <c r="M31" s="639"/>
      <c r="N31" s="639"/>
      <c r="O31" s="639"/>
      <c r="P31" s="639"/>
      <c r="Q31" s="640"/>
      <c r="R31" s="641">
        <v>343054</v>
      </c>
      <c r="S31" s="642"/>
      <c r="T31" s="642"/>
      <c r="U31" s="642"/>
      <c r="V31" s="642"/>
      <c r="W31" s="642"/>
      <c r="X31" s="642"/>
      <c r="Y31" s="643"/>
      <c r="Z31" s="678">
        <v>7.9</v>
      </c>
      <c r="AA31" s="678"/>
      <c r="AB31" s="678"/>
      <c r="AC31" s="678"/>
      <c r="AD31" s="679" t="s">
        <v>128</v>
      </c>
      <c r="AE31" s="679"/>
      <c r="AF31" s="679"/>
      <c r="AG31" s="679"/>
      <c r="AH31" s="679"/>
      <c r="AI31" s="679"/>
      <c r="AJ31" s="679"/>
      <c r="AK31" s="679"/>
      <c r="AL31" s="644" t="s">
        <v>128</v>
      </c>
      <c r="AM31" s="645"/>
      <c r="AN31" s="645"/>
      <c r="AO31" s="680"/>
      <c r="AP31" s="717" t="s">
        <v>309</v>
      </c>
      <c r="AQ31" s="718"/>
      <c r="AR31" s="718"/>
      <c r="AS31" s="718"/>
      <c r="AT31" s="723" t="s">
        <v>310</v>
      </c>
      <c r="AU31" s="231"/>
      <c r="AV31" s="231"/>
      <c r="AW31" s="231"/>
      <c r="AX31" s="707" t="s">
        <v>187</v>
      </c>
      <c r="AY31" s="708"/>
      <c r="AZ31" s="708"/>
      <c r="BA31" s="708"/>
      <c r="BB31" s="708"/>
      <c r="BC31" s="708"/>
      <c r="BD31" s="708"/>
      <c r="BE31" s="708"/>
      <c r="BF31" s="709"/>
      <c r="BG31" s="710">
        <v>98.6</v>
      </c>
      <c r="BH31" s="711"/>
      <c r="BI31" s="711"/>
      <c r="BJ31" s="711"/>
      <c r="BK31" s="711"/>
      <c r="BL31" s="711"/>
      <c r="BM31" s="712">
        <v>92.9</v>
      </c>
      <c r="BN31" s="711"/>
      <c r="BO31" s="711"/>
      <c r="BP31" s="711"/>
      <c r="BQ31" s="713"/>
      <c r="BR31" s="710">
        <v>98.8</v>
      </c>
      <c r="BS31" s="711"/>
      <c r="BT31" s="711"/>
      <c r="BU31" s="711"/>
      <c r="BV31" s="711"/>
      <c r="BW31" s="711"/>
      <c r="BX31" s="712">
        <v>92.5</v>
      </c>
      <c r="BY31" s="711"/>
      <c r="BZ31" s="711"/>
      <c r="CA31" s="711"/>
      <c r="CB31" s="713"/>
      <c r="CD31" s="728"/>
      <c r="CE31" s="729"/>
      <c r="CF31" s="674" t="s">
        <v>311</v>
      </c>
      <c r="CG31" s="675"/>
      <c r="CH31" s="675"/>
      <c r="CI31" s="675"/>
      <c r="CJ31" s="675"/>
      <c r="CK31" s="675"/>
      <c r="CL31" s="675"/>
      <c r="CM31" s="675"/>
      <c r="CN31" s="675"/>
      <c r="CO31" s="675"/>
      <c r="CP31" s="675"/>
      <c r="CQ31" s="676"/>
      <c r="CR31" s="641">
        <v>16585</v>
      </c>
      <c r="CS31" s="660"/>
      <c r="CT31" s="660"/>
      <c r="CU31" s="660"/>
      <c r="CV31" s="660"/>
      <c r="CW31" s="660"/>
      <c r="CX31" s="660"/>
      <c r="CY31" s="661"/>
      <c r="CZ31" s="644">
        <v>0.4</v>
      </c>
      <c r="DA31" s="662"/>
      <c r="DB31" s="662"/>
      <c r="DC31" s="663"/>
      <c r="DD31" s="647">
        <v>16585</v>
      </c>
      <c r="DE31" s="660"/>
      <c r="DF31" s="660"/>
      <c r="DG31" s="660"/>
      <c r="DH31" s="660"/>
      <c r="DI31" s="660"/>
      <c r="DJ31" s="660"/>
      <c r="DK31" s="661"/>
      <c r="DL31" s="647">
        <v>16585</v>
      </c>
      <c r="DM31" s="660"/>
      <c r="DN31" s="660"/>
      <c r="DO31" s="660"/>
      <c r="DP31" s="660"/>
      <c r="DQ31" s="660"/>
      <c r="DR31" s="660"/>
      <c r="DS31" s="660"/>
      <c r="DT31" s="660"/>
      <c r="DU31" s="660"/>
      <c r="DV31" s="661"/>
      <c r="DW31" s="644">
        <v>0.7</v>
      </c>
      <c r="DX31" s="662"/>
      <c r="DY31" s="662"/>
      <c r="DZ31" s="662"/>
      <c r="EA31" s="662"/>
      <c r="EB31" s="662"/>
      <c r="EC31" s="677"/>
    </row>
    <row r="32" spans="2:133" ht="11.25" customHeight="1" x14ac:dyDescent="0.15">
      <c r="B32" s="732" t="s">
        <v>312</v>
      </c>
      <c r="C32" s="733"/>
      <c r="D32" s="733"/>
      <c r="E32" s="733"/>
      <c r="F32" s="733"/>
      <c r="G32" s="733"/>
      <c r="H32" s="733"/>
      <c r="I32" s="733"/>
      <c r="J32" s="733"/>
      <c r="K32" s="733"/>
      <c r="L32" s="733"/>
      <c r="M32" s="733"/>
      <c r="N32" s="733"/>
      <c r="O32" s="733"/>
      <c r="P32" s="733"/>
      <c r="Q32" s="734"/>
      <c r="R32" s="641" t="s">
        <v>128</v>
      </c>
      <c r="S32" s="642"/>
      <c r="T32" s="642"/>
      <c r="U32" s="642"/>
      <c r="V32" s="642"/>
      <c r="W32" s="642"/>
      <c r="X32" s="642"/>
      <c r="Y32" s="643"/>
      <c r="Z32" s="678" t="s">
        <v>128</v>
      </c>
      <c r="AA32" s="678"/>
      <c r="AB32" s="678"/>
      <c r="AC32" s="678"/>
      <c r="AD32" s="679" t="s">
        <v>128</v>
      </c>
      <c r="AE32" s="679"/>
      <c r="AF32" s="679"/>
      <c r="AG32" s="679"/>
      <c r="AH32" s="679"/>
      <c r="AI32" s="679"/>
      <c r="AJ32" s="679"/>
      <c r="AK32" s="679"/>
      <c r="AL32" s="644" t="s">
        <v>240</v>
      </c>
      <c r="AM32" s="645"/>
      <c r="AN32" s="645"/>
      <c r="AO32" s="680"/>
      <c r="AP32" s="719"/>
      <c r="AQ32" s="720"/>
      <c r="AR32" s="720"/>
      <c r="AS32" s="720"/>
      <c r="AT32" s="724"/>
      <c r="AU32" s="230" t="s">
        <v>313</v>
      </c>
      <c r="AV32" s="230"/>
      <c r="AW32" s="230"/>
      <c r="AX32" s="638" t="s">
        <v>314</v>
      </c>
      <c r="AY32" s="639"/>
      <c r="AZ32" s="639"/>
      <c r="BA32" s="639"/>
      <c r="BB32" s="639"/>
      <c r="BC32" s="639"/>
      <c r="BD32" s="639"/>
      <c r="BE32" s="639"/>
      <c r="BF32" s="640"/>
      <c r="BG32" s="714">
        <v>98.8</v>
      </c>
      <c r="BH32" s="660"/>
      <c r="BI32" s="660"/>
      <c r="BJ32" s="660"/>
      <c r="BK32" s="660"/>
      <c r="BL32" s="660"/>
      <c r="BM32" s="645">
        <v>94.7</v>
      </c>
      <c r="BN32" s="706"/>
      <c r="BO32" s="706"/>
      <c r="BP32" s="706"/>
      <c r="BQ32" s="684"/>
      <c r="BR32" s="714">
        <v>98.9</v>
      </c>
      <c r="BS32" s="660"/>
      <c r="BT32" s="660"/>
      <c r="BU32" s="660"/>
      <c r="BV32" s="660"/>
      <c r="BW32" s="660"/>
      <c r="BX32" s="645">
        <v>95</v>
      </c>
      <c r="BY32" s="706"/>
      <c r="BZ32" s="706"/>
      <c r="CA32" s="706"/>
      <c r="CB32" s="684"/>
      <c r="CD32" s="730"/>
      <c r="CE32" s="731"/>
      <c r="CF32" s="674" t="s">
        <v>315</v>
      </c>
      <c r="CG32" s="675"/>
      <c r="CH32" s="675"/>
      <c r="CI32" s="675"/>
      <c r="CJ32" s="675"/>
      <c r="CK32" s="675"/>
      <c r="CL32" s="675"/>
      <c r="CM32" s="675"/>
      <c r="CN32" s="675"/>
      <c r="CO32" s="675"/>
      <c r="CP32" s="675"/>
      <c r="CQ32" s="676"/>
      <c r="CR32" s="641">
        <v>2</v>
      </c>
      <c r="CS32" s="642"/>
      <c r="CT32" s="642"/>
      <c r="CU32" s="642"/>
      <c r="CV32" s="642"/>
      <c r="CW32" s="642"/>
      <c r="CX32" s="642"/>
      <c r="CY32" s="643"/>
      <c r="CZ32" s="644">
        <v>0</v>
      </c>
      <c r="DA32" s="662"/>
      <c r="DB32" s="662"/>
      <c r="DC32" s="663"/>
      <c r="DD32" s="647">
        <v>2</v>
      </c>
      <c r="DE32" s="642"/>
      <c r="DF32" s="642"/>
      <c r="DG32" s="642"/>
      <c r="DH32" s="642"/>
      <c r="DI32" s="642"/>
      <c r="DJ32" s="642"/>
      <c r="DK32" s="643"/>
      <c r="DL32" s="647">
        <v>2</v>
      </c>
      <c r="DM32" s="642"/>
      <c r="DN32" s="642"/>
      <c r="DO32" s="642"/>
      <c r="DP32" s="642"/>
      <c r="DQ32" s="642"/>
      <c r="DR32" s="642"/>
      <c r="DS32" s="642"/>
      <c r="DT32" s="642"/>
      <c r="DU32" s="642"/>
      <c r="DV32" s="643"/>
      <c r="DW32" s="644">
        <v>0</v>
      </c>
      <c r="DX32" s="662"/>
      <c r="DY32" s="662"/>
      <c r="DZ32" s="662"/>
      <c r="EA32" s="662"/>
      <c r="EB32" s="662"/>
      <c r="EC32" s="677"/>
    </row>
    <row r="33" spans="2:133" ht="11.25" customHeight="1" x14ac:dyDescent="0.15">
      <c r="B33" s="638" t="s">
        <v>316</v>
      </c>
      <c r="C33" s="639"/>
      <c r="D33" s="639"/>
      <c r="E33" s="639"/>
      <c r="F33" s="639"/>
      <c r="G33" s="639"/>
      <c r="H33" s="639"/>
      <c r="I33" s="639"/>
      <c r="J33" s="639"/>
      <c r="K33" s="639"/>
      <c r="L33" s="639"/>
      <c r="M33" s="639"/>
      <c r="N33" s="639"/>
      <c r="O33" s="639"/>
      <c r="P33" s="639"/>
      <c r="Q33" s="640"/>
      <c r="R33" s="641">
        <v>350495</v>
      </c>
      <c r="S33" s="642"/>
      <c r="T33" s="642"/>
      <c r="U33" s="642"/>
      <c r="V33" s="642"/>
      <c r="W33" s="642"/>
      <c r="X33" s="642"/>
      <c r="Y33" s="643"/>
      <c r="Z33" s="678">
        <v>8</v>
      </c>
      <c r="AA33" s="678"/>
      <c r="AB33" s="678"/>
      <c r="AC33" s="678"/>
      <c r="AD33" s="679" t="s">
        <v>128</v>
      </c>
      <c r="AE33" s="679"/>
      <c r="AF33" s="679"/>
      <c r="AG33" s="679"/>
      <c r="AH33" s="679"/>
      <c r="AI33" s="679"/>
      <c r="AJ33" s="679"/>
      <c r="AK33" s="679"/>
      <c r="AL33" s="644" t="s">
        <v>240</v>
      </c>
      <c r="AM33" s="645"/>
      <c r="AN33" s="645"/>
      <c r="AO33" s="680"/>
      <c r="AP33" s="721"/>
      <c r="AQ33" s="722"/>
      <c r="AR33" s="722"/>
      <c r="AS33" s="722"/>
      <c r="AT33" s="725"/>
      <c r="AU33" s="232"/>
      <c r="AV33" s="232"/>
      <c r="AW33" s="232"/>
      <c r="AX33" s="622" t="s">
        <v>317</v>
      </c>
      <c r="AY33" s="623"/>
      <c r="AZ33" s="623"/>
      <c r="BA33" s="623"/>
      <c r="BB33" s="623"/>
      <c r="BC33" s="623"/>
      <c r="BD33" s="623"/>
      <c r="BE33" s="623"/>
      <c r="BF33" s="624"/>
      <c r="BG33" s="705">
        <v>98.6</v>
      </c>
      <c r="BH33" s="626"/>
      <c r="BI33" s="626"/>
      <c r="BJ33" s="626"/>
      <c r="BK33" s="626"/>
      <c r="BL33" s="626"/>
      <c r="BM33" s="669">
        <v>91.5</v>
      </c>
      <c r="BN33" s="626"/>
      <c r="BO33" s="626"/>
      <c r="BP33" s="626"/>
      <c r="BQ33" s="690"/>
      <c r="BR33" s="705">
        <v>98.8</v>
      </c>
      <c r="BS33" s="626"/>
      <c r="BT33" s="626"/>
      <c r="BU33" s="626"/>
      <c r="BV33" s="626"/>
      <c r="BW33" s="626"/>
      <c r="BX33" s="669">
        <v>90.9</v>
      </c>
      <c r="BY33" s="626"/>
      <c r="BZ33" s="626"/>
      <c r="CA33" s="626"/>
      <c r="CB33" s="690"/>
      <c r="CD33" s="674" t="s">
        <v>318</v>
      </c>
      <c r="CE33" s="675"/>
      <c r="CF33" s="675"/>
      <c r="CG33" s="675"/>
      <c r="CH33" s="675"/>
      <c r="CI33" s="675"/>
      <c r="CJ33" s="675"/>
      <c r="CK33" s="675"/>
      <c r="CL33" s="675"/>
      <c r="CM33" s="675"/>
      <c r="CN33" s="675"/>
      <c r="CO33" s="675"/>
      <c r="CP33" s="675"/>
      <c r="CQ33" s="676"/>
      <c r="CR33" s="641">
        <v>1954012</v>
      </c>
      <c r="CS33" s="660"/>
      <c r="CT33" s="660"/>
      <c r="CU33" s="660"/>
      <c r="CV33" s="660"/>
      <c r="CW33" s="660"/>
      <c r="CX33" s="660"/>
      <c r="CY33" s="661"/>
      <c r="CZ33" s="644">
        <v>49</v>
      </c>
      <c r="DA33" s="662"/>
      <c r="DB33" s="662"/>
      <c r="DC33" s="663"/>
      <c r="DD33" s="647">
        <v>1624637</v>
      </c>
      <c r="DE33" s="660"/>
      <c r="DF33" s="660"/>
      <c r="DG33" s="660"/>
      <c r="DH33" s="660"/>
      <c r="DI33" s="660"/>
      <c r="DJ33" s="660"/>
      <c r="DK33" s="661"/>
      <c r="DL33" s="647">
        <v>1018976</v>
      </c>
      <c r="DM33" s="660"/>
      <c r="DN33" s="660"/>
      <c r="DO33" s="660"/>
      <c r="DP33" s="660"/>
      <c r="DQ33" s="660"/>
      <c r="DR33" s="660"/>
      <c r="DS33" s="660"/>
      <c r="DT33" s="660"/>
      <c r="DU33" s="660"/>
      <c r="DV33" s="661"/>
      <c r="DW33" s="644">
        <v>41.6</v>
      </c>
      <c r="DX33" s="662"/>
      <c r="DY33" s="662"/>
      <c r="DZ33" s="662"/>
      <c r="EA33" s="662"/>
      <c r="EB33" s="662"/>
      <c r="EC33" s="677"/>
    </row>
    <row r="34" spans="2:133" ht="11.25" customHeight="1" x14ac:dyDescent="0.15">
      <c r="B34" s="638" t="s">
        <v>319</v>
      </c>
      <c r="C34" s="639"/>
      <c r="D34" s="639"/>
      <c r="E34" s="639"/>
      <c r="F34" s="639"/>
      <c r="G34" s="639"/>
      <c r="H34" s="639"/>
      <c r="I34" s="639"/>
      <c r="J34" s="639"/>
      <c r="K34" s="639"/>
      <c r="L34" s="639"/>
      <c r="M34" s="639"/>
      <c r="N34" s="639"/>
      <c r="O34" s="639"/>
      <c r="P34" s="639"/>
      <c r="Q34" s="640"/>
      <c r="R34" s="641">
        <v>23493</v>
      </c>
      <c r="S34" s="642"/>
      <c r="T34" s="642"/>
      <c r="U34" s="642"/>
      <c r="V34" s="642"/>
      <c r="W34" s="642"/>
      <c r="X34" s="642"/>
      <c r="Y34" s="643"/>
      <c r="Z34" s="678">
        <v>0.5</v>
      </c>
      <c r="AA34" s="678"/>
      <c r="AB34" s="678"/>
      <c r="AC34" s="678"/>
      <c r="AD34" s="679">
        <v>95</v>
      </c>
      <c r="AE34" s="679"/>
      <c r="AF34" s="679"/>
      <c r="AG34" s="679"/>
      <c r="AH34" s="679"/>
      <c r="AI34" s="679"/>
      <c r="AJ34" s="679"/>
      <c r="AK34" s="679"/>
      <c r="AL34" s="644">
        <v>0</v>
      </c>
      <c r="AM34" s="645"/>
      <c r="AN34" s="645"/>
      <c r="AO34" s="68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4" t="s">
        <v>320</v>
      </c>
      <c r="CE34" s="675"/>
      <c r="CF34" s="675"/>
      <c r="CG34" s="675"/>
      <c r="CH34" s="675"/>
      <c r="CI34" s="675"/>
      <c r="CJ34" s="675"/>
      <c r="CK34" s="675"/>
      <c r="CL34" s="675"/>
      <c r="CM34" s="675"/>
      <c r="CN34" s="675"/>
      <c r="CO34" s="675"/>
      <c r="CP34" s="675"/>
      <c r="CQ34" s="676"/>
      <c r="CR34" s="641">
        <v>517722</v>
      </c>
      <c r="CS34" s="642"/>
      <c r="CT34" s="642"/>
      <c r="CU34" s="642"/>
      <c r="CV34" s="642"/>
      <c r="CW34" s="642"/>
      <c r="CX34" s="642"/>
      <c r="CY34" s="643"/>
      <c r="CZ34" s="644">
        <v>13</v>
      </c>
      <c r="DA34" s="662"/>
      <c r="DB34" s="662"/>
      <c r="DC34" s="663"/>
      <c r="DD34" s="647">
        <v>374582</v>
      </c>
      <c r="DE34" s="642"/>
      <c r="DF34" s="642"/>
      <c r="DG34" s="642"/>
      <c r="DH34" s="642"/>
      <c r="DI34" s="642"/>
      <c r="DJ34" s="642"/>
      <c r="DK34" s="643"/>
      <c r="DL34" s="647">
        <v>241530</v>
      </c>
      <c r="DM34" s="642"/>
      <c r="DN34" s="642"/>
      <c r="DO34" s="642"/>
      <c r="DP34" s="642"/>
      <c r="DQ34" s="642"/>
      <c r="DR34" s="642"/>
      <c r="DS34" s="642"/>
      <c r="DT34" s="642"/>
      <c r="DU34" s="642"/>
      <c r="DV34" s="643"/>
      <c r="DW34" s="644">
        <v>9.8000000000000007</v>
      </c>
      <c r="DX34" s="662"/>
      <c r="DY34" s="662"/>
      <c r="DZ34" s="662"/>
      <c r="EA34" s="662"/>
      <c r="EB34" s="662"/>
      <c r="EC34" s="677"/>
    </row>
    <row r="35" spans="2:133" ht="11.25" customHeight="1" x14ac:dyDescent="0.15">
      <c r="B35" s="638" t="s">
        <v>321</v>
      </c>
      <c r="C35" s="639"/>
      <c r="D35" s="639"/>
      <c r="E35" s="639"/>
      <c r="F35" s="639"/>
      <c r="G35" s="639"/>
      <c r="H35" s="639"/>
      <c r="I35" s="639"/>
      <c r="J35" s="639"/>
      <c r="K35" s="639"/>
      <c r="L35" s="639"/>
      <c r="M35" s="639"/>
      <c r="N35" s="639"/>
      <c r="O35" s="639"/>
      <c r="P35" s="639"/>
      <c r="Q35" s="640"/>
      <c r="R35" s="641">
        <v>43245</v>
      </c>
      <c r="S35" s="642"/>
      <c r="T35" s="642"/>
      <c r="U35" s="642"/>
      <c r="V35" s="642"/>
      <c r="W35" s="642"/>
      <c r="X35" s="642"/>
      <c r="Y35" s="643"/>
      <c r="Z35" s="678">
        <v>1</v>
      </c>
      <c r="AA35" s="678"/>
      <c r="AB35" s="678"/>
      <c r="AC35" s="678"/>
      <c r="AD35" s="679" t="s">
        <v>240</v>
      </c>
      <c r="AE35" s="679"/>
      <c r="AF35" s="679"/>
      <c r="AG35" s="679"/>
      <c r="AH35" s="679"/>
      <c r="AI35" s="679"/>
      <c r="AJ35" s="679"/>
      <c r="AK35" s="679"/>
      <c r="AL35" s="644" t="s">
        <v>128</v>
      </c>
      <c r="AM35" s="645"/>
      <c r="AN35" s="645"/>
      <c r="AO35" s="680"/>
      <c r="AP35" s="235"/>
      <c r="AQ35" s="702" t="s">
        <v>322</v>
      </c>
      <c r="AR35" s="703"/>
      <c r="AS35" s="703"/>
      <c r="AT35" s="703"/>
      <c r="AU35" s="703"/>
      <c r="AV35" s="703"/>
      <c r="AW35" s="703"/>
      <c r="AX35" s="703"/>
      <c r="AY35" s="703"/>
      <c r="AZ35" s="703"/>
      <c r="BA35" s="703"/>
      <c r="BB35" s="703"/>
      <c r="BC35" s="703"/>
      <c r="BD35" s="703"/>
      <c r="BE35" s="703"/>
      <c r="BF35" s="704"/>
      <c r="BG35" s="702" t="s">
        <v>323</v>
      </c>
      <c r="BH35" s="703"/>
      <c r="BI35" s="703"/>
      <c r="BJ35" s="703"/>
      <c r="BK35" s="703"/>
      <c r="BL35" s="703"/>
      <c r="BM35" s="703"/>
      <c r="BN35" s="703"/>
      <c r="BO35" s="703"/>
      <c r="BP35" s="703"/>
      <c r="BQ35" s="703"/>
      <c r="BR35" s="703"/>
      <c r="BS35" s="703"/>
      <c r="BT35" s="703"/>
      <c r="BU35" s="703"/>
      <c r="BV35" s="703"/>
      <c r="BW35" s="703"/>
      <c r="BX35" s="703"/>
      <c r="BY35" s="703"/>
      <c r="BZ35" s="703"/>
      <c r="CA35" s="703"/>
      <c r="CB35" s="704"/>
      <c r="CD35" s="674" t="s">
        <v>324</v>
      </c>
      <c r="CE35" s="675"/>
      <c r="CF35" s="675"/>
      <c r="CG35" s="675"/>
      <c r="CH35" s="675"/>
      <c r="CI35" s="675"/>
      <c r="CJ35" s="675"/>
      <c r="CK35" s="675"/>
      <c r="CL35" s="675"/>
      <c r="CM35" s="675"/>
      <c r="CN35" s="675"/>
      <c r="CO35" s="675"/>
      <c r="CP35" s="675"/>
      <c r="CQ35" s="676"/>
      <c r="CR35" s="641">
        <v>11693</v>
      </c>
      <c r="CS35" s="660"/>
      <c r="CT35" s="660"/>
      <c r="CU35" s="660"/>
      <c r="CV35" s="660"/>
      <c r="CW35" s="660"/>
      <c r="CX35" s="660"/>
      <c r="CY35" s="661"/>
      <c r="CZ35" s="644">
        <v>0.3</v>
      </c>
      <c r="DA35" s="662"/>
      <c r="DB35" s="662"/>
      <c r="DC35" s="663"/>
      <c r="DD35" s="647">
        <v>10557</v>
      </c>
      <c r="DE35" s="660"/>
      <c r="DF35" s="660"/>
      <c r="DG35" s="660"/>
      <c r="DH35" s="660"/>
      <c r="DI35" s="660"/>
      <c r="DJ35" s="660"/>
      <c r="DK35" s="661"/>
      <c r="DL35" s="647">
        <v>10267</v>
      </c>
      <c r="DM35" s="660"/>
      <c r="DN35" s="660"/>
      <c r="DO35" s="660"/>
      <c r="DP35" s="660"/>
      <c r="DQ35" s="660"/>
      <c r="DR35" s="660"/>
      <c r="DS35" s="660"/>
      <c r="DT35" s="660"/>
      <c r="DU35" s="660"/>
      <c r="DV35" s="661"/>
      <c r="DW35" s="644">
        <v>0.4</v>
      </c>
      <c r="DX35" s="662"/>
      <c r="DY35" s="662"/>
      <c r="DZ35" s="662"/>
      <c r="EA35" s="662"/>
      <c r="EB35" s="662"/>
      <c r="EC35" s="677"/>
    </row>
    <row r="36" spans="2:133" ht="11.25" customHeight="1" x14ac:dyDescent="0.15">
      <c r="B36" s="638" t="s">
        <v>325</v>
      </c>
      <c r="C36" s="639"/>
      <c r="D36" s="639"/>
      <c r="E36" s="639"/>
      <c r="F36" s="639"/>
      <c r="G36" s="639"/>
      <c r="H36" s="639"/>
      <c r="I36" s="639"/>
      <c r="J36" s="639"/>
      <c r="K36" s="639"/>
      <c r="L36" s="639"/>
      <c r="M36" s="639"/>
      <c r="N36" s="639"/>
      <c r="O36" s="639"/>
      <c r="P36" s="639"/>
      <c r="Q36" s="640"/>
      <c r="R36" s="641">
        <v>18342</v>
      </c>
      <c r="S36" s="642"/>
      <c r="T36" s="642"/>
      <c r="U36" s="642"/>
      <c r="V36" s="642"/>
      <c r="W36" s="642"/>
      <c r="X36" s="642"/>
      <c r="Y36" s="643"/>
      <c r="Z36" s="678">
        <v>0.4</v>
      </c>
      <c r="AA36" s="678"/>
      <c r="AB36" s="678"/>
      <c r="AC36" s="678"/>
      <c r="AD36" s="679" t="s">
        <v>128</v>
      </c>
      <c r="AE36" s="679"/>
      <c r="AF36" s="679"/>
      <c r="AG36" s="679"/>
      <c r="AH36" s="679"/>
      <c r="AI36" s="679"/>
      <c r="AJ36" s="679"/>
      <c r="AK36" s="679"/>
      <c r="AL36" s="644" t="s">
        <v>240</v>
      </c>
      <c r="AM36" s="645"/>
      <c r="AN36" s="645"/>
      <c r="AO36" s="680"/>
      <c r="AP36" s="235"/>
      <c r="AQ36" s="693" t="s">
        <v>326</v>
      </c>
      <c r="AR36" s="694"/>
      <c r="AS36" s="694"/>
      <c r="AT36" s="694"/>
      <c r="AU36" s="694"/>
      <c r="AV36" s="694"/>
      <c r="AW36" s="694"/>
      <c r="AX36" s="694"/>
      <c r="AY36" s="695"/>
      <c r="AZ36" s="696">
        <v>624414</v>
      </c>
      <c r="BA36" s="697"/>
      <c r="BB36" s="697"/>
      <c r="BC36" s="697"/>
      <c r="BD36" s="697"/>
      <c r="BE36" s="697"/>
      <c r="BF36" s="698"/>
      <c r="BG36" s="699" t="s">
        <v>327</v>
      </c>
      <c r="BH36" s="700"/>
      <c r="BI36" s="700"/>
      <c r="BJ36" s="700"/>
      <c r="BK36" s="700"/>
      <c r="BL36" s="700"/>
      <c r="BM36" s="700"/>
      <c r="BN36" s="700"/>
      <c r="BO36" s="700"/>
      <c r="BP36" s="700"/>
      <c r="BQ36" s="700"/>
      <c r="BR36" s="700"/>
      <c r="BS36" s="700"/>
      <c r="BT36" s="700"/>
      <c r="BU36" s="701"/>
      <c r="BV36" s="696">
        <v>2609</v>
      </c>
      <c r="BW36" s="697"/>
      <c r="BX36" s="697"/>
      <c r="BY36" s="697"/>
      <c r="BZ36" s="697"/>
      <c r="CA36" s="697"/>
      <c r="CB36" s="698"/>
      <c r="CD36" s="674" t="s">
        <v>328</v>
      </c>
      <c r="CE36" s="675"/>
      <c r="CF36" s="675"/>
      <c r="CG36" s="675"/>
      <c r="CH36" s="675"/>
      <c r="CI36" s="675"/>
      <c r="CJ36" s="675"/>
      <c r="CK36" s="675"/>
      <c r="CL36" s="675"/>
      <c r="CM36" s="675"/>
      <c r="CN36" s="675"/>
      <c r="CO36" s="675"/>
      <c r="CP36" s="675"/>
      <c r="CQ36" s="676"/>
      <c r="CR36" s="641">
        <v>501038</v>
      </c>
      <c r="CS36" s="642"/>
      <c r="CT36" s="642"/>
      <c r="CU36" s="642"/>
      <c r="CV36" s="642"/>
      <c r="CW36" s="642"/>
      <c r="CX36" s="642"/>
      <c r="CY36" s="643"/>
      <c r="CZ36" s="644">
        <v>12.6</v>
      </c>
      <c r="DA36" s="662"/>
      <c r="DB36" s="662"/>
      <c r="DC36" s="663"/>
      <c r="DD36" s="647">
        <v>432825</v>
      </c>
      <c r="DE36" s="642"/>
      <c r="DF36" s="642"/>
      <c r="DG36" s="642"/>
      <c r="DH36" s="642"/>
      <c r="DI36" s="642"/>
      <c r="DJ36" s="642"/>
      <c r="DK36" s="643"/>
      <c r="DL36" s="647">
        <v>351972</v>
      </c>
      <c r="DM36" s="642"/>
      <c r="DN36" s="642"/>
      <c r="DO36" s="642"/>
      <c r="DP36" s="642"/>
      <c r="DQ36" s="642"/>
      <c r="DR36" s="642"/>
      <c r="DS36" s="642"/>
      <c r="DT36" s="642"/>
      <c r="DU36" s="642"/>
      <c r="DV36" s="643"/>
      <c r="DW36" s="644">
        <v>14.4</v>
      </c>
      <c r="DX36" s="662"/>
      <c r="DY36" s="662"/>
      <c r="DZ36" s="662"/>
      <c r="EA36" s="662"/>
      <c r="EB36" s="662"/>
      <c r="EC36" s="677"/>
    </row>
    <row r="37" spans="2:133" ht="11.25" customHeight="1" x14ac:dyDescent="0.15">
      <c r="B37" s="638" t="s">
        <v>329</v>
      </c>
      <c r="C37" s="639"/>
      <c r="D37" s="639"/>
      <c r="E37" s="639"/>
      <c r="F37" s="639"/>
      <c r="G37" s="639"/>
      <c r="H37" s="639"/>
      <c r="I37" s="639"/>
      <c r="J37" s="639"/>
      <c r="K37" s="639"/>
      <c r="L37" s="639"/>
      <c r="M37" s="639"/>
      <c r="N37" s="639"/>
      <c r="O37" s="639"/>
      <c r="P37" s="639"/>
      <c r="Q37" s="640"/>
      <c r="R37" s="641">
        <v>408310</v>
      </c>
      <c r="S37" s="642"/>
      <c r="T37" s="642"/>
      <c r="U37" s="642"/>
      <c r="V37" s="642"/>
      <c r="W37" s="642"/>
      <c r="X37" s="642"/>
      <c r="Y37" s="643"/>
      <c r="Z37" s="678">
        <v>9.3000000000000007</v>
      </c>
      <c r="AA37" s="678"/>
      <c r="AB37" s="678"/>
      <c r="AC37" s="678"/>
      <c r="AD37" s="679" t="s">
        <v>128</v>
      </c>
      <c r="AE37" s="679"/>
      <c r="AF37" s="679"/>
      <c r="AG37" s="679"/>
      <c r="AH37" s="679"/>
      <c r="AI37" s="679"/>
      <c r="AJ37" s="679"/>
      <c r="AK37" s="679"/>
      <c r="AL37" s="644" t="s">
        <v>240</v>
      </c>
      <c r="AM37" s="645"/>
      <c r="AN37" s="645"/>
      <c r="AO37" s="680"/>
      <c r="AQ37" s="681" t="s">
        <v>330</v>
      </c>
      <c r="AR37" s="682"/>
      <c r="AS37" s="682"/>
      <c r="AT37" s="682"/>
      <c r="AU37" s="682"/>
      <c r="AV37" s="682"/>
      <c r="AW37" s="682"/>
      <c r="AX37" s="682"/>
      <c r="AY37" s="683"/>
      <c r="AZ37" s="641">
        <v>210380</v>
      </c>
      <c r="BA37" s="642"/>
      <c r="BB37" s="642"/>
      <c r="BC37" s="642"/>
      <c r="BD37" s="660"/>
      <c r="BE37" s="660"/>
      <c r="BF37" s="684"/>
      <c r="BG37" s="674" t="s">
        <v>331</v>
      </c>
      <c r="BH37" s="675"/>
      <c r="BI37" s="675"/>
      <c r="BJ37" s="675"/>
      <c r="BK37" s="675"/>
      <c r="BL37" s="675"/>
      <c r="BM37" s="675"/>
      <c r="BN37" s="675"/>
      <c r="BO37" s="675"/>
      <c r="BP37" s="675"/>
      <c r="BQ37" s="675"/>
      <c r="BR37" s="675"/>
      <c r="BS37" s="675"/>
      <c r="BT37" s="675"/>
      <c r="BU37" s="676"/>
      <c r="BV37" s="641">
        <v>-18512</v>
      </c>
      <c r="BW37" s="642"/>
      <c r="BX37" s="642"/>
      <c r="BY37" s="642"/>
      <c r="BZ37" s="642"/>
      <c r="CA37" s="642"/>
      <c r="CB37" s="685"/>
      <c r="CD37" s="674" t="s">
        <v>332</v>
      </c>
      <c r="CE37" s="675"/>
      <c r="CF37" s="675"/>
      <c r="CG37" s="675"/>
      <c r="CH37" s="675"/>
      <c r="CI37" s="675"/>
      <c r="CJ37" s="675"/>
      <c r="CK37" s="675"/>
      <c r="CL37" s="675"/>
      <c r="CM37" s="675"/>
      <c r="CN37" s="675"/>
      <c r="CO37" s="675"/>
      <c r="CP37" s="675"/>
      <c r="CQ37" s="676"/>
      <c r="CR37" s="641">
        <v>105118</v>
      </c>
      <c r="CS37" s="660"/>
      <c r="CT37" s="660"/>
      <c r="CU37" s="660"/>
      <c r="CV37" s="660"/>
      <c r="CW37" s="660"/>
      <c r="CX37" s="660"/>
      <c r="CY37" s="661"/>
      <c r="CZ37" s="644">
        <v>2.6</v>
      </c>
      <c r="DA37" s="662"/>
      <c r="DB37" s="662"/>
      <c r="DC37" s="663"/>
      <c r="DD37" s="647">
        <v>105118</v>
      </c>
      <c r="DE37" s="660"/>
      <c r="DF37" s="660"/>
      <c r="DG37" s="660"/>
      <c r="DH37" s="660"/>
      <c r="DI37" s="660"/>
      <c r="DJ37" s="660"/>
      <c r="DK37" s="661"/>
      <c r="DL37" s="647">
        <v>76768</v>
      </c>
      <c r="DM37" s="660"/>
      <c r="DN37" s="660"/>
      <c r="DO37" s="660"/>
      <c r="DP37" s="660"/>
      <c r="DQ37" s="660"/>
      <c r="DR37" s="660"/>
      <c r="DS37" s="660"/>
      <c r="DT37" s="660"/>
      <c r="DU37" s="660"/>
      <c r="DV37" s="661"/>
      <c r="DW37" s="644">
        <v>3.1</v>
      </c>
      <c r="DX37" s="662"/>
      <c r="DY37" s="662"/>
      <c r="DZ37" s="662"/>
      <c r="EA37" s="662"/>
      <c r="EB37" s="662"/>
      <c r="EC37" s="677"/>
    </row>
    <row r="38" spans="2:133" ht="11.25" customHeight="1" x14ac:dyDescent="0.15">
      <c r="B38" s="638" t="s">
        <v>333</v>
      </c>
      <c r="C38" s="639"/>
      <c r="D38" s="639"/>
      <c r="E38" s="639"/>
      <c r="F38" s="639"/>
      <c r="G38" s="639"/>
      <c r="H38" s="639"/>
      <c r="I38" s="639"/>
      <c r="J38" s="639"/>
      <c r="K38" s="639"/>
      <c r="L38" s="639"/>
      <c r="M38" s="639"/>
      <c r="N38" s="639"/>
      <c r="O38" s="639"/>
      <c r="P38" s="639"/>
      <c r="Q38" s="640"/>
      <c r="R38" s="641">
        <v>35442</v>
      </c>
      <c r="S38" s="642"/>
      <c r="T38" s="642"/>
      <c r="U38" s="642"/>
      <c r="V38" s="642"/>
      <c r="W38" s="642"/>
      <c r="X38" s="642"/>
      <c r="Y38" s="643"/>
      <c r="Z38" s="678">
        <v>0.8</v>
      </c>
      <c r="AA38" s="678"/>
      <c r="AB38" s="678"/>
      <c r="AC38" s="678"/>
      <c r="AD38" s="679">
        <v>20</v>
      </c>
      <c r="AE38" s="679"/>
      <c r="AF38" s="679"/>
      <c r="AG38" s="679"/>
      <c r="AH38" s="679"/>
      <c r="AI38" s="679"/>
      <c r="AJ38" s="679"/>
      <c r="AK38" s="679"/>
      <c r="AL38" s="644">
        <v>0</v>
      </c>
      <c r="AM38" s="645"/>
      <c r="AN38" s="645"/>
      <c r="AO38" s="680"/>
      <c r="AQ38" s="681" t="s">
        <v>334</v>
      </c>
      <c r="AR38" s="682"/>
      <c r="AS38" s="682"/>
      <c r="AT38" s="682"/>
      <c r="AU38" s="682"/>
      <c r="AV38" s="682"/>
      <c r="AW38" s="682"/>
      <c r="AX38" s="682"/>
      <c r="AY38" s="683"/>
      <c r="AZ38" s="641">
        <v>14000</v>
      </c>
      <c r="BA38" s="642"/>
      <c r="BB38" s="642"/>
      <c r="BC38" s="642"/>
      <c r="BD38" s="660"/>
      <c r="BE38" s="660"/>
      <c r="BF38" s="684"/>
      <c r="BG38" s="674" t="s">
        <v>335</v>
      </c>
      <c r="BH38" s="675"/>
      <c r="BI38" s="675"/>
      <c r="BJ38" s="675"/>
      <c r="BK38" s="675"/>
      <c r="BL38" s="675"/>
      <c r="BM38" s="675"/>
      <c r="BN38" s="675"/>
      <c r="BO38" s="675"/>
      <c r="BP38" s="675"/>
      <c r="BQ38" s="675"/>
      <c r="BR38" s="675"/>
      <c r="BS38" s="675"/>
      <c r="BT38" s="675"/>
      <c r="BU38" s="676"/>
      <c r="BV38" s="641">
        <v>1042</v>
      </c>
      <c r="BW38" s="642"/>
      <c r="BX38" s="642"/>
      <c r="BY38" s="642"/>
      <c r="BZ38" s="642"/>
      <c r="CA38" s="642"/>
      <c r="CB38" s="685"/>
      <c r="CD38" s="674" t="s">
        <v>336</v>
      </c>
      <c r="CE38" s="675"/>
      <c r="CF38" s="675"/>
      <c r="CG38" s="675"/>
      <c r="CH38" s="675"/>
      <c r="CI38" s="675"/>
      <c r="CJ38" s="675"/>
      <c r="CK38" s="675"/>
      <c r="CL38" s="675"/>
      <c r="CM38" s="675"/>
      <c r="CN38" s="675"/>
      <c r="CO38" s="675"/>
      <c r="CP38" s="675"/>
      <c r="CQ38" s="676"/>
      <c r="CR38" s="641">
        <v>610414</v>
      </c>
      <c r="CS38" s="642"/>
      <c r="CT38" s="642"/>
      <c r="CU38" s="642"/>
      <c r="CV38" s="642"/>
      <c r="CW38" s="642"/>
      <c r="CX38" s="642"/>
      <c r="CY38" s="643"/>
      <c r="CZ38" s="644">
        <v>15.3</v>
      </c>
      <c r="DA38" s="662"/>
      <c r="DB38" s="662"/>
      <c r="DC38" s="663"/>
      <c r="DD38" s="647">
        <v>545955</v>
      </c>
      <c r="DE38" s="642"/>
      <c r="DF38" s="642"/>
      <c r="DG38" s="642"/>
      <c r="DH38" s="642"/>
      <c r="DI38" s="642"/>
      <c r="DJ38" s="642"/>
      <c r="DK38" s="643"/>
      <c r="DL38" s="647">
        <v>415207</v>
      </c>
      <c r="DM38" s="642"/>
      <c r="DN38" s="642"/>
      <c r="DO38" s="642"/>
      <c r="DP38" s="642"/>
      <c r="DQ38" s="642"/>
      <c r="DR38" s="642"/>
      <c r="DS38" s="642"/>
      <c r="DT38" s="642"/>
      <c r="DU38" s="642"/>
      <c r="DV38" s="643"/>
      <c r="DW38" s="644">
        <v>16.899999999999999</v>
      </c>
      <c r="DX38" s="662"/>
      <c r="DY38" s="662"/>
      <c r="DZ38" s="662"/>
      <c r="EA38" s="662"/>
      <c r="EB38" s="662"/>
      <c r="EC38" s="677"/>
    </row>
    <row r="39" spans="2:133" ht="11.25" customHeight="1" x14ac:dyDescent="0.15">
      <c r="B39" s="638" t="s">
        <v>337</v>
      </c>
      <c r="C39" s="639"/>
      <c r="D39" s="639"/>
      <c r="E39" s="639"/>
      <c r="F39" s="639"/>
      <c r="G39" s="639"/>
      <c r="H39" s="639"/>
      <c r="I39" s="639"/>
      <c r="J39" s="639"/>
      <c r="K39" s="639"/>
      <c r="L39" s="639"/>
      <c r="M39" s="639"/>
      <c r="N39" s="639"/>
      <c r="O39" s="639"/>
      <c r="P39" s="639"/>
      <c r="Q39" s="640"/>
      <c r="R39" s="641">
        <v>279700</v>
      </c>
      <c r="S39" s="642"/>
      <c r="T39" s="642"/>
      <c r="U39" s="642"/>
      <c r="V39" s="642"/>
      <c r="W39" s="642"/>
      <c r="X39" s="642"/>
      <c r="Y39" s="643"/>
      <c r="Z39" s="678">
        <v>6.4</v>
      </c>
      <c r="AA39" s="678"/>
      <c r="AB39" s="678"/>
      <c r="AC39" s="678"/>
      <c r="AD39" s="679" t="s">
        <v>240</v>
      </c>
      <c r="AE39" s="679"/>
      <c r="AF39" s="679"/>
      <c r="AG39" s="679"/>
      <c r="AH39" s="679"/>
      <c r="AI39" s="679"/>
      <c r="AJ39" s="679"/>
      <c r="AK39" s="679"/>
      <c r="AL39" s="644" t="s">
        <v>240</v>
      </c>
      <c r="AM39" s="645"/>
      <c r="AN39" s="645"/>
      <c r="AO39" s="680"/>
      <c r="AQ39" s="681" t="s">
        <v>338</v>
      </c>
      <c r="AR39" s="682"/>
      <c r="AS39" s="682"/>
      <c r="AT39" s="682"/>
      <c r="AU39" s="682"/>
      <c r="AV39" s="682"/>
      <c r="AW39" s="682"/>
      <c r="AX39" s="682"/>
      <c r="AY39" s="683"/>
      <c r="AZ39" s="641">
        <v>1547</v>
      </c>
      <c r="BA39" s="642"/>
      <c r="BB39" s="642"/>
      <c r="BC39" s="642"/>
      <c r="BD39" s="660"/>
      <c r="BE39" s="660"/>
      <c r="BF39" s="684"/>
      <c r="BG39" s="674" t="s">
        <v>339</v>
      </c>
      <c r="BH39" s="675"/>
      <c r="BI39" s="675"/>
      <c r="BJ39" s="675"/>
      <c r="BK39" s="675"/>
      <c r="BL39" s="675"/>
      <c r="BM39" s="675"/>
      <c r="BN39" s="675"/>
      <c r="BO39" s="675"/>
      <c r="BP39" s="675"/>
      <c r="BQ39" s="675"/>
      <c r="BR39" s="675"/>
      <c r="BS39" s="675"/>
      <c r="BT39" s="675"/>
      <c r="BU39" s="676"/>
      <c r="BV39" s="641">
        <v>1735</v>
      </c>
      <c r="BW39" s="642"/>
      <c r="BX39" s="642"/>
      <c r="BY39" s="642"/>
      <c r="BZ39" s="642"/>
      <c r="CA39" s="642"/>
      <c r="CB39" s="685"/>
      <c r="CD39" s="674" t="s">
        <v>340</v>
      </c>
      <c r="CE39" s="675"/>
      <c r="CF39" s="675"/>
      <c r="CG39" s="675"/>
      <c r="CH39" s="675"/>
      <c r="CI39" s="675"/>
      <c r="CJ39" s="675"/>
      <c r="CK39" s="675"/>
      <c r="CL39" s="675"/>
      <c r="CM39" s="675"/>
      <c r="CN39" s="675"/>
      <c r="CO39" s="675"/>
      <c r="CP39" s="675"/>
      <c r="CQ39" s="676"/>
      <c r="CR39" s="641">
        <v>313075</v>
      </c>
      <c r="CS39" s="660"/>
      <c r="CT39" s="660"/>
      <c r="CU39" s="660"/>
      <c r="CV39" s="660"/>
      <c r="CW39" s="660"/>
      <c r="CX39" s="660"/>
      <c r="CY39" s="661"/>
      <c r="CZ39" s="644">
        <v>7.8</v>
      </c>
      <c r="DA39" s="662"/>
      <c r="DB39" s="662"/>
      <c r="DC39" s="663"/>
      <c r="DD39" s="647">
        <v>260648</v>
      </c>
      <c r="DE39" s="660"/>
      <c r="DF39" s="660"/>
      <c r="DG39" s="660"/>
      <c r="DH39" s="660"/>
      <c r="DI39" s="660"/>
      <c r="DJ39" s="660"/>
      <c r="DK39" s="661"/>
      <c r="DL39" s="647" t="s">
        <v>128</v>
      </c>
      <c r="DM39" s="660"/>
      <c r="DN39" s="660"/>
      <c r="DO39" s="660"/>
      <c r="DP39" s="660"/>
      <c r="DQ39" s="660"/>
      <c r="DR39" s="660"/>
      <c r="DS39" s="660"/>
      <c r="DT39" s="660"/>
      <c r="DU39" s="660"/>
      <c r="DV39" s="661"/>
      <c r="DW39" s="644" t="s">
        <v>128</v>
      </c>
      <c r="DX39" s="662"/>
      <c r="DY39" s="662"/>
      <c r="DZ39" s="662"/>
      <c r="EA39" s="662"/>
      <c r="EB39" s="662"/>
      <c r="EC39" s="677"/>
    </row>
    <row r="40" spans="2:133" ht="11.25" customHeight="1" x14ac:dyDescent="0.15">
      <c r="B40" s="638" t="s">
        <v>341</v>
      </c>
      <c r="C40" s="639"/>
      <c r="D40" s="639"/>
      <c r="E40" s="639"/>
      <c r="F40" s="639"/>
      <c r="G40" s="639"/>
      <c r="H40" s="639"/>
      <c r="I40" s="639"/>
      <c r="J40" s="639"/>
      <c r="K40" s="639"/>
      <c r="L40" s="639"/>
      <c r="M40" s="639"/>
      <c r="N40" s="639"/>
      <c r="O40" s="639"/>
      <c r="P40" s="639"/>
      <c r="Q40" s="640"/>
      <c r="R40" s="641" t="s">
        <v>240</v>
      </c>
      <c r="S40" s="642"/>
      <c r="T40" s="642"/>
      <c r="U40" s="642"/>
      <c r="V40" s="642"/>
      <c r="W40" s="642"/>
      <c r="X40" s="642"/>
      <c r="Y40" s="643"/>
      <c r="Z40" s="678" t="s">
        <v>240</v>
      </c>
      <c r="AA40" s="678"/>
      <c r="AB40" s="678"/>
      <c r="AC40" s="678"/>
      <c r="AD40" s="679" t="s">
        <v>128</v>
      </c>
      <c r="AE40" s="679"/>
      <c r="AF40" s="679"/>
      <c r="AG40" s="679"/>
      <c r="AH40" s="679"/>
      <c r="AI40" s="679"/>
      <c r="AJ40" s="679"/>
      <c r="AK40" s="679"/>
      <c r="AL40" s="644" t="s">
        <v>128</v>
      </c>
      <c r="AM40" s="645"/>
      <c r="AN40" s="645"/>
      <c r="AO40" s="680"/>
      <c r="AQ40" s="681" t="s">
        <v>342</v>
      </c>
      <c r="AR40" s="682"/>
      <c r="AS40" s="682"/>
      <c r="AT40" s="682"/>
      <c r="AU40" s="682"/>
      <c r="AV40" s="682"/>
      <c r="AW40" s="682"/>
      <c r="AX40" s="682"/>
      <c r="AY40" s="683"/>
      <c r="AZ40" s="641" t="s">
        <v>128</v>
      </c>
      <c r="BA40" s="642"/>
      <c r="BB40" s="642"/>
      <c r="BC40" s="642"/>
      <c r="BD40" s="660"/>
      <c r="BE40" s="660"/>
      <c r="BF40" s="684"/>
      <c r="BG40" s="686" t="s">
        <v>343</v>
      </c>
      <c r="BH40" s="687"/>
      <c r="BI40" s="687"/>
      <c r="BJ40" s="687"/>
      <c r="BK40" s="687"/>
      <c r="BL40" s="236"/>
      <c r="BM40" s="675" t="s">
        <v>344</v>
      </c>
      <c r="BN40" s="675"/>
      <c r="BO40" s="675"/>
      <c r="BP40" s="675"/>
      <c r="BQ40" s="675"/>
      <c r="BR40" s="675"/>
      <c r="BS40" s="675"/>
      <c r="BT40" s="675"/>
      <c r="BU40" s="676"/>
      <c r="BV40" s="641">
        <v>89</v>
      </c>
      <c r="BW40" s="642"/>
      <c r="BX40" s="642"/>
      <c r="BY40" s="642"/>
      <c r="BZ40" s="642"/>
      <c r="CA40" s="642"/>
      <c r="CB40" s="685"/>
      <c r="CD40" s="674" t="s">
        <v>345</v>
      </c>
      <c r="CE40" s="675"/>
      <c r="CF40" s="675"/>
      <c r="CG40" s="675"/>
      <c r="CH40" s="675"/>
      <c r="CI40" s="675"/>
      <c r="CJ40" s="675"/>
      <c r="CK40" s="675"/>
      <c r="CL40" s="675"/>
      <c r="CM40" s="675"/>
      <c r="CN40" s="675"/>
      <c r="CO40" s="675"/>
      <c r="CP40" s="675"/>
      <c r="CQ40" s="676"/>
      <c r="CR40" s="641">
        <v>70</v>
      </c>
      <c r="CS40" s="642"/>
      <c r="CT40" s="642"/>
      <c r="CU40" s="642"/>
      <c r="CV40" s="642"/>
      <c r="CW40" s="642"/>
      <c r="CX40" s="642"/>
      <c r="CY40" s="643"/>
      <c r="CZ40" s="644">
        <v>0</v>
      </c>
      <c r="DA40" s="662"/>
      <c r="DB40" s="662"/>
      <c r="DC40" s="663"/>
      <c r="DD40" s="647">
        <v>70</v>
      </c>
      <c r="DE40" s="642"/>
      <c r="DF40" s="642"/>
      <c r="DG40" s="642"/>
      <c r="DH40" s="642"/>
      <c r="DI40" s="642"/>
      <c r="DJ40" s="642"/>
      <c r="DK40" s="643"/>
      <c r="DL40" s="647" t="s">
        <v>240</v>
      </c>
      <c r="DM40" s="642"/>
      <c r="DN40" s="642"/>
      <c r="DO40" s="642"/>
      <c r="DP40" s="642"/>
      <c r="DQ40" s="642"/>
      <c r="DR40" s="642"/>
      <c r="DS40" s="642"/>
      <c r="DT40" s="642"/>
      <c r="DU40" s="642"/>
      <c r="DV40" s="643"/>
      <c r="DW40" s="644" t="s">
        <v>240</v>
      </c>
      <c r="DX40" s="662"/>
      <c r="DY40" s="662"/>
      <c r="DZ40" s="662"/>
      <c r="EA40" s="662"/>
      <c r="EB40" s="662"/>
      <c r="EC40" s="677"/>
    </row>
    <row r="41" spans="2:133" ht="11.25" customHeight="1" x14ac:dyDescent="0.15">
      <c r="B41" s="638" t="s">
        <v>346</v>
      </c>
      <c r="C41" s="639"/>
      <c r="D41" s="639"/>
      <c r="E41" s="639"/>
      <c r="F41" s="639"/>
      <c r="G41" s="639"/>
      <c r="H41" s="639"/>
      <c r="I41" s="639"/>
      <c r="J41" s="639"/>
      <c r="K41" s="639"/>
      <c r="L41" s="639"/>
      <c r="M41" s="639"/>
      <c r="N41" s="639"/>
      <c r="O41" s="639"/>
      <c r="P41" s="639"/>
      <c r="Q41" s="640"/>
      <c r="R41" s="641">
        <v>88500</v>
      </c>
      <c r="S41" s="642"/>
      <c r="T41" s="642"/>
      <c r="U41" s="642"/>
      <c r="V41" s="642"/>
      <c r="W41" s="642"/>
      <c r="X41" s="642"/>
      <c r="Y41" s="643"/>
      <c r="Z41" s="678">
        <v>2</v>
      </c>
      <c r="AA41" s="678"/>
      <c r="AB41" s="678"/>
      <c r="AC41" s="678"/>
      <c r="AD41" s="679" t="s">
        <v>240</v>
      </c>
      <c r="AE41" s="679"/>
      <c r="AF41" s="679"/>
      <c r="AG41" s="679"/>
      <c r="AH41" s="679"/>
      <c r="AI41" s="679"/>
      <c r="AJ41" s="679"/>
      <c r="AK41" s="679"/>
      <c r="AL41" s="644" t="s">
        <v>128</v>
      </c>
      <c r="AM41" s="645"/>
      <c r="AN41" s="645"/>
      <c r="AO41" s="680"/>
      <c r="AQ41" s="681" t="s">
        <v>347</v>
      </c>
      <c r="AR41" s="682"/>
      <c r="AS41" s="682"/>
      <c r="AT41" s="682"/>
      <c r="AU41" s="682"/>
      <c r="AV41" s="682"/>
      <c r="AW41" s="682"/>
      <c r="AX41" s="682"/>
      <c r="AY41" s="683"/>
      <c r="AZ41" s="641">
        <v>97103</v>
      </c>
      <c r="BA41" s="642"/>
      <c r="BB41" s="642"/>
      <c r="BC41" s="642"/>
      <c r="BD41" s="660"/>
      <c r="BE41" s="660"/>
      <c r="BF41" s="684"/>
      <c r="BG41" s="686"/>
      <c r="BH41" s="687"/>
      <c r="BI41" s="687"/>
      <c r="BJ41" s="687"/>
      <c r="BK41" s="687"/>
      <c r="BL41" s="236"/>
      <c r="BM41" s="675" t="s">
        <v>348</v>
      </c>
      <c r="BN41" s="675"/>
      <c r="BO41" s="675"/>
      <c r="BP41" s="675"/>
      <c r="BQ41" s="675"/>
      <c r="BR41" s="675"/>
      <c r="BS41" s="675"/>
      <c r="BT41" s="675"/>
      <c r="BU41" s="676"/>
      <c r="BV41" s="641" t="s">
        <v>128</v>
      </c>
      <c r="BW41" s="642"/>
      <c r="BX41" s="642"/>
      <c r="BY41" s="642"/>
      <c r="BZ41" s="642"/>
      <c r="CA41" s="642"/>
      <c r="CB41" s="685"/>
      <c r="CD41" s="674" t="s">
        <v>349</v>
      </c>
      <c r="CE41" s="675"/>
      <c r="CF41" s="675"/>
      <c r="CG41" s="675"/>
      <c r="CH41" s="675"/>
      <c r="CI41" s="675"/>
      <c r="CJ41" s="675"/>
      <c r="CK41" s="675"/>
      <c r="CL41" s="675"/>
      <c r="CM41" s="675"/>
      <c r="CN41" s="675"/>
      <c r="CO41" s="675"/>
      <c r="CP41" s="675"/>
      <c r="CQ41" s="676"/>
      <c r="CR41" s="641" t="s">
        <v>240</v>
      </c>
      <c r="CS41" s="660"/>
      <c r="CT41" s="660"/>
      <c r="CU41" s="660"/>
      <c r="CV41" s="660"/>
      <c r="CW41" s="660"/>
      <c r="CX41" s="660"/>
      <c r="CY41" s="661"/>
      <c r="CZ41" s="644" t="s">
        <v>128</v>
      </c>
      <c r="DA41" s="662"/>
      <c r="DB41" s="662"/>
      <c r="DC41" s="663"/>
      <c r="DD41" s="647" t="s">
        <v>128</v>
      </c>
      <c r="DE41" s="660"/>
      <c r="DF41" s="660"/>
      <c r="DG41" s="660"/>
      <c r="DH41" s="660"/>
      <c r="DI41" s="660"/>
      <c r="DJ41" s="660"/>
      <c r="DK41" s="661"/>
      <c r="DL41" s="648"/>
      <c r="DM41" s="649"/>
      <c r="DN41" s="649"/>
      <c r="DO41" s="649"/>
      <c r="DP41" s="649"/>
      <c r="DQ41" s="649"/>
      <c r="DR41" s="649"/>
      <c r="DS41" s="649"/>
      <c r="DT41" s="649"/>
      <c r="DU41" s="649"/>
      <c r="DV41" s="650"/>
      <c r="DW41" s="651"/>
      <c r="DX41" s="652"/>
      <c r="DY41" s="652"/>
      <c r="DZ41" s="652"/>
      <c r="EA41" s="652"/>
      <c r="EB41" s="652"/>
      <c r="EC41" s="653"/>
    </row>
    <row r="42" spans="2:133" ht="11.25" customHeight="1" x14ac:dyDescent="0.15">
      <c r="B42" s="622" t="s">
        <v>350</v>
      </c>
      <c r="C42" s="623"/>
      <c r="D42" s="623"/>
      <c r="E42" s="623"/>
      <c r="F42" s="623"/>
      <c r="G42" s="623"/>
      <c r="H42" s="623"/>
      <c r="I42" s="623"/>
      <c r="J42" s="623"/>
      <c r="K42" s="623"/>
      <c r="L42" s="623"/>
      <c r="M42" s="623"/>
      <c r="N42" s="623"/>
      <c r="O42" s="623"/>
      <c r="P42" s="623"/>
      <c r="Q42" s="624"/>
      <c r="R42" s="625">
        <v>4369459</v>
      </c>
      <c r="S42" s="664"/>
      <c r="T42" s="664"/>
      <c r="U42" s="664"/>
      <c r="V42" s="664"/>
      <c r="W42" s="664"/>
      <c r="X42" s="664"/>
      <c r="Y42" s="666"/>
      <c r="Z42" s="667">
        <v>100</v>
      </c>
      <c r="AA42" s="667"/>
      <c r="AB42" s="667"/>
      <c r="AC42" s="667"/>
      <c r="AD42" s="668">
        <v>2363590</v>
      </c>
      <c r="AE42" s="668"/>
      <c r="AF42" s="668"/>
      <c r="AG42" s="668"/>
      <c r="AH42" s="668"/>
      <c r="AI42" s="668"/>
      <c r="AJ42" s="668"/>
      <c r="AK42" s="668"/>
      <c r="AL42" s="628">
        <v>100</v>
      </c>
      <c r="AM42" s="669"/>
      <c r="AN42" s="669"/>
      <c r="AO42" s="670"/>
      <c r="AQ42" s="671" t="s">
        <v>351</v>
      </c>
      <c r="AR42" s="672"/>
      <c r="AS42" s="672"/>
      <c r="AT42" s="672"/>
      <c r="AU42" s="672"/>
      <c r="AV42" s="672"/>
      <c r="AW42" s="672"/>
      <c r="AX42" s="672"/>
      <c r="AY42" s="673"/>
      <c r="AZ42" s="625">
        <v>301384</v>
      </c>
      <c r="BA42" s="664"/>
      <c r="BB42" s="664"/>
      <c r="BC42" s="664"/>
      <c r="BD42" s="626"/>
      <c r="BE42" s="626"/>
      <c r="BF42" s="690"/>
      <c r="BG42" s="688"/>
      <c r="BH42" s="689"/>
      <c r="BI42" s="689"/>
      <c r="BJ42" s="689"/>
      <c r="BK42" s="689"/>
      <c r="BL42" s="237"/>
      <c r="BM42" s="691" t="s">
        <v>352</v>
      </c>
      <c r="BN42" s="691"/>
      <c r="BO42" s="691"/>
      <c r="BP42" s="691"/>
      <c r="BQ42" s="691"/>
      <c r="BR42" s="691"/>
      <c r="BS42" s="691"/>
      <c r="BT42" s="691"/>
      <c r="BU42" s="692"/>
      <c r="BV42" s="625">
        <v>320</v>
      </c>
      <c r="BW42" s="664"/>
      <c r="BX42" s="664"/>
      <c r="BY42" s="664"/>
      <c r="BZ42" s="664"/>
      <c r="CA42" s="664"/>
      <c r="CB42" s="665"/>
      <c r="CD42" s="638" t="s">
        <v>353</v>
      </c>
      <c r="CE42" s="639"/>
      <c r="CF42" s="639"/>
      <c r="CG42" s="639"/>
      <c r="CH42" s="639"/>
      <c r="CI42" s="639"/>
      <c r="CJ42" s="639"/>
      <c r="CK42" s="639"/>
      <c r="CL42" s="639"/>
      <c r="CM42" s="639"/>
      <c r="CN42" s="639"/>
      <c r="CO42" s="639"/>
      <c r="CP42" s="639"/>
      <c r="CQ42" s="640"/>
      <c r="CR42" s="641">
        <v>632309</v>
      </c>
      <c r="CS42" s="642"/>
      <c r="CT42" s="642"/>
      <c r="CU42" s="642"/>
      <c r="CV42" s="642"/>
      <c r="CW42" s="642"/>
      <c r="CX42" s="642"/>
      <c r="CY42" s="643"/>
      <c r="CZ42" s="644">
        <v>15.8</v>
      </c>
      <c r="DA42" s="645"/>
      <c r="DB42" s="645"/>
      <c r="DC42" s="646"/>
      <c r="DD42" s="647">
        <v>227998</v>
      </c>
      <c r="DE42" s="642"/>
      <c r="DF42" s="642"/>
      <c r="DG42" s="642"/>
      <c r="DH42" s="642"/>
      <c r="DI42" s="642"/>
      <c r="DJ42" s="642"/>
      <c r="DK42" s="643"/>
      <c r="DL42" s="648"/>
      <c r="DM42" s="649"/>
      <c r="DN42" s="649"/>
      <c r="DO42" s="649"/>
      <c r="DP42" s="649"/>
      <c r="DQ42" s="649"/>
      <c r="DR42" s="649"/>
      <c r="DS42" s="649"/>
      <c r="DT42" s="649"/>
      <c r="DU42" s="649"/>
      <c r="DV42" s="650"/>
      <c r="DW42" s="651"/>
      <c r="DX42" s="652"/>
      <c r="DY42" s="652"/>
      <c r="DZ42" s="652"/>
      <c r="EA42" s="652"/>
      <c r="EB42" s="652"/>
      <c r="EC42" s="653"/>
    </row>
    <row r="43" spans="2:133" ht="11.25" customHeight="1" x14ac:dyDescent="0.15">
      <c r="BV43" s="238"/>
      <c r="BW43" s="238"/>
      <c r="BX43" s="238"/>
      <c r="BY43" s="238"/>
      <c r="BZ43" s="238"/>
      <c r="CA43" s="238"/>
      <c r="CB43" s="238"/>
      <c r="CD43" s="638" t="s">
        <v>354</v>
      </c>
      <c r="CE43" s="639"/>
      <c r="CF43" s="639"/>
      <c r="CG43" s="639"/>
      <c r="CH43" s="639"/>
      <c r="CI43" s="639"/>
      <c r="CJ43" s="639"/>
      <c r="CK43" s="639"/>
      <c r="CL43" s="639"/>
      <c r="CM43" s="639"/>
      <c r="CN43" s="639"/>
      <c r="CO43" s="639"/>
      <c r="CP43" s="639"/>
      <c r="CQ43" s="640"/>
      <c r="CR43" s="641">
        <v>13600</v>
      </c>
      <c r="CS43" s="660"/>
      <c r="CT43" s="660"/>
      <c r="CU43" s="660"/>
      <c r="CV43" s="660"/>
      <c r="CW43" s="660"/>
      <c r="CX43" s="660"/>
      <c r="CY43" s="661"/>
      <c r="CZ43" s="644">
        <v>0.3</v>
      </c>
      <c r="DA43" s="662"/>
      <c r="DB43" s="662"/>
      <c r="DC43" s="663"/>
      <c r="DD43" s="647">
        <v>6789</v>
      </c>
      <c r="DE43" s="660"/>
      <c r="DF43" s="660"/>
      <c r="DG43" s="660"/>
      <c r="DH43" s="660"/>
      <c r="DI43" s="660"/>
      <c r="DJ43" s="660"/>
      <c r="DK43" s="661"/>
      <c r="DL43" s="648"/>
      <c r="DM43" s="649"/>
      <c r="DN43" s="649"/>
      <c r="DO43" s="649"/>
      <c r="DP43" s="649"/>
      <c r="DQ43" s="649"/>
      <c r="DR43" s="649"/>
      <c r="DS43" s="649"/>
      <c r="DT43" s="649"/>
      <c r="DU43" s="649"/>
      <c r="DV43" s="650"/>
      <c r="DW43" s="651"/>
      <c r="DX43" s="652"/>
      <c r="DY43" s="652"/>
      <c r="DZ43" s="652"/>
      <c r="EA43" s="652"/>
      <c r="EB43" s="652"/>
      <c r="EC43" s="653"/>
    </row>
    <row r="44" spans="2:133" ht="11.25" customHeight="1" x14ac:dyDescent="0.15">
      <c r="CD44" s="654" t="s">
        <v>302</v>
      </c>
      <c r="CE44" s="655"/>
      <c r="CF44" s="638" t="s">
        <v>355</v>
      </c>
      <c r="CG44" s="639"/>
      <c r="CH44" s="639"/>
      <c r="CI44" s="639"/>
      <c r="CJ44" s="639"/>
      <c r="CK44" s="639"/>
      <c r="CL44" s="639"/>
      <c r="CM44" s="639"/>
      <c r="CN44" s="639"/>
      <c r="CO44" s="639"/>
      <c r="CP44" s="639"/>
      <c r="CQ44" s="640"/>
      <c r="CR44" s="641">
        <v>615499</v>
      </c>
      <c r="CS44" s="642"/>
      <c r="CT44" s="642"/>
      <c r="CU44" s="642"/>
      <c r="CV44" s="642"/>
      <c r="CW44" s="642"/>
      <c r="CX44" s="642"/>
      <c r="CY44" s="643"/>
      <c r="CZ44" s="644">
        <v>15.4</v>
      </c>
      <c r="DA44" s="645"/>
      <c r="DB44" s="645"/>
      <c r="DC44" s="646"/>
      <c r="DD44" s="647">
        <v>227998</v>
      </c>
      <c r="DE44" s="642"/>
      <c r="DF44" s="642"/>
      <c r="DG44" s="642"/>
      <c r="DH44" s="642"/>
      <c r="DI44" s="642"/>
      <c r="DJ44" s="642"/>
      <c r="DK44" s="643"/>
      <c r="DL44" s="648"/>
      <c r="DM44" s="649"/>
      <c r="DN44" s="649"/>
      <c r="DO44" s="649"/>
      <c r="DP44" s="649"/>
      <c r="DQ44" s="649"/>
      <c r="DR44" s="649"/>
      <c r="DS44" s="649"/>
      <c r="DT44" s="649"/>
      <c r="DU44" s="649"/>
      <c r="DV44" s="650"/>
      <c r="DW44" s="651"/>
      <c r="DX44" s="652"/>
      <c r="DY44" s="652"/>
      <c r="DZ44" s="652"/>
      <c r="EA44" s="652"/>
      <c r="EB44" s="652"/>
      <c r="EC44" s="653"/>
    </row>
    <row r="45" spans="2:133" ht="11.25" customHeight="1" x14ac:dyDescent="0.15">
      <c r="CD45" s="656"/>
      <c r="CE45" s="657"/>
      <c r="CF45" s="638" t="s">
        <v>356</v>
      </c>
      <c r="CG45" s="639"/>
      <c r="CH45" s="639"/>
      <c r="CI45" s="639"/>
      <c r="CJ45" s="639"/>
      <c r="CK45" s="639"/>
      <c r="CL45" s="639"/>
      <c r="CM45" s="639"/>
      <c r="CN45" s="639"/>
      <c r="CO45" s="639"/>
      <c r="CP45" s="639"/>
      <c r="CQ45" s="640"/>
      <c r="CR45" s="641">
        <v>199956</v>
      </c>
      <c r="CS45" s="660"/>
      <c r="CT45" s="660"/>
      <c r="CU45" s="660"/>
      <c r="CV45" s="660"/>
      <c r="CW45" s="660"/>
      <c r="CX45" s="660"/>
      <c r="CY45" s="661"/>
      <c r="CZ45" s="644">
        <v>5</v>
      </c>
      <c r="DA45" s="662"/>
      <c r="DB45" s="662"/>
      <c r="DC45" s="663"/>
      <c r="DD45" s="647">
        <v>5255</v>
      </c>
      <c r="DE45" s="660"/>
      <c r="DF45" s="660"/>
      <c r="DG45" s="660"/>
      <c r="DH45" s="660"/>
      <c r="DI45" s="660"/>
      <c r="DJ45" s="660"/>
      <c r="DK45" s="661"/>
      <c r="DL45" s="648"/>
      <c r="DM45" s="649"/>
      <c r="DN45" s="649"/>
      <c r="DO45" s="649"/>
      <c r="DP45" s="649"/>
      <c r="DQ45" s="649"/>
      <c r="DR45" s="649"/>
      <c r="DS45" s="649"/>
      <c r="DT45" s="649"/>
      <c r="DU45" s="649"/>
      <c r="DV45" s="650"/>
      <c r="DW45" s="651"/>
      <c r="DX45" s="652"/>
      <c r="DY45" s="652"/>
      <c r="DZ45" s="652"/>
      <c r="EA45" s="652"/>
      <c r="EB45" s="652"/>
      <c r="EC45" s="653"/>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6"/>
      <c r="CE46" s="657"/>
      <c r="CF46" s="638" t="s">
        <v>358</v>
      </c>
      <c r="CG46" s="639"/>
      <c r="CH46" s="639"/>
      <c r="CI46" s="639"/>
      <c r="CJ46" s="639"/>
      <c r="CK46" s="639"/>
      <c r="CL46" s="639"/>
      <c r="CM46" s="639"/>
      <c r="CN46" s="639"/>
      <c r="CO46" s="639"/>
      <c r="CP46" s="639"/>
      <c r="CQ46" s="640"/>
      <c r="CR46" s="641">
        <v>371453</v>
      </c>
      <c r="CS46" s="642"/>
      <c r="CT46" s="642"/>
      <c r="CU46" s="642"/>
      <c r="CV46" s="642"/>
      <c r="CW46" s="642"/>
      <c r="CX46" s="642"/>
      <c r="CY46" s="643"/>
      <c r="CZ46" s="644">
        <v>9.3000000000000007</v>
      </c>
      <c r="DA46" s="645"/>
      <c r="DB46" s="645"/>
      <c r="DC46" s="646"/>
      <c r="DD46" s="647">
        <v>220853</v>
      </c>
      <c r="DE46" s="642"/>
      <c r="DF46" s="642"/>
      <c r="DG46" s="642"/>
      <c r="DH46" s="642"/>
      <c r="DI46" s="642"/>
      <c r="DJ46" s="642"/>
      <c r="DK46" s="643"/>
      <c r="DL46" s="648"/>
      <c r="DM46" s="649"/>
      <c r="DN46" s="649"/>
      <c r="DO46" s="649"/>
      <c r="DP46" s="649"/>
      <c r="DQ46" s="649"/>
      <c r="DR46" s="649"/>
      <c r="DS46" s="649"/>
      <c r="DT46" s="649"/>
      <c r="DU46" s="649"/>
      <c r="DV46" s="650"/>
      <c r="DW46" s="651"/>
      <c r="DX46" s="652"/>
      <c r="DY46" s="652"/>
      <c r="DZ46" s="652"/>
      <c r="EA46" s="652"/>
      <c r="EB46" s="652"/>
      <c r="EC46" s="653"/>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6"/>
      <c r="CE47" s="657"/>
      <c r="CF47" s="638" t="s">
        <v>360</v>
      </c>
      <c r="CG47" s="639"/>
      <c r="CH47" s="639"/>
      <c r="CI47" s="639"/>
      <c r="CJ47" s="639"/>
      <c r="CK47" s="639"/>
      <c r="CL47" s="639"/>
      <c r="CM47" s="639"/>
      <c r="CN47" s="639"/>
      <c r="CO47" s="639"/>
      <c r="CP47" s="639"/>
      <c r="CQ47" s="640"/>
      <c r="CR47" s="641">
        <v>16810</v>
      </c>
      <c r="CS47" s="660"/>
      <c r="CT47" s="660"/>
      <c r="CU47" s="660"/>
      <c r="CV47" s="660"/>
      <c r="CW47" s="660"/>
      <c r="CX47" s="660"/>
      <c r="CY47" s="661"/>
      <c r="CZ47" s="644">
        <v>0.4</v>
      </c>
      <c r="DA47" s="662"/>
      <c r="DB47" s="662"/>
      <c r="DC47" s="663"/>
      <c r="DD47" s="647" t="s">
        <v>128</v>
      </c>
      <c r="DE47" s="660"/>
      <c r="DF47" s="660"/>
      <c r="DG47" s="660"/>
      <c r="DH47" s="660"/>
      <c r="DI47" s="660"/>
      <c r="DJ47" s="660"/>
      <c r="DK47" s="661"/>
      <c r="DL47" s="648"/>
      <c r="DM47" s="649"/>
      <c r="DN47" s="649"/>
      <c r="DO47" s="649"/>
      <c r="DP47" s="649"/>
      <c r="DQ47" s="649"/>
      <c r="DR47" s="649"/>
      <c r="DS47" s="649"/>
      <c r="DT47" s="649"/>
      <c r="DU47" s="649"/>
      <c r="DV47" s="650"/>
      <c r="DW47" s="651"/>
      <c r="DX47" s="652"/>
      <c r="DY47" s="652"/>
      <c r="DZ47" s="652"/>
      <c r="EA47" s="652"/>
      <c r="EB47" s="652"/>
      <c r="EC47" s="653"/>
    </row>
    <row r="48" spans="2:133" x14ac:dyDescent="0.15">
      <c r="B48" s="241" t="s">
        <v>361</v>
      </c>
      <c r="CD48" s="658"/>
      <c r="CE48" s="659"/>
      <c r="CF48" s="638" t="s">
        <v>362</v>
      </c>
      <c r="CG48" s="639"/>
      <c r="CH48" s="639"/>
      <c r="CI48" s="639"/>
      <c r="CJ48" s="639"/>
      <c r="CK48" s="639"/>
      <c r="CL48" s="639"/>
      <c r="CM48" s="639"/>
      <c r="CN48" s="639"/>
      <c r="CO48" s="639"/>
      <c r="CP48" s="639"/>
      <c r="CQ48" s="640"/>
      <c r="CR48" s="641" t="s">
        <v>128</v>
      </c>
      <c r="CS48" s="642"/>
      <c r="CT48" s="642"/>
      <c r="CU48" s="642"/>
      <c r="CV48" s="642"/>
      <c r="CW48" s="642"/>
      <c r="CX48" s="642"/>
      <c r="CY48" s="643"/>
      <c r="CZ48" s="644" t="s">
        <v>128</v>
      </c>
      <c r="DA48" s="645"/>
      <c r="DB48" s="645"/>
      <c r="DC48" s="646"/>
      <c r="DD48" s="647" t="s">
        <v>240</v>
      </c>
      <c r="DE48" s="642"/>
      <c r="DF48" s="642"/>
      <c r="DG48" s="642"/>
      <c r="DH48" s="642"/>
      <c r="DI48" s="642"/>
      <c r="DJ48" s="642"/>
      <c r="DK48" s="643"/>
      <c r="DL48" s="648"/>
      <c r="DM48" s="649"/>
      <c r="DN48" s="649"/>
      <c r="DO48" s="649"/>
      <c r="DP48" s="649"/>
      <c r="DQ48" s="649"/>
      <c r="DR48" s="649"/>
      <c r="DS48" s="649"/>
      <c r="DT48" s="649"/>
      <c r="DU48" s="649"/>
      <c r="DV48" s="650"/>
      <c r="DW48" s="651"/>
      <c r="DX48" s="652"/>
      <c r="DY48" s="652"/>
      <c r="DZ48" s="652"/>
      <c r="EA48" s="652"/>
      <c r="EB48" s="652"/>
      <c r="EC48" s="653"/>
    </row>
    <row r="49" spans="82:133" ht="11.25" customHeight="1" x14ac:dyDescent="0.15">
      <c r="CD49" s="622" t="s">
        <v>363</v>
      </c>
      <c r="CE49" s="623"/>
      <c r="CF49" s="623"/>
      <c r="CG49" s="623"/>
      <c r="CH49" s="623"/>
      <c r="CI49" s="623"/>
      <c r="CJ49" s="623"/>
      <c r="CK49" s="623"/>
      <c r="CL49" s="623"/>
      <c r="CM49" s="623"/>
      <c r="CN49" s="623"/>
      <c r="CO49" s="623"/>
      <c r="CP49" s="623"/>
      <c r="CQ49" s="624"/>
      <c r="CR49" s="625">
        <v>3989978</v>
      </c>
      <c r="CS49" s="626"/>
      <c r="CT49" s="626"/>
      <c r="CU49" s="626"/>
      <c r="CV49" s="626"/>
      <c r="CW49" s="626"/>
      <c r="CX49" s="626"/>
      <c r="CY49" s="627"/>
      <c r="CZ49" s="628">
        <v>100</v>
      </c>
      <c r="DA49" s="629"/>
      <c r="DB49" s="629"/>
      <c r="DC49" s="630"/>
      <c r="DD49" s="631">
        <v>2920788</v>
      </c>
      <c r="DE49" s="626"/>
      <c r="DF49" s="626"/>
      <c r="DG49" s="626"/>
      <c r="DH49" s="626"/>
      <c r="DI49" s="626"/>
      <c r="DJ49" s="626"/>
      <c r="DK49" s="627"/>
      <c r="DL49" s="632"/>
      <c r="DM49" s="633"/>
      <c r="DN49" s="633"/>
      <c r="DO49" s="633"/>
      <c r="DP49" s="633"/>
      <c r="DQ49" s="633"/>
      <c r="DR49" s="633"/>
      <c r="DS49" s="633"/>
      <c r="DT49" s="633"/>
      <c r="DU49" s="633"/>
      <c r="DV49" s="634"/>
      <c r="DW49" s="635"/>
      <c r="DX49" s="636"/>
      <c r="DY49" s="636"/>
      <c r="DZ49" s="636"/>
      <c r="EA49" s="636"/>
      <c r="EB49" s="636"/>
      <c r="EC49" s="637"/>
    </row>
  </sheetData>
  <sheetProtection algorithmName="SHA-512" hashValue="MdaWstN9WBURQsKNye26G2bqhKqfYlT6L6cDwSSkhIn02bLeL0arYdQvIcWhu0lKpq/dwixyhR+nMnNysDTZOw==" saltValue="sYsPci6S00WUIHKlKeA7/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19" zoomScale="70" zoomScaleNormal="25" zoomScaleSheetLayoutView="70" workbookViewId="0">
      <selection activeCell="AK32" sqref="AK32:AO32"/>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7" t="s">
        <v>365</v>
      </c>
      <c r="DK2" s="1168"/>
      <c r="DL2" s="1168"/>
      <c r="DM2" s="1168"/>
      <c r="DN2" s="1168"/>
      <c r="DO2" s="1169"/>
      <c r="DP2" s="250"/>
      <c r="DQ2" s="1167" t="s">
        <v>366</v>
      </c>
      <c r="DR2" s="1168"/>
      <c r="DS2" s="1168"/>
      <c r="DT2" s="1168"/>
      <c r="DU2" s="1168"/>
      <c r="DV2" s="1168"/>
      <c r="DW2" s="1168"/>
      <c r="DX2" s="1168"/>
      <c r="DY2" s="1168"/>
      <c r="DZ2" s="1169"/>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20" t="s">
        <v>367</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1" t="s">
        <v>369</v>
      </c>
      <c r="B5" s="1052"/>
      <c r="C5" s="1052"/>
      <c r="D5" s="1052"/>
      <c r="E5" s="1052"/>
      <c r="F5" s="1052"/>
      <c r="G5" s="1052"/>
      <c r="H5" s="1052"/>
      <c r="I5" s="1052"/>
      <c r="J5" s="1052"/>
      <c r="K5" s="1052"/>
      <c r="L5" s="1052"/>
      <c r="M5" s="1052"/>
      <c r="N5" s="1052"/>
      <c r="O5" s="1052"/>
      <c r="P5" s="1053"/>
      <c r="Q5" s="1057" t="s">
        <v>370</v>
      </c>
      <c r="R5" s="1058"/>
      <c r="S5" s="1058"/>
      <c r="T5" s="1058"/>
      <c r="U5" s="1059"/>
      <c r="V5" s="1057" t="s">
        <v>371</v>
      </c>
      <c r="W5" s="1058"/>
      <c r="X5" s="1058"/>
      <c r="Y5" s="1058"/>
      <c r="Z5" s="1059"/>
      <c r="AA5" s="1057" t="s">
        <v>372</v>
      </c>
      <c r="AB5" s="1058"/>
      <c r="AC5" s="1058"/>
      <c r="AD5" s="1058"/>
      <c r="AE5" s="1058"/>
      <c r="AF5" s="1170" t="s">
        <v>373</v>
      </c>
      <c r="AG5" s="1058"/>
      <c r="AH5" s="1058"/>
      <c r="AI5" s="1058"/>
      <c r="AJ5" s="1073"/>
      <c r="AK5" s="1058" t="s">
        <v>374</v>
      </c>
      <c r="AL5" s="1058"/>
      <c r="AM5" s="1058"/>
      <c r="AN5" s="1058"/>
      <c r="AO5" s="1059"/>
      <c r="AP5" s="1057" t="s">
        <v>375</v>
      </c>
      <c r="AQ5" s="1058"/>
      <c r="AR5" s="1058"/>
      <c r="AS5" s="1058"/>
      <c r="AT5" s="1059"/>
      <c r="AU5" s="1057" t="s">
        <v>376</v>
      </c>
      <c r="AV5" s="1058"/>
      <c r="AW5" s="1058"/>
      <c r="AX5" s="1058"/>
      <c r="AY5" s="1073"/>
      <c r="AZ5" s="257"/>
      <c r="BA5" s="257"/>
      <c r="BB5" s="257"/>
      <c r="BC5" s="257"/>
      <c r="BD5" s="257"/>
      <c r="BE5" s="258"/>
      <c r="BF5" s="258"/>
      <c r="BG5" s="258"/>
      <c r="BH5" s="258"/>
      <c r="BI5" s="258"/>
      <c r="BJ5" s="258"/>
      <c r="BK5" s="258"/>
      <c r="BL5" s="258"/>
      <c r="BM5" s="258"/>
      <c r="BN5" s="258"/>
      <c r="BO5" s="258"/>
      <c r="BP5" s="258"/>
      <c r="BQ5" s="1051" t="s">
        <v>377</v>
      </c>
      <c r="BR5" s="1052"/>
      <c r="BS5" s="1052"/>
      <c r="BT5" s="1052"/>
      <c r="BU5" s="1052"/>
      <c r="BV5" s="1052"/>
      <c r="BW5" s="1052"/>
      <c r="BX5" s="1052"/>
      <c r="BY5" s="1052"/>
      <c r="BZ5" s="1052"/>
      <c r="CA5" s="1052"/>
      <c r="CB5" s="1052"/>
      <c r="CC5" s="1052"/>
      <c r="CD5" s="1052"/>
      <c r="CE5" s="1052"/>
      <c r="CF5" s="1052"/>
      <c r="CG5" s="1053"/>
      <c r="CH5" s="1057" t="s">
        <v>378</v>
      </c>
      <c r="CI5" s="1058"/>
      <c r="CJ5" s="1058"/>
      <c r="CK5" s="1058"/>
      <c r="CL5" s="1059"/>
      <c r="CM5" s="1057" t="s">
        <v>379</v>
      </c>
      <c r="CN5" s="1058"/>
      <c r="CO5" s="1058"/>
      <c r="CP5" s="1058"/>
      <c r="CQ5" s="1059"/>
      <c r="CR5" s="1057" t="s">
        <v>380</v>
      </c>
      <c r="CS5" s="1058"/>
      <c r="CT5" s="1058"/>
      <c r="CU5" s="1058"/>
      <c r="CV5" s="1059"/>
      <c r="CW5" s="1057" t="s">
        <v>381</v>
      </c>
      <c r="CX5" s="1058"/>
      <c r="CY5" s="1058"/>
      <c r="CZ5" s="1058"/>
      <c r="DA5" s="1059"/>
      <c r="DB5" s="1057" t="s">
        <v>382</v>
      </c>
      <c r="DC5" s="1058"/>
      <c r="DD5" s="1058"/>
      <c r="DE5" s="1058"/>
      <c r="DF5" s="1059"/>
      <c r="DG5" s="1155" t="s">
        <v>383</v>
      </c>
      <c r="DH5" s="1156"/>
      <c r="DI5" s="1156"/>
      <c r="DJ5" s="1156"/>
      <c r="DK5" s="1157"/>
      <c r="DL5" s="1155" t="s">
        <v>384</v>
      </c>
      <c r="DM5" s="1156"/>
      <c r="DN5" s="1156"/>
      <c r="DO5" s="1156"/>
      <c r="DP5" s="1157"/>
      <c r="DQ5" s="1057" t="s">
        <v>385</v>
      </c>
      <c r="DR5" s="1058"/>
      <c r="DS5" s="1058"/>
      <c r="DT5" s="1058"/>
      <c r="DU5" s="1059"/>
      <c r="DV5" s="1057" t="s">
        <v>376</v>
      </c>
      <c r="DW5" s="1058"/>
      <c r="DX5" s="1058"/>
      <c r="DY5" s="1058"/>
      <c r="DZ5" s="1073"/>
      <c r="EA5" s="255"/>
    </row>
    <row r="6" spans="1:131" s="256" customFormat="1" ht="26.25" customHeight="1" thickBot="1" x14ac:dyDescent="0.2">
      <c r="A6" s="1054"/>
      <c r="B6" s="1055"/>
      <c r="C6" s="1055"/>
      <c r="D6" s="1055"/>
      <c r="E6" s="1055"/>
      <c r="F6" s="1055"/>
      <c r="G6" s="1055"/>
      <c r="H6" s="1055"/>
      <c r="I6" s="1055"/>
      <c r="J6" s="1055"/>
      <c r="K6" s="1055"/>
      <c r="L6" s="1055"/>
      <c r="M6" s="1055"/>
      <c r="N6" s="1055"/>
      <c r="O6" s="1055"/>
      <c r="P6" s="1056"/>
      <c r="Q6" s="1060"/>
      <c r="R6" s="1061"/>
      <c r="S6" s="1061"/>
      <c r="T6" s="1061"/>
      <c r="U6" s="1062"/>
      <c r="V6" s="1060"/>
      <c r="W6" s="1061"/>
      <c r="X6" s="1061"/>
      <c r="Y6" s="1061"/>
      <c r="Z6" s="1062"/>
      <c r="AA6" s="1060"/>
      <c r="AB6" s="1061"/>
      <c r="AC6" s="1061"/>
      <c r="AD6" s="1061"/>
      <c r="AE6" s="1061"/>
      <c r="AF6" s="1171"/>
      <c r="AG6" s="1061"/>
      <c r="AH6" s="1061"/>
      <c r="AI6" s="1061"/>
      <c r="AJ6" s="1074"/>
      <c r="AK6" s="1061"/>
      <c r="AL6" s="1061"/>
      <c r="AM6" s="1061"/>
      <c r="AN6" s="1061"/>
      <c r="AO6" s="1062"/>
      <c r="AP6" s="1060"/>
      <c r="AQ6" s="1061"/>
      <c r="AR6" s="1061"/>
      <c r="AS6" s="1061"/>
      <c r="AT6" s="1062"/>
      <c r="AU6" s="1060"/>
      <c r="AV6" s="1061"/>
      <c r="AW6" s="1061"/>
      <c r="AX6" s="1061"/>
      <c r="AY6" s="1074"/>
      <c r="AZ6" s="253"/>
      <c r="BA6" s="253"/>
      <c r="BB6" s="253"/>
      <c r="BC6" s="253"/>
      <c r="BD6" s="253"/>
      <c r="BE6" s="254"/>
      <c r="BF6" s="254"/>
      <c r="BG6" s="254"/>
      <c r="BH6" s="254"/>
      <c r="BI6" s="254"/>
      <c r="BJ6" s="254"/>
      <c r="BK6" s="254"/>
      <c r="BL6" s="254"/>
      <c r="BM6" s="254"/>
      <c r="BN6" s="254"/>
      <c r="BO6" s="254"/>
      <c r="BP6" s="254"/>
      <c r="BQ6" s="1054"/>
      <c r="BR6" s="1055"/>
      <c r="BS6" s="1055"/>
      <c r="BT6" s="1055"/>
      <c r="BU6" s="1055"/>
      <c r="BV6" s="1055"/>
      <c r="BW6" s="1055"/>
      <c r="BX6" s="1055"/>
      <c r="BY6" s="1055"/>
      <c r="BZ6" s="1055"/>
      <c r="CA6" s="1055"/>
      <c r="CB6" s="1055"/>
      <c r="CC6" s="1055"/>
      <c r="CD6" s="1055"/>
      <c r="CE6" s="1055"/>
      <c r="CF6" s="1055"/>
      <c r="CG6" s="1056"/>
      <c r="CH6" s="1060"/>
      <c r="CI6" s="1061"/>
      <c r="CJ6" s="1061"/>
      <c r="CK6" s="1061"/>
      <c r="CL6" s="1062"/>
      <c r="CM6" s="1060"/>
      <c r="CN6" s="1061"/>
      <c r="CO6" s="1061"/>
      <c r="CP6" s="1061"/>
      <c r="CQ6" s="1062"/>
      <c r="CR6" s="1060"/>
      <c r="CS6" s="1061"/>
      <c r="CT6" s="1061"/>
      <c r="CU6" s="1061"/>
      <c r="CV6" s="1062"/>
      <c r="CW6" s="1060"/>
      <c r="CX6" s="1061"/>
      <c r="CY6" s="1061"/>
      <c r="CZ6" s="1061"/>
      <c r="DA6" s="1062"/>
      <c r="DB6" s="1060"/>
      <c r="DC6" s="1061"/>
      <c r="DD6" s="1061"/>
      <c r="DE6" s="1061"/>
      <c r="DF6" s="1062"/>
      <c r="DG6" s="1158"/>
      <c r="DH6" s="1159"/>
      <c r="DI6" s="1159"/>
      <c r="DJ6" s="1159"/>
      <c r="DK6" s="1160"/>
      <c r="DL6" s="1158"/>
      <c r="DM6" s="1159"/>
      <c r="DN6" s="1159"/>
      <c r="DO6" s="1159"/>
      <c r="DP6" s="1160"/>
      <c r="DQ6" s="1060"/>
      <c r="DR6" s="1061"/>
      <c r="DS6" s="1061"/>
      <c r="DT6" s="1061"/>
      <c r="DU6" s="1062"/>
      <c r="DV6" s="1060"/>
      <c r="DW6" s="1061"/>
      <c r="DX6" s="1061"/>
      <c r="DY6" s="1061"/>
      <c r="DZ6" s="1074"/>
      <c r="EA6" s="255"/>
    </row>
    <row r="7" spans="1:131" s="256" customFormat="1" ht="26.25" customHeight="1" thickTop="1" x14ac:dyDescent="0.15">
      <c r="A7" s="259">
        <v>1</v>
      </c>
      <c r="B7" s="1107" t="s">
        <v>386</v>
      </c>
      <c r="C7" s="1108"/>
      <c r="D7" s="1108"/>
      <c r="E7" s="1108"/>
      <c r="F7" s="1108"/>
      <c r="G7" s="1108"/>
      <c r="H7" s="1108"/>
      <c r="I7" s="1108"/>
      <c r="J7" s="1108"/>
      <c r="K7" s="1108"/>
      <c r="L7" s="1108"/>
      <c r="M7" s="1108"/>
      <c r="N7" s="1108"/>
      <c r="O7" s="1108"/>
      <c r="P7" s="1109"/>
      <c r="Q7" s="1161">
        <v>4369</v>
      </c>
      <c r="R7" s="1162"/>
      <c r="S7" s="1162"/>
      <c r="T7" s="1162"/>
      <c r="U7" s="1162"/>
      <c r="V7" s="1162">
        <v>3990</v>
      </c>
      <c r="W7" s="1162"/>
      <c r="X7" s="1162"/>
      <c r="Y7" s="1162"/>
      <c r="Z7" s="1162"/>
      <c r="AA7" s="1162">
        <v>379</v>
      </c>
      <c r="AB7" s="1162"/>
      <c r="AC7" s="1162"/>
      <c r="AD7" s="1162"/>
      <c r="AE7" s="1163"/>
      <c r="AF7" s="1164">
        <v>351</v>
      </c>
      <c r="AG7" s="1165"/>
      <c r="AH7" s="1165"/>
      <c r="AI7" s="1165"/>
      <c r="AJ7" s="1166"/>
      <c r="AK7" s="1148">
        <v>18</v>
      </c>
      <c r="AL7" s="1149"/>
      <c r="AM7" s="1149"/>
      <c r="AN7" s="1149"/>
      <c r="AO7" s="1149"/>
      <c r="AP7" s="1149">
        <v>2984</v>
      </c>
      <c r="AQ7" s="1149"/>
      <c r="AR7" s="1149"/>
      <c r="AS7" s="1149"/>
      <c r="AT7" s="1149"/>
      <c r="AU7" s="1150"/>
      <c r="AV7" s="1150"/>
      <c r="AW7" s="1150"/>
      <c r="AX7" s="1150"/>
      <c r="AY7" s="1151"/>
      <c r="AZ7" s="253"/>
      <c r="BA7" s="253"/>
      <c r="BB7" s="253"/>
      <c r="BC7" s="253"/>
      <c r="BD7" s="253"/>
      <c r="BE7" s="254"/>
      <c r="BF7" s="254"/>
      <c r="BG7" s="254"/>
      <c r="BH7" s="254"/>
      <c r="BI7" s="254"/>
      <c r="BJ7" s="254"/>
      <c r="BK7" s="254"/>
      <c r="BL7" s="254"/>
      <c r="BM7" s="254"/>
      <c r="BN7" s="254"/>
      <c r="BO7" s="254"/>
      <c r="BP7" s="254"/>
      <c r="BQ7" s="260">
        <v>1</v>
      </c>
      <c r="BR7" s="261"/>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5"/>
    </row>
    <row r="8" spans="1:131" s="256" customFormat="1" ht="26.25" customHeight="1" x14ac:dyDescent="0.15">
      <c r="A8" s="262">
        <v>2</v>
      </c>
      <c r="B8" s="1093"/>
      <c r="C8" s="1094"/>
      <c r="D8" s="1094"/>
      <c r="E8" s="1094"/>
      <c r="F8" s="1094"/>
      <c r="G8" s="1094"/>
      <c r="H8" s="1094"/>
      <c r="I8" s="1094"/>
      <c r="J8" s="1094"/>
      <c r="K8" s="1094"/>
      <c r="L8" s="1094"/>
      <c r="M8" s="1094"/>
      <c r="N8" s="1094"/>
      <c r="O8" s="1094"/>
      <c r="P8" s="1095"/>
      <c r="Q8" s="1099"/>
      <c r="R8" s="1100"/>
      <c r="S8" s="1100"/>
      <c r="T8" s="1100"/>
      <c r="U8" s="1100"/>
      <c r="V8" s="1100"/>
      <c r="W8" s="1100"/>
      <c r="X8" s="1100"/>
      <c r="Y8" s="1100"/>
      <c r="Z8" s="1100"/>
      <c r="AA8" s="1100"/>
      <c r="AB8" s="1100"/>
      <c r="AC8" s="1100"/>
      <c r="AD8" s="1100"/>
      <c r="AE8" s="1101"/>
      <c r="AF8" s="1075"/>
      <c r="AG8" s="1076"/>
      <c r="AH8" s="1076"/>
      <c r="AI8" s="1076"/>
      <c r="AJ8" s="1077"/>
      <c r="AK8" s="1143"/>
      <c r="AL8" s="1144"/>
      <c r="AM8" s="1144"/>
      <c r="AN8" s="1144"/>
      <c r="AO8" s="1144"/>
      <c r="AP8" s="1144"/>
      <c r="AQ8" s="1144"/>
      <c r="AR8" s="1144"/>
      <c r="AS8" s="1144"/>
      <c r="AT8" s="1144"/>
      <c r="AU8" s="1141"/>
      <c r="AV8" s="1141"/>
      <c r="AW8" s="1141"/>
      <c r="AX8" s="1141"/>
      <c r="AY8" s="1142"/>
      <c r="AZ8" s="253"/>
      <c r="BA8" s="253"/>
      <c r="BB8" s="253"/>
      <c r="BC8" s="253"/>
      <c r="BD8" s="253"/>
      <c r="BE8" s="254"/>
      <c r="BF8" s="254"/>
      <c r="BG8" s="254"/>
      <c r="BH8" s="254"/>
      <c r="BI8" s="254"/>
      <c r="BJ8" s="254"/>
      <c r="BK8" s="254"/>
      <c r="BL8" s="254"/>
      <c r="BM8" s="254"/>
      <c r="BN8" s="254"/>
      <c r="BO8" s="254"/>
      <c r="BP8" s="254"/>
      <c r="BQ8" s="263">
        <v>2</v>
      </c>
      <c r="BR8" s="264"/>
      <c r="BS8" s="1070"/>
      <c r="BT8" s="1071"/>
      <c r="BU8" s="1071"/>
      <c r="BV8" s="1071"/>
      <c r="BW8" s="1071"/>
      <c r="BX8" s="1071"/>
      <c r="BY8" s="1071"/>
      <c r="BZ8" s="1071"/>
      <c r="CA8" s="1071"/>
      <c r="CB8" s="1071"/>
      <c r="CC8" s="1071"/>
      <c r="CD8" s="1071"/>
      <c r="CE8" s="1071"/>
      <c r="CF8" s="1071"/>
      <c r="CG8" s="1072"/>
      <c r="CH8" s="1045"/>
      <c r="CI8" s="1046"/>
      <c r="CJ8" s="1046"/>
      <c r="CK8" s="1046"/>
      <c r="CL8" s="1047"/>
      <c r="CM8" s="1045"/>
      <c r="CN8" s="1046"/>
      <c r="CO8" s="1046"/>
      <c r="CP8" s="1046"/>
      <c r="CQ8" s="1047"/>
      <c r="CR8" s="1045"/>
      <c r="CS8" s="1046"/>
      <c r="CT8" s="1046"/>
      <c r="CU8" s="1046"/>
      <c r="CV8" s="1047"/>
      <c r="CW8" s="1045"/>
      <c r="CX8" s="1046"/>
      <c r="CY8" s="1046"/>
      <c r="CZ8" s="1046"/>
      <c r="DA8" s="1047"/>
      <c r="DB8" s="1045"/>
      <c r="DC8" s="1046"/>
      <c r="DD8" s="1046"/>
      <c r="DE8" s="1046"/>
      <c r="DF8" s="1047"/>
      <c r="DG8" s="1045"/>
      <c r="DH8" s="1046"/>
      <c r="DI8" s="1046"/>
      <c r="DJ8" s="1046"/>
      <c r="DK8" s="1047"/>
      <c r="DL8" s="1045"/>
      <c r="DM8" s="1046"/>
      <c r="DN8" s="1046"/>
      <c r="DO8" s="1046"/>
      <c r="DP8" s="1047"/>
      <c r="DQ8" s="1045"/>
      <c r="DR8" s="1046"/>
      <c r="DS8" s="1046"/>
      <c r="DT8" s="1046"/>
      <c r="DU8" s="1047"/>
      <c r="DV8" s="1048"/>
      <c r="DW8" s="1049"/>
      <c r="DX8" s="1049"/>
      <c r="DY8" s="1049"/>
      <c r="DZ8" s="1050"/>
      <c r="EA8" s="255"/>
    </row>
    <row r="9" spans="1:131" s="256" customFormat="1" ht="26.25" customHeight="1" x14ac:dyDescent="0.15">
      <c r="A9" s="262">
        <v>3</v>
      </c>
      <c r="B9" s="1093"/>
      <c r="C9" s="1094"/>
      <c r="D9" s="1094"/>
      <c r="E9" s="1094"/>
      <c r="F9" s="1094"/>
      <c r="G9" s="1094"/>
      <c r="H9" s="1094"/>
      <c r="I9" s="1094"/>
      <c r="J9" s="1094"/>
      <c r="K9" s="1094"/>
      <c r="L9" s="1094"/>
      <c r="M9" s="1094"/>
      <c r="N9" s="1094"/>
      <c r="O9" s="1094"/>
      <c r="P9" s="1095"/>
      <c r="Q9" s="1099"/>
      <c r="R9" s="1100"/>
      <c r="S9" s="1100"/>
      <c r="T9" s="1100"/>
      <c r="U9" s="1100"/>
      <c r="V9" s="1100"/>
      <c r="W9" s="1100"/>
      <c r="X9" s="1100"/>
      <c r="Y9" s="1100"/>
      <c r="Z9" s="1100"/>
      <c r="AA9" s="1100"/>
      <c r="AB9" s="1100"/>
      <c r="AC9" s="1100"/>
      <c r="AD9" s="1100"/>
      <c r="AE9" s="1101"/>
      <c r="AF9" s="1075"/>
      <c r="AG9" s="1076"/>
      <c r="AH9" s="1076"/>
      <c r="AI9" s="1076"/>
      <c r="AJ9" s="1077"/>
      <c r="AK9" s="1143"/>
      <c r="AL9" s="1144"/>
      <c r="AM9" s="1144"/>
      <c r="AN9" s="1144"/>
      <c r="AO9" s="1144"/>
      <c r="AP9" s="1144"/>
      <c r="AQ9" s="1144"/>
      <c r="AR9" s="1144"/>
      <c r="AS9" s="1144"/>
      <c r="AT9" s="1144"/>
      <c r="AU9" s="1141"/>
      <c r="AV9" s="1141"/>
      <c r="AW9" s="1141"/>
      <c r="AX9" s="1141"/>
      <c r="AY9" s="1142"/>
      <c r="AZ9" s="253"/>
      <c r="BA9" s="253"/>
      <c r="BB9" s="253"/>
      <c r="BC9" s="253"/>
      <c r="BD9" s="253"/>
      <c r="BE9" s="254"/>
      <c r="BF9" s="254"/>
      <c r="BG9" s="254"/>
      <c r="BH9" s="254"/>
      <c r="BI9" s="254"/>
      <c r="BJ9" s="254"/>
      <c r="BK9" s="254"/>
      <c r="BL9" s="254"/>
      <c r="BM9" s="254"/>
      <c r="BN9" s="254"/>
      <c r="BO9" s="254"/>
      <c r="BP9" s="254"/>
      <c r="BQ9" s="263">
        <v>3</v>
      </c>
      <c r="BR9" s="264"/>
      <c r="BS9" s="1070"/>
      <c r="BT9" s="1071"/>
      <c r="BU9" s="1071"/>
      <c r="BV9" s="1071"/>
      <c r="BW9" s="1071"/>
      <c r="BX9" s="1071"/>
      <c r="BY9" s="1071"/>
      <c r="BZ9" s="1071"/>
      <c r="CA9" s="1071"/>
      <c r="CB9" s="1071"/>
      <c r="CC9" s="1071"/>
      <c r="CD9" s="1071"/>
      <c r="CE9" s="1071"/>
      <c r="CF9" s="1071"/>
      <c r="CG9" s="1072"/>
      <c r="CH9" s="1045"/>
      <c r="CI9" s="1046"/>
      <c r="CJ9" s="1046"/>
      <c r="CK9" s="1046"/>
      <c r="CL9" s="1047"/>
      <c r="CM9" s="1045"/>
      <c r="CN9" s="1046"/>
      <c r="CO9" s="1046"/>
      <c r="CP9" s="1046"/>
      <c r="CQ9" s="1047"/>
      <c r="CR9" s="1045"/>
      <c r="CS9" s="1046"/>
      <c r="CT9" s="1046"/>
      <c r="CU9" s="1046"/>
      <c r="CV9" s="1047"/>
      <c r="CW9" s="1045"/>
      <c r="CX9" s="1046"/>
      <c r="CY9" s="1046"/>
      <c r="CZ9" s="1046"/>
      <c r="DA9" s="1047"/>
      <c r="DB9" s="1045"/>
      <c r="DC9" s="1046"/>
      <c r="DD9" s="1046"/>
      <c r="DE9" s="1046"/>
      <c r="DF9" s="1047"/>
      <c r="DG9" s="1045"/>
      <c r="DH9" s="1046"/>
      <c r="DI9" s="1046"/>
      <c r="DJ9" s="1046"/>
      <c r="DK9" s="1047"/>
      <c r="DL9" s="1045"/>
      <c r="DM9" s="1046"/>
      <c r="DN9" s="1046"/>
      <c r="DO9" s="1046"/>
      <c r="DP9" s="1047"/>
      <c r="DQ9" s="1045"/>
      <c r="DR9" s="1046"/>
      <c r="DS9" s="1046"/>
      <c r="DT9" s="1046"/>
      <c r="DU9" s="1047"/>
      <c r="DV9" s="1048"/>
      <c r="DW9" s="1049"/>
      <c r="DX9" s="1049"/>
      <c r="DY9" s="1049"/>
      <c r="DZ9" s="1050"/>
      <c r="EA9" s="255"/>
    </row>
    <row r="10" spans="1:131" s="256" customFormat="1" ht="26.25" customHeight="1" x14ac:dyDescent="0.15">
      <c r="A10" s="262">
        <v>4</v>
      </c>
      <c r="B10" s="1093"/>
      <c r="C10" s="1094"/>
      <c r="D10" s="1094"/>
      <c r="E10" s="1094"/>
      <c r="F10" s="1094"/>
      <c r="G10" s="1094"/>
      <c r="H10" s="1094"/>
      <c r="I10" s="1094"/>
      <c r="J10" s="1094"/>
      <c r="K10" s="1094"/>
      <c r="L10" s="1094"/>
      <c r="M10" s="1094"/>
      <c r="N10" s="1094"/>
      <c r="O10" s="1094"/>
      <c r="P10" s="1095"/>
      <c r="Q10" s="1099"/>
      <c r="R10" s="1100"/>
      <c r="S10" s="1100"/>
      <c r="T10" s="1100"/>
      <c r="U10" s="1100"/>
      <c r="V10" s="1100"/>
      <c r="W10" s="1100"/>
      <c r="X10" s="1100"/>
      <c r="Y10" s="1100"/>
      <c r="Z10" s="1100"/>
      <c r="AA10" s="1100"/>
      <c r="AB10" s="1100"/>
      <c r="AC10" s="1100"/>
      <c r="AD10" s="1100"/>
      <c r="AE10" s="1101"/>
      <c r="AF10" s="1075"/>
      <c r="AG10" s="1076"/>
      <c r="AH10" s="1076"/>
      <c r="AI10" s="1076"/>
      <c r="AJ10" s="1077"/>
      <c r="AK10" s="1143"/>
      <c r="AL10" s="1144"/>
      <c r="AM10" s="1144"/>
      <c r="AN10" s="1144"/>
      <c r="AO10" s="1144"/>
      <c r="AP10" s="1144"/>
      <c r="AQ10" s="1144"/>
      <c r="AR10" s="1144"/>
      <c r="AS10" s="1144"/>
      <c r="AT10" s="1144"/>
      <c r="AU10" s="1141"/>
      <c r="AV10" s="1141"/>
      <c r="AW10" s="1141"/>
      <c r="AX10" s="1141"/>
      <c r="AY10" s="1142"/>
      <c r="AZ10" s="253"/>
      <c r="BA10" s="253"/>
      <c r="BB10" s="253"/>
      <c r="BC10" s="253"/>
      <c r="BD10" s="253"/>
      <c r="BE10" s="254"/>
      <c r="BF10" s="254"/>
      <c r="BG10" s="254"/>
      <c r="BH10" s="254"/>
      <c r="BI10" s="254"/>
      <c r="BJ10" s="254"/>
      <c r="BK10" s="254"/>
      <c r="BL10" s="254"/>
      <c r="BM10" s="254"/>
      <c r="BN10" s="254"/>
      <c r="BO10" s="254"/>
      <c r="BP10" s="254"/>
      <c r="BQ10" s="263">
        <v>4</v>
      </c>
      <c r="BR10" s="264"/>
      <c r="BS10" s="1070"/>
      <c r="BT10" s="1071"/>
      <c r="BU10" s="1071"/>
      <c r="BV10" s="1071"/>
      <c r="BW10" s="1071"/>
      <c r="BX10" s="1071"/>
      <c r="BY10" s="1071"/>
      <c r="BZ10" s="1071"/>
      <c r="CA10" s="1071"/>
      <c r="CB10" s="1071"/>
      <c r="CC10" s="1071"/>
      <c r="CD10" s="1071"/>
      <c r="CE10" s="1071"/>
      <c r="CF10" s="1071"/>
      <c r="CG10" s="1072"/>
      <c r="CH10" s="1045"/>
      <c r="CI10" s="1046"/>
      <c r="CJ10" s="1046"/>
      <c r="CK10" s="1046"/>
      <c r="CL10" s="1047"/>
      <c r="CM10" s="1045"/>
      <c r="CN10" s="1046"/>
      <c r="CO10" s="1046"/>
      <c r="CP10" s="1046"/>
      <c r="CQ10" s="1047"/>
      <c r="CR10" s="1045"/>
      <c r="CS10" s="1046"/>
      <c r="CT10" s="1046"/>
      <c r="CU10" s="1046"/>
      <c r="CV10" s="1047"/>
      <c r="CW10" s="1045"/>
      <c r="CX10" s="1046"/>
      <c r="CY10" s="1046"/>
      <c r="CZ10" s="1046"/>
      <c r="DA10" s="1047"/>
      <c r="DB10" s="1045"/>
      <c r="DC10" s="1046"/>
      <c r="DD10" s="1046"/>
      <c r="DE10" s="1046"/>
      <c r="DF10" s="1047"/>
      <c r="DG10" s="1045"/>
      <c r="DH10" s="1046"/>
      <c r="DI10" s="1046"/>
      <c r="DJ10" s="1046"/>
      <c r="DK10" s="1047"/>
      <c r="DL10" s="1045"/>
      <c r="DM10" s="1046"/>
      <c r="DN10" s="1046"/>
      <c r="DO10" s="1046"/>
      <c r="DP10" s="1047"/>
      <c r="DQ10" s="1045"/>
      <c r="DR10" s="1046"/>
      <c r="DS10" s="1046"/>
      <c r="DT10" s="1046"/>
      <c r="DU10" s="1047"/>
      <c r="DV10" s="1048"/>
      <c r="DW10" s="1049"/>
      <c r="DX10" s="1049"/>
      <c r="DY10" s="1049"/>
      <c r="DZ10" s="1050"/>
      <c r="EA10" s="255"/>
    </row>
    <row r="11" spans="1:131" s="256" customFormat="1" ht="26.25" customHeight="1" x14ac:dyDescent="0.15">
      <c r="A11" s="262">
        <v>5</v>
      </c>
      <c r="B11" s="1093"/>
      <c r="C11" s="1094"/>
      <c r="D11" s="1094"/>
      <c r="E11" s="1094"/>
      <c r="F11" s="1094"/>
      <c r="G11" s="1094"/>
      <c r="H11" s="1094"/>
      <c r="I11" s="1094"/>
      <c r="J11" s="1094"/>
      <c r="K11" s="1094"/>
      <c r="L11" s="1094"/>
      <c r="M11" s="1094"/>
      <c r="N11" s="1094"/>
      <c r="O11" s="1094"/>
      <c r="P11" s="1095"/>
      <c r="Q11" s="1099"/>
      <c r="R11" s="1100"/>
      <c r="S11" s="1100"/>
      <c r="T11" s="1100"/>
      <c r="U11" s="1100"/>
      <c r="V11" s="1100"/>
      <c r="W11" s="1100"/>
      <c r="X11" s="1100"/>
      <c r="Y11" s="1100"/>
      <c r="Z11" s="1100"/>
      <c r="AA11" s="1100"/>
      <c r="AB11" s="1100"/>
      <c r="AC11" s="1100"/>
      <c r="AD11" s="1100"/>
      <c r="AE11" s="1101"/>
      <c r="AF11" s="1075"/>
      <c r="AG11" s="1076"/>
      <c r="AH11" s="1076"/>
      <c r="AI11" s="1076"/>
      <c r="AJ11" s="1077"/>
      <c r="AK11" s="1143"/>
      <c r="AL11" s="1144"/>
      <c r="AM11" s="1144"/>
      <c r="AN11" s="1144"/>
      <c r="AO11" s="1144"/>
      <c r="AP11" s="1144"/>
      <c r="AQ11" s="1144"/>
      <c r="AR11" s="1144"/>
      <c r="AS11" s="1144"/>
      <c r="AT11" s="1144"/>
      <c r="AU11" s="1141"/>
      <c r="AV11" s="1141"/>
      <c r="AW11" s="1141"/>
      <c r="AX11" s="1141"/>
      <c r="AY11" s="1142"/>
      <c r="AZ11" s="253"/>
      <c r="BA11" s="253"/>
      <c r="BB11" s="253"/>
      <c r="BC11" s="253"/>
      <c r="BD11" s="253"/>
      <c r="BE11" s="254"/>
      <c r="BF11" s="254"/>
      <c r="BG11" s="254"/>
      <c r="BH11" s="254"/>
      <c r="BI11" s="254"/>
      <c r="BJ11" s="254"/>
      <c r="BK11" s="254"/>
      <c r="BL11" s="254"/>
      <c r="BM11" s="254"/>
      <c r="BN11" s="254"/>
      <c r="BO11" s="254"/>
      <c r="BP11" s="254"/>
      <c r="BQ11" s="263">
        <v>5</v>
      </c>
      <c r="BR11" s="264"/>
      <c r="BS11" s="1070"/>
      <c r="BT11" s="1071"/>
      <c r="BU11" s="1071"/>
      <c r="BV11" s="1071"/>
      <c r="BW11" s="1071"/>
      <c r="BX11" s="1071"/>
      <c r="BY11" s="1071"/>
      <c r="BZ11" s="1071"/>
      <c r="CA11" s="1071"/>
      <c r="CB11" s="1071"/>
      <c r="CC11" s="1071"/>
      <c r="CD11" s="1071"/>
      <c r="CE11" s="1071"/>
      <c r="CF11" s="1071"/>
      <c r="CG11" s="1072"/>
      <c r="CH11" s="1045"/>
      <c r="CI11" s="1046"/>
      <c r="CJ11" s="1046"/>
      <c r="CK11" s="1046"/>
      <c r="CL11" s="1047"/>
      <c r="CM11" s="1045"/>
      <c r="CN11" s="1046"/>
      <c r="CO11" s="1046"/>
      <c r="CP11" s="1046"/>
      <c r="CQ11" s="1047"/>
      <c r="CR11" s="1045"/>
      <c r="CS11" s="1046"/>
      <c r="CT11" s="1046"/>
      <c r="CU11" s="1046"/>
      <c r="CV11" s="1047"/>
      <c r="CW11" s="1045"/>
      <c r="CX11" s="1046"/>
      <c r="CY11" s="1046"/>
      <c r="CZ11" s="1046"/>
      <c r="DA11" s="1047"/>
      <c r="DB11" s="1045"/>
      <c r="DC11" s="1046"/>
      <c r="DD11" s="1046"/>
      <c r="DE11" s="1046"/>
      <c r="DF11" s="1047"/>
      <c r="DG11" s="1045"/>
      <c r="DH11" s="1046"/>
      <c r="DI11" s="1046"/>
      <c r="DJ11" s="1046"/>
      <c r="DK11" s="1047"/>
      <c r="DL11" s="1045"/>
      <c r="DM11" s="1046"/>
      <c r="DN11" s="1046"/>
      <c r="DO11" s="1046"/>
      <c r="DP11" s="1047"/>
      <c r="DQ11" s="1045"/>
      <c r="DR11" s="1046"/>
      <c r="DS11" s="1046"/>
      <c r="DT11" s="1046"/>
      <c r="DU11" s="1047"/>
      <c r="DV11" s="1048"/>
      <c r="DW11" s="1049"/>
      <c r="DX11" s="1049"/>
      <c r="DY11" s="1049"/>
      <c r="DZ11" s="1050"/>
      <c r="EA11" s="255"/>
    </row>
    <row r="12" spans="1:131" s="256" customFormat="1" ht="26.25" customHeight="1" x14ac:dyDescent="0.15">
      <c r="A12" s="262">
        <v>6</v>
      </c>
      <c r="B12" s="1093"/>
      <c r="C12" s="1094"/>
      <c r="D12" s="1094"/>
      <c r="E12" s="1094"/>
      <c r="F12" s="1094"/>
      <c r="G12" s="1094"/>
      <c r="H12" s="1094"/>
      <c r="I12" s="1094"/>
      <c r="J12" s="1094"/>
      <c r="K12" s="1094"/>
      <c r="L12" s="1094"/>
      <c r="M12" s="1094"/>
      <c r="N12" s="1094"/>
      <c r="O12" s="1094"/>
      <c r="P12" s="1095"/>
      <c r="Q12" s="1099"/>
      <c r="R12" s="1100"/>
      <c r="S12" s="1100"/>
      <c r="T12" s="1100"/>
      <c r="U12" s="1100"/>
      <c r="V12" s="1100"/>
      <c r="W12" s="1100"/>
      <c r="X12" s="1100"/>
      <c r="Y12" s="1100"/>
      <c r="Z12" s="1100"/>
      <c r="AA12" s="1100"/>
      <c r="AB12" s="1100"/>
      <c r="AC12" s="1100"/>
      <c r="AD12" s="1100"/>
      <c r="AE12" s="1101"/>
      <c r="AF12" s="1075"/>
      <c r="AG12" s="1076"/>
      <c r="AH12" s="1076"/>
      <c r="AI12" s="1076"/>
      <c r="AJ12" s="1077"/>
      <c r="AK12" s="1143"/>
      <c r="AL12" s="1144"/>
      <c r="AM12" s="1144"/>
      <c r="AN12" s="1144"/>
      <c r="AO12" s="1144"/>
      <c r="AP12" s="1144"/>
      <c r="AQ12" s="1144"/>
      <c r="AR12" s="1144"/>
      <c r="AS12" s="1144"/>
      <c r="AT12" s="1144"/>
      <c r="AU12" s="1141"/>
      <c r="AV12" s="1141"/>
      <c r="AW12" s="1141"/>
      <c r="AX12" s="1141"/>
      <c r="AY12" s="1142"/>
      <c r="AZ12" s="253"/>
      <c r="BA12" s="253"/>
      <c r="BB12" s="253"/>
      <c r="BC12" s="253"/>
      <c r="BD12" s="253"/>
      <c r="BE12" s="254"/>
      <c r="BF12" s="254"/>
      <c r="BG12" s="254"/>
      <c r="BH12" s="254"/>
      <c r="BI12" s="254"/>
      <c r="BJ12" s="254"/>
      <c r="BK12" s="254"/>
      <c r="BL12" s="254"/>
      <c r="BM12" s="254"/>
      <c r="BN12" s="254"/>
      <c r="BO12" s="254"/>
      <c r="BP12" s="254"/>
      <c r="BQ12" s="263">
        <v>6</v>
      </c>
      <c r="BR12" s="264"/>
      <c r="BS12" s="1070"/>
      <c r="BT12" s="1071"/>
      <c r="BU12" s="1071"/>
      <c r="BV12" s="1071"/>
      <c r="BW12" s="1071"/>
      <c r="BX12" s="1071"/>
      <c r="BY12" s="1071"/>
      <c r="BZ12" s="1071"/>
      <c r="CA12" s="1071"/>
      <c r="CB12" s="1071"/>
      <c r="CC12" s="1071"/>
      <c r="CD12" s="1071"/>
      <c r="CE12" s="1071"/>
      <c r="CF12" s="1071"/>
      <c r="CG12" s="1072"/>
      <c r="CH12" s="1045"/>
      <c r="CI12" s="1046"/>
      <c r="CJ12" s="1046"/>
      <c r="CK12" s="1046"/>
      <c r="CL12" s="1047"/>
      <c r="CM12" s="1045"/>
      <c r="CN12" s="1046"/>
      <c r="CO12" s="1046"/>
      <c r="CP12" s="1046"/>
      <c r="CQ12" s="1047"/>
      <c r="CR12" s="1045"/>
      <c r="CS12" s="1046"/>
      <c r="CT12" s="1046"/>
      <c r="CU12" s="1046"/>
      <c r="CV12" s="1047"/>
      <c r="CW12" s="1045"/>
      <c r="CX12" s="1046"/>
      <c r="CY12" s="1046"/>
      <c r="CZ12" s="1046"/>
      <c r="DA12" s="1047"/>
      <c r="DB12" s="1045"/>
      <c r="DC12" s="1046"/>
      <c r="DD12" s="1046"/>
      <c r="DE12" s="1046"/>
      <c r="DF12" s="1047"/>
      <c r="DG12" s="1045"/>
      <c r="DH12" s="1046"/>
      <c r="DI12" s="1046"/>
      <c r="DJ12" s="1046"/>
      <c r="DK12" s="1047"/>
      <c r="DL12" s="1045"/>
      <c r="DM12" s="1046"/>
      <c r="DN12" s="1046"/>
      <c r="DO12" s="1046"/>
      <c r="DP12" s="1047"/>
      <c r="DQ12" s="1045"/>
      <c r="DR12" s="1046"/>
      <c r="DS12" s="1046"/>
      <c r="DT12" s="1046"/>
      <c r="DU12" s="1047"/>
      <c r="DV12" s="1048"/>
      <c r="DW12" s="1049"/>
      <c r="DX12" s="1049"/>
      <c r="DY12" s="1049"/>
      <c r="DZ12" s="1050"/>
      <c r="EA12" s="255"/>
    </row>
    <row r="13" spans="1:131" s="256" customFormat="1" ht="26.25" customHeight="1" x14ac:dyDescent="0.15">
      <c r="A13" s="262">
        <v>7</v>
      </c>
      <c r="B13" s="1093"/>
      <c r="C13" s="1094"/>
      <c r="D13" s="1094"/>
      <c r="E13" s="1094"/>
      <c r="F13" s="1094"/>
      <c r="G13" s="1094"/>
      <c r="H13" s="1094"/>
      <c r="I13" s="1094"/>
      <c r="J13" s="1094"/>
      <c r="K13" s="1094"/>
      <c r="L13" s="1094"/>
      <c r="M13" s="1094"/>
      <c r="N13" s="1094"/>
      <c r="O13" s="1094"/>
      <c r="P13" s="1095"/>
      <c r="Q13" s="1099"/>
      <c r="R13" s="1100"/>
      <c r="S13" s="1100"/>
      <c r="T13" s="1100"/>
      <c r="U13" s="1100"/>
      <c r="V13" s="1100"/>
      <c r="W13" s="1100"/>
      <c r="X13" s="1100"/>
      <c r="Y13" s="1100"/>
      <c r="Z13" s="1100"/>
      <c r="AA13" s="1100"/>
      <c r="AB13" s="1100"/>
      <c r="AC13" s="1100"/>
      <c r="AD13" s="1100"/>
      <c r="AE13" s="1101"/>
      <c r="AF13" s="1075"/>
      <c r="AG13" s="1076"/>
      <c r="AH13" s="1076"/>
      <c r="AI13" s="1076"/>
      <c r="AJ13" s="1077"/>
      <c r="AK13" s="1143"/>
      <c r="AL13" s="1144"/>
      <c r="AM13" s="1144"/>
      <c r="AN13" s="1144"/>
      <c r="AO13" s="1144"/>
      <c r="AP13" s="1144"/>
      <c r="AQ13" s="1144"/>
      <c r="AR13" s="1144"/>
      <c r="AS13" s="1144"/>
      <c r="AT13" s="1144"/>
      <c r="AU13" s="1141"/>
      <c r="AV13" s="1141"/>
      <c r="AW13" s="1141"/>
      <c r="AX13" s="1141"/>
      <c r="AY13" s="1142"/>
      <c r="AZ13" s="253"/>
      <c r="BA13" s="253"/>
      <c r="BB13" s="253"/>
      <c r="BC13" s="253"/>
      <c r="BD13" s="253"/>
      <c r="BE13" s="254"/>
      <c r="BF13" s="254"/>
      <c r="BG13" s="254"/>
      <c r="BH13" s="254"/>
      <c r="BI13" s="254"/>
      <c r="BJ13" s="254"/>
      <c r="BK13" s="254"/>
      <c r="BL13" s="254"/>
      <c r="BM13" s="254"/>
      <c r="BN13" s="254"/>
      <c r="BO13" s="254"/>
      <c r="BP13" s="254"/>
      <c r="BQ13" s="263">
        <v>7</v>
      </c>
      <c r="BR13" s="264"/>
      <c r="BS13" s="1070"/>
      <c r="BT13" s="1071"/>
      <c r="BU13" s="1071"/>
      <c r="BV13" s="1071"/>
      <c r="BW13" s="1071"/>
      <c r="BX13" s="1071"/>
      <c r="BY13" s="1071"/>
      <c r="BZ13" s="1071"/>
      <c r="CA13" s="1071"/>
      <c r="CB13" s="1071"/>
      <c r="CC13" s="1071"/>
      <c r="CD13" s="1071"/>
      <c r="CE13" s="1071"/>
      <c r="CF13" s="1071"/>
      <c r="CG13" s="1072"/>
      <c r="CH13" s="1045"/>
      <c r="CI13" s="1046"/>
      <c r="CJ13" s="1046"/>
      <c r="CK13" s="1046"/>
      <c r="CL13" s="1047"/>
      <c r="CM13" s="1045"/>
      <c r="CN13" s="1046"/>
      <c r="CO13" s="1046"/>
      <c r="CP13" s="1046"/>
      <c r="CQ13" s="1047"/>
      <c r="CR13" s="1045"/>
      <c r="CS13" s="1046"/>
      <c r="CT13" s="1046"/>
      <c r="CU13" s="1046"/>
      <c r="CV13" s="1047"/>
      <c r="CW13" s="1045"/>
      <c r="CX13" s="1046"/>
      <c r="CY13" s="1046"/>
      <c r="CZ13" s="1046"/>
      <c r="DA13" s="1047"/>
      <c r="DB13" s="1045"/>
      <c r="DC13" s="1046"/>
      <c r="DD13" s="1046"/>
      <c r="DE13" s="1046"/>
      <c r="DF13" s="1047"/>
      <c r="DG13" s="1045"/>
      <c r="DH13" s="1046"/>
      <c r="DI13" s="1046"/>
      <c r="DJ13" s="1046"/>
      <c r="DK13" s="1047"/>
      <c r="DL13" s="1045"/>
      <c r="DM13" s="1046"/>
      <c r="DN13" s="1046"/>
      <c r="DO13" s="1046"/>
      <c r="DP13" s="1047"/>
      <c r="DQ13" s="1045"/>
      <c r="DR13" s="1046"/>
      <c r="DS13" s="1046"/>
      <c r="DT13" s="1046"/>
      <c r="DU13" s="1047"/>
      <c r="DV13" s="1048"/>
      <c r="DW13" s="1049"/>
      <c r="DX13" s="1049"/>
      <c r="DY13" s="1049"/>
      <c r="DZ13" s="1050"/>
      <c r="EA13" s="255"/>
    </row>
    <row r="14" spans="1:131" s="256" customFormat="1" ht="26.25" customHeight="1" x14ac:dyDescent="0.15">
      <c r="A14" s="262">
        <v>8</v>
      </c>
      <c r="B14" s="1093"/>
      <c r="C14" s="1094"/>
      <c r="D14" s="1094"/>
      <c r="E14" s="1094"/>
      <c r="F14" s="1094"/>
      <c r="G14" s="1094"/>
      <c r="H14" s="1094"/>
      <c r="I14" s="1094"/>
      <c r="J14" s="1094"/>
      <c r="K14" s="1094"/>
      <c r="L14" s="1094"/>
      <c r="M14" s="1094"/>
      <c r="N14" s="1094"/>
      <c r="O14" s="1094"/>
      <c r="P14" s="1095"/>
      <c r="Q14" s="1099"/>
      <c r="R14" s="1100"/>
      <c r="S14" s="1100"/>
      <c r="T14" s="1100"/>
      <c r="U14" s="1100"/>
      <c r="V14" s="1100"/>
      <c r="W14" s="1100"/>
      <c r="X14" s="1100"/>
      <c r="Y14" s="1100"/>
      <c r="Z14" s="1100"/>
      <c r="AA14" s="1100"/>
      <c r="AB14" s="1100"/>
      <c r="AC14" s="1100"/>
      <c r="AD14" s="1100"/>
      <c r="AE14" s="1101"/>
      <c r="AF14" s="1075"/>
      <c r="AG14" s="1076"/>
      <c r="AH14" s="1076"/>
      <c r="AI14" s="1076"/>
      <c r="AJ14" s="1077"/>
      <c r="AK14" s="1143"/>
      <c r="AL14" s="1144"/>
      <c r="AM14" s="1144"/>
      <c r="AN14" s="1144"/>
      <c r="AO14" s="1144"/>
      <c r="AP14" s="1144"/>
      <c r="AQ14" s="1144"/>
      <c r="AR14" s="1144"/>
      <c r="AS14" s="1144"/>
      <c r="AT14" s="1144"/>
      <c r="AU14" s="1141"/>
      <c r="AV14" s="1141"/>
      <c r="AW14" s="1141"/>
      <c r="AX14" s="1141"/>
      <c r="AY14" s="1142"/>
      <c r="AZ14" s="253"/>
      <c r="BA14" s="253"/>
      <c r="BB14" s="253"/>
      <c r="BC14" s="253"/>
      <c r="BD14" s="253"/>
      <c r="BE14" s="254"/>
      <c r="BF14" s="254"/>
      <c r="BG14" s="254"/>
      <c r="BH14" s="254"/>
      <c r="BI14" s="254"/>
      <c r="BJ14" s="254"/>
      <c r="BK14" s="254"/>
      <c r="BL14" s="254"/>
      <c r="BM14" s="254"/>
      <c r="BN14" s="254"/>
      <c r="BO14" s="254"/>
      <c r="BP14" s="254"/>
      <c r="BQ14" s="263">
        <v>8</v>
      </c>
      <c r="BR14" s="264"/>
      <c r="BS14" s="1070"/>
      <c r="BT14" s="1071"/>
      <c r="BU14" s="1071"/>
      <c r="BV14" s="1071"/>
      <c r="BW14" s="1071"/>
      <c r="BX14" s="1071"/>
      <c r="BY14" s="1071"/>
      <c r="BZ14" s="1071"/>
      <c r="CA14" s="1071"/>
      <c r="CB14" s="1071"/>
      <c r="CC14" s="1071"/>
      <c r="CD14" s="1071"/>
      <c r="CE14" s="1071"/>
      <c r="CF14" s="1071"/>
      <c r="CG14" s="1072"/>
      <c r="CH14" s="1045"/>
      <c r="CI14" s="1046"/>
      <c r="CJ14" s="1046"/>
      <c r="CK14" s="1046"/>
      <c r="CL14" s="1047"/>
      <c r="CM14" s="1045"/>
      <c r="CN14" s="1046"/>
      <c r="CO14" s="1046"/>
      <c r="CP14" s="1046"/>
      <c r="CQ14" s="1047"/>
      <c r="CR14" s="1045"/>
      <c r="CS14" s="1046"/>
      <c r="CT14" s="1046"/>
      <c r="CU14" s="1046"/>
      <c r="CV14" s="1047"/>
      <c r="CW14" s="1045"/>
      <c r="CX14" s="1046"/>
      <c r="CY14" s="1046"/>
      <c r="CZ14" s="1046"/>
      <c r="DA14" s="1047"/>
      <c r="DB14" s="1045"/>
      <c r="DC14" s="1046"/>
      <c r="DD14" s="1046"/>
      <c r="DE14" s="1046"/>
      <c r="DF14" s="1047"/>
      <c r="DG14" s="1045"/>
      <c r="DH14" s="1046"/>
      <c r="DI14" s="1046"/>
      <c r="DJ14" s="1046"/>
      <c r="DK14" s="1047"/>
      <c r="DL14" s="1045"/>
      <c r="DM14" s="1046"/>
      <c r="DN14" s="1046"/>
      <c r="DO14" s="1046"/>
      <c r="DP14" s="1047"/>
      <c r="DQ14" s="1045"/>
      <c r="DR14" s="1046"/>
      <c r="DS14" s="1046"/>
      <c r="DT14" s="1046"/>
      <c r="DU14" s="1047"/>
      <c r="DV14" s="1048"/>
      <c r="DW14" s="1049"/>
      <c r="DX14" s="1049"/>
      <c r="DY14" s="1049"/>
      <c r="DZ14" s="1050"/>
      <c r="EA14" s="255"/>
    </row>
    <row r="15" spans="1:131" s="256" customFormat="1" ht="26.25" customHeight="1" x14ac:dyDescent="0.15">
      <c r="A15" s="262">
        <v>9</v>
      </c>
      <c r="B15" s="1093"/>
      <c r="C15" s="1094"/>
      <c r="D15" s="1094"/>
      <c r="E15" s="1094"/>
      <c r="F15" s="1094"/>
      <c r="G15" s="1094"/>
      <c r="H15" s="1094"/>
      <c r="I15" s="1094"/>
      <c r="J15" s="1094"/>
      <c r="K15" s="1094"/>
      <c r="L15" s="1094"/>
      <c r="M15" s="1094"/>
      <c r="N15" s="1094"/>
      <c r="O15" s="1094"/>
      <c r="P15" s="1095"/>
      <c r="Q15" s="1099"/>
      <c r="R15" s="1100"/>
      <c r="S15" s="1100"/>
      <c r="T15" s="1100"/>
      <c r="U15" s="1100"/>
      <c r="V15" s="1100"/>
      <c r="W15" s="1100"/>
      <c r="X15" s="1100"/>
      <c r="Y15" s="1100"/>
      <c r="Z15" s="1100"/>
      <c r="AA15" s="1100"/>
      <c r="AB15" s="1100"/>
      <c r="AC15" s="1100"/>
      <c r="AD15" s="1100"/>
      <c r="AE15" s="1101"/>
      <c r="AF15" s="1075"/>
      <c r="AG15" s="1076"/>
      <c r="AH15" s="1076"/>
      <c r="AI15" s="1076"/>
      <c r="AJ15" s="1077"/>
      <c r="AK15" s="1143"/>
      <c r="AL15" s="1144"/>
      <c r="AM15" s="1144"/>
      <c r="AN15" s="1144"/>
      <c r="AO15" s="1144"/>
      <c r="AP15" s="1144"/>
      <c r="AQ15" s="1144"/>
      <c r="AR15" s="1144"/>
      <c r="AS15" s="1144"/>
      <c r="AT15" s="1144"/>
      <c r="AU15" s="1141"/>
      <c r="AV15" s="1141"/>
      <c r="AW15" s="1141"/>
      <c r="AX15" s="1141"/>
      <c r="AY15" s="1142"/>
      <c r="AZ15" s="253"/>
      <c r="BA15" s="253"/>
      <c r="BB15" s="253"/>
      <c r="BC15" s="253"/>
      <c r="BD15" s="253"/>
      <c r="BE15" s="254"/>
      <c r="BF15" s="254"/>
      <c r="BG15" s="254"/>
      <c r="BH15" s="254"/>
      <c r="BI15" s="254"/>
      <c r="BJ15" s="254"/>
      <c r="BK15" s="254"/>
      <c r="BL15" s="254"/>
      <c r="BM15" s="254"/>
      <c r="BN15" s="254"/>
      <c r="BO15" s="254"/>
      <c r="BP15" s="254"/>
      <c r="BQ15" s="263">
        <v>9</v>
      </c>
      <c r="BR15" s="264"/>
      <c r="BS15" s="1070"/>
      <c r="BT15" s="1071"/>
      <c r="BU15" s="1071"/>
      <c r="BV15" s="1071"/>
      <c r="BW15" s="1071"/>
      <c r="BX15" s="1071"/>
      <c r="BY15" s="1071"/>
      <c r="BZ15" s="1071"/>
      <c r="CA15" s="1071"/>
      <c r="CB15" s="1071"/>
      <c r="CC15" s="1071"/>
      <c r="CD15" s="1071"/>
      <c r="CE15" s="1071"/>
      <c r="CF15" s="1071"/>
      <c r="CG15" s="1072"/>
      <c r="CH15" s="1045"/>
      <c r="CI15" s="1046"/>
      <c r="CJ15" s="1046"/>
      <c r="CK15" s="1046"/>
      <c r="CL15" s="1047"/>
      <c r="CM15" s="1045"/>
      <c r="CN15" s="1046"/>
      <c r="CO15" s="1046"/>
      <c r="CP15" s="1046"/>
      <c r="CQ15" s="1047"/>
      <c r="CR15" s="1045"/>
      <c r="CS15" s="1046"/>
      <c r="CT15" s="1046"/>
      <c r="CU15" s="1046"/>
      <c r="CV15" s="1047"/>
      <c r="CW15" s="1045"/>
      <c r="CX15" s="1046"/>
      <c r="CY15" s="1046"/>
      <c r="CZ15" s="1046"/>
      <c r="DA15" s="1047"/>
      <c r="DB15" s="1045"/>
      <c r="DC15" s="1046"/>
      <c r="DD15" s="1046"/>
      <c r="DE15" s="1046"/>
      <c r="DF15" s="1047"/>
      <c r="DG15" s="1045"/>
      <c r="DH15" s="1046"/>
      <c r="DI15" s="1046"/>
      <c r="DJ15" s="1046"/>
      <c r="DK15" s="1047"/>
      <c r="DL15" s="1045"/>
      <c r="DM15" s="1046"/>
      <c r="DN15" s="1046"/>
      <c r="DO15" s="1046"/>
      <c r="DP15" s="1047"/>
      <c r="DQ15" s="1045"/>
      <c r="DR15" s="1046"/>
      <c r="DS15" s="1046"/>
      <c r="DT15" s="1046"/>
      <c r="DU15" s="1047"/>
      <c r="DV15" s="1048"/>
      <c r="DW15" s="1049"/>
      <c r="DX15" s="1049"/>
      <c r="DY15" s="1049"/>
      <c r="DZ15" s="1050"/>
      <c r="EA15" s="255"/>
    </row>
    <row r="16" spans="1:131" s="256" customFormat="1" ht="26.25" customHeight="1" x14ac:dyDescent="0.15">
      <c r="A16" s="262">
        <v>10</v>
      </c>
      <c r="B16" s="1093"/>
      <c r="C16" s="1094"/>
      <c r="D16" s="1094"/>
      <c r="E16" s="1094"/>
      <c r="F16" s="1094"/>
      <c r="G16" s="1094"/>
      <c r="H16" s="1094"/>
      <c r="I16" s="1094"/>
      <c r="J16" s="1094"/>
      <c r="K16" s="1094"/>
      <c r="L16" s="1094"/>
      <c r="M16" s="1094"/>
      <c r="N16" s="1094"/>
      <c r="O16" s="1094"/>
      <c r="P16" s="1095"/>
      <c r="Q16" s="1099"/>
      <c r="R16" s="1100"/>
      <c r="S16" s="1100"/>
      <c r="T16" s="1100"/>
      <c r="U16" s="1100"/>
      <c r="V16" s="1100"/>
      <c r="W16" s="1100"/>
      <c r="X16" s="1100"/>
      <c r="Y16" s="1100"/>
      <c r="Z16" s="1100"/>
      <c r="AA16" s="1100"/>
      <c r="AB16" s="1100"/>
      <c r="AC16" s="1100"/>
      <c r="AD16" s="1100"/>
      <c r="AE16" s="1101"/>
      <c r="AF16" s="1075"/>
      <c r="AG16" s="1076"/>
      <c r="AH16" s="1076"/>
      <c r="AI16" s="1076"/>
      <c r="AJ16" s="1077"/>
      <c r="AK16" s="1143"/>
      <c r="AL16" s="1144"/>
      <c r="AM16" s="1144"/>
      <c r="AN16" s="1144"/>
      <c r="AO16" s="1144"/>
      <c r="AP16" s="1144"/>
      <c r="AQ16" s="1144"/>
      <c r="AR16" s="1144"/>
      <c r="AS16" s="1144"/>
      <c r="AT16" s="1144"/>
      <c r="AU16" s="1141"/>
      <c r="AV16" s="1141"/>
      <c r="AW16" s="1141"/>
      <c r="AX16" s="1141"/>
      <c r="AY16" s="1142"/>
      <c r="AZ16" s="253"/>
      <c r="BA16" s="253"/>
      <c r="BB16" s="253"/>
      <c r="BC16" s="253"/>
      <c r="BD16" s="253"/>
      <c r="BE16" s="254"/>
      <c r="BF16" s="254"/>
      <c r="BG16" s="254"/>
      <c r="BH16" s="254"/>
      <c r="BI16" s="254"/>
      <c r="BJ16" s="254"/>
      <c r="BK16" s="254"/>
      <c r="BL16" s="254"/>
      <c r="BM16" s="254"/>
      <c r="BN16" s="254"/>
      <c r="BO16" s="254"/>
      <c r="BP16" s="254"/>
      <c r="BQ16" s="263">
        <v>10</v>
      </c>
      <c r="BR16" s="264"/>
      <c r="BS16" s="1070"/>
      <c r="BT16" s="1071"/>
      <c r="BU16" s="1071"/>
      <c r="BV16" s="1071"/>
      <c r="BW16" s="1071"/>
      <c r="BX16" s="1071"/>
      <c r="BY16" s="1071"/>
      <c r="BZ16" s="1071"/>
      <c r="CA16" s="1071"/>
      <c r="CB16" s="1071"/>
      <c r="CC16" s="1071"/>
      <c r="CD16" s="1071"/>
      <c r="CE16" s="1071"/>
      <c r="CF16" s="1071"/>
      <c r="CG16" s="1072"/>
      <c r="CH16" s="1045"/>
      <c r="CI16" s="1046"/>
      <c r="CJ16" s="1046"/>
      <c r="CK16" s="1046"/>
      <c r="CL16" s="1047"/>
      <c r="CM16" s="1045"/>
      <c r="CN16" s="1046"/>
      <c r="CO16" s="1046"/>
      <c r="CP16" s="1046"/>
      <c r="CQ16" s="1047"/>
      <c r="CR16" s="1045"/>
      <c r="CS16" s="1046"/>
      <c r="CT16" s="1046"/>
      <c r="CU16" s="1046"/>
      <c r="CV16" s="1047"/>
      <c r="CW16" s="1045"/>
      <c r="CX16" s="1046"/>
      <c r="CY16" s="1046"/>
      <c r="CZ16" s="1046"/>
      <c r="DA16" s="1047"/>
      <c r="DB16" s="1045"/>
      <c r="DC16" s="1046"/>
      <c r="DD16" s="1046"/>
      <c r="DE16" s="1046"/>
      <c r="DF16" s="1047"/>
      <c r="DG16" s="1045"/>
      <c r="DH16" s="1046"/>
      <c r="DI16" s="1046"/>
      <c r="DJ16" s="1046"/>
      <c r="DK16" s="1047"/>
      <c r="DL16" s="1045"/>
      <c r="DM16" s="1046"/>
      <c r="DN16" s="1046"/>
      <c r="DO16" s="1046"/>
      <c r="DP16" s="1047"/>
      <c r="DQ16" s="1045"/>
      <c r="DR16" s="1046"/>
      <c r="DS16" s="1046"/>
      <c r="DT16" s="1046"/>
      <c r="DU16" s="1047"/>
      <c r="DV16" s="1048"/>
      <c r="DW16" s="1049"/>
      <c r="DX16" s="1049"/>
      <c r="DY16" s="1049"/>
      <c r="DZ16" s="1050"/>
      <c r="EA16" s="255"/>
    </row>
    <row r="17" spans="1:131" s="256" customFormat="1" ht="26.25" customHeight="1" x14ac:dyDescent="0.15">
      <c r="A17" s="262">
        <v>11</v>
      </c>
      <c r="B17" s="1093"/>
      <c r="C17" s="1094"/>
      <c r="D17" s="1094"/>
      <c r="E17" s="1094"/>
      <c r="F17" s="1094"/>
      <c r="G17" s="1094"/>
      <c r="H17" s="1094"/>
      <c r="I17" s="1094"/>
      <c r="J17" s="1094"/>
      <c r="K17" s="1094"/>
      <c r="L17" s="1094"/>
      <c r="M17" s="1094"/>
      <c r="N17" s="1094"/>
      <c r="O17" s="1094"/>
      <c r="P17" s="1095"/>
      <c r="Q17" s="1099"/>
      <c r="R17" s="1100"/>
      <c r="S17" s="1100"/>
      <c r="T17" s="1100"/>
      <c r="U17" s="1100"/>
      <c r="V17" s="1100"/>
      <c r="W17" s="1100"/>
      <c r="X17" s="1100"/>
      <c r="Y17" s="1100"/>
      <c r="Z17" s="1100"/>
      <c r="AA17" s="1100"/>
      <c r="AB17" s="1100"/>
      <c r="AC17" s="1100"/>
      <c r="AD17" s="1100"/>
      <c r="AE17" s="1101"/>
      <c r="AF17" s="1075"/>
      <c r="AG17" s="1076"/>
      <c r="AH17" s="1076"/>
      <c r="AI17" s="1076"/>
      <c r="AJ17" s="1077"/>
      <c r="AK17" s="1143"/>
      <c r="AL17" s="1144"/>
      <c r="AM17" s="1144"/>
      <c r="AN17" s="1144"/>
      <c r="AO17" s="1144"/>
      <c r="AP17" s="1144"/>
      <c r="AQ17" s="1144"/>
      <c r="AR17" s="1144"/>
      <c r="AS17" s="1144"/>
      <c r="AT17" s="1144"/>
      <c r="AU17" s="1141"/>
      <c r="AV17" s="1141"/>
      <c r="AW17" s="1141"/>
      <c r="AX17" s="1141"/>
      <c r="AY17" s="1142"/>
      <c r="AZ17" s="253"/>
      <c r="BA17" s="253"/>
      <c r="BB17" s="253"/>
      <c r="BC17" s="253"/>
      <c r="BD17" s="253"/>
      <c r="BE17" s="254"/>
      <c r="BF17" s="254"/>
      <c r="BG17" s="254"/>
      <c r="BH17" s="254"/>
      <c r="BI17" s="254"/>
      <c r="BJ17" s="254"/>
      <c r="BK17" s="254"/>
      <c r="BL17" s="254"/>
      <c r="BM17" s="254"/>
      <c r="BN17" s="254"/>
      <c r="BO17" s="254"/>
      <c r="BP17" s="254"/>
      <c r="BQ17" s="263">
        <v>11</v>
      </c>
      <c r="BR17" s="264"/>
      <c r="BS17" s="1070"/>
      <c r="BT17" s="1071"/>
      <c r="BU17" s="1071"/>
      <c r="BV17" s="1071"/>
      <c r="BW17" s="1071"/>
      <c r="BX17" s="1071"/>
      <c r="BY17" s="1071"/>
      <c r="BZ17" s="1071"/>
      <c r="CA17" s="1071"/>
      <c r="CB17" s="1071"/>
      <c r="CC17" s="1071"/>
      <c r="CD17" s="1071"/>
      <c r="CE17" s="1071"/>
      <c r="CF17" s="1071"/>
      <c r="CG17" s="1072"/>
      <c r="CH17" s="1045"/>
      <c r="CI17" s="1046"/>
      <c r="CJ17" s="1046"/>
      <c r="CK17" s="1046"/>
      <c r="CL17" s="1047"/>
      <c r="CM17" s="1045"/>
      <c r="CN17" s="1046"/>
      <c r="CO17" s="1046"/>
      <c r="CP17" s="1046"/>
      <c r="CQ17" s="1047"/>
      <c r="CR17" s="1045"/>
      <c r="CS17" s="1046"/>
      <c r="CT17" s="1046"/>
      <c r="CU17" s="1046"/>
      <c r="CV17" s="1047"/>
      <c r="CW17" s="1045"/>
      <c r="CX17" s="1046"/>
      <c r="CY17" s="1046"/>
      <c r="CZ17" s="1046"/>
      <c r="DA17" s="1047"/>
      <c r="DB17" s="1045"/>
      <c r="DC17" s="1046"/>
      <c r="DD17" s="1046"/>
      <c r="DE17" s="1046"/>
      <c r="DF17" s="1047"/>
      <c r="DG17" s="1045"/>
      <c r="DH17" s="1046"/>
      <c r="DI17" s="1046"/>
      <c r="DJ17" s="1046"/>
      <c r="DK17" s="1047"/>
      <c r="DL17" s="1045"/>
      <c r="DM17" s="1046"/>
      <c r="DN17" s="1046"/>
      <c r="DO17" s="1046"/>
      <c r="DP17" s="1047"/>
      <c r="DQ17" s="1045"/>
      <c r="DR17" s="1046"/>
      <c r="DS17" s="1046"/>
      <c r="DT17" s="1046"/>
      <c r="DU17" s="1047"/>
      <c r="DV17" s="1048"/>
      <c r="DW17" s="1049"/>
      <c r="DX17" s="1049"/>
      <c r="DY17" s="1049"/>
      <c r="DZ17" s="1050"/>
      <c r="EA17" s="255"/>
    </row>
    <row r="18" spans="1:131" s="256" customFormat="1" ht="26.25" customHeight="1" x14ac:dyDescent="0.15">
      <c r="A18" s="262">
        <v>12</v>
      </c>
      <c r="B18" s="1093"/>
      <c r="C18" s="1094"/>
      <c r="D18" s="1094"/>
      <c r="E18" s="1094"/>
      <c r="F18" s="1094"/>
      <c r="G18" s="1094"/>
      <c r="H18" s="1094"/>
      <c r="I18" s="1094"/>
      <c r="J18" s="1094"/>
      <c r="K18" s="1094"/>
      <c r="L18" s="1094"/>
      <c r="M18" s="1094"/>
      <c r="N18" s="1094"/>
      <c r="O18" s="1094"/>
      <c r="P18" s="1095"/>
      <c r="Q18" s="1099"/>
      <c r="R18" s="1100"/>
      <c r="S18" s="1100"/>
      <c r="T18" s="1100"/>
      <c r="U18" s="1100"/>
      <c r="V18" s="1100"/>
      <c r="W18" s="1100"/>
      <c r="X18" s="1100"/>
      <c r="Y18" s="1100"/>
      <c r="Z18" s="1100"/>
      <c r="AA18" s="1100"/>
      <c r="AB18" s="1100"/>
      <c r="AC18" s="1100"/>
      <c r="AD18" s="1100"/>
      <c r="AE18" s="1101"/>
      <c r="AF18" s="1075"/>
      <c r="AG18" s="1076"/>
      <c r="AH18" s="1076"/>
      <c r="AI18" s="1076"/>
      <c r="AJ18" s="1077"/>
      <c r="AK18" s="1143"/>
      <c r="AL18" s="1144"/>
      <c r="AM18" s="1144"/>
      <c r="AN18" s="1144"/>
      <c r="AO18" s="1144"/>
      <c r="AP18" s="1144"/>
      <c r="AQ18" s="1144"/>
      <c r="AR18" s="1144"/>
      <c r="AS18" s="1144"/>
      <c r="AT18" s="1144"/>
      <c r="AU18" s="1141"/>
      <c r="AV18" s="1141"/>
      <c r="AW18" s="1141"/>
      <c r="AX18" s="1141"/>
      <c r="AY18" s="1142"/>
      <c r="AZ18" s="253"/>
      <c r="BA18" s="253"/>
      <c r="BB18" s="253"/>
      <c r="BC18" s="253"/>
      <c r="BD18" s="253"/>
      <c r="BE18" s="254"/>
      <c r="BF18" s="254"/>
      <c r="BG18" s="254"/>
      <c r="BH18" s="254"/>
      <c r="BI18" s="254"/>
      <c r="BJ18" s="254"/>
      <c r="BK18" s="254"/>
      <c r="BL18" s="254"/>
      <c r="BM18" s="254"/>
      <c r="BN18" s="254"/>
      <c r="BO18" s="254"/>
      <c r="BP18" s="254"/>
      <c r="BQ18" s="263">
        <v>12</v>
      </c>
      <c r="BR18" s="264"/>
      <c r="BS18" s="1070"/>
      <c r="BT18" s="1071"/>
      <c r="BU18" s="1071"/>
      <c r="BV18" s="1071"/>
      <c r="BW18" s="1071"/>
      <c r="BX18" s="1071"/>
      <c r="BY18" s="1071"/>
      <c r="BZ18" s="1071"/>
      <c r="CA18" s="1071"/>
      <c r="CB18" s="1071"/>
      <c r="CC18" s="1071"/>
      <c r="CD18" s="1071"/>
      <c r="CE18" s="1071"/>
      <c r="CF18" s="1071"/>
      <c r="CG18" s="1072"/>
      <c r="CH18" s="1045"/>
      <c r="CI18" s="1046"/>
      <c r="CJ18" s="1046"/>
      <c r="CK18" s="1046"/>
      <c r="CL18" s="1047"/>
      <c r="CM18" s="1045"/>
      <c r="CN18" s="1046"/>
      <c r="CO18" s="1046"/>
      <c r="CP18" s="1046"/>
      <c r="CQ18" s="1047"/>
      <c r="CR18" s="1045"/>
      <c r="CS18" s="1046"/>
      <c r="CT18" s="1046"/>
      <c r="CU18" s="1046"/>
      <c r="CV18" s="1047"/>
      <c r="CW18" s="1045"/>
      <c r="CX18" s="1046"/>
      <c r="CY18" s="1046"/>
      <c r="CZ18" s="1046"/>
      <c r="DA18" s="1047"/>
      <c r="DB18" s="1045"/>
      <c r="DC18" s="1046"/>
      <c r="DD18" s="1046"/>
      <c r="DE18" s="1046"/>
      <c r="DF18" s="1047"/>
      <c r="DG18" s="1045"/>
      <c r="DH18" s="1046"/>
      <c r="DI18" s="1046"/>
      <c r="DJ18" s="1046"/>
      <c r="DK18" s="1047"/>
      <c r="DL18" s="1045"/>
      <c r="DM18" s="1046"/>
      <c r="DN18" s="1046"/>
      <c r="DO18" s="1046"/>
      <c r="DP18" s="1047"/>
      <c r="DQ18" s="1045"/>
      <c r="DR18" s="1046"/>
      <c r="DS18" s="1046"/>
      <c r="DT18" s="1046"/>
      <c r="DU18" s="1047"/>
      <c r="DV18" s="1048"/>
      <c r="DW18" s="1049"/>
      <c r="DX18" s="1049"/>
      <c r="DY18" s="1049"/>
      <c r="DZ18" s="1050"/>
      <c r="EA18" s="255"/>
    </row>
    <row r="19" spans="1:131" s="256" customFormat="1" ht="26.25" customHeight="1" x14ac:dyDescent="0.15">
      <c r="A19" s="262">
        <v>13</v>
      </c>
      <c r="B19" s="1093"/>
      <c r="C19" s="1094"/>
      <c r="D19" s="1094"/>
      <c r="E19" s="1094"/>
      <c r="F19" s="1094"/>
      <c r="G19" s="1094"/>
      <c r="H19" s="1094"/>
      <c r="I19" s="1094"/>
      <c r="J19" s="1094"/>
      <c r="K19" s="1094"/>
      <c r="L19" s="1094"/>
      <c r="M19" s="1094"/>
      <c r="N19" s="1094"/>
      <c r="O19" s="1094"/>
      <c r="P19" s="1095"/>
      <c r="Q19" s="1099"/>
      <c r="R19" s="1100"/>
      <c r="S19" s="1100"/>
      <c r="T19" s="1100"/>
      <c r="U19" s="1100"/>
      <c r="V19" s="1100"/>
      <c r="W19" s="1100"/>
      <c r="X19" s="1100"/>
      <c r="Y19" s="1100"/>
      <c r="Z19" s="1100"/>
      <c r="AA19" s="1100"/>
      <c r="AB19" s="1100"/>
      <c r="AC19" s="1100"/>
      <c r="AD19" s="1100"/>
      <c r="AE19" s="1101"/>
      <c r="AF19" s="1075"/>
      <c r="AG19" s="1076"/>
      <c r="AH19" s="1076"/>
      <c r="AI19" s="1076"/>
      <c r="AJ19" s="1077"/>
      <c r="AK19" s="1143"/>
      <c r="AL19" s="1144"/>
      <c r="AM19" s="1144"/>
      <c r="AN19" s="1144"/>
      <c r="AO19" s="1144"/>
      <c r="AP19" s="1144"/>
      <c r="AQ19" s="1144"/>
      <c r="AR19" s="1144"/>
      <c r="AS19" s="1144"/>
      <c r="AT19" s="1144"/>
      <c r="AU19" s="1141"/>
      <c r="AV19" s="1141"/>
      <c r="AW19" s="1141"/>
      <c r="AX19" s="1141"/>
      <c r="AY19" s="1142"/>
      <c r="AZ19" s="253"/>
      <c r="BA19" s="253"/>
      <c r="BB19" s="253"/>
      <c r="BC19" s="253"/>
      <c r="BD19" s="253"/>
      <c r="BE19" s="254"/>
      <c r="BF19" s="254"/>
      <c r="BG19" s="254"/>
      <c r="BH19" s="254"/>
      <c r="BI19" s="254"/>
      <c r="BJ19" s="254"/>
      <c r="BK19" s="254"/>
      <c r="BL19" s="254"/>
      <c r="BM19" s="254"/>
      <c r="BN19" s="254"/>
      <c r="BO19" s="254"/>
      <c r="BP19" s="254"/>
      <c r="BQ19" s="263">
        <v>13</v>
      </c>
      <c r="BR19" s="264"/>
      <c r="BS19" s="1070"/>
      <c r="BT19" s="1071"/>
      <c r="BU19" s="1071"/>
      <c r="BV19" s="1071"/>
      <c r="BW19" s="1071"/>
      <c r="BX19" s="1071"/>
      <c r="BY19" s="1071"/>
      <c r="BZ19" s="1071"/>
      <c r="CA19" s="1071"/>
      <c r="CB19" s="1071"/>
      <c r="CC19" s="1071"/>
      <c r="CD19" s="1071"/>
      <c r="CE19" s="1071"/>
      <c r="CF19" s="1071"/>
      <c r="CG19" s="1072"/>
      <c r="CH19" s="1045"/>
      <c r="CI19" s="1046"/>
      <c r="CJ19" s="1046"/>
      <c r="CK19" s="1046"/>
      <c r="CL19" s="1047"/>
      <c r="CM19" s="1045"/>
      <c r="CN19" s="1046"/>
      <c r="CO19" s="1046"/>
      <c r="CP19" s="1046"/>
      <c r="CQ19" s="1047"/>
      <c r="CR19" s="1045"/>
      <c r="CS19" s="1046"/>
      <c r="CT19" s="1046"/>
      <c r="CU19" s="1046"/>
      <c r="CV19" s="1047"/>
      <c r="CW19" s="1045"/>
      <c r="CX19" s="1046"/>
      <c r="CY19" s="1046"/>
      <c r="CZ19" s="1046"/>
      <c r="DA19" s="1047"/>
      <c r="DB19" s="1045"/>
      <c r="DC19" s="1046"/>
      <c r="DD19" s="1046"/>
      <c r="DE19" s="1046"/>
      <c r="DF19" s="1047"/>
      <c r="DG19" s="1045"/>
      <c r="DH19" s="1046"/>
      <c r="DI19" s="1046"/>
      <c r="DJ19" s="1046"/>
      <c r="DK19" s="1047"/>
      <c r="DL19" s="1045"/>
      <c r="DM19" s="1046"/>
      <c r="DN19" s="1046"/>
      <c r="DO19" s="1046"/>
      <c r="DP19" s="1047"/>
      <c r="DQ19" s="1045"/>
      <c r="DR19" s="1046"/>
      <c r="DS19" s="1046"/>
      <c r="DT19" s="1046"/>
      <c r="DU19" s="1047"/>
      <c r="DV19" s="1048"/>
      <c r="DW19" s="1049"/>
      <c r="DX19" s="1049"/>
      <c r="DY19" s="1049"/>
      <c r="DZ19" s="1050"/>
      <c r="EA19" s="255"/>
    </row>
    <row r="20" spans="1:131" s="256" customFormat="1" ht="26.25" customHeight="1" x14ac:dyDescent="0.15">
      <c r="A20" s="262">
        <v>14</v>
      </c>
      <c r="B20" s="1093"/>
      <c r="C20" s="1094"/>
      <c r="D20" s="1094"/>
      <c r="E20" s="1094"/>
      <c r="F20" s="1094"/>
      <c r="G20" s="1094"/>
      <c r="H20" s="1094"/>
      <c r="I20" s="1094"/>
      <c r="J20" s="1094"/>
      <c r="K20" s="1094"/>
      <c r="L20" s="1094"/>
      <c r="M20" s="1094"/>
      <c r="N20" s="1094"/>
      <c r="O20" s="1094"/>
      <c r="P20" s="1095"/>
      <c r="Q20" s="1099"/>
      <c r="R20" s="1100"/>
      <c r="S20" s="1100"/>
      <c r="T20" s="1100"/>
      <c r="U20" s="1100"/>
      <c r="V20" s="1100"/>
      <c r="W20" s="1100"/>
      <c r="X20" s="1100"/>
      <c r="Y20" s="1100"/>
      <c r="Z20" s="1100"/>
      <c r="AA20" s="1100"/>
      <c r="AB20" s="1100"/>
      <c r="AC20" s="1100"/>
      <c r="AD20" s="1100"/>
      <c r="AE20" s="1101"/>
      <c r="AF20" s="1075"/>
      <c r="AG20" s="1076"/>
      <c r="AH20" s="1076"/>
      <c r="AI20" s="1076"/>
      <c r="AJ20" s="1077"/>
      <c r="AK20" s="1143"/>
      <c r="AL20" s="1144"/>
      <c r="AM20" s="1144"/>
      <c r="AN20" s="1144"/>
      <c r="AO20" s="1144"/>
      <c r="AP20" s="1144"/>
      <c r="AQ20" s="1144"/>
      <c r="AR20" s="1144"/>
      <c r="AS20" s="1144"/>
      <c r="AT20" s="1144"/>
      <c r="AU20" s="1141"/>
      <c r="AV20" s="1141"/>
      <c r="AW20" s="1141"/>
      <c r="AX20" s="1141"/>
      <c r="AY20" s="1142"/>
      <c r="AZ20" s="253"/>
      <c r="BA20" s="253"/>
      <c r="BB20" s="253"/>
      <c r="BC20" s="253"/>
      <c r="BD20" s="253"/>
      <c r="BE20" s="254"/>
      <c r="BF20" s="254"/>
      <c r="BG20" s="254"/>
      <c r="BH20" s="254"/>
      <c r="BI20" s="254"/>
      <c r="BJ20" s="254"/>
      <c r="BK20" s="254"/>
      <c r="BL20" s="254"/>
      <c r="BM20" s="254"/>
      <c r="BN20" s="254"/>
      <c r="BO20" s="254"/>
      <c r="BP20" s="254"/>
      <c r="BQ20" s="263">
        <v>14</v>
      </c>
      <c r="BR20" s="264"/>
      <c r="BS20" s="1070"/>
      <c r="BT20" s="1071"/>
      <c r="BU20" s="1071"/>
      <c r="BV20" s="1071"/>
      <c r="BW20" s="1071"/>
      <c r="BX20" s="1071"/>
      <c r="BY20" s="1071"/>
      <c r="BZ20" s="1071"/>
      <c r="CA20" s="1071"/>
      <c r="CB20" s="1071"/>
      <c r="CC20" s="1071"/>
      <c r="CD20" s="1071"/>
      <c r="CE20" s="1071"/>
      <c r="CF20" s="1071"/>
      <c r="CG20" s="1072"/>
      <c r="CH20" s="1045"/>
      <c r="CI20" s="1046"/>
      <c r="CJ20" s="1046"/>
      <c r="CK20" s="1046"/>
      <c r="CL20" s="1047"/>
      <c r="CM20" s="1045"/>
      <c r="CN20" s="1046"/>
      <c r="CO20" s="1046"/>
      <c r="CP20" s="1046"/>
      <c r="CQ20" s="1047"/>
      <c r="CR20" s="1045"/>
      <c r="CS20" s="1046"/>
      <c r="CT20" s="1046"/>
      <c r="CU20" s="1046"/>
      <c r="CV20" s="1047"/>
      <c r="CW20" s="1045"/>
      <c r="CX20" s="1046"/>
      <c r="CY20" s="1046"/>
      <c r="CZ20" s="1046"/>
      <c r="DA20" s="1047"/>
      <c r="DB20" s="1045"/>
      <c r="DC20" s="1046"/>
      <c r="DD20" s="1046"/>
      <c r="DE20" s="1046"/>
      <c r="DF20" s="1047"/>
      <c r="DG20" s="1045"/>
      <c r="DH20" s="1046"/>
      <c r="DI20" s="1046"/>
      <c r="DJ20" s="1046"/>
      <c r="DK20" s="1047"/>
      <c r="DL20" s="1045"/>
      <c r="DM20" s="1046"/>
      <c r="DN20" s="1046"/>
      <c r="DO20" s="1046"/>
      <c r="DP20" s="1047"/>
      <c r="DQ20" s="1045"/>
      <c r="DR20" s="1046"/>
      <c r="DS20" s="1046"/>
      <c r="DT20" s="1046"/>
      <c r="DU20" s="1047"/>
      <c r="DV20" s="1048"/>
      <c r="DW20" s="1049"/>
      <c r="DX20" s="1049"/>
      <c r="DY20" s="1049"/>
      <c r="DZ20" s="1050"/>
      <c r="EA20" s="255"/>
    </row>
    <row r="21" spans="1:131" s="256" customFormat="1" ht="26.25" customHeight="1" thickBot="1" x14ac:dyDescent="0.2">
      <c r="A21" s="262">
        <v>15</v>
      </c>
      <c r="B21" s="1093"/>
      <c r="C21" s="1094"/>
      <c r="D21" s="1094"/>
      <c r="E21" s="1094"/>
      <c r="F21" s="1094"/>
      <c r="G21" s="1094"/>
      <c r="H21" s="1094"/>
      <c r="I21" s="1094"/>
      <c r="J21" s="1094"/>
      <c r="K21" s="1094"/>
      <c r="L21" s="1094"/>
      <c r="M21" s="1094"/>
      <c r="N21" s="1094"/>
      <c r="O21" s="1094"/>
      <c r="P21" s="1095"/>
      <c r="Q21" s="1099"/>
      <c r="R21" s="1100"/>
      <c r="S21" s="1100"/>
      <c r="T21" s="1100"/>
      <c r="U21" s="1100"/>
      <c r="V21" s="1100"/>
      <c r="W21" s="1100"/>
      <c r="X21" s="1100"/>
      <c r="Y21" s="1100"/>
      <c r="Z21" s="1100"/>
      <c r="AA21" s="1100"/>
      <c r="AB21" s="1100"/>
      <c r="AC21" s="1100"/>
      <c r="AD21" s="1100"/>
      <c r="AE21" s="1101"/>
      <c r="AF21" s="1075"/>
      <c r="AG21" s="1076"/>
      <c r="AH21" s="1076"/>
      <c r="AI21" s="1076"/>
      <c r="AJ21" s="1077"/>
      <c r="AK21" s="1143"/>
      <c r="AL21" s="1144"/>
      <c r="AM21" s="1144"/>
      <c r="AN21" s="1144"/>
      <c r="AO21" s="1144"/>
      <c r="AP21" s="1144"/>
      <c r="AQ21" s="1144"/>
      <c r="AR21" s="1144"/>
      <c r="AS21" s="1144"/>
      <c r="AT21" s="1144"/>
      <c r="AU21" s="1141"/>
      <c r="AV21" s="1141"/>
      <c r="AW21" s="1141"/>
      <c r="AX21" s="1141"/>
      <c r="AY21" s="1142"/>
      <c r="AZ21" s="253"/>
      <c r="BA21" s="253"/>
      <c r="BB21" s="253"/>
      <c r="BC21" s="253"/>
      <c r="BD21" s="253"/>
      <c r="BE21" s="254"/>
      <c r="BF21" s="254"/>
      <c r="BG21" s="254"/>
      <c r="BH21" s="254"/>
      <c r="BI21" s="254"/>
      <c r="BJ21" s="254"/>
      <c r="BK21" s="254"/>
      <c r="BL21" s="254"/>
      <c r="BM21" s="254"/>
      <c r="BN21" s="254"/>
      <c r="BO21" s="254"/>
      <c r="BP21" s="254"/>
      <c r="BQ21" s="263">
        <v>15</v>
      </c>
      <c r="BR21" s="264"/>
      <c r="BS21" s="1070"/>
      <c r="BT21" s="1071"/>
      <c r="BU21" s="1071"/>
      <c r="BV21" s="1071"/>
      <c r="BW21" s="1071"/>
      <c r="BX21" s="1071"/>
      <c r="BY21" s="1071"/>
      <c r="BZ21" s="1071"/>
      <c r="CA21" s="1071"/>
      <c r="CB21" s="1071"/>
      <c r="CC21" s="1071"/>
      <c r="CD21" s="1071"/>
      <c r="CE21" s="1071"/>
      <c r="CF21" s="1071"/>
      <c r="CG21" s="1072"/>
      <c r="CH21" s="1045"/>
      <c r="CI21" s="1046"/>
      <c r="CJ21" s="1046"/>
      <c r="CK21" s="1046"/>
      <c r="CL21" s="1047"/>
      <c r="CM21" s="1045"/>
      <c r="CN21" s="1046"/>
      <c r="CO21" s="1046"/>
      <c r="CP21" s="1046"/>
      <c r="CQ21" s="1047"/>
      <c r="CR21" s="1045"/>
      <c r="CS21" s="1046"/>
      <c r="CT21" s="1046"/>
      <c r="CU21" s="1046"/>
      <c r="CV21" s="1047"/>
      <c r="CW21" s="1045"/>
      <c r="CX21" s="1046"/>
      <c r="CY21" s="1046"/>
      <c r="CZ21" s="1046"/>
      <c r="DA21" s="1047"/>
      <c r="DB21" s="1045"/>
      <c r="DC21" s="1046"/>
      <c r="DD21" s="1046"/>
      <c r="DE21" s="1046"/>
      <c r="DF21" s="1047"/>
      <c r="DG21" s="1045"/>
      <c r="DH21" s="1046"/>
      <c r="DI21" s="1046"/>
      <c r="DJ21" s="1046"/>
      <c r="DK21" s="1047"/>
      <c r="DL21" s="1045"/>
      <c r="DM21" s="1046"/>
      <c r="DN21" s="1046"/>
      <c r="DO21" s="1046"/>
      <c r="DP21" s="1047"/>
      <c r="DQ21" s="1045"/>
      <c r="DR21" s="1046"/>
      <c r="DS21" s="1046"/>
      <c r="DT21" s="1046"/>
      <c r="DU21" s="1047"/>
      <c r="DV21" s="1048"/>
      <c r="DW21" s="1049"/>
      <c r="DX21" s="1049"/>
      <c r="DY21" s="1049"/>
      <c r="DZ21" s="1050"/>
      <c r="EA21" s="255"/>
    </row>
    <row r="22" spans="1:131" s="256" customFormat="1" ht="26.25" customHeight="1" x14ac:dyDescent="0.15">
      <c r="A22" s="262">
        <v>16</v>
      </c>
      <c r="B22" s="1093"/>
      <c r="C22" s="1094"/>
      <c r="D22" s="1094"/>
      <c r="E22" s="1094"/>
      <c r="F22" s="1094"/>
      <c r="G22" s="1094"/>
      <c r="H22" s="1094"/>
      <c r="I22" s="1094"/>
      <c r="J22" s="1094"/>
      <c r="K22" s="1094"/>
      <c r="L22" s="1094"/>
      <c r="M22" s="1094"/>
      <c r="N22" s="1094"/>
      <c r="O22" s="1094"/>
      <c r="P22" s="1095"/>
      <c r="Q22" s="1138"/>
      <c r="R22" s="1139"/>
      <c r="S22" s="1139"/>
      <c r="T22" s="1139"/>
      <c r="U22" s="1139"/>
      <c r="V22" s="1139"/>
      <c r="W22" s="1139"/>
      <c r="X22" s="1139"/>
      <c r="Y22" s="1139"/>
      <c r="Z22" s="1139"/>
      <c r="AA22" s="1139"/>
      <c r="AB22" s="1139"/>
      <c r="AC22" s="1139"/>
      <c r="AD22" s="1139"/>
      <c r="AE22" s="1140"/>
      <c r="AF22" s="1075"/>
      <c r="AG22" s="1076"/>
      <c r="AH22" s="1076"/>
      <c r="AI22" s="1076"/>
      <c r="AJ22" s="1077"/>
      <c r="AK22" s="1134"/>
      <c r="AL22" s="1135"/>
      <c r="AM22" s="1135"/>
      <c r="AN22" s="1135"/>
      <c r="AO22" s="1135"/>
      <c r="AP22" s="1135"/>
      <c r="AQ22" s="1135"/>
      <c r="AR22" s="1135"/>
      <c r="AS22" s="1135"/>
      <c r="AT22" s="1135"/>
      <c r="AU22" s="1136"/>
      <c r="AV22" s="1136"/>
      <c r="AW22" s="1136"/>
      <c r="AX22" s="1136"/>
      <c r="AY22" s="1137"/>
      <c r="AZ22" s="1091" t="s">
        <v>387</v>
      </c>
      <c r="BA22" s="1091"/>
      <c r="BB22" s="1091"/>
      <c r="BC22" s="1091"/>
      <c r="BD22" s="1092"/>
      <c r="BE22" s="254"/>
      <c r="BF22" s="254"/>
      <c r="BG22" s="254"/>
      <c r="BH22" s="254"/>
      <c r="BI22" s="254"/>
      <c r="BJ22" s="254"/>
      <c r="BK22" s="254"/>
      <c r="BL22" s="254"/>
      <c r="BM22" s="254"/>
      <c r="BN22" s="254"/>
      <c r="BO22" s="254"/>
      <c r="BP22" s="254"/>
      <c r="BQ22" s="263">
        <v>16</v>
      </c>
      <c r="BR22" s="264"/>
      <c r="BS22" s="1070"/>
      <c r="BT22" s="1071"/>
      <c r="BU22" s="1071"/>
      <c r="BV22" s="1071"/>
      <c r="BW22" s="1071"/>
      <c r="BX22" s="1071"/>
      <c r="BY22" s="1071"/>
      <c r="BZ22" s="1071"/>
      <c r="CA22" s="1071"/>
      <c r="CB22" s="1071"/>
      <c r="CC22" s="1071"/>
      <c r="CD22" s="1071"/>
      <c r="CE22" s="1071"/>
      <c r="CF22" s="1071"/>
      <c r="CG22" s="1072"/>
      <c r="CH22" s="1045"/>
      <c r="CI22" s="1046"/>
      <c r="CJ22" s="1046"/>
      <c r="CK22" s="1046"/>
      <c r="CL22" s="1047"/>
      <c r="CM22" s="1045"/>
      <c r="CN22" s="1046"/>
      <c r="CO22" s="1046"/>
      <c r="CP22" s="1046"/>
      <c r="CQ22" s="1047"/>
      <c r="CR22" s="1045"/>
      <c r="CS22" s="1046"/>
      <c r="CT22" s="1046"/>
      <c r="CU22" s="1046"/>
      <c r="CV22" s="1047"/>
      <c r="CW22" s="1045"/>
      <c r="CX22" s="1046"/>
      <c r="CY22" s="1046"/>
      <c r="CZ22" s="1046"/>
      <c r="DA22" s="1047"/>
      <c r="DB22" s="1045"/>
      <c r="DC22" s="1046"/>
      <c r="DD22" s="1046"/>
      <c r="DE22" s="1046"/>
      <c r="DF22" s="1047"/>
      <c r="DG22" s="1045"/>
      <c r="DH22" s="1046"/>
      <c r="DI22" s="1046"/>
      <c r="DJ22" s="1046"/>
      <c r="DK22" s="1047"/>
      <c r="DL22" s="1045"/>
      <c r="DM22" s="1046"/>
      <c r="DN22" s="1046"/>
      <c r="DO22" s="1046"/>
      <c r="DP22" s="1047"/>
      <c r="DQ22" s="1045"/>
      <c r="DR22" s="1046"/>
      <c r="DS22" s="1046"/>
      <c r="DT22" s="1046"/>
      <c r="DU22" s="1047"/>
      <c r="DV22" s="1048"/>
      <c r="DW22" s="1049"/>
      <c r="DX22" s="1049"/>
      <c r="DY22" s="1049"/>
      <c r="DZ22" s="1050"/>
      <c r="EA22" s="255"/>
    </row>
    <row r="23" spans="1:131" s="256" customFormat="1" ht="26.25" customHeight="1" thickBot="1" x14ac:dyDescent="0.2">
      <c r="A23" s="265" t="s">
        <v>388</v>
      </c>
      <c r="B23" s="1000" t="s">
        <v>389</v>
      </c>
      <c r="C23" s="1001"/>
      <c r="D23" s="1001"/>
      <c r="E23" s="1001"/>
      <c r="F23" s="1001"/>
      <c r="G23" s="1001"/>
      <c r="H23" s="1001"/>
      <c r="I23" s="1001"/>
      <c r="J23" s="1001"/>
      <c r="K23" s="1001"/>
      <c r="L23" s="1001"/>
      <c r="M23" s="1001"/>
      <c r="N23" s="1001"/>
      <c r="O23" s="1001"/>
      <c r="P23" s="1002"/>
      <c r="Q23" s="1125">
        <v>4369</v>
      </c>
      <c r="R23" s="1126"/>
      <c r="S23" s="1126"/>
      <c r="T23" s="1126"/>
      <c r="U23" s="1126"/>
      <c r="V23" s="1126">
        <v>3990</v>
      </c>
      <c r="W23" s="1126"/>
      <c r="X23" s="1126"/>
      <c r="Y23" s="1126"/>
      <c r="Z23" s="1126"/>
      <c r="AA23" s="1126">
        <v>379</v>
      </c>
      <c r="AB23" s="1126"/>
      <c r="AC23" s="1126"/>
      <c r="AD23" s="1126"/>
      <c r="AE23" s="1127"/>
      <c r="AF23" s="1128">
        <v>351</v>
      </c>
      <c r="AG23" s="1126"/>
      <c r="AH23" s="1126"/>
      <c r="AI23" s="1126"/>
      <c r="AJ23" s="1129"/>
      <c r="AK23" s="1130"/>
      <c r="AL23" s="1131"/>
      <c r="AM23" s="1131"/>
      <c r="AN23" s="1131"/>
      <c r="AO23" s="1131"/>
      <c r="AP23" s="1126">
        <v>2984</v>
      </c>
      <c r="AQ23" s="1126"/>
      <c r="AR23" s="1126"/>
      <c r="AS23" s="1126"/>
      <c r="AT23" s="1126"/>
      <c r="AU23" s="1132"/>
      <c r="AV23" s="1132"/>
      <c r="AW23" s="1132"/>
      <c r="AX23" s="1132"/>
      <c r="AY23" s="1133"/>
      <c r="AZ23" s="1122" t="s">
        <v>390</v>
      </c>
      <c r="BA23" s="1123"/>
      <c r="BB23" s="1123"/>
      <c r="BC23" s="1123"/>
      <c r="BD23" s="1124"/>
      <c r="BE23" s="254"/>
      <c r="BF23" s="254"/>
      <c r="BG23" s="254"/>
      <c r="BH23" s="254"/>
      <c r="BI23" s="254"/>
      <c r="BJ23" s="254"/>
      <c r="BK23" s="254"/>
      <c r="BL23" s="254"/>
      <c r="BM23" s="254"/>
      <c r="BN23" s="254"/>
      <c r="BO23" s="254"/>
      <c r="BP23" s="254"/>
      <c r="BQ23" s="263">
        <v>17</v>
      </c>
      <c r="BR23" s="264"/>
      <c r="BS23" s="1070"/>
      <c r="BT23" s="1071"/>
      <c r="BU23" s="1071"/>
      <c r="BV23" s="1071"/>
      <c r="BW23" s="1071"/>
      <c r="BX23" s="1071"/>
      <c r="BY23" s="1071"/>
      <c r="BZ23" s="1071"/>
      <c r="CA23" s="1071"/>
      <c r="CB23" s="1071"/>
      <c r="CC23" s="1071"/>
      <c r="CD23" s="1071"/>
      <c r="CE23" s="1071"/>
      <c r="CF23" s="1071"/>
      <c r="CG23" s="1072"/>
      <c r="CH23" s="1045"/>
      <c r="CI23" s="1046"/>
      <c r="CJ23" s="1046"/>
      <c r="CK23" s="1046"/>
      <c r="CL23" s="1047"/>
      <c r="CM23" s="1045"/>
      <c r="CN23" s="1046"/>
      <c r="CO23" s="1046"/>
      <c r="CP23" s="1046"/>
      <c r="CQ23" s="1047"/>
      <c r="CR23" s="1045"/>
      <c r="CS23" s="1046"/>
      <c r="CT23" s="1046"/>
      <c r="CU23" s="1046"/>
      <c r="CV23" s="1047"/>
      <c r="CW23" s="1045"/>
      <c r="CX23" s="1046"/>
      <c r="CY23" s="1046"/>
      <c r="CZ23" s="1046"/>
      <c r="DA23" s="1047"/>
      <c r="DB23" s="1045"/>
      <c r="DC23" s="1046"/>
      <c r="DD23" s="1046"/>
      <c r="DE23" s="1046"/>
      <c r="DF23" s="1047"/>
      <c r="DG23" s="1045"/>
      <c r="DH23" s="1046"/>
      <c r="DI23" s="1046"/>
      <c r="DJ23" s="1046"/>
      <c r="DK23" s="1047"/>
      <c r="DL23" s="1045"/>
      <c r="DM23" s="1046"/>
      <c r="DN23" s="1046"/>
      <c r="DO23" s="1046"/>
      <c r="DP23" s="1047"/>
      <c r="DQ23" s="1045"/>
      <c r="DR23" s="1046"/>
      <c r="DS23" s="1046"/>
      <c r="DT23" s="1046"/>
      <c r="DU23" s="1047"/>
      <c r="DV23" s="1048"/>
      <c r="DW23" s="1049"/>
      <c r="DX23" s="1049"/>
      <c r="DY23" s="1049"/>
      <c r="DZ23" s="1050"/>
      <c r="EA23" s="255"/>
    </row>
    <row r="24" spans="1:131" s="256" customFormat="1" ht="26.25" customHeight="1" x14ac:dyDescent="0.15">
      <c r="A24" s="1121" t="s">
        <v>391</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3"/>
      <c r="BA24" s="253"/>
      <c r="BB24" s="253"/>
      <c r="BC24" s="253"/>
      <c r="BD24" s="253"/>
      <c r="BE24" s="254"/>
      <c r="BF24" s="254"/>
      <c r="BG24" s="254"/>
      <c r="BH24" s="254"/>
      <c r="BI24" s="254"/>
      <c r="BJ24" s="254"/>
      <c r="BK24" s="254"/>
      <c r="BL24" s="254"/>
      <c r="BM24" s="254"/>
      <c r="BN24" s="254"/>
      <c r="BO24" s="254"/>
      <c r="BP24" s="254"/>
      <c r="BQ24" s="263">
        <v>18</v>
      </c>
      <c r="BR24" s="264"/>
      <c r="BS24" s="1070"/>
      <c r="BT24" s="1071"/>
      <c r="BU24" s="1071"/>
      <c r="BV24" s="1071"/>
      <c r="BW24" s="1071"/>
      <c r="BX24" s="1071"/>
      <c r="BY24" s="1071"/>
      <c r="BZ24" s="1071"/>
      <c r="CA24" s="1071"/>
      <c r="CB24" s="1071"/>
      <c r="CC24" s="1071"/>
      <c r="CD24" s="1071"/>
      <c r="CE24" s="1071"/>
      <c r="CF24" s="1071"/>
      <c r="CG24" s="1072"/>
      <c r="CH24" s="1045"/>
      <c r="CI24" s="1046"/>
      <c r="CJ24" s="1046"/>
      <c r="CK24" s="1046"/>
      <c r="CL24" s="1047"/>
      <c r="CM24" s="1045"/>
      <c r="CN24" s="1046"/>
      <c r="CO24" s="1046"/>
      <c r="CP24" s="1046"/>
      <c r="CQ24" s="1047"/>
      <c r="CR24" s="1045"/>
      <c r="CS24" s="1046"/>
      <c r="CT24" s="1046"/>
      <c r="CU24" s="1046"/>
      <c r="CV24" s="1047"/>
      <c r="CW24" s="1045"/>
      <c r="CX24" s="1046"/>
      <c r="CY24" s="1046"/>
      <c r="CZ24" s="1046"/>
      <c r="DA24" s="1047"/>
      <c r="DB24" s="1045"/>
      <c r="DC24" s="1046"/>
      <c r="DD24" s="1046"/>
      <c r="DE24" s="1046"/>
      <c r="DF24" s="1047"/>
      <c r="DG24" s="1045"/>
      <c r="DH24" s="1046"/>
      <c r="DI24" s="1046"/>
      <c r="DJ24" s="1046"/>
      <c r="DK24" s="1047"/>
      <c r="DL24" s="1045"/>
      <c r="DM24" s="1046"/>
      <c r="DN24" s="1046"/>
      <c r="DO24" s="1046"/>
      <c r="DP24" s="1047"/>
      <c r="DQ24" s="1045"/>
      <c r="DR24" s="1046"/>
      <c r="DS24" s="1046"/>
      <c r="DT24" s="1046"/>
      <c r="DU24" s="1047"/>
      <c r="DV24" s="1048"/>
      <c r="DW24" s="1049"/>
      <c r="DX24" s="1049"/>
      <c r="DY24" s="1049"/>
      <c r="DZ24" s="1050"/>
      <c r="EA24" s="255"/>
    </row>
    <row r="25" spans="1:131" s="248" customFormat="1" ht="26.25" customHeight="1" thickBot="1" x14ac:dyDescent="0.2">
      <c r="A25" s="1120" t="s">
        <v>392</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3"/>
      <c r="BK25" s="253"/>
      <c r="BL25" s="253"/>
      <c r="BM25" s="253"/>
      <c r="BN25" s="253"/>
      <c r="BO25" s="266"/>
      <c r="BP25" s="266"/>
      <c r="BQ25" s="263">
        <v>19</v>
      </c>
      <c r="BR25" s="264"/>
      <c r="BS25" s="1070"/>
      <c r="BT25" s="1071"/>
      <c r="BU25" s="1071"/>
      <c r="BV25" s="1071"/>
      <c r="BW25" s="1071"/>
      <c r="BX25" s="1071"/>
      <c r="BY25" s="1071"/>
      <c r="BZ25" s="1071"/>
      <c r="CA25" s="1071"/>
      <c r="CB25" s="1071"/>
      <c r="CC25" s="1071"/>
      <c r="CD25" s="1071"/>
      <c r="CE25" s="1071"/>
      <c r="CF25" s="1071"/>
      <c r="CG25" s="1072"/>
      <c r="CH25" s="1045"/>
      <c r="CI25" s="1046"/>
      <c r="CJ25" s="1046"/>
      <c r="CK25" s="1046"/>
      <c r="CL25" s="1047"/>
      <c r="CM25" s="1045"/>
      <c r="CN25" s="1046"/>
      <c r="CO25" s="1046"/>
      <c r="CP25" s="1046"/>
      <c r="CQ25" s="1047"/>
      <c r="CR25" s="1045"/>
      <c r="CS25" s="1046"/>
      <c r="CT25" s="1046"/>
      <c r="CU25" s="1046"/>
      <c r="CV25" s="1047"/>
      <c r="CW25" s="1045"/>
      <c r="CX25" s="1046"/>
      <c r="CY25" s="1046"/>
      <c r="CZ25" s="1046"/>
      <c r="DA25" s="1047"/>
      <c r="DB25" s="1045"/>
      <c r="DC25" s="1046"/>
      <c r="DD25" s="1046"/>
      <c r="DE25" s="1046"/>
      <c r="DF25" s="1047"/>
      <c r="DG25" s="1045"/>
      <c r="DH25" s="1046"/>
      <c r="DI25" s="1046"/>
      <c r="DJ25" s="1046"/>
      <c r="DK25" s="1047"/>
      <c r="DL25" s="1045"/>
      <c r="DM25" s="1046"/>
      <c r="DN25" s="1046"/>
      <c r="DO25" s="1046"/>
      <c r="DP25" s="1047"/>
      <c r="DQ25" s="1045"/>
      <c r="DR25" s="1046"/>
      <c r="DS25" s="1046"/>
      <c r="DT25" s="1046"/>
      <c r="DU25" s="1047"/>
      <c r="DV25" s="1048"/>
      <c r="DW25" s="1049"/>
      <c r="DX25" s="1049"/>
      <c r="DY25" s="1049"/>
      <c r="DZ25" s="1050"/>
      <c r="EA25" s="247"/>
    </row>
    <row r="26" spans="1:131" s="248" customFormat="1" ht="26.25" customHeight="1" x14ac:dyDescent="0.15">
      <c r="A26" s="1051" t="s">
        <v>369</v>
      </c>
      <c r="B26" s="1052"/>
      <c r="C26" s="1052"/>
      <c r="D26" s="1052"/>
      <c r="E26" s="1052"/>
      <c r="F26" s="1052"/>
      <c r="G26" s="1052"/>
      <c r="H26" s="1052"/>
      <c r="I26" s="1052"/>
      <c r="J26" s="1052"/>
      <c r="K26" s="1052"/>
      <c r="L26" s="1052"/>
      <c r="M26" s="1052"/>
      <c r="N26" s="1052"/>
      <c r="O26" s="1052"/>
      <c r="P26" s="1053"/>
      <c r="Q26" s="1057" t="s">
        <v>393</v>
      </c>
      <c r="R26" s="1058"/>
      <c r="S26" s="1058"/>
      <c r="T26" s="1058"/>
      <c r="U26" s="1059"/>
      <c r="V26" s="1057" t="s">
        <v>394</v>
      </c>
      <c r="W26" s="1058"/>
      <c r="X26" s="1058"/>
      <c r="Y26" s="1058"/>
      <c r="Z26" s="1059"/>
      <c r="AA26" s="1057" t="s">
        <v>395</v>
      </c>
      <c r="AB26" s="1058"/>
      <c r="AC26" s="1058"/>
      <c r="AD26" s="1058"/>
      <c r="AE26" s="1058"/>
      <c r="AF26" s="1116" t="s">
        <v>396</v>
      </c>
      <c r="AG26" s="1064"/>
      <c r="AH26" s="1064"/>
      <c r="AI26" s="1064"/>
      <c r="AJ26" s="1117"/>
      <c r="AK26" s="1058" t="s">
        <v>397</v>
      </c>
      <c r="AL26" s="1058"/>
      <c r="AM26" s="1058"/>
      <c r="AN26" s="1058"/>
      <c r="AO26" s="1059"/>
      <c r="AP26" s="1057" t="s">
        <v>398</v>
      </c>
      <c r="AQ26" s="1058"/>
      <c r="AR26" s="1058"/>
      <c r="AS26" s="1058"/>
      <c r="AT26" s="1059"/>
      <c r="AU26" s="1057" t="s">
        <v>399</v>
      </c>
      <c r="AV26" s="1058"/>
      <c r="AW26" s="1058"/>
      <c r="AX26" s="1058"/>
      <c r="AY26" s="1059"/>
      <c r="AZ26" s="1057" t="s">
        <v>400</v>
      </c>
      <c r="BA26" s="1058"/>
      <c r="BB26" s="1058"/>
      <c r="BC26" s="1058"/>
      <c r="BD26" s="1059"/>
      <c r="BE26" s="1057" t="s">
        <v>376</v>
      </c>
      <c r="BF26" s="1058"/>
      <c r="BG26" s="1058"/>
      <c r="BH26" s="1058"/>
      <c r="BI26" s="1073"/>
      <c r="BJ26" s="253"/>
      <c r="BK26" s="253"/>
      <c r="BL26" s="253"/>
      <c r="BM26" s="253"/>
      <c r="BN26" s="253"/>
      <c r="BO26" s="266"/>
      <c r="BP26" s="266"/>
      <c r="BQ26" s="263">
        <v>20</v>
      </c>
      <c r="BR26" s="264"/>
      <c r="BS26" s="1070"/>
      <c r="BT26" s="1071"/>
      <c r="BU26" s="1071"/>
      <c r="BV26" s="1071"/>
      <c r="BW26" s="1071"/>
      <c r="BX26" s="1071"/>
      <c r="BY26" s="1071"/>
      <c r="BZ26" s="1071"/>
      <c r="CA26" s="1071"/>
      <c r="CB26" s="1071"/>
      <c r="CC26" s="1071"/>
      <c r="CD26" s="1071"/>
      <c r="CE26" s="1071"/>
      <c r="CF26" s="1071"/>
      <c r="CG26" s="1072"/>
      <c r="CH26" s="1045"/>
      <c r="CI26" s="1046"/>
      <c r="CJ26" s="1046"/>
      <c r="CK26" s="1046"/>
      <c r="CL26" s="1047"/>
      <c r="CM26" s="1045"/>
      <c r="CN26" s="1046"/>
      <c r="CO26" s="1046"/>
      <c r="CP26" s="1046"/>
      <c r="CQ26" s="1047"/>
      <c r="CR26" s="1045"/>
      <c r="CS26" s="1046"/>
      <c r="CT26" s="1046"/>
      <c r="CU26" s="1046"/>
      <c r="CV26" s="1047"/>
      <c r="CW26" s="1045"/>
      <c r="CX26" s="1046"/>
      <c r="CY26" s="1046"/>
      <c r="CZ26" s="1046"/>
      <c r="DA26" s="1047"/>
      <c r="DB26" s="1045"/>
      <c r="DC26" s="1046"/>
      <c r="DD26" s="1046"/>
      <c r="DE26" s="1046"/>
      <c r="DF26" s="1047"/>
      <c r="DG26" s="1045"/>
      <c r="DH26" s="1046"/>
      <c r="DI26" s="1046"/>
      <c r="DJ26" s="1046"/>
      <c r="DK26" s="1047"/>
      <c r="DL26" s="1045"/>
      <c r="DM26" s="1046"/>
      <c r="DN26" s="1046"/>
      <c r="DO26" s="1046"/>
      <c r="DP26" s="1047"/>
      <c r="DQ26" s="1045"/>
      <c r="DR26" s="1046"/>
      <c r="DS26" s="1046"/>
      <c r="DT26" s="1046"/>
      <c r="DU26" s="1047"/>
      <c r="DV26" s="1048"/>
      <c r="DW26" s="1049"/>
      <c r="DX26" s="1049"/>
      <c r="DY26" s="1049"/>
      <c r="DZ26" s="1050"/>
      <c r="EA26" s="247"/>
    </row>
    <row r="27" spans="1:131" s="248" customFormat="1" ht="26.25" customHeight="1" thickBot="1" x14ac:dyDescent="0.2">
      <c r="A27" s="1054"/>
      <c r="B27" s="1055"/>
      <c r="C27" s="1055"/>
      <c r="D27" s="1055"/>
      <c r="E27" s="1055"/>
      <c r="F27" s="1055"/>
      <c r="G27" s="1055"/>
      <c r="H27" s="1055"/>
      <c r="I27" s="1055"/>
      <c r="J27" s="1055"/>
      <c r="K27" s="1055"/>
      <c r="L27" s="1055"/>
      <c r="M27" s="1055"/>
      <c r="N27" s="1055"/>
      <c r="O27" s="1055"/>
      <c r="P27" s="1056"/>
      <c r="Q27" s="1060"/>
      <c r="R27" s="1061"/>
      <c r="S27" s="1061"/>
      <c r="T27" s="1061"/>
      <c r="U27" s="1062"/>
      <c r="V27" s="1060"/>
      <c r="W27" s="1061"/>
      <c r="X27" s="1061"/>
      <c r="Y27" s="1061"/>
      <c r="Z27" s="1062"/>
      <c r="AA27" s="1060"/>
      <c r="AB27" s="1061"/>
      <c r="AC27" s="1061"/>
      <c r="AD27" s="1061"/>
      <c r="AE27" s="1061"/>
      <c r="AF27" s="1118"/>
      <c r="AG27" s="1067"/>
      <c r="AH27" s="1067"/>
      <c r="AI27" s="1067"/>
      <c r="AJ27" s="1119"/>
      <c r="AK27" s="1061"/>
      <c r="AL27" s="1061"/>
      <c r="AM27" s="1061"/>
      <c r="AN27" s="1061"/>
      <c r="AO27" s="1062"/>
      <c r="AP27" s="1060"/>
      <c r="AQ27" s="1061"/>
      <c r="AR27" s="1061"/>
      <c r="AS27" s="1061"/>
      <c r="AT27" s="1062"/>
      <c r="AU27" s="1060"/>
      <c r="AV27" s="1061"/>
      <c r="AW27" s="1061"/>
      <c r="AX27" s="1061"/>
      <c r="AY27" s="1062"/>
      <c r="AZ27" s="1060"/>
      <c r="BA27" s="1061"/>
      <c r="BB27" s="1061"/>
      <c r="BC27" s="1061"/>
      <c r="BD27" s="1062"/>
      <c r="BE27" s="1060"/>
      <c r="BF27" s="1061"/>
      <c r="BG27" s="1061"/>
      <c r="BH27" s="1061"/>
      <c r="BI27" s="1074"/>
      <c r="BJ27" s="253"/>
      <c r="BK27" s="253"/>
      <c r="BL27" s="253"/>
      <c r="BM27" s="253"/>
      <c r="BN27" s="253"/>
      <c r="BO27" s="266"/>
      <c r="BP27" s="266"/>
      <c r="BQ27" s="263">
        <v>21</v>
      </c>
      <c r="BR27" s="264"/>
      <c r="BS27" s="1070"/>
      <c r="BT27" s="1071"/>
      <c r="BU27" s="1071"/>
      <c r="BV27" s="1071"/>
      <c r="BW27" s="1071"/>
      <c r="BX27" s="1071"/>
      <c r="BY27" s="1071"/>
      <c r="BZ27" s="1071"/>
      <c r="CA27" s="1071"/>
      <c r="CB27" s="1071"/>
      <c r="CC27" s="1071"/>
      <c r="CD27" s="1071"/>
      <c r="CE27" s="1071"/>
      <c r="CF27" s="1071"/>
      <c r="CG27" s="1072"/>
      <c r="CH27" s="1045"/>
      <c r="CI27" s="1046"/>
      <c r="CJ27" s="1046"/>
      <c r="CK27" s="1046"/>
      <c r="CL27" s="1047"/>
      <c r="CM27" s="1045"/>
      <c r="CN27" s="1046"/>
      <c r="CO27" s="1046"/>
      <c r="CP27" s="1046"/>
      <c r="CQ27" s="1047"/>
      <c r="CR27" s="1045"/>
      <c r="CS27" s="1046"/>
      <c r="CT27" s="1046"/>
      <c r="CU27" s="1046"/>
      <c r="CV27" s="1047"/>
      <c r="CW27" s="1045"/>
      <c r="CX27" s="1046"/>
      <c r="CY27" s="1046"/>
      <c r="CZ27" s="1046"/>
      <c r="DA27" s="1047"/>
      <c r="DB27" s="1045"/>
      <c r="DC27" s="1046"/>
      <c r="DD27" s="1046"/>
      <c r="DE27" s="1046"/>
      <c r="DF27" s="1047"/>
      <c r="DG27" s="1045"/>
      <c r="DH27" s="1046"/>
      <c r="DI27" s="1046"/>
      <c r="DJ27" s="1046"/>
      <c r="DK27" s="1047"/>
      <c r="DL27" s="1045"/>
      <c r="DM27" s="1046"/>
      <c r="DN27" s="1046"/>
      <c r="DO27" s="1046"/>
      <c r="DP27" s="1047"/>
      <c r="DQ27" s="1045"/>
      <c r="DR27" s="1046"/>
      <c r="DS27" s="1046"/>
      <c r="DT27" s="1046"/>
      <c r="DU27" s="1047"/>
      <c r="DV27" s="1048"/>
      <c r="DW27" s="1049"/>
      <c r="DX27" s="1049"/>
      <c r="DY27" s="1049"/>
      <c r="DZ27" s="1050"/>
      <c r="EA27" s="247"/>
    </row>
    <row r="28" spans="1:131" s="248" customFormat="1" ht="26.25" customHeight="1" thickTop="1" x14ac:dyDescent="0.15">
      <c r="A28" s="267">
        <v>1</v>
      </c>
      <c r="B28" s="1107" t="s">
        <v>401</v>
      </c>
      <c r="C28" s="1108"/>
      <c r="D28" s="1108"/>
      <c r="E28" s="1108"/>
      <c r="F28" s="1108"/>
      <c r="G28" s="1108"/>
      <c r="H28" s="1108"/>
      <c r="I28" s="1108"/>
      <c r="J28" s="1108"/>
      <c r="K28" s="1108"/>
      <c r="L28" s="1108"/>
      <c r="M28" s="1108"/>
      <c r="N28" s="1108"/>
      <c r="O28" s="1108"/>
      <c r="P28" s="1109"/>
      <c r="Q28" s="1110">
        <v>834</v>
      </c>
      <c r="R28" s="1111"/>
      <c r="S28" s="1111"/>
      <c r="T28" s="1111"/>
      <c r="U28" s="1111"/>
      <c r="V28" s="1111">
        <v>832</v>
      </c>
      <c r="W28" s="1111"/>
      <c r="X28" s="1111"/>
      <c r="Y28" s="1111"/>
      <c r="Z28" s="1111"/>
      <c r="AA28" s="1111">
        <v>3</v>
      </c>
      <c r="AB28" s="1111"/>
      <c r="AC28" s="1111"/>
      <c r="AD28" s="1111"/>
      <c r="AE28" s="1112"/>
      <c r="AF28" s="1113">
        <v>3</v>
      </c>
      <c r="AG28" s="1111"/>
      <c r="AH28" s="1111"/>
      <c r="AI28" s="1111"/>
      <c r="AJ28" s="1114"/>
      <c r="AK28" s="1115">
        <v>88</v>
      </c>
      <c r="AL28" s="1103"/>
      <c r="AM28" s="1103"/>
      <c r="AN28" s="1103"/>
      <c r="AO28" s="1103"/>
      <c r="AP28" s="1103" t="s">
        <v>586</v>
      </c>
      <c r="AQ28" s="1103"/>
      <c r="AR28" s="1103"/>
      <c r="AS28" s="1103"/>
      <c r="AT28" s="1103"/>
      <c r="AU28" s="1103" t="s">
        <v>586</v>
      </c>
      <c r="AV28" s="1103"/>
      <c r="AW28" s="1103"/>
      <c r="AX28" s="1103"/>
      <c r="AY28" s="1103"/>
      <c r="AZ28" s="1104" t="s">
        <v>586</v>
      </c>
      <c r="BA28" s="1104"/>
      <c r="BB28" s="1104"/>
      <c r="BC28" s="1104"/>
      <c r="BD28" s="1104"/>
      <c r="BE28" s="1105"/>
      <c r="BF28" s="1105"/>
      <c r="BG28" s="1105"/>
      <c r="BH28" s="1105"/>
      <c r="BI28" s="1106"/>
      <c r="BJ28" s="253"/>
      <c r="BK28" s="253"/>
      <c r="BL28" s="253"/>
      <c r="BM28" s="253"/>
      <c r="BN28" s="253"/>
      <c r="BO28" s="266"/>
      <c r="BP28" s="266"/>
      <c r="BQ28" s="263">
        <v>22</v>
      </c>
      <c r="BR28" s="264"/>
      <c r="BS28" s="1070"/>
      <c r="BT28" s="1071"/>
      <c r="BU28" s="1071"/>
      <c r="BV28" s="1071"/>
      <c r="BW28" s="1071"/>
      <c r="BX28" s="1071"/>
      <c r="BY28" s="1071"/>
      <c r="BZ28" s="1071"/>
      <c r="CA28" s="1071"/>
      <c r="CB28" s="1071"/>
      <c r="CC28" s="1071"/>
      <c r="CD28" s="1071"/>
      <c r="CE28" s="1071"/>
      <c r="CF28" s="1071"/>
      <c r="CG28" s="1072"/>
      <c r="CH28" s="1045"/>
      <c r="CI28" s="1046"/>
      <c r="CJ28" s="1046"/>
      <c r="CK28" s="1046"/>
      <c r="CL28" s="1047"/>
      <c r="CM28" s="1045"/>
      <c r="CN28" s="1046"/>
      <c r="CO28" s="1046"/>
      <c r="CP28" s="1046"/>
      <c r="CQ28" s="1047"/>
      <c r="CR28" s="1045"/>
      <c r="CS28" s="1046"/>
      <c r="CT28" s="1046"/>
      <c r="CU28" s="1046"/>
      <c r="CV28" s="1047"/>
      <c r="CW28" s="1045"/>
      <c r="CX28" s="1046"/>
      <c r="CY28" s="1046"/>
      <c r="CZ28" s="1046"/>
      <c r="DA28" s="1047"/>
      <c r="DB28" s="1045"/>
      <c r="DC28" s="1046"/>
      <c r="DD28" s="1046"/>
      <c r="DE28" s="1046"/>
      <c r="DF28" s="1047"/>
      <c r="DG28" s="1045"/>
      <c r="DH28" s="1046"/>
      <c r="DI28" s="1046"/>
      <c r="DJ28" s="1046"/>
      <c r="DK28" s="1047"/>
      <c r="DL28" s="1045"/>
      <c r="DM28" s="1046"/>
      <c r="DN28" s="1046"/>
      <c r="DO28" s="1046"/>
      <c r="DP28" s="1047"/>
      <c r="DQ28" s="1045"/>
      <c r="DR28" s="1046"/>
      <c r="DS28" s="1046"/>
      <c r="DT28" s="1046"/>
      <c r="DU28" s="1047"/>
      <c r="DV28" s="1048"/>
      <c r="DW28" s="1049"/>
      <c r="DX28" s="1049"/>
      <c r="DY28" s="1049"/>
      <c r="DZ28" s="1050"/>
      <c r="EA28" s="247"/>
    </row>
    <row r="29" spans="1:131" s="248" customFormat="1" ht="26.25" customHeight="1" x14ac:dyDescent="0.15">
      <c r="A29" s="267">
        <v>2</v>
      </c>
      <c r="B29" s="1093" t="s">
        <v>402</v>
      </c>
      <c r="C29" s="1094"/>
      <c r="D29" s="1094"/>
      <c r="E29" s="1094"/>
      <c r="F29" s="1094"/>
      <c r="G29" s="1094"/>
      <c r="H29" s="1094"/>
      <c r="I29" s="1094"/>
      <c r="J29" s="1094"/>
      <c r="K29" s="1094"/>
      <c r="L29" s="1094"/>
      <c r="M29" s="1094"/>
      <c r="N29" s="1094"/>
      <c r="O29" s="1094"/>
      <c r="P29" s="1095"/>
      <c r="Q29" s="1099">
        <v>913</v>
      </c>
      <c r="R29" s="1100"/>
      <c r="S29" s="1100"/>
      <c r="T29" s="1100"/>
      <c r="U29" s="1100"/>
      <c r="V29" s="1100">
        <v>856</v>
      </c>
      <c r="W29" s="1100"/>
      <c r="X29" s="1100"/>
      <c r="Y29" s="1100"/>
      <c r="Z29" s="1100"/>
      <c r="AA29" s="1100">
        <v>57</v>
      </c>
      <c r="AB29" s="1100"/>
      <c r="AC29" s="1100"/>
      <c r="AD29" s="1100"/>
      <c r="AE29" s="1101"/>
      <c r="AF29" s="1075">
        <v>57</v>
      </c>
      <c r="AG29" s="1076"/>
      <c r="AH29" s="1076"/>
      <c r="AI29" s="1076"/>
      <c r="AJ29" s="1077"/>
      <c r="AK29" s="1036">
        <v>150</v>
      </c>
      <c r="AL29" s="1027"/>
      <c r="AM29" s="1027"/>
      <c r="AN29" s="1027"/>
      <c r="AO29" s="1027"/>
      <c r="AP29" s="1027" t="s">
        <v>586</v>
      </c>
      <c r="AQ29" s="1027"/>
      <c r="AR29" s="1027"/>
      <c r="AS29" s="1027"/>
      <c r="AT29" s="1027"/>
      <c r="AU29" s="1027" t="s">
        <v>586</v>
      </c>
      <c r="AV29" s="1027"/>
      <c r="AW29" s="1027"/>
      <c r="AX29" s="1027"/>
      <c r="AY29" s="1027"/>
      <c r="AZ29" s="1102" t="s">
        <v>586</v>
      </c>
      <c r="BA29" s="1098"/>
      <c r="BB29" s="1098"/>
      <c r="BC29" s="1098"/>
      <c r="BD29" s="1098"/>
      <c r="BE29" s="1088"/>
      <c r="BF29" s="1088"/>
      <c r="BG29" s="1088"/>
      <c r="BH29" s="1088"/>
      <c r="BI29" s="1089"/>
      <c r="BJ29" s="253"/>
      <c r="BK29" s="253"/>
      <c r="BL29" s="253"/>
      <c r="BM29" s="253"/>
      <c r="BN29" s="253"/>
      <c r="BO29" s="266"/>
      <c r="BP29" s="266"/>
      <c r="BQ29" s="263">
        <v>23</v>
      </c>
      <c r="BR29" s="264"/>
      <c r="BS29" s="1070"/>
      <c r="BT29" s="1071"/>
      <c r="BU29" s="1071"/>
      <c r="BV29" s="1071"/>
      <c r="BW29" s="1071"/>
      <c r="BX29" s="1071"/>
      <c r="BY29" s="1071"/>
      <c r="BZ29" s="1071"/>
      <c r="CA29" s="1071"/>
      <c r="CB29" s="1071"/>
      <c r="CC29" s="1071"/>
      <c r="CD29" s="1071"/>
      <c r="CE29" s="1071"/>
      <c r="CF29" s="1071"/>
      <c r="CG29" s="1072"/>
      <c r="CH29" s="1045"/>
      <c r="CI29" s="1046"/>
      <c r="CJ29" s="1046"/>
      <c r="CK29" s="1046"/>
      <c r="CL29" s="1047"/>
      <c r="CM29" s="1045"/>
      <c r="CN29" s="1046"/>
      <c r="CO29" s="1046"/>
      <c r="CP29" s="1046"/>
      <c r="CQ29" s="1047"/>
      <c r="CR29" s="1045"/>
      <c r="CS29" s="1046"/>
      <c r="CT29" s="1046"/>
      <c r="CU29" s="1046"/>
      <c r="CV29" s="1047"/>
      <c r="CW29" s="1045"/>
      <c r="CX29" s="1046"/>
      <c r="CY29" s="1046"/>
      <c r="CZ29" s="1046"/>
      <c r="DA29" s="1047"/>
      <c r="DB29" s="1045"/>
      <c r="DC29" s="1046"/>
      <c r="DD29" s="1046"/>
      <c r="DE29" s="1046"/>
      <c r="DF29" s="1047"/>
      <c r="DG29" s="1045"/>
      <c r="DH29" s="1046"/>
      <c r="DI29" s="1046"/>
      <c r="DJ29" s="1046"/>
      <c r="DK29" s="1047"/>
      <c r="DL29" s="1045"/>
      <c r="DM29" s="1046"/>
      <c r="DN29" s="1046"/>
      <c r="DO29" s="1046"/>
      <c r="DP29" s="1047"/>
      <c r="DQ29" s="1045"/>
      <c r="DR29" s="1046"/>
      <c r="DS29" s="1046"/>
      <c r="DT29" s="1046"/>
      <c r="DU29" s="1047"/>
      <c r="DV29" s="1048"/>
      <c r="DW29" s="1049"/>
      <c r="DX29" s="1049"/>
      <c r="DY29" s="1049"/>
      <c r="DZ29" s="1050"/>
      <c r="EA29" s="247"/>
    </row>
    <row r="30" spans="1:131" s="248" customFormat="1" ht="26.25" customHeight="1" x14ac:dyDescent="0.15">
      <c r="A30" s="267">
        <v>3</v>
      </c>
      <c r="B30" s="1093" t="s">
        <v>403</v>
      </c>
      <c r="C30" s="1094"/>
      <c r="D30" s="1094"/>
      <c r="E30" s="1094"/>
      <c r="F30" s="1094"/>
      <c r="G30" s="1094"/>
      <c r="H30" s="1094"/>
      <c r="I30" s="1094"/>
      <c r="J30" s="1094"/>
      <c r="K30" s="1094"/>
      <c r="L30" s="1094"/>
      <c r="M30" s="1094"/>
      <c r="N30" s="1094"/>
      <c r="O30" s="1094"/>
      <c r="P30" s="1095"/>
      <c r="Q30" s="1099">
        <v>120</v>
      </c>
      <c r="R30" s="1100"/>
      <c r="S30" s="1100"/>
      <c r="T30" s="1100"/>
      <c r="U30" s="1100"/>
      <c r="V30" s="1100">
        <v>117</v>
      </c>
      <c r="W30" s="1100"/>
      <c r="X30" s="1100"/>
      <c r="Y30" s="1100"/>
      <c r="Z30" s="1100"/>
      <c r="AA30" s="1100">
        <v>3</v>
      </c>
      <c r="AB30" s="1100"/>
      <c r="AC30" s="1100"/>
      <c r="AD30" s="1100"/>
      <c r="AE30" s="1101"/>
      <c r="AF30" s="1075">
        <v>3</v>
      </c>
      <c r="AG30" s="1076"/>
      <c r="AH30" s="1076"/>
      <c r="AI30" s="1076"/>
      <c r="AJ30" s="1077"/>
      <c r="AK30" s="1036">
        <v>29</v>
      </c>
      <c r="AL30" s="1027"/>
      <c r="AM30" s="1027"/>
      <c r="AN30" s="1027"/>
      <c r="AO30" s="1027"/>
      <c r="AP30" s="1027" t="s">
        <v>586</v>
      </c>
      <c r="AQ30" s="1027"/>
      <c r="AR30" s="1027"/>
      <c r="AS30" s="1027"/>
      <c r="AT30" s="1027"/>
      <c r="AU30" s="1027" t="s">
        <v>586</v>
      </c>
      <c r="AV30" s="1027"/>
      <c r="AW30" s="1027"/>
      <c r="AX30" s="1027"/>
      <c r="AY30" s="1027"/>
      <c r="AZ30" s="1098" t="s">
        <v>586</v>
      </c>
      <c r="BA30" s="1098"/>
      <c r="BB30" s="1098"/>
      <c r="BC30" s="1098"/>
      <c r="BD30" s="1098"/>
      <c r="BE30" s="1088"/>
      <c r="BF30" s="1088"/>
      <c r="BG30" s="1088"/>
      <c r="BH30" s="1088"/>
      <c r="BI30" s="1089"/>
      <c r="BJ30" s="253"/>
      <c r="BK30" s="253"/>
      <c r="BL30" s="253"/>
      <c r="BM30" s="253"/>
      <c r="BN30" s="253"/>
      <c r="BO30" s="266"/>
      <c r="BP30" s="266"/>
      <c r="BQ30" s="263">
        <v>24</v>
      </c>
      <c r="BR30" s="264"/>
      <c r="BS30" s="1070"/>
      <c r="BT30" s="1071"/>
      <c r="BU30" s="1071"/>
      <c r="BV30" s="1071"/>
      <c r="BW30" s="1071"/>
      <c r="BX30" s="1071"/>
      <c r="BY30" s="1071"/>
      <c r="BZ30" s="1071"/>
      <c r="CA30" s="1071"/>
      <c r="CB30" s="1071"/>
      <c r="CC30" s="1071"/>
      <c r="CD30" s="1071"/>
      <c r="CE30" s="1071"/>
      <c r="CF30" s="1071"/>
      <c r="CG30" s="1072"/>
      <c r="CH30" s="1045"/>
      <c r="CI30" s="1046"/>
      <c r="CJ30" s="1046"/>
      <c r="CK30" s="1046"/>
      <c r="CL30" s="1047"/>
      <c r="CM30" s="1045"/>
      <c r="CN30" s="1046"/>
      <c r="CO30" s="1046"/>
      <c r="CP30" s="1046"/>
      <c r="CQ30" s="1047"/>
      <c r="CR30" s="1045"/>
      <c r="CS30" s="1046"/>
      <c r="CT30" s="1046"/>
      <c r="CU30" s="1046"/>
      <c r="CV30" s="1047"/>
      <c r="CW30" s="1045"/>
      <c r="CX30" s="1046"/>
      <c r="CY30" s="1046"/>
      <c r="CZ30" s="1046"/>
      <c r="DA30" s="1047"/>
      <c r="DB30" s="1045"/>
      <c r="DC30" s="1046"/>
      <c r="DD30" s="1046"/>
      <c r="DE30" s="1046"/>
      <c r="DF30" s="1047"/>
      <c r="DG30" s="1045"/>
      <c r="DH30" s="1046"/>
      <c r="DI30" s="1046"/>
      <c r="DJ30" s="1046"/>
      <c r="DK30" s="1047"/>
      <c r="DL30" s="1045"/>
      <c r="DM30" s="1046"/>
      <c r="DN30" s="1046"/>
      <c r="DO30" s="1046"/>
      <c r="DP30" s="1047"/>
      <c r="DQ30" s="1045"/>
      <c r="DR30" s="1046"/>
      <c r="DS30" s="1046"/>
      <c r="DT30" s="1046"/>
      <c r="DU30" s="1047"/>
      <c r="DV30" s="1048"/>
      <c r="DW30" s="1049"/>
      <c r="DX30" s="1049"/>
      <c r="DY30" s="1049"/>
      <c r="DZ30" s="1050"/>
      <c r="EA30" s="247"/>
    </row>
    <row r="31" spans="1:131" s="248" customFormat="1" ht="26.25" customHeight="1" x14ac:dyDescent="0.15">
      <c r="A31" s="267">
        <v>4</v>
      </c>
      <c r="B31" s="1093" t="s">
        <v>404</v>
      </c>
      <c r="C31" s="1094"/>
      <c r="D31" s="1094"/>
      <c r="E31" s="1094"/>
      <c r="F31" s="1094"/>
      <c r="G31" s="1094"/>
      <c r="H31" s="1094"/>
      <c r="I31" s="1094"/>
      <c r="J31" s="1094"/>
      <c r="K31" s="1094"/>
      <c r="L31" s="1094"/>
      <c r="M31" s="1094"/>
      <c r="N31" s="1094"/>
      <c r="O31" s="1094"/>
      <c r="P31" s="1095"/>
      <c r="Q31" s="1099">
        <v>124</v>
      </c>
      <c r="R31" s="1100"/>
      <c r="S31" s="1100"/>
      <c r="T31" s="1100"/>
      <c r="U31" s="1100"/>
      <c r="V31" s="1100">
        <v>106</v>
      </c>
      <c r="W31" s="1100"/>
      <c r="X31" s="1100"/>
      <c r="Y31" s="1100"/>
      <c r="Z31" s="1100"/>
      <c r="AA31" s="1100">
        <v>18</v>
      </c>
      <c r="AB31" s="1100"/>
      <c r="AC31" s="1100"/>
      <c r="AD31" s="1100"/>
      <c r="AE31" s="1101"/>
      <c r="AF31" s="1075">
        <v>243</v>
      </c>
      <c r="AG31" s="1076"/>
      <c r="AH31" s="1076"/>
      <c r="AI31" s="1076"/>
      <c r="AJ31" s="1077"/>
      <c r="AK31" s="1036">
        <v>16</v>
      </c>
      <c r="AL31" s="1027"/>
      <c r="AM31" s="1027"/>
      <c r="AN31" s="1027"/>
      <c r="AO31" s="1027"/>
      <c r="AP31" s="1027">
        <v>173</v>
      </c>
      <c r="AQ31" s="1027"/>
      <c r="AR31" s="1027"/>
      <c r="AS31" s="1027"/>
      <c r="AT31" s="1027"/>
      <c r="AU31" s="1027" t="s">
        <v>587</v>
      </c>
      <c r="AV31" s="1027"/>
      <c r="AW31" s="1027"/>
      <c r="AX31" s="1027"/>
      <c r="AY31" s="1027"/>
      <c r="AZ31" s="1098" t="s">
        <v>586</v>
      </c>
      <c r="BA31" s="1098"/>
      <c r="BB31" s="1098"/>
      <c r="BC31" s="1098"/>
      <c r="BD31" s="1098"/>
      <c r="BE31" s="1088" t="s">
        <v>405</v>
      </c>
      <c r="BF31" s="1088"/>
      <c r="BG31" s="1088"/>
      <c r="BH31" s="1088"/>
      <c r="BI31" s="1089"/>
      <c r="BJ31" s="253"/>
      <c r="BK31" s="253"/>
      <c r="BL31" s="253"/>
      <c r="BM31" s="253"/>
      <c r="BN31" s="253"/>
      <c r="BO31" s="266"/>
      <c r="BP31" s="266"/>
      <c r="BQ31" s="263">
        <v>25</v>
      </c>
      <c r="BR31" s="264"/>
      <c r="BS31" s="1070"/>
      <c r="BT31" s="1071"/>
      <c r="BU31" s="1071"/>
      <c r="BV31" s="1071"/>
      <c r="BW31" s="1071"/>
      <c r="BX31" s="1071"/>
      <c r="BY31" s="1071"/>
      <c r="BZ31" s="1071"/>
      <c r="CA31" s="1071"/>
      <c r="CB31" s="1071"/>
      <c r="CC31" s="1071"/>
      <c r="CD31" s="1071"/>
      <c r="CE31" s="1071"/>
      <c r="CF31" s="1071"/>
      <c r="CG31" s="1072"/>
      <c r="CH31" s="1045"/>
      <c r="CI31" s="1046"/>
      <c r="CJ31" s="1046"/>
      <c r="CK31" s="1046"/>
      <c r="CL31" s="1047"/>
      <c r="CM31" s="1045"/>
      <c r="CN31" s="1046"/>
      <c r="CO31" s="1046"/>
      <c r="CP31" s="1046"/>
      <c r="CQ31" s="1047"/>
      <c r="CR31" s="1045"/>
      <c r="CS31" s="1046"/>
      <c r="CT31" s="1046"/>
      <c r="CU31" s="1046"/>
      <c r="CV31" s="1047"/>
      <c r="CW31" s="1045"/>
      <c r="CX31" s="1046"/>
      <c r="CY31" s="1046"/>
      <c r="CZ31" s="1046"/>
      <c r="DA31" s="1047"/>
      <c r="DB31" s="1045"/>
      <c r="DC31" s="1046"/>
      <c r="DD31" s="1046"/>
      <c r="DE31" s="1046"/>
      <c r="DF31" s="1047"/>
      <c r="DG31" s="1045"/>
      <c r="DH31" s="1046"/>
      <c r="DI31" s="1046"/>
      <c r="DJ31" s="1046"/>
      <c r="DK31" s="1047"/>
      <c r="DL31" s="1045"/>
      <c r="DM31" s="1046"/>
      <c r="DN31" s="1046"/>
      <c r="DO31" s="1046"/>
      <c r="DP31" s="1047"/>
      <c r="DQ31" s="1045"/>
      <c r="DR31" s="1046"/>
      <c r="DS31" s="1046"/>
      <c r="DT31" s="1046"/>
      <c r="DU31" s="1047"/>
      <c r="DV31" s="1048"/>
      <c r="DW31" s="1049"/>
      <c r="DX31" s="1049"/>
      <c r="DY31" s="1049"/>
      <c r="DZ31" s="1050"/>
      <c r="EA31" s="247"/>
    </row>
    <row r="32" spans="1:131" s="248" customFormat="1" ht="26.25" customHeight="1" x14ac:dyDescent="0.15">
      <c r="A32" s="267">
        <v>5</v>
      </c>
      <c r="B32" s="1093" t="s">
        <v>406</v>
      </c>
      <c r="C32" s="1094"/>
      <c r="D32" s="1094"/>
      <c r="E32" s="1094"/>
      <c r="F32" s="1094"/>
      <c r="G32" s="1094"/>
      <c r="H32" s="1094"/>
      <c r="I32" s="1094"/>
      <c r="J32" s="1094"/>
      <c r="K32" s="1094"/>
      <c r="L32" s="1094"/>
      <c r="M32" s="1094"/>
      <c r="N32" s="1094"/>
      <c r="O32" s="1094"/>
      <c r="P32" s="1095"/>
      <c r="Q32" s="1099">
        <v>457</v>
      </c>
      <c r="R32" s="1100"/>
      <c r="S32" s="1100"/>
      <c r="T32" s="1100"/>
      <c r="U32" s="1100"/>
      <c r="V32" s="1100">
        <v>442</v>
      </c>
      <c r="W32" s="1100"/>
      <c r="X32" s="1100"/>
      <c r="Y32" s="1100"/>
      <c r="Z32" s="1100"/>
      <c r="AA32" s="1100">
        <v>15</v>
      </c>
      <c r="AB32" s="1100"/>
      <c r="AC32" s="1100"/>
      <c r="AD32" s="1100"/>
      <c r="AE32" s="1101"/>
      <c r="AF32" s="1075">
        <v>15</v>
      </c>
      <c r="AG32" s="1076"/>
      <c r="AH32" s="1076"/>
      <c r="AI32" s="1076"/>
      <c r="AJ32" s="1077"/>
      <c r="AK32" s="1036">
        <v>210</v>
      </c>
      <c r="AL32" s="1027"/>
      <c r="AM32" s="1027"/>
      <c r="AN32" s="1027"/>
      <c r="AO32" s="1027"/>
      <c r="AP32" s="1027">
        <v>2088</v>
      </c>
      <c r="AQ32" s="1027"/>
      <c r="AR32" s="1027"/>
      <c r="AS32" s="1027"/>
      <c r="AT32" s="1027"/>
      <c r="AU32" s="1027">
        <v>1453</v>
      </c>
      <c r="AV32" s="1027"/>
      <c r="AW32" s="1027"/>
      <c r="AX32" s="1027"/>
      <c r="AY32" s="1027"/>
      <c r="AZ32" s="1098" t="s">
        <v>586</v>
      </c>
      <c r="BA32" s="1098"/>
      <c r="BB32" s="1098"/>
      <c r="BC32" s="1098"/>
      <c r="BD32" s="1098"/>
      <c r="BE32" s="1088" t="s">
        <v>407</v>
      </c>
      <c r="BF32" s="1088"/>
      <c r="BG32" s="1088"/>
      <c r="BH32" s="1088"/>
      <c r="BI32" s="1089"/>
      <c r="BJ32" s="253"/>
      <c r="BK32" s="253"/>
      <c r="BL32" s="253"/>
      <c r="BM32" s="253"/>
      <c r="BN32" s="253"/>
      <c r="BO32" s="266"/>
      <c r="BP32" s="266"/>
      <c r="BQ32" s="263">
        <v>26</v>
      </c>
      <c r="BR32" s="264"/>
      <c r="BS32" s="1070"/>
      <c r="BT32" s="1071"/>
      <c r="BU32" s="1071"/>
      <c r="BV32" s="1071"/>
      <c r="BW32" s="1071"/>
      <c r="BX32" s="1071"/>
      <c r="BY32" s="1071"/>
      <c r="BZ32" s="1071"/>
      <c r="CA32" s="1071"/>
      <c r="CB32" s="1071"/>
      <c r="CC32" s="1071"/>
      <c r="CD32" s="1071"/>
      <c r="CE32" s="1071"/>
      <c r="CF32" s="1071"/>
      <c r="CG32" s="1072"/>
      <c r="CH32" s="1045"/>
      <c r="CI32" s="1046"/>
      <c r="CJ32" s="1046"/>
      <c r="CK32" s="1046"/>
      <c r="CL32" s="1047"/>
      <c r="CM32" s="1045"/>
      <c r="CN32" s="1046"/>
      <c r="CO32" s="1046"/>
      <c r="CP32" s="1046"/>
      <c r="CQ32" s="1047"/>
      <c r="CR32" s="1045"/>
      <c r="CS32" s="1046"/>
      <c r="CT32" s="1046"/>
      <c r="CU32" s="1046"/>
      <c r="CV32" s="1047"/>
      <c r="CW32" s="1045"/>
      <c r="CX32" s="1046"/>
      <c r="CY32" s="1046"/>
      <c r="CZ32" s="1046"/>
      <c r="DA32" s="1047"/>
      <c r="DB32" s="1045"/>
      <c r="DC32" s="1046"/>
      <c r="DD32" s="1046"/>
      <c r="DE32" s="1046"/>
      <c r="DF32" s="1047"/>
      <c r="DG32" s="1045"/>
      <c r="DH32" s="1046"/>
      <c r="DI32" s="1046"/>
      <c r="DJ32" s="1046"/>
      <c r="DK32" s="1047"/>
      <c r="DL32" s="1045"/>
      <c r="DM32" s="1046"/>
      <c r="DN32" s="1046"/>
      <c r="DO32" s="1046"/>
      <c r="DP32" s="1047"/>
      <c r="DQ32" s="1045"/>
      <c r="DR32" s="1046"/>
      <c r="DS32" s="1046"/>
      <c r="DT32" s="1046"/>
      <c r="DU32" s="1047"/>
      <c r="DV32" s="1048"/>
      <c r="DW32" s="1049"/>
      <c r="DX32" s="1049"/>
      <c r="DY32" s="1049"/>
      <c r="DZ32" s="1050"/>
      <c r="EA32" s="247"/>
    </row>
    <row r="33" spans="1:131" s="248" customFormat="1" ht="26.25" customHeight="1" x14ac:dyDescent="0.15">
      <c r="A33" s="267">
        <v>6</v>
      </c>
      <c r="B33" s="1093" t="s">
        <v>408</v>
      </c>
      <c r="C33" s="1094"/>
      <c r="D33" s="1094"/>
      <c r="E33" s="1094"/>
      <c r="F33" s="1094"/>
      <c r="G33" s="1094"/>
      <c r="H33" s="1094"/>
      <c r="I33" s="1094"/>
      <c r="J33" s="1094"/>
      <c r="K33" s="1094"/>
      <c r="L33" s="1094"/>
      <c r="M33" s="1094"/>
      <c r="N33" s="1094"/>
      <c r="O33" s="1094"/>
      <c r="P33" s="1095"/>
      <c r="Q33" s="1099">
        <v>53</v>
      </c>
      <c r="R33" s="1100"/>
      <c r="S33" s="1100"/>
      <c r="T33" s="1100"/>
      <c r="U33" s="1100"/>
      <c r="V33" s="1100">
        <v>49</v>
      </c>
      <c r="W33" s="1100"/>
      <c r="X33" s="1100"/>
      <c r="Y33" s="1100"/>
      <c r="Z33" s="1100"/>
      <c r="AA33" s="1100">
        <v>4</v>
      </c>
      <c r="AB33" s="1100"/>
      <c r="AC33" s="1100"/>
      <c r="AD33" s="1100"/>
      <c r="AE33" s="1101"/>
      <c r="AF33" s="1075">
        <v>4</v>
      </c>
      <c r="AG33" s="1076"/>
      <c r="AH33" s="1076"/>
      <c r="AI33" s="1076"/>
      <c r="AJ33" s="1077"/>
      <c r="AK33" s="1036">
        <v>2</v>
      </c>
      <c r="AL33" s="1027"/>
      <c r="AM33" s="1027"/>
      <c r="AN33" s="1027"/>
      <c r="AO33" s="1027"/>
      <c r="AP33" s="1027">
        <v>79</v>
      </c>
      <c r="AQ33" s="1027"/>
      <c r="AR33" s="1027"/>
      <c r="AS33" s="1027"/>
      <c r="AT33" s="1027"/>
      <c r="AU33" s="1027">
        <v>7</v>
      </c>
      <c r="AV33" s="1027"/>
      <c r="AW33" s="1027"/>
      <c r="AX33" s="1027"/>
      <c r="AY33" s="1027"/>
      <c r="AZ33" s="1098" t="s">
        <v>586</v>
      </c>
      <c r="BA33" s="1098"/>
      <c r="BB33" s="1098"/>
      <c r="BC33" s="1098"/>
      <c r="BD33" s="1098"/>
      <c r="BE33" s="1088" t="s">
        <v>409</v>
      </c>
      <c r="BF33" s="1088"/>
      <c r="BG33" s="1088"/>
      <c r="BH33" s="1088"/>
      <c r="BI33" s="1089"/>
      <c r="BJ33" s="253"/>
      <c r="BK33" s="253"/>
      <c r="BL33" s="253"/>
      <c r="BM33" s="253"/>
      <c r="BN33" s="253"/>
      <c r="BO33" s="266"/>
      <c r="BP33" s="266"/>
      <c r="BQ33" s="263">
        <v>27</v>
      </c>
      <c r="BR33" s="264"/>
      <c r="BS33" s="1070"/>
      <c r="BT33" s="1071"/>
      <c r="BU33" s="1071"/>
      <c r="BV33" s="1071"/>
      <c r="BW33" s="1071"/>
      <c r="BX33" s="1071"/>
      <c r="BY33" s="1071"/>
      <c r="BZ33" s="1071"/>
      <c r="CA33" s="1071"/>
      <c r="CB33" s="1071"/>
      <c r="CC33" s="1071"/>
      <c r="CD33" s="1071"/>
      <c r="CE33" s="1071"/>
      <c r="CF33" s="1071"/>
      <c r="CG33" s="1072"/>
      <c r="CH33" s="1045"/>
      <c r="CI33" s="1046"/>
      <c r="CJ33" s="1046"/>
      <c r="CK33" s="1046"/>
      <c r="CL33" s="1047"/>
      <c r="CM33" s="1045"/>
      <c r="CN33" s="1046"/>
      <c r="CO33" s="1046"/>
      <c r="CP33" s="1046"/>
      <c r="CQ33" s="1047"/>
      <c r="CR33" s="1045"/>
      <c r="CS33" s="1046"/>
      <c r="CT33" s="1046"/>
      <c r="CU33" s="1046"/>
      <c r="CV33" s="1047"/>
      <c r="CW33" s="1045"/>
      <c r="CX33" s="1046"/>
      <c r="CY33" s="1046"/>
      <c r="CZ33" s="1046"/>
      <c r="DA33" s="1047"/>
      <c r="DB33" s="1045"/>
      <c r="DC33" s="1046"/>
      <c r="DD33" s="1046"/>
      <c r="DE33" s="1046"/>
      <c r="DF33" s="1047"/>
      <c r="DG33" s="1045"/>
      <c r="DH33" s="1046"/>
      <c r="DI33" s="1046"/>
      <c r="DJ33" s="1046"/>
      <c r="DK33" s="1047"/>
      <c r="DL33" s="1045"/>
      <c r="DM33" s="1046"/>
      <c r="DN33" s="1046"/>
      <c r="DO33" s="1046"/>
      <c r="DP33" s="1047"/>
      <c r="DQ33" s="1045"/>
      <c r="DR33" s="1046"/>
      <c r="DS33" s="1046"/>
      <c r="DT33" s="1046"/>
      <c r="DU33" s="1047"/>
      <c r="DV33" s="1048"/>
      <c r="DW33" s="1049"/>
      <c r="DX33" s="1049"/>
      <c r="DY33" s="1049"/>
      <c r="DZ33" s="1050"/>
      <c r="EA33" s="247"/>
    </row>
    <row r="34" spans="1:131" s="248" customFormat="1" ht="26.25" customHeight="1" x14ac:dyDescent="0.15">
      <c r="A34" s="267">
        <v>7</v>
      </c>
      <c r="B34" s="1093"/>
      <c r="C34" s="1094"/>
      <c r="D34" s="1094"/>
      <c r="E34" s="1094"/>
      <c r="F34" s="1094"/>
      <c r="G34" s="1094"/>
      <c r="H34" s="1094"/>
      <c r="I34" s="1094"/>
      <c r="J34" s="1094"/>
      <c r="K34" s="1094"/>
      <c r="L34" s="1094"/>
      <c r="M34" s="1094"/>
      <c r="N34" s="1094"/>
      <c r="O34" s="1094"/>
      <c r="P34" s="1095"/>
      <c r="Q34" s="1099"/>
      <c r="R34" s="1100"/>
      <c r="S34" s="1100"/>
      <c r="T34" s="1100"/>
      <c r="U34" s="1100"/>
      <c r="V34" s="1100"/>
      <c r="W34" s="1100"/>
      <c r="X34" s="1100"/>
      <c r="Y34" s="1100"/>
      <c r="Z34" s="1100"/>
      <c r="AA34" s="1100"/>
      <c r="AB34" s="1100"/>
      <c r="AC34" s="1100"/>
      <c r="AD34" s="1100"/>
      <c r="AE34" s="1101"/>
      <c r="AF34" s="1075"/>
      <c r="AG34" s="1076"/>
      <c r="AH34" s="1076"/>
      <c r="AI34" s="1076"/>
      <c r="AJ34" s="1077"/>
      <c r="AK34" s="1036"/>
      <c r="AL34" s="1027"/>
      <c r="AM34" s="1027"/>
      <c r="AN34" s="1027"/>
      <c r="AO34" s="1027"/>
      <c r="AP34" s="1027"/>
      <c r="AQ34" s="1027"/>
      <c r="AR34" s="1027"/>
      <c r="AS34" s="1027"/>
      <c r="AT34" s="1027"/>
      <c r="AU34" s="1027"/>
      <c r="AV34" s="1027"/>
      <c r="AW34" s="1027"/>
      <c r="AX34" s="1027"/>
      <c r="AY34" s="1027"/>
      <c r="AZ34" s="1098"/>
      <c r="BA34" s="1098"/>
      <c r="BB34" s="1098"/>
      <c r="BC34" s="1098"/>
      <c r="BD34" s="1098"/>
      <c r="BE34" s="1088"/>
      <c r="BF34" s="1088"/>
      <c r="BG34" s="1088"/>
      <c r="BH34" s="1088"/>
      <c r="BI34" s="1089"/>
      <c r="BJ34" s="253"/>
      <c r="BK34" s="253"/>
      <c r="BL34" s="253"/>
      <c r="BM34" s="253"/>
      <c r="BN34" s="253"/>
      <c r="BO34" s="266"/>
      <c r="BP34" s="266"/>
      <c r="BQ34" s="263">
        <v>28</v>
      </c>
      <c r="BR34" s="264"/>
      <c r="BS34" s="1070"/>
      <c r="BT34" s="1071"/>
      <c r="BU34" s="1071"/>
      <c r="BV34" s="1071"/>
      <c r="BW34" s="1071"/>
      <c r="BX34" s="1071"/>
      <c r="BY34" s="1071"/>
      <c r="BZ34" s="1071"/>
      <c r="CA34" s="1071"/>
      <c r="CB34" s="1071"/>
      <c r="CC34" s="1071"/>
      <c r="CD34" s="1071"/>
      <c r="CE34" s="1071"/>
      <c r="CF34" s="1071"/>
      <c r="CG34" s="1072"/>
      <c r="CH34" s="1045"/>
      <c r="CI34" s="1046"/>
      <c r="CJ34" s="1046"/>
      <c r="CK34" s="1046"/>
      <c r="CL34" s="1047"/>
      <c r="CM34" s="1045"/>
      <c r="CN34" s="1046"/>
      <c r="CO34" s="1046"/>
      <c r="CP34" s="1046"/>
      <c r="CQ34" s="1047"/>
      <c r="CR34" s="1045"/>
      <c r="CS34" s="1046"/>
      <c r="CT34" s="1046"/>
      <c r="CU34" s="1046"/>
      <c r="CV34" s="1047"/>
      <c r="CW34" s="1045"/>
      <c r="CX34" s="1046"/>
      <c r="CY34" s="1046"/>
      <c r="CZ34" s="1046"/>
      <c r="DA34" s="1047"/>
      <c r="DB34" s="1045"/>
      <c r="DC34" s="1046"/>
      <c r="DD34" s="1046"/>
      <c r="DE34" s="1046"/>
      <c r="DF34" s="1047"/>
      <c r="DG34" s="1045"/>
      <c r="DH34" s="1046"/>
      <c r="DI34" s="1046"/>
      <c r="DJ34" s="1046"/>
      <c r="DK34" s="1047"/>
      <c r="DL34" s="1045"/>
      <c r="DM34" s="1046"/>
      <c r="DN34" s="1046"/>
      <c r="DO34" s="1046"/>
      <c r="DP34" s="1047"/>
      <c r="DQ34" s="1045"/>
      <c r="DR34" s="1046"/>
      <c r="DS34" s="1046"/>
      <c r="DT34" s="1046"/>
      <c r="DU34" s="1047"/>
      <c r="DV34" s="1048"/>
      <c r="DW34" s="1049"/>
      <c r="DX34" s="1049"/>
      <c r="DY34" s="1049"/>
      <c r="DZ34" s="1050"/>
      <c r="EA34" s="247"/>
    </row>
    <row r="35" spans="1:131" s="248" customFormat="1" ht="26.25" customHeight="1" x14ac:dyDescent="0.15">
      <c r="A35" s="267">
        <v>8</v>
      </c>
      <c r="B35" s="1093"/>
      <c r="C35" s="1094"/>
      <c r="D35" s="1094"/>
      <c r="E35" s="1094"/>
      <c r="F35" s="1094"/>
      <c r="G35" s="1094"/>
      <c r="H35" s="1094"/>
      <c r="I35" s="1094"/>
      <c r="J35" s="1094"/>
      <c r="K35" s="1094"/>
      <c r="L35" s="1094"/>
      <c r="M35" s="1094"/>
      <c r="N35" s="1094"/>
      <c r="O35" s="1094"/>
      <c r="P35" s="1095"/>
      <c r="Q35" s="1099"/>
      <c r="R35" s="1100"/>
      <c r="S35" s="1100"/>
      <c r="T35" s="1100"/>
      <c r="U35" s="1100"/>
      <c r="V35" s="1100"/>
      <c r="W35" s="1100"/>
      <c r="X35" s="1100"/>
      <c r="Y35" s="1100"/>
      <c r="Z35" s="1100"/>
      <c r="AA35" s="1100"/>
      <c r="AB35" s="1100"/>
      <c r="AC35" s="1100"/>
      <c r="AD35" s="1100"/>
      <c r="AE35" s="1101"/>
      <c r="AF35" s="1075"/>
      <c r="AG35" s="1076"/>
      <c r="AH35" s="1076"/>
      <c r="AI35" s="1076"/>
      <c r="AJ35" s="1077"/>
      <c r="AK35" s="1036"/>
      <c r="AL35" s="1027"/>
      <c r="AM35" s="1027"/>
      <c r="AN35" s="1027"/>
      <c r="AO35" s="1027"/>
      <c r="AP35" s="1027"/>
      <c r="AQ35" s="1027"/>
      <c r="AR35" s="1027"/>
      <c r="AS35" s="1027"/>
      <c r="AT35" s="1027"/>
      <c r="AU35" s="1027"/>
      <c r="AV35" s="1027"/>
      <c r="AW35" s="1027"/>
      <c r="AX35" s="1027"/>
      <c r="AY35" s="1027"/>
      <c r="AZ35" s="1098"/>
      <c r="BA35" s="1098"/>
      <c r="BB35" s="1098"/>
      <c r="BC35" s="1098"/>
      <c r="BD35" s="1098"/>
      <c r="BE35" s="1088"/>
      <c r="BF35" s="1088"/>
      <c r="BG35" s="1088"/>
      <c r="BH35" s="1088"/>
      <c r="BI35" s="1089"/>
      <c r="BJ35" s="253"/>
      <c r="BK35" s="253"/>
      <c r="BL35" s="253"/>
      <c r="BM35" s="253"/>
      <c r="BN35" s="253"/>
      <c r="BO35" s="266"/>
      <c r="BP35" s="266"/>
      <c r="BQ35" s="263">
        <v>29</v>
      </c>
      <c r="BR35" s="264"/>
      <c r="BS35" s="1070"/>
      <c r="BT35" s="1071"/>
      <c r="BU35" s="1071"/>
      <c r="BV35" s="1071"/>
      <c r="BW35" s="1071"/>
      <c r="BX35" s="1071"/>
      <c r="BY35" s="1071"/>
      <c r="BZ35" s="1071"/>
      <c r="CA35" s="1071"/>
      <c r="CB35" s="1071"/>
      <c r="CC35" s="1071"/>
      <c r="CD35" s="1071"/>
      <c r="CE35" s="1071"/>
      <c r="CF35" s="1071"/>
      <c r="CG35" s="1072"/>
      <c r="CH35" s="1045"/>
      <c r="CI35" s="1046"/>
      <c r="CJ35" s="1046"/>
      <c r="CK35" s="1046"/>
      <c r="CL35" s="1047"/>
      <c r="CM35" s="1045"/>
      <c r="CN35" s="1046"/>
      <c r="CO35" s="1046"/>
      <c r="CP35" s="1046"/>
      <c r="CQ35" s="1047"/>
      <c r="CR35" s="1045"/>
      <c r="CS35" s="1046"/>
      <c r="CT35" s="1046"/>
      <c r="CU35" s="1046"/>
      <c r="CV35" s="1047"/>
      <c r="CW35" s="1045"/>
      <c r="CX35" s="1046"/>
      <c r="CY35" s="1046"/>
      <c r="CZ35" s="1046"/>
      <c r="DA35" s="1047"/>
      <c r="DB35" s="1045"/>
      <c r="DC35" s="1046"/>
      <c r="DD35" s="1046"/>
      <c r="DE35" s="1046"/>
      <c r="DF35" s="1047"/>
      <c r="DG35" s="1045"/>
      <c r="DH35" s="1046"/>
      <c r="DI35" s="1046"/>
      <c r="DJ35" s="1046"/>
      <c r="DK35" s="1047"/>
      <c r="DL35" s="1045"/>
      <c r="DM35" s="1046"/>
      <c r="DN35" s="1046"/>
      <c r="DO35" s="1046"/>
      <c r="DP35" s="1047"/>
      <c r="DQ35" s="1045"/>
      <c r="DR35" s="1046"/>
      <c r="DS35" s="1046"/>
      <c r="DT35" s="1046"/>
      <c r="DU35" s="1047"/>
      <c r="DV35" s="1048"/>
      <c r="DW35" s="1049"/>
      <c r="DX35" s="1049"/>
      <c r="DY35" s="1049"/>
      <c r="DZ35" s="1050"/>
      <c r="EA35" s="247"/>
    </row>
    <row r="36" spans="1:131" s="248" customFormat="1" ht="26.25" customHeight="1" x14ac:dyDescent="0.15">
      <c r="A36" s="267">
        <v>9</v>
      </c>
      <c r="B36" s="1093"/>
      <c r="C36" s="1094"/>
      <c r="D36" s="1094"/>
      <c r="E36" s="1094"/>
      <c r="F36" s="1094"/>
      <c r="G36" s="1094"/>
      <c r="H36" s="1094"/>
      <c r="I36" s="1094"/>
      <c r="J36" s="1094"/>
      <c r="K36" s="1094"/>
      <c r="L36" s="1094"/>
      <c r="M36" s="1094"/>
      <c r="N36" s="1094"/>
      <c r="O36" s="1094"/>
      <c r="P36" s="1095"/>
      <c r="Q36" s="1099"/>
      <c r="R36" s="1100"/>
      <c r="S36" s="1100"/>
      <c r="T36" s="1100"/>
      <c r="U36" s="1100"/>
      <c r="V36" s="1100"/>
      <c r="W36" s="1100"/>
      <c r="X36" s="1100"/>
      <c r="Y36" s="1100"/>
      <c r="Z36" s="1100"/>
      <c r="AA36" s="1100"/>
      <c r="AB36" s="1100"/>
      <c r="AC36" s="1100"/>
      <c r="AD36" s="1100"/>
      <c r="AE36" s="1101"/>
      <c r="AF36" s="1075"/>
      <c r="AG36" s="1076"/>
      <c r="AH36" s="1076"/>
      <c r="AI36" s="1076"/>
      <c r="AJ36" s="1077"/>
      <c r="AK36" s="1036"/>
      <c r="AL36" s="1027"/>
      <c r="AM36" s="1027"/>
      <c r="AN36" s="1027"/>
      <c r="AO36" s="1027"/>
      <c r="AP36" s="1027"/>
      <c r="AQ36" s="1027"/>
      <c r="AR36" s="1027"/>
      <c r="AS36" s="1027"/>
      <c r="AT36" s="1027"/>
      <c r="AU36" s="1027"/>
      <c r="AV36" s="1027"/>
      <c r="AW36" s="1027"/>
      <c r="AX36" s="1027"/>
      <c r="AY36" s="1027"/>
      <c r="AZ36" s="1098"/>
      <c r="BA36" s="1098"/>
      <c r="BB36" s="1098"/>
      <c r="BC36" s="1098"/>
      <c r="BD36" s="1098"/>
      <c r="BE36" s="1088"/>
      <c r="BF36" s="1088"/>
      <c r="BG36" s="1088"/>
      <c r="BH36" s="1088"/>
      <c r="BI36" s="1089"/>
      <c r="BJ36" s="253"/>
      <c r="BK36" s="253"/>
      <c r="BL36" s="253"/>
      <c r="BM36" s="253"/>
      <c r="BN36" s="253"/>
      <c r="BO36" s="266"/>
      <c r="BP36" s="266"/>
      <c r="BQ36" s="263">
        <v>30</v>
      </c>
      <c r="BR36" s="264"/>
      <c r="BS36" s="1070"/>
      <c r="BT36" s="1071"/>
      <c r="BU36" s="1071"/>
      <c r="BV36" s="1071"/>
      <c r="BW36" s="1071"/>
      <c r="BX36" s="1071"/>
      <c r="BY36" s="1071"/>
      <c r="BZ36" s="1071"/>
      <c r="CA36" s="1071"/>
      <c r="CB36" s="1071"/>
      <c r="CC36" s="1071"/>
      <c r="CD36" s="1071"/>
      <c r="CE36" s="1071"/>
      <c r="CF36" s="1071"/>
      <c r="CG36" s="1072"/>
      <c r="CH36" s="1045"/>
      <c r="CI36" s="1046"/>
      <c r="CJ36" s="1046"/>
      <c r="CK36" s="1046"/>
      <c r="CL36" s="1047"/>
      <c r="CM36" s="1045"/>
      <c r="CN36" s="1046"/>
      <c r="CO36" s="1046"/>
      <c r="CP36" s="1046"/>
      <c r="CQ36" s="1047"/>
      <c r="CR36" s="1045"/>
      <c r="CS36" s="1046"/>
      <c r="CT36" s="1046"/>
      <c r="CU36" s="1046"/>
      <c r="CV36" s="1047"/>
      <c r="CW36" s="1045"/>
      <c r="CX36" s="1046"/>
      <c r="CY36" s="1046"/>
      <c r="CZ36" s="1046"/>
      <c r="DA36" s="1047"/>
      <c r="DB36" s="1045"/>
      <c r="DC36" s="1046"/>
      <c r="DD36" s="1046"/>
      <c r="DE36" s="1046"/>
      <c r="DF36" s="1047"/>
      <c r="DG36" s="1045"/>
      <c r="DH36" s="1046"/>
      <c r="DI36" s="1046"/>
      <c r="DJ36" s="1046"/>
      <c r="DK36" s="1047"/>
      <c r="DL36" s="1045"/>
      <c r="DM36" s="1046"/>
      <c r="DN36" s="1046"/>
      <c r="DO36" s="1046"/>
      <c r="DP36" s="1047"/>
      <c r="DQ36" s="1045"/>
      <c r="DR36" s="1046"/>
      <c r="DS36" s="1046"/>
      <c r="DT36" s="1046"/>
      <c r="DU36" s="1047"/>
      <c r="DV36" s="1048"/>
      <c r="DW36" s="1049"/>
      <c r="DX36" s="1049"/>
      <c r="DY36" s="1049"/>
      <c r="DZ36" s="1050"/>
      <c r="EA36" s="247"/>
    </row>
    <row r="37" spans="1:131" s="248" customFormat="1" ht="26.25" customHeight="1" x14ac:dyDescent="0.15">
      <c r="A37" s="267">
        <v>10</v>
      </c>
      <c r="B37" s="1093"/>
      <c r="C37" s="1094"/>
      <c r="D37" s="1094"/>
      <c r="E37" s="1094"/>
      <c r="F37" s="1094"/>
      <c r="G37" s="1094"/>
      <c r="H37" s="1094"/>
      <c r="I37" s="1094"/>
      <c r="J37" s="1094"/>
      <c r="K37" s="1094"/>
      <c r="L37" s="1094"/>
      <c r="M37" s="1094"/>
      <c r="N37" s="1094"/>
      <c r="O37" s="1094"/>
      <c r="P37" s="1095"/>
      <c r="Q37" s="1099"/>
      <c r="R37" s="1100"/>
      <c r="S37" s="1100"/>
      <c r="T37" s="1100"/>
      <c r="U37" s="1100"/>
      <c r="V37" s="1100"/>
      <c r="W37" s="1100"/>
      <c r="X37" s="1100"/>
      <c r="Y37" s="1100"/>
      <c r="Z37" s="1100"/>
      <c r="AA37" s="1100"/>
      <c r="AB37" s="1100"/>
      <c r="AC37" s="1100"/>
      <c r="AD37" s="1100"/>
      <c r="AE37" s="1101"/>
      <c r="AF37" s="1075"/>
      <c r="AG37" s="1076"/>
      <c r="AH37" s="1076"/>
      <c r="AI37" s="1076"/>
      <c r="AJ37" s="1077"/>
      <c r="AK37" s="1036"/>
      <c r="AL37" s="1027"/>
      <c r="AM37" s="1027"/>
      <c r="AN37" s="1027"/>
      <c r="AO37" s="1027"/>
      <c r="AP37" s="1027"/>
      <c r="AQ37" s="1027"/>
      <c r="AR37" s="1027"/>
      <c r="AS37" s="1027"/>
      <c r="AT37" s="1027"/>
      <c r="AU37" s="1027"/>
      <c r="AV37" s="1027"/>
      <c r="AW37" s="1027"/>
      <c r="AX37" s="1027"/>
      <c r="AY37" s="1027"/>
      <c r="AZ37" s="1098"/>
      <c r="BA37" s="1098"/>
      <c r="BB37" s="1098"/>
      <c r="BC37" s="1098"/>
      <c r="BD37" s="1098"/>
      <c r="BE37" s="1088"/>
      <c r="BF37" s="1088"/>
      <c r="BG37" s="1088"/>
      <c r="BH37" s="1088"/>
      <c r="BI37" s="1089"/>
      <c r="BJ37" s="253"/>
      <c r="BK37" s="253"/>
      <c r="BL37" s="253"/>
      <c r="BM37" s="253"/>
      <c r="BN37" s="253"/>
      <c r="BO37" s="266"/>
      <c r="BP37" s="266"/>
      <c r="BQ37" s="263">
        <v>31</v>
      </c>
      <c r="BR37" s="264"/>
      <c r="BS37" s="1070"/>
      <c r="BT37" s="1071"/>
      <c r="BU37" s="1071"/>
      <c r="BV37" s="1071"/>
      <c r="BW37" s="1071"/>
      <c r="BX37" s="1071"/>
      <c r="BY37" s="1071"/>
      <c r="BZ37" s="1071"/>
      <c r="CA37" s="1071"/>
      <c r="CB37" s="1071"/>
      <c r="CC37" s="1071"/>
      <c r="CD37" s="1071"/>
      <c r="CE37" s="1071"/>
      <c r="CF37" s="1071"/>
      <c r="CG37" s="1072"/>
      <c r="CH37" s="1045"/>
      <c r="CI37" s="1046"/>
      <c r="CJ37" s="1046"/>
      <c r="CK37" s="1046"/>
      <c r="CL37" s="1047"/>
      <c r="CM37" s="1045"/>
      <c r="CN37" s="1046"/>
      <c r="CO37" s="1046"/>
      <c r="CP37" s="1046"/>
      <c r="CQ37" s="1047"/>
      <c r="CR37" s="1045"/>
      <c r="CS37" s="1046"/>
      <c r="CT37" s="1046"/>
      <c r="CU37" s="1046"/>
      <c r="CV37" s="1047"/>
      <c r="CW37" s="1045"/>
      <c r="CX37" s="1046"/>
      <c r="CY37" s="1046"/>
      <c r="CZ37" s="1046"/>
      <c r="DA37" s="1047"/>
      <c r="DB37" s="1045"/>
      <c r="DC37" s="1046"/>
      <c r="DD37" s="1046"/>
      <c r="DE37" s="1046"/>
      <c r="DF37" s="1047"/>
      <c r="DG37" s="1045"/>
      <c r="DH37" s="1046"/>
      <c r="DI37" s="1046"/>
      <c r="DJ37" s="1046"/>
      <c r="DK37" s="1047"/>
      <c r="DL37" s="1045"/>
      <c r="DM37" s="1046"/>
      <c r="DN37" s="1046"/>
      <c r="DO37" s="1046"/>
      <c r="DP37" s="1047"/>
      <c r="DQ37" s="1045"/>
      <c r="DR37" s="1046"/>
      <c r="DS37" s="1046"/>
      <c r="DT37" s="1046"/>
      <c r="DU37" s="1047"/>
      <c r="DV37" s="1048"/>
      <c r="DW37" s="1049"/>
      <c r="DX37" s="1049"/>
      <c r="DY37" s="1049"/>
      <c r="DZ37" s="1050"/>
      <c r="EA37" s="247"/>
    </row>
    <row r="38" spans="1:131" s="248" customFormat="1" ht="26.25" customHeight="1" x14ac:dyDescent="0.15">
      <c r="A38" s="267">
        <v>11</v>
      </c>
      <c r="B38" s="1093"/>
      <c r="C38" s="1094"/>
      <c r="D38" s="1094"/>
      <c r="E38" s="1094"/>
      <c r="F38" s="1094"/>
      <c r="G38" s="1094"/>
      <c r="H38" s="1094"/>
      <c r="I38" s="1094"/>
      <c r="J38" s="1094"/>
      <c r="K38" s="1094"/>
      <c r="L38" s="1094"/>
      <c r="M38" s="1094"/>
      <c r="N38" s="1094"/>
      <c r="O38" s="1094"/>
      <c r="P38" s="1095"/>
      <c r="Q38" s="1099"/>
      <c r="R38" s="1100"/>
      <c r="S38" s="1100"/>
      <c r="T38" s="1100"/>
      <c r="U38" s="1100"/>
      <c r="V38" s="1100"/>
      <c r="W38" s="1100"/>
      <c r="X38" s="1100"/>
      <c r="Y38" s="1100"/>
      <c r="Z38" s="1100"/>
      <c r="AA38" s="1100"/>
      <c r="AB38" s="1100"/>
      <c r="AC38" s="1100"/>
      <c r="AD38" s="1100"/>
      <c r="AE38" s="1101"/>
      <c r="AF38" s="1075"/>
      <c r="AG38" s="1076"/>
      <c r="AH38" s="1076"/>
      <c r="AI38" s="1076"/>
      <c r="AJ38" s="1077"/>
      <c r="AK38" s="1036"/>
      <c r="AL38" s="1027"/>
      <c r="AM38" s="1027"/>
      <c r="AN38" s="1027"/>
      <c r="AO38" s="1027"/>
      <c r="AP38" s="1027"/>
      <c r="AQ38" s="1027"/>
      <c r="AR38" s="1027"/>
      <c r="AS38" s="1027"/>
      <c r="AT38" s="1027"/>
      <c r="AU38" s="1027"/>
      <c r="AV38" s="1027"/>
      <c r="AW38" s="1027"/>
      <c r="AX38" s="1027"/>
      <c r="AY38" s="1027"/>
      <c r="AZ38" s="1098"/>
      <c r="BA38" s="1098"/>
      <c r="BB38" s="1098"/>
      <c r="BC38" s="1098"/>
      <c r="BD38" s="1098"/>
      <c r="BE38" s="1088"/>
      <c r="BF38" s="1088"/>
      <c r="BG38" s="1088"/>
      <c r="BH38" s="1088"/>
      <c r="BI38" s="1089"/>
      <c r="BJ38" s="253"/>
      <c r="BK38" s="253"/>
      <c r="BL38" s="253"/>
      <c r="BM38" s="253"/>
      <c r="BN38" s="253"/>
      <c r="BO38" s="266"/>
      <c r="BP38" s="266"/>
      <c r="BQ38" s="263">
        <v>32</v>
      </c>
      <c r="BR38" s="264"/>
      <c r="BS38" s="1070"/>
      <c r="BT38" s="1071"/>
      <c r="BU38" s="1071"/>
      <c r="BV38" s="1071"/>
      <c r="BW38" s="1071"/>
      <c r="BX38" s="1071"/>
      <c r="BY38" s="1071"/>
      <c r="BZ38" s="1071"/>
      <c r="CA38" s="1071"/>
      <c r="CB38" s="1071"/>
      <c r="CC38" s="1071"/>
      <c r="CD38" s="1071"/>
      <c r="CE38" s="1071"/>
      <c r="CF38" s="1071"/>
      <c r="CG38" s="1072"/>
      <c r="CH38" s="1045"/>
      <c r="CI38" s="1046"/>
      <c r="CJ38" s="1046"/>
      <c r="CK38" s="1046"/>
      <c r="CL38" s="1047"/>
      <c r="CM38" s="1045"/>
      <c r="CN38" s="1046"/>
      <c r="CO38" s="1046"/>
      <c r="CP38" s="1046"/>
      <c r="CQ38" s="1047"/>
      <c r="CR38" s="1045"/>
      <c r="CS38" s="1046"/>
      <c r="CT38" s="1046"/>
      <c r="CU38" s="1046"/>
      <c r="CV38" s="1047"/>
      <c r="CW38" s="1045"/>
      <c r="CX38" s="1046"/>
      <c r="CY38" s="1046"/>
      <c r="CZ38" s="1046"/>
      <c r="DA38" s="1047"/>
      <c r="DB38" s="1045"/>
      <c r="DC38" s="1046"/>
      <c r="DD38" s="1046"/>
      <c r="DE38" s="1046"/>
      <c r="DF38" s="1047"/>
      <c r="DG38" s="1045"/>
      <c r="DH38" s="1046"/>
      <c r="DI38" s="1046"/>
      <c r="DJ38" s="1046"/>
      <c r="DK38" s="1047"/>
      <c r="DL38" s="1045"/>
      <c r="DM38" s="1046"/>
      <c r="DN38" s="1046"/>
      <c r="DO38" s="1046"/>
      <c r="DP38" s="1047"/>
      <c r="DQ38" s="1045"/>
      <c r="DR38" s="1046"/>
      <c r="DS38" s="1046"/>
      <c r="DT38" s="1046"/>
      <c r="DU38" s="1047"/>
      <c r="DV38" s="1048"/>
      <c r="DW38" s="1049"/>
      <c r="DX38" s="1049"/>
      <c r="DY38" s="1049"/>
      <c r="DZ38" s="1050"/>
      <c r="EA38" s="247"/>
    </row>
    <row r="39" spans="1:131" s="248" customFormat="1" ht="26.25" customHeight="1" x14ac:dyDescent="0.15">
      <c r="A39" s="267">
        <v>12</v>
      </c>
      <c r="B39" s="1093"/>
      <c r="C39" s="1094"/>
      <c r="D39" s="1094"/>
      <c r="E39" s="1094"/>
      <c r="F39" s="1094"/>
      <c r="G39" s="1094"/>
      <c r="H39" s="1094"/>
      <c r="I39" s="1094"/>
      <c r="J39" s="1094"/>
      <c r="K39" s="1094"/>
      <c r="L39" s="1094"/>
      <c r="M39" s="1094"/>
      <c r="N39" s="1094"/>
      <c r="O39" s="1094"/>
      <c r="P39" s="1095"/>
      <c r="Q39" s="1099"/>
      <c r="R39" s="1100"/>
      <c r="S39" s="1100"/>
      <c r="T39" s="1100"/>
      <c r="U39" s="1100"/>
      <c r="V39" s="1100"/>
      <c r="W39" s="1100"/>
      <c r="X39" s="1100"/>
      <c r="Y39" s="1100"/>
      <c r="Z39" s="1100"/>
      <c r="AA39" s="1100"/>
      <c r="AB39" s="1100"/>
      <c r="AC39" s="1100"/>
      <c r="AD39" s="1100"/>
      <c r="AE39" s="1101"/>
      <c r="AF39" s="1075"/>
      <c r="AG39" s="1076"/>
      <c r="AH39" s="1076"/>
      <c r="AI39" s="1076"/>
      <c r="AJ39" s="1077"/>
      <c r="AK39" s="1036"/>
      <c r="AL39" s="1027"/>
      <c r="AM39" s="1027"/>
      <c r="AN39" s="1027"/>
      <c r="AO39" s="1027"/>
      <c r="AP39" s="1027"/>
      <c r="AQ39" s="1027"/>
      <c r="AR39" s="1027"/>
      <c r="AS39" s="1027"/>
      <c r="AT39" s="1027"/>
      <c r="AU39" s="1027"/>
      <c r="AV39" s="1027"/>
      <c r="AW39" s="1027"/>
      <c r="AX39" s="1027"/>
      <c r="AY39" s="1027"/>
      <c r="AZ39" s="1098"/>
      <c r="BA39" s="1098"/>
      <c r="BB39" s="1098"/>
      <c r="BC39" s="1098"/>
      <c r="BD39" s="1098"/>
      <c r="BE39" s="1088"/>
      <c r="BF39" s="1088"/>
      <c r="BG39" s="1088"/>
      <c r="BH39" s="1088"/>
      <c r="BI39" s="1089"/>
      <c r="BJ39" s="253"/>
      <c r="BK39" s="253"/>
      <c r="BL39" s="253"/>
      <c r="BM39" s="253"/>
      <c r="BN39" s="253"/>
      <c r="BO39" s="266"/>
      <c r="BP39" s="266"/>
      <c r="BQ39" s="263">
        <v>33</v>
      </c>
      <c r="BR39" s="264"/>
      <c r="BS39" s="1070"/>
      <c r="BT39" s="1071"/>
      <c r="BU39" s="1071"/>
      <c r="BV39" s="1071"/>
      <c r="BW39" s="1071"/>
      <c r="BX39" s="1071"/>
      <c r="BY39" s="1071"/>
      <c r="BZ39" s="1071"/>
      <c r="CA39" s="1071"/>
      <c r="CB39" s="1071"/>
      <c r="CC39" s="1071"/>
      <c r="CD39" s="1071"/>
      <c r="CE39" s="1071"/>
      <c r="CF39" s="1071"/>
      <c r="CG39" s="1072"/>
      <c r="CH39" s="1045"/>
      <c r="CI39" s="1046"/>
      <c r="CJ39" s="1046"/>
      <c r="CK39" s="1046"/>
      <c r="CL39" s="1047"/>
      <c r="CM39" s="1045"/>
      <c r="CN39" s="1046"/>
      <c r="CO39" s="1046"/>
      <c r="CP39" s="1046"/>
      <c r="CQ39" s="1047"/>
      <c r="CR39" s="1045"/>
      <c r="CS39" s="1046"/>
      <c r="CT39" s="1046"/>
      <c r="CU39" s="1046"/>
      <c r="CV39" s="1047"/>
      <c r="CW39" s="1045"/>
      <c r="CX39" s="1046"/>
      <c r="CY39" s="1046"/>
      <c r="CZ39" s="1046"/>
      <c r="DA39" s="1047"/>
      <c r="DB39" s="1045"/>
      <c r="DC39" s="1046"/>
      <c r="DD39" s="1046"/>
      <c r="DE39" s="1046"/>
      <c r="DF39" s="1047"/>
      <c r="DG39" s="1045"/>
      <c r="DH39" s="1046"/>
      <c r="DI39" s="1046"/>
      <c r="DJ39" s="1046"/>
      <c r="DK39" s="1047"/>
      <c r="DL39" s="1045"/>
      <c r="DM39" s="1046"/>
      <c r="DN39" s="1046"/>
      <c r="DO39" s="1046"/>
      <c r="DP39" s="1047"/>
      <c r="DQ39" s="1045"/>
      <c r="DR39" s="1046"/>
      <c r="DS39" s="1046"/>
      <c r="DT39" s="1046"/>
      <c r="DU39" s="1047"/>
      <c r="DV39" s="1048"/>
      <c r="DW39" s="1049"/>
      <c r="DX39" s="1049"/>
      <c r="DY39" s="1049"/>
      <c r="DZ39" s="1050"/>
      <c r="EA39" s="247"/>
    </row>
    <row r="40" spans="1:131" s="248" customFormat="1" ht="26.25" customHeight="1" x14ac:dyDescent="0.15">
      <c r="A40" s="262">
        <v>13</v>
      </c>
      <c r="B40" s="1093"/>
      <c r="C40" s="1094"/>
      <c r="D40" s="1094"/>
      <c r="E40" s="1094"/>
      <c r="F40" s="1094"/>
      <c r="G40" s="1094"/>
      <c r="H40" s="1094"/>
      <c r="I40" s="1094"/>
      <c r="J40" s="1094"/>
      <c r="K40" s="1094"/>
      <c r="L40" s="1094"/>
      <c r="M40" s="1094"/>
      <c r="N40" s="1094"/>
      <c r="O40" s="1094"/>
      <c r="P40" s="1095"/>
      <c r="Q40" s="1099"/>
      <c r="R40" s="1100"/>
      <c r="S40" s="1100"/>
      <c r="T40" s="1100"/>
      <c r="U40" s="1100"/>
      <c r="V40" s="1100"/>
      <c r="W40" s="1100"/>
      <c r="X40" s="1100"/>
      <c r="Y40" s="1100"/>
      <c r="Z40" s="1100"/>
      <c r="AA40" s="1100"/>
      <c r="AB40" s="1100"/>
      <c r="AC40" s="1100"/>
      <c r="AD40" s="1100"/>
      <c r="AE40" s="1101"/>
      <c r="AF40" s="1075"/>
      <c r="AG40" s="1076"/>
      <c r="AH40" s="1076"/>
      <c r="AI40" s="1076"/>
      <c r="AJ40" s="1077"/>
      <c r="AK40" s="1036"/>
      <c r="AL40" s="1027"/>
      <c r="AM40" s="1027"/>
      <c r="AN40" s="1027"/>
      <c r="AO40" s="1027"/>
      <c r="AP40" s="1027"/>
      <c r="AQ40" s="1027"/>
      <c r="AR40" s="1027"/>
      <c r="AS40" s="1027"/>
      <c r="AT40" s="1027"/>
      <c r="AU40" s="1027"/>
      <c r="AV40" s="1027"/>
      <c r="AW40" s="1027"/>
      <c r="AX40" s="1027"/>
      <c r="AY40" s="1027"/>
      <c r="AZ40" s="1098"/>
      <c r="BA40" s="1098"/>
      <c r="BB40" s="1098"/>
      <c r="BC40" s="1098"/>
      <c r="BD40" s="1098"/>
      <c r="BE40" s="1088"/>
      <c r="BF40" s="1088"/>
      <c r="BG40" s="1088"/>
      <c r="BH40" s="1088"/>
      <c r="BI40" s="1089"/>
      <c r="BJ40" s="253"/>
      <c r="BK40" s="253"/>
      <c r="BL40" s="253"/>
      <c r="BM40" s="253"/>
      <c r="BN40" s="253"/>
      <c r="BO40" s="266"/>
      <c r="BP40" s="266"/>
      <c r="BQ40" s="263">
        <v>34</v>
      </c>
      <c r="BR40" s="264"/>
      <c r="BS40" s="1070"/>
      <c r="BT40" s="1071"/>
      <c r="BU40" s="1071"/>
      <c r="BV40" s="1071"/>
      <c r="BW40" s="1071"/>
      <c r="BX40" s="1071"/>
      <c r="BY40" s="1071"/>
      <c r="BZ40" s="1071"/>
      <c r="CA40" s="1071"/>
      <c r="CB40" s="1071"/>
      <c r="CC40" s="1071"/>
      <c r="CD40" s="1071"/>
      <c r="CE40" s="1071"/>
      <c r="CF40" s="1071"/>
      <c r="CG40" s="1072"/>
      <c r="CH40" s="1045"/>
      <c r="CI40" s="1046"/>
      <c r="CJ40" s="1046"/>
      <c r="CK40" s="1046"/>
      <c r="CL40" s="1047"/>
      <c r="CM40" s="1045"/>
      <c r="CN40" s="1046"/>
      <c r="CO40" s="1046"/>
      <c r="CP40" s="1046"/>
      <c r="CQ40" s="1047"/>
      <c r="CR40" s="1045"/>
      <c r="CS40" s="1046"/>
      <c r="CT40" s="1046"/>
      <c r="CU40" s="1046"/>
      <c r="CV40" s="1047"/>
      <c r="CW40" s="1045"/>
      <c r="CX40" s="1046"/>
      <c r="CY40" s="1046"/>
      <c r="CZ40" s="1046"/>
      <c r="DA40" s="1047"/>
      <c r="DB40" s="1045"/>
      <c r="DC40" s="1046"/>
      <c r="DD40" s="1046"/>
      <c r="DE40" s="1046"/>
      <c r="DF40" s="1047"/>
      <c r="DG40" s="1045"/>
      <c r="DH40" s="1046"/>
      <c r="DI40" s="1046"/>
      <c r="DJ40" s="1046"/>
      <c r="DK40" s="1047"/>
      <c r="DL40" s="1045"/>
      <c r="DM40" s="1046"/>
      <c r="DN40" s="1046"/>
      <c r="DO40" s="1046"/>
      <c r="DP40" s="1047"/>
      <c r="DQ40" s="1045"/>
      <c r="DR40" s="1046"/>
      <c r="DS40" s="1046"/>
      <c r="DT40" s="1046"/>
      <c r="DU40" s="1047"/>
      <c r="DV40" s="1048"/>
      <c r="DW40" s="1049"/>
      <c r="DX40" s="1049"/>
      <c r="DY40" s="1049"/>
      <c r="DZ40" s="1050"/>
      <c r="EA40" s="247"/>
    </row>
    <row r="41" spans="1:131" s="248" customFormat="1" ht="26.25" customHeight="1" x14ac:dyDescent="0.15">
      <c r="A41" s="262">
        <v>14</v>
      </c>
      <c r="B41" s="1093"/>
      <c r="C41" s="1094"/>
      <c r="D41" s="1094"/>
      <c r="E41" s="1094"/>
      <c r="F41" s="1094"/>
      <c r="G41" s="1094"/>
      <c r="H41" s="1094"/>
      <c r="I41" s="1094"/>
      <c r="J41" s="1094"/>
      <c r="K41" s="1094"/>
      <c r="L41" s="1094"/>
      <c r="M41" s="1094"/>
      <c r="N41" s="1094"/>
      <c r="O41" s="1094"/>
      <c r="P41" s="1095"/>
      <c r="Q41" s="1099"/>
      <c r="R41" s="1100"/>
      <c r="S41" s="1100"/>
      <c r="T41" s="1100"/>
      <c r="U41" s="1100"/>
      <c r="V41" s="1100"/>
      <c r="W41" s="1100"/>
      <c r="X41" s="1100"/>
      <c r="Y41" s="1100"/>
      <c r="Z41" s="1100"/>
      <c r="AA41" s="1100"/>
      <c r="AB41" s="1100"/>
      <c r="AC41" s="1100"/>
      <c r="AD41" s="1100"/>
      <c r="AE41" s="1101"/>
      <c r="AF41" s="1075"/>
      <c r="AG41" s="1076"/>
      <c r="AH41" s="1076"/>
      <c r="AI41" s="1076"/>
      <c r="AJ41" s="1077"/>
      <c r="AK41" s="1036"/>
      <c r="AL41" s="1027"/>
      <c r="AM41" s="1027"/>
      <c r="AN41" s="1027"/>
      <c r="AO41" s="1027"/>
      <c r="AP41" s="1027"/>
      <c r="AQ41" s="1027"/>
      <c r="AR41" s="1027"/>
      <c r="AS41" s="1027"/>
      <c r="AT41" s="1027"/>
      <c r="AU41" s="1027"/>
      <c r="AV41" s="1027"/>
      <c r="AW41" s="1027"/>
      <c r="AX41" s="1027"/>
      <c r="AY41" s="1027"/>
      <c r="AZ41" s="1098"/>
      <c r="BA41" s="1098"/>
      <c r="BB41" s="1098"/>
      <c r="BC41" s="1098"/>
      <c r="BD41" s="1098"/>
      <c r="BE41" s="1088"/>
      <c r="BF41" s="1088"/>
      <c r="BG41" s="1088"/>
      <c r="BH41" s="1088"/>
      <c r="BI41" s="1089"/>
      <c r="BJ41" s="253"/>
      <c r="BK41" s="253"/>
      <c r="BL41" s="253"/>
      <c r="BM41" s="253"/>
      <c r="BN41" s="253"/>
      <c r="BO41" s="266"/>
      <c r="BP41" s="266"/>
      <c r="BQ41" s="263">
        <v>35</v>
      </c>
      <c r="BR41" s="264"/>
      <c r="BS41" s="1070"/>
      <c r="BT41" s="1071"/>
      <c r="BU41" s="1071"/>
      <c r="BV41" s="1071"/>
      <c r="BW41" s="1071"/>
      <c r="BX41" s="1071"/>
      <c r="BY41" s="1071"/>
      <c r="BZ41" s="1071"/>
      <c r="CA41" s="1071"/>
      <c r="CB41" s="1071"/>
      <c r="CC41" s="1071"/>
      <c r="CD41" s="1071"/>
      <c r="CE41" s="1071"/>
      <c r="CF41" s="1071"/>
      <c r="CG41" s="1072"/>
      <c r="CH41" s="1045"/>
      <c r="CI41" s="1046"/>
      <c r="CJ41" s="1046"/>
      <c r="CK41" s="1046"/>
      <c r="CL41" s="1047"/>
      <c r="CM41" s="1045"/>
      <c r="CN41" s="1046"/>
      <c r="CO41" s="1046"/>
      <c r="CP41" s="1046"/>
      <c r="CQ41" s="1047"/>
      <c r="CR41" s="1045"/>
      <c r="CS41" s="1046"/>
      <c r="CT41" s="1046"/>
      <c r="CU41" s="1046"/>
      <c r="CV41" s="1047"/>
      <c r="CW41" s="1045"/>
      <c r="CX41" s="1046"/>
      <c r="CY41" s="1046"/>
      <c r="CZ41" s="1046"/>
      <c r="DA41" s="1047"/>
      <c r="DB41" s="1045"/>
      <c r="DC41" s="1046"/>
      <c r="DD41" s="1046"/>
      <c r="DE41" s="1046"/>
      <c r="DF41" s="1047"/>
      <c r="DG41" s="1045"/>
      <c r="DH41" s="1046"/>
      <c r="DI41" s="1046"/>
      <c r="DJ41" s="1046"/>
      <c r="DK41" s="1047"/>
      <c r="DL41" s="1045"/>
      <c r="DM41" s="1046"/>
      <c r="DN41" s="1046"/>
      <c r="DO41" s="1046"/>
      <c r="DP41" s="1047"/>
      <c r="DQ41" s="1045"/>
      <c r="DR41" s="1046"/>
      <c r="DS41" s="1046"/>
      <c r="DT41" s="1046"/>
      <c r="DU41" s="1047"/>
      <c r="DV41" s="1048"/>
      <c r="DW41" s="1049"/>
      <c r="DX41" s="1049"/>
      <c r="DY41" s="1049"/>
      <c r="DZ41" s="1050"/>
      <c r="EA41" s="247"/>
    </row>
    <row r="42" spans="1:131" s="248" customFormat="1" ht="26.25" customHeight="1" x14ac:dyDescent="0.15">
      <c r="A42" s="262">
        <v>15</v>
      </c>
      <c r="B42" s="1093"/>
      <c r="C42" s="1094"/>
      <c r="D42" s="1094"/>
      <c r="E42" s="1094"/>
      <c r="F42" s="1094"/>
      <c r="G42" s="1094"/>
      <c r="H42" s="1094"/>
      <c r="I42" s="1094"/>
      <c r="J42" s="1094"/>
      <c r="K42" s="1094"/>
      <c r="L42" s="1094"/>
      <c r="M42" s="1094"/>
      <c r="N42" s="1094"/>
      <c r="O42" s="1094"/>
      <c r="P42" s="1095"/>
      <c r="Q42" s="1099"/>
      <c r="R42" s="1100"/>
      <c r="S42" s="1100"/>
      <c r="T42" s="1100"/>
      <c r="U42" s="1100"/>
      <c r="V42" s="1100"/>
      <c r="W42" s="1100"/>
      <c r="X42" s="1100"/>
      <c r="Y42" s="1100"/>
      <c r="Z42" s="1100"/>
      <c r="AA42" s="1100"/>
      <c r="AB42" s="1100"/>
      <c r="AC42" s="1100"/>
      <c r="AD42" s="1100"/>
      <c r="AE42" s="1101"/>
      <c r="AF42" s="1075"/>
      <c r="AG42" s="1076"/>
      <c r="AH42" s="1076"/>
      <c r="AI42" s="1076"/>
      <c r="AJ42" s="1077"/>
      <c r="AK42" s="1036"/>
      <c r="AL42" s="1027"/>
      <c r="AM42" s="1027"/>
      <c r="AN42" s="1027"/>
      <c r="AO42" s="1027"/>
      <c r="AP42" s="1027"/>
      <c r="AQ42" s="1027"/>
      <c r="AR42" s="1027"/>
      <c r="AS42" s="1027"/>
      <c r="AT42" s="1027"/>
      <c r="AU42" s="1027"/>
      <c r="AV42" s="1027"/>
      <c r="AW42" s="1027"/>
      <c r="AX42" s="1027"/>
      <c r="AY42" s="1027"/>
      <c r="AZ42" s="1098"/>
      <c r="BA42" s="1098"/>
      <c r="BB42" s="1098"/>
      <c r="BC42" s="1098"/>
      <c r="BD42" s="1098"/>
      <c r="BE42" s="1088"/>
      <c r="BF42" s="1088"/>
      <c r="BG42" s="1088"/>
      <c r="BH42" s="1088"/>
      <c r="BI42" s="1089"/>
      <c r="BJ42" s="253"/>
      <c r="BK42" s="253"/>
      <c r="BL42" s="253"/>
      <c r="BM42" s="253"/>
      <c r="BN42" s="253"/>
      <c r="BO42" s="266"/>
      <c r="BP42" s="266"/>
      <c r="BQ42" s="263">
        <v>36</v>
      </c>
      <c r="BR42" s="264"/>
      <c r="BS42" s="1070"/>
      <c r="BT42" s="1071"/>
      <c r="BU42" s="1071"/>
      <c r="BV42" s="1071"/>
      <c r="BW42" s="1071"/>
      <c r="BX42" s="1071"/>
      <c r="BY42" s="1071"/>
      <c r="BZ42" s="1071"/>
      <c r="CA42" s="1071"/>
      <c r="CB42" s="1071"/>
      <c r="CC42" s="1071"/>
      <c r="CD42" s="1071"/>
      <c r="CE42" s="1071"/>
      <c r="CF42" s="1071"/>
      <c r="CG42" s="1072"/>
      <c r="CH42" s="1045"/>
      <c r="CI42" s="1046"/>
      <c r="CJ42" s="1046"/>
      <c r="CK42" s="1046"/>
      <c r="CL42" s="1047"/>
      <c r="CM42" s="1045"/>
      <c r="CN42" s="1046"/>
      <c r="CO42" s="1046"/>
      <c r="CP42" s="1046"/>
      <c r="CQ42" s="1047"/>
      <c r="CR42" s="1045"/>
      <c r="CS42" s="1046"/>
      <c r="CT42" s="1046"/>
      <c r="CU42" s="1046"/>
      <c r="CV42" s="1047"/>
      <c r="CW42" s="1045"/>
      <c r="CX42" s="1046"/>
      <c r="CY42" s="1046"/>
      <c r="CZ42" s="1046"/>
      <c r="DA42" s="1047"/>
      <c r="DB42" s="1045"/>
      <c r="DC42" s="1046"/>
      <c r="DD42" s="1046"/>
      <c r="DE42" s="1046"/>
      <c r="DF42" s="1047"/>
      <c r="DG42" s="1045"/>
      <c r="DH42" s="1046"/>
      <c r="DI42" s="1046"/>
      <c r="DJ42" s="1046"/>
      <c r="DK42" s="1047"/>
      <c r="DL42" s="1045"/>
      <c r="DM42" s="1046"/>
      <c r="DN42" s="1046"/>
      <c r="DO42" s="1046"/>
      <c r="DP42" s="1047"/>
      <c r="DQ42" s="1045"/>
      <c r="DR42" s="1046"/>
      <c r="DS42" s="1046"/>
      <c r="DT42" s="1046"/>
      <c r="DU42" s="1047"/>
      <c r="DV42" s="1048"/>
      <c r="DW42" s="1049"/>
      <c r="DX42" s="1049"/>
      <c r="DY42" s="1049"/>
      <c r="DZ42" s="1050"/>
      <c r="EA42" s="247"/>
    </row>
    <row r="43" spans="1:131" s="248" customFormat="1" ht="26.25" customHeight="1" x14ac:dyDescent="0.15">
      <c r="A43" s="262">
        <v>16</v>
      </c>
      <c r="B43" s="1093"/>
      <c r="C43" s="1094"/>
      <c r="D43" s="1094"/>
      <c r="E43" s="1094"/>
      <c r="F43" s="1094"/>
      <c r="G43" s="1094"/>
      <c r="H43" s="1094"/>
      <c r="I43" s="1094"/>
      <c r="J43" s="1094"/>
      <c r="K43" s="1094"/>
      <c r="L43" s="1094"/>
      <c r="M43" s="1094"/>
      <c r="N43" s="1094"/>
      <c r="O43" s="1094"/>
      <c r="P43" s="1095"/>
      <c r="Q43" s="1099"/>
      <c r="R43" s="1100"/>
      <c r="S43" s="1100"/>
      <c r="T43" s="1100"/>
      <c r="U43" s="1100"/>
      <c r="V43" s="1100"/>
      <c r="W43" s="1100"/>
      <c r="X43" s="1100"/>
      <c r="Y43" s="1100"/>
      <c r="Z43" s="1100"/>
      <c r="AA43" s="1100"/>
      <c r="AB43" s="1100"/>
      <c r="AC43" s="1100"/>
      <c r="AD43" s="1100"/>
      <c r="AE43" s="1101"/>
      <c r="AF43" s="1075"/>
      <c r="AG43" s="1076"/>
      <c r="AH43" s="1076"/>
      <c r="AI43" s="1076"/>
      <c r="AJ43" s="1077"/>
      <c r="AK43" s="1036"/>
      <c r="AL43" s="1027"/>
      <c r="AM43" s="1027"/>
      <c r="AN43" s="1027"/>
      <c r="AO43" s="1027"/>
      <c r="AP43" s="1027"/>
      <c r="AQ43" s="1027"/>
      <c r="AR43" s="1027"/>
      <c r="AS43" s="1027"/>
      <c r="AT43" s="1027"/>
      <c r="AU43" s="1027"/>
      <c r="AV43" s="1027"/>
      <c r="AW43" s="1027"/>
      <c r="AX43" s="1027"/>
      <c r="AY43" s="1027"/>
      <c r="AZ43" s="1098"/>
      <c r="BA43" s="1098"/>
      <c r="BB43" s="1098"/>
      <c r="BC43" s="1098"/>
      <c r="BD43" s="1098"/>
      <c r="BE43" s="1088"/>
      <c r="BF43" s="1088"/>
      <c r="BG43" s="1088"/>
      <c r="BH43" s="1088"/>
      <c r="BI43" s="1089"/>
      <c r="BJ43" s="253"/>
      <c r="BK43" s="253"/>
      <c r="BL43" s="253"/>
      <c r="BM43" s="253"/>
      <c r="BN43" s="253"/>
      <c r="BO43" s="266"/>
      <c r="BP43" s="266"/>
      <c r="BQ43" s="263">
        <v>37</v>
      </c>
      <c r="BR43" s="264"/>
      <c r="BS43" s="1070"/>
      <c r="BT43" s="1071"/>
      <c r="BU43" s="1071"/>
      <c r="BV43" s="1071"/>
      <c r="BW43" s="1071"/>
      <c r="BX43" s="1071"/>
      <c r="BY43" s="1071"/>
      <c r="BZ43" s="1071"/>
      <c r="CA43" s="1071"/>
      <c r="CB43" s="1071"/>
      <c r="CC43" s="1071"/>
      <c r="CD43" s="1071"/>
      <c r="CE43" s="1071"/>
      <c r="CF43" s="1071"/>
      <c r="CG43" s="1072"/>
      <c r="CH43" s="1045"/>
      <c r="CI43" s="1046"/>
      <c r="CJ43" s="1046"/>
      <c r="CK43" s="1046"/>
      <c r="CL43" s="1047"/>
      <c r="CM43" s="1045"/>
      <c r="CN43" s="1046"/>
      <c r="CO43" s="1046"/>
      <c r="CP43" s="1046"/>
      <c r="CQ43" s="1047"/>
      <c r="CR43" s="1045"/>
      <c r="CS43" s="1046"/>
      <c r="CT43" s="1046"/>
      <c r="CU43" s="1046"/>
      <c r="CV43" s="1047"/>
      <c r="CW43" s="1045"/>
      <c r="CX43" s="1046"/>
      <c r="CY43" s="1046"/>
      <c r="CZ43" s="1046"/>
      <c r="DA43" s="1047"/>
      <c r="DB43" s="1045"/>
      <c r="DC43" s="1046"/>
      <c r="DD43" s="1046"/>
      <c r="DE43" s="1046"/>
      <c r="DF43" s="1047"/>
      <c r="DG43" s="1045"/>
      <c r="DH43" s="1046"/>
      <c r="DI43" s="1046"/>
      <c r="DJ43" s="1046"/>
      <c r="DK43" s="1047"/>
      <c r="DL43" s="1045"/>
      <c r="DM43" s="1046"/>
      <c r="DN43" s="1046"/>
      <c r="DO43" s="1046"/>
      <c r="DP43" s="1047"/>
      <c r="DQ43" s="1045"/>
      <c r="DR43" s="1046"/>
      <c r="DS43" s="1046"/>
      <c r="DT43" s="1046"/>
      <c r="DU43" s="1047"/>
      <c r="DV43" s="1048"/>
      <c r="DW43" s="1049"/>
      <c r="DX43" s="1049"/>
      <c r="DY43" s="1049"/>
      <c r="DZ43" s="1050"/>
      <c r="EA43" s="247"/>
    </row>
    <row r="44" spans="1:131" s="248" customFormat="1" ht="26.25" customHeight="1" x14ac:dyDescent="0.15">
      <c r="A44" s="262">
        <v>17</v>
      </c>
      <c r="B44" s="1093"/>
      <c r="C44" s="1094"/>
      <c r="D44" s="1094"/>
      <c r="E44" s="1094"/>
      <c r="F44" s="1094"/>
      <c r="G44" s="1094"/>
      <c r="H44" s="1094"/>
      <c r="I44" s="1094"/>
      <c r="J44" s="1094"/>
      <c r="K44" s="1094"/>
      <c r="L44" s="1094"/>
      <c r="M44" s="1094"/>
      <c r="N44" s="1094"/>
      <c r="O44" s="1094"/>
      <c r="P44" s="1095"/>
      <c r="Q44" s="1099"/>
      <c r="R44" s="1100"/>
      <c r="S44" s="1100"/>
      <c r="T44" s="1100"/>
      <c r="U44" s="1100"/>
      <c r="V44" s="1100"/>
      <c r="W44" s="1100"/>
      <c r="X44" s="1100"/>
      <c r="Y44" s="1100"/>
      <c r="Z44" s="1100"/>
      <c r="AA44" s="1100"/>
      <c r="AB44" s="1100"/>
      <c r="AC44" s="1100"/>
      <c r="AD44" s="1100"/>
      <c r="AE44" s="1101"/>
      <c r="AF44" s="1075"/>
      <c r="AG44" s="1076"/>
      <c r="AH44" s="1076"/>
      <c r="AI44" s="1076"/>
      <c r="AJ44" s="1077"/>
      <c r="AK44" s="1036"/>
      <c r="AL44" s="1027"/>
      <c r="AM44" s="1027"/>
      <c r="AN44" s="1027"/>
      <c r="AO44" s="1027"/>
      <c r="AP44" s="1027"/>
      <c r="AQ44" s="1027"/>
      <c r="AR44" s="1027"/>
      <c r="AS44" s="1027"/>
      <c r="AT44" s="1027"/>
      <c r="AU44" s="1027"/>
      <c r="AV44" s="1027"/>
      <c r="AW44" s="1027"/>
      <c r="AX44" s="1027"/>
      <c r="AY44" s="1027"/>
      <c r="AZ44" s="1098"/>
      <c r="BA44" s="1098"/>
      <c r="BB44" s="1098"/>
      <c r="BC44" s="1098"/>
      <c r="BD44" s="1098"/>
      <c r="BE44" s="1088"/>
      <c r="BF44" s="1088"/>
      <c r="BG44" s="1088"/>
      <c r="BH44" s="1088"/>
      <c r="BI44" s="1089"/>
      <c r="BJ44" s="253"/>
      <c r="BK44" s="253"/>
      <c r="BL44" s="253"/>
      <c r="BM44" s="253"/>
      <c r="BN44" s="253"/>
      <c r="BO44" s="266"/>
      <c r="BP44" s="266"/>
      <c r="BQ44" s="263">
        <v>38</v>
      </c>
      <c r="BR44" s="264"/>
      <c r="BS44" s="1070"/>
      <c r="BT44" s="1071"/>
      <c r="BU44" s="1071"/>
      <c r="BV44" s="1071"/>
      <c r="BW44" s="1071"/>
      <c r="BX44" s="1071"/>
      <c r="BY44" s="1071"/>
      <c r="BZ44" s="1071"/>
      <c r="CA44" s="1071"/>
      <c r="CB44" s="1071"/>
      <c r="CC44" s="1071"/>
      <c r="CD44" s="1071"/>
      <c r="CE44" s="1071"/>
      <c r="CF44" s="1071"/>
      <c r="CG44" s="1072"/>
      <c r="CH44" s="1045"/>
      <c r="CI44" s="1046"/>
      <c r="CJ44" s="1046"/>
      <c r="CK44" s="1046"/>
      <c r="CL44" s="1047"/>
      <c r="CM44" s="1045"/>
      <c r="CN44" s="1046"/>
      <c r="CO44" s="1046"/>
      <c r="CP44" s="1046"/>
      <c r="CQ44" s="1047"/>
      <c r="CR44" s="1045"/>
      <c r="CS44" s="1046"/>
      <c r="CT44" s="1046"/>
      <c r="CU44" s="1046"/>
      <c r="CV44" s="1047"/>
      <c r="CW44" s="1045"/>
      <c r="CX44" s="1046"/>
      <c r="CY44" s="1046"/>
      <c r="CZ44" s="1046"/>
      <c r="DA44" s="1047"/>
      <c r="DB44" s="1045"/>
      <c r="DC44" s="1046"/>
      <c r="DD44" s="1046"/>
      <c r="DE44" s="1046"/>
      <c r="DF44" s="1047"/>
      <c r="DG44" s="1045"/>
      <c r="DH44" s="1046"/>
      <c r="DI44" s="1046"/>
      <c r="DJ44" s="1046"/>
      <c r="DK44" s="1047"/>
      <c r="DL44" s="1045"/>
      <c r="DM44" s="1046"/>
      <c r="DN44" s="1046"/>
      <c r="DO44" s="1046"/>
      <c r="DP44" s="1047"/>
      <c r="DQ44" s="1045"/>
      <c r="DR44" s="1046"/>
      <c r="DS44" s="1046"/>
      <c r="DT44" s="1046"/>
      <c r="DU44" s="1047"/>
      <c r="DV44" s="1048"/>
      <c r="DW44" s="1049"/>
      <c r="DX44" s="1049"/>
      <c r="DY44" s="1049"/>
      <c r="DZ44" s="1050"/>
      <c r="EA44" s="247"/>
    </row>
    <row r="45" spans="1:131" s="248" customFormat="1" ht="26.25" customHeight="1" x14ac:dyDescent="0.15">
      <c r="A45" s="262">
        <v>18</v>
      </c>
      <c r="B45" s="1093"/>
      <c r="C45" s="1094"/>
      <c r="D45" s="1094"/>
      <c r="E45" s="1094"/>
      <c r="F45" s="1094"/>
      <c r="G45" s="1094"/>
      <c r="H45" s="1094"/>
      <c r="I45" s="1094"/>
      <c r="J45" s="1094"/>
      <c r="K45" s="1094"/>
      <c r="L45" s="1094"/>
      <c r="M45" s="1094"/>
      <c r="N45" s="1094"/>
      <c r="O45" s="1094"/>
      <c r="P45" s="1095"/>
      <c r="Q45" s="1099"/>
      <c r="R45" s="1100"/>
      <c r="S45" s="1100"/>
      <c r="T45" s="1100"/>
      <c r="U45" s="1100"/>
      <c r="V45" s="1100"/>
      <c r="W45" s="1100"/>
      <c r="X45" s="1100"/>
      <c r="Y45" s="1100"/>
      <c r="Z45" s="1100"/>
      <c r="AA45" s="1100"/>
      <c r="AB45" s="1100"/>
      <c r="AC45" s="1100"/>
      <c r="AD45" s="1100"/>
      <c r="AE45" s="1101"/>
      <c r="AF45" s="1075"/>
      <c r="AG45" s="1076"/>
      <c r="AH45" s="1076"/>
      <c r="AI45" s="1076"/>
      <c r="AJ45" s="1077"/>
      <c r="AK45" s="1036"/>
      <c r="AL45" s="1027"/>
      <c r="AM45" s="1027"/>
      <c r="AN45" s="1027"/>
      <c r="AO45" s="1027"/>
      <c r="AP45" s="1027"/>
      <c r="AQ45" s="1027"/>
      <c r="AR45" s="1027"/>
      <c r="AS45" s="1027"/>
      <c r="AT45" s="1027"/>
      <c r="AU45" s="1027"/>
      <c r="AV45" s="1027"/>
      <c r="AW45" s="1027"/>
      <c r="AX45" s="1027"/>
      <c r="AY45" s="1027"/>
      <c r="AZ45" s="1098"/>
      <c r="BA45" s="1098"/>
      <c r="BB45" s="1098"/>
      <c r="BC45" s="1098"/>
      <c r="BD45" s="1098"/>
      <c r="BE45" s="1088"/>
      <c r="BF45" s="1088"/>
      <c r="BG45" s="1088"/>
      <c r="BH45" s="1088"/>
      <c r="BI45" s="1089"/>
      <c r="BJ45" s="253"/>
      <c r="BK45" s="253"/>
      <c r="BL45" s="253"/>
      <c r="BM45" s="253"/>
      <c r="BN45" s="253"/>
      <c r="BO45" s="266"/>
      <c r="BP45" s="266"/>
      <c r="BQ45" s="263">
        <v>39</v>
      </c>
      <c r="BR45" s="264"/>
      <c r="BS45" s="1070"/>
      <c r="BT45" s="1071"/>
      <c r="BU45" s="1071"/>
      <c r="BV45" s="1071"/>
      <c r="BW45" s="1071"/>
      <c r="BX45" s="1071"/>
      <c r="BY45" s="1071"/>
      <c r="BZ45" s="1071"/>
      <c r="CA45" s="1071"/>
      <c r="CB45" s="1071"/>
      <c r="CC45" s="1071"/>
      <c r="CD45" s="1071"/>
      <c r="CE45" s="1071"/>
      <c r="CF45" s="1071"/>
      <c r="CG45" s="1072"/>
      <c r="CH45" s="1045"/>
      <c r="CI45" s="1046"/>
      <c r="CJ45" s="1046"/>
      <c r="CK45" s="1046"/>
      <c r="CL45" s="1047"/>
      <c r="CM45" s="1045"/>
      <c r="CN45" s="1046"/>
      <c r="CO45" s="1046"/>
      <c r="CP45" s="1046"/>
      <c r="CQ45" s="1047"/>
      <c r="CR45" s="1045"/>
      <c r="CS45" s="1046"/>
      <c r="CT45" s="1046"/>
      <c r="CU45" s="1046"/>
      <c r="CV45" s="1047"/>
      <c r="CW45" s="1045"/>
      <c r="CX45" s="1046"/>
      <c r="CY45" s="1046"/>
      <c r="CZ45" s="1046"/>
      <c r="DA45" s="1047"/>
      <c r="DB45" s="1045"/>
      <c r="DC45" s="1046"/>
      <c r="DD45" s="1046"/>
      <c r="DE45" s="1046"/>
      <c r="DF45" s="1047"/>
      <c r="DG45" s="1045"/>
      <c r="DH45" s="1046"/>
      <c r="DI45" s="1046"/>
      <c r="DJ45" s="1046"/>
      <c r="DK45" s="1047"/>
      <c r="DL45" s="1045"/>
      <c r="DM45" s="1046"/>
      <c r="DN45" s="1046"/>
      <c r="DO45" s="1046"/>
      <c r="DP45" s="1047"/>
      <c r="DQ45" s="1045"/>
      <c r="DR45" s="1046"/>
      <c r="DS45" s="1046"/>
      <c r="DT45" s="1046"/>
      <c r="DU45" s="1047"/>
      <c r="DV45" s="1048"/>
      <c r="DW45" s="1049"/>
      <c r="DX45" s="1049"/>
      <c r="DY45" s="1049"/>
      <c r="DZ45" s="1050"/>
      <c r="EA45" s="247"/>
    </row>
    <row r="46" spans="1:131" s="248" customFormat="1" ht="26.25" customHeight="1" x14ac:dyDescent="0.15">
      <c r="A46" s="262">
        <v>19</v>
      </c>
      <c r="B46" s="1093"/>
      <c r="C46" s="1094"/>
      <c r="D46" s="1094"/>
      <c r="E46" s="1094"/>
      <c r="F46" s="1094"/>
      <c r="G46" s="1094"/>
      <c r="H46" s="1094"/>
      <c r="I46" s="1094"/>
      <c r="J46" s="1094"/>
      <c r="K46" s="1094"/>
      <c r="L46" s="1094"/>
      <c r="M46" s="1094"/>
      <c r="N46" s="1094"/>
      <c r="O46" s="1094"/>
      <c r="P46" s="1095"/>
      <c r="Q46" s="1099"/>
      <c r="R46" s="1100"/>
      <c r="S46" s="1100"/>
      <c r="T46" s="1100"/>
      <c r="U46" s="1100"/>
      <c r="V46" s="1100"/>
      <c r="W46" s="1100"/>
      <c r="X46" s="1100"/>
      <c r="Y46" s="1100"/>
      <c r="Z46" s="1100"/>
      <c r="AA46" s="1100"/>
      <c r="AB46" s="1100"/>
      <c r="AC46" s="1100"/>
      <c r="AD46" s="1100"/>
      <c r="AE46" s="1101"/>
      <c r="AF46" s="1075"/>
      <c r="AG46" s="1076"/>
      <c r="AH46" s="1076"/>
      <c r="AI46" s="1076"/>
      <c r="AJ46" s="1077"/>
      <c r="AK46" s="1036"/>
      <c r="AL46" s="1027"/>
      <c r="AM46" s="1027"/>
      <c r="AN46" s="1027"/>
      <c r="AO46" s="1027"/>
      <c r="AP46" s="1027"/>
      <c r="AQ46" s="1027"/>
      <c r="AR46" s="1027"/>
      <c r="AS46" s="1027"/>
      <c r="AT46" s="1027"/>
      <c r="AU46" s="1027"/>
      <c r="AV46" s="1027"/>
      <c r="AW46" s="1027"/>
      <c r="AX46" s="1027"/>
      <c r="AY46" s="1027"/>
      <c r="AZ46" s="1098"/>
      <c r="BA46" s="1098"/>
      <c r="BB46" s="1098"/>
      <c r="BC46" s="1098"/>
      <c r="BD46" s="1098"/>
      <c r="BE46" s="1088"/>
      <c r="BF46" s="1088"/>
      <c r="BG46" s="1088"/>
      <c r="BH46" s="1088"/>
      <c r="BI46" s="1089"/>
      <c r="BJ46" s="253"/>
      <c r="BK46" s="253"/>
      <c r="BL46" s="253"/>
      <c r="BM46" s="253"/>
      <c r="BN46" s="253"/>
      <c r="BO46" s="266"/>
      <c r="BP46" s="266"/>
      <c r="BQ46" s="263">
        <v>40</v>
      </c>
      <c r="BR46" s="264"/>
      <c r="BS46" s="1070"/>
      <c r="BT46" s="1071"/>
      <c r="BU46" s="1071"/>
      <c r="BV46" s="1071"/>
      <c r="BW46" s="1071"/>
      <c r="BX46" s="1071"/>
      <c r="BY46" s="1071"/>
      <c r="BZ46" s="1071"/>
      <c r="CA46" s="1071"/>
      <c r="CB46" s="1071"/>
      <c r="CC46" s="1071"/>
      <c r="CD46" s="1071"/>
      <c r="CE46" s="1071"/>
      <c r="CF46" s="1071"/>
      <c r="CG46" s="1072"/>
      <c r="CH46" s="1045"/>
      <c r="CI46" s="1046"/>
      <c r="CJ46" s="1046"/>
      <c r="CK46" s="1046"/>
      <c r="CL46" s="1047"/>
      <c r="CM46" s="1045"/>
      <c r="CN46" s="1046"/>
      <c r="CO46" s="1046"/>
      <c r="CP46" s="1046"/>
      <c r="CQ46" s="1047"/>
      <c r="CR46" s="1045"/>
      <c r="CS46" s="1046"/>
      <c r="CT46" s="1046"/>
      <c r="CU46" s="1046"/>
      <c r="CV46" s="1047"/>
      <c r="CW46" s="1045"/>
      <c r="CX46" s="1046"/>
      <c r="CY46" s="1046"/>
      <c r="CZ46" s="1046"/>
      <c r="DA46" s="1047"/>
      <c r="DB46" s="1045"/>
      <c r="DC46" s="1046"/>
      <c r="DD46" s="1046"/>
      <c r="DE46" s="1046"/>
      <c r="DF46" s="1047"/>
      <c r="DG46" s="1045"/>
      <c r="DH46" s="1046"/>
      <c r="DI46" s="1046"/>
      <c r="DJ46" s="1046"/>
      <c r="DK46" s="1047"/>
      <c r="DL46" s="1045"/>
      <c r="DM46" s="1046"/>
      <c r="DN46" s="1046"/>
      <c r="DO46" s="1046"/>
      <c r="DP46" s="1047"/>
      <c r="DQ46" s="1045"/>
      <c r="DR46" s="1046"/>
      <c r="DS46" s="1046"/>
      <c r="DT46" s="1046"/>
      <c r="DU46" s="1047"/>
      <c r="DV46" s="1048"/>
      <c r="DW46" s="1049"/>
      <c r="DX46" s="1049"/>
      <c r="DY46" s="1049"/>
      <c r="DZ46" s="1050"/>
      <c r="EA46" s="247"/>
    </row>
    <row r="47" spans="1:131" s="248" customFormat="1" ht="26.25" customHeight="1" x14ac:dyDescent="0.15">
      <c r="A47" s="262">
        <v>20</v>
      </c>
      <c r="B47" s="1093"/>
      <c r="C47" s="1094"/>
      <c r="D47" s="1094"/>
      <c r="E47" s="1094"/>
      <c r="F47" s="1094"/>
      <c r="G47" s="1094"/>
      <c r="H47" s="1094"/>
      <c r="I47" s="1094"/>
      <c r="J47" s="1094"/>
      <c r="K47" s="1094"/>
      <c r="L47" s="1094"/>
      <c r="M47" s="1094"/>
      <c r="N47" s="1094"/>
      <c r="O47" s="1094"/>
      <c r="P47" s="1095"/>
      <c r="Q47" s="1099"/>
      <c r="R47" s="1100"/>
      <c r="S47" s="1100"/>
      <c r="T47" s="1100"/>
      <c r="U47" s="1100"/>
      <c r="V47" s="1100"/>
      <c r="W47" s="1100"/>
      <c r="X47" s="1100"/>
      <c r="Y47" s="1100"/>
      <c r="Z47" s="1100"/>
      <c r="AA47" s="1100"/>
      <c r="AB47" s="1100"/>
      <c r="AC47" s="1100"/>
      <c r="AD47" s="1100"/>
      <c r="AE47" s="1101"/>
      <c r="AF47" s="1075"/>
      <c r="AG47" s="1076"/>
      <c r="AH47" s="1076"/>
      <c r="AI47" s="1076"/>
      <c r="AJ47" s="1077"/>
      <c r="AK47" s="1036"/>
      <c r="AL47" s="1027"/>
      <c r="AM47" s="1027"/>
      <c r="AN47" s="1027"/>
      <c r="AO47" s="1027"/>
      <c r="AP47" s="1027"/>
      <c r="AQ47" s="1027"/>
      <c r="AR47" s="1027"/>
      <c r="AS47" s="1027"/>
      <c r="AT47" s="1027"/>
      <c r="AU47" s="1027"/>
      <c r="AV47" s="1027"/>
      <c r="AW47" s="1027"/>
      <c r="AX47" s="1027"/>
      <c r="AY47" s="1027"/>
      <c r="AZ47" s="1098"/>
      <c r="BA47" s="1098"/>
      <c r="BB47" s="1098"/>
      <c r="BC47" s="1098"/>
      <c r="BD47" s="1098"/>
      <c r="BE47" s="1088"/>
      <c r="BF47" s="1088"/>
      <c r="BG47" s="1088"/>
      <c r="BH47" s="1088"/>
      <c r="BI47" s="1089"/>
      <c r="BJ47" s="253"/>
      <c r="BK47" s="253"/>
      <c r="BL47" s="253"/>
      <c r="BM47" s="253"/>
      <c r="BN47" s="253"/>
      <c r="BO47" s="266"/>
      <c r="BP47" s="266"/>
      <c r="BQ47" s="263">
        <v>41</v>
      </c>
      <c r="BR47" s="264"/>
      <c r="BS47" s="1070"/>
      <c r="BT47" s="1071"/>
      <c r="BU47" s="1071"/>
      <c r="BV47" s="1071"/>
      <c r="BW47" s="1071"/>
      <c r="BX47" s="1071"/>
      <c r="BY47" s="1071"/>
      <c r="BZ47" s="1071"/>
      <c r="CA47" s="1071"/>
      <c r="CB47" s="1071"/>
      <c r="CC47" s="1071"/>
      <c r="CD47" s="1071"/>
      <c r="CE47" s="1071"/>
      <c r="CF47" s="1071"/>
      <c r="CG47" s="1072"/>
      <c r="CH47" s="1045"/>
      <c r="CI47" s="1046"/>
      <c r="CJ47" s="1046"/>
      <c r="CK47" s="1046"/>
      <c r="CL47" s="1047"/>
      <c r="CM47" s="1045"/>
      <c r="CN47" s="1046"/>
      <c r="CO47" s="1046"/>
      <c r="CP47" s="1046"/>
      <c r="CQ47" s="1047"/>
      <c r="CR47" s="1045"/>
      <c r="CS47" s="1046"/>
      <c r="CT47" s="1046"/>
      <c r="CU47" s="1046"/>
      <c r="CV47" s="1047"/>
      <c r="CW47" s="1045"/>
      <c r="CX47" s="1046"/>
      <c r="CY47" s="1046"/>
      <c r="CZ47" s="1046"/>
      <c r="DA47" s="1047"/>
      <c r="DB47" s="1045"/>
      <c r="DC47" s="1046"/>
      <c r="DD47" s="1046"/>
      <c r="DE47" s="1046"/>
      <c r="DF47" s="1047"/>
      <c r="DG47" s="1045"/>
      <c r="DH47" s="1046"/>
      <c r="DI47" s="1046"/>
      <c r="DJ47" s="1046"/>
      <c r="DK47" s="1047"/>
      <c r="DL47" s="1045"/>
      <c r="DM47" s="1046"/>
      <c r="DN47" s="1046"/>
      <c r="DO47" s="1046"/>
      <c r="DP47" s="1047"/>
      <c r="DQ47" s="1045"/>
      <c r="DR47" s="1046"/>
      <c r="DS47" s="1046"/>
      <c r="DT47" s="1046"/>
      <c r="DU47" s="1047"/>
      <c r="DV47" s="1048"/>
      <c r="DW47" s="1049"/>
      <c r="DX47" s="1049"/>
      <c r="DY47" s="1049"/>
      <c r="DZ47" s="1050"/>
      <c r="EA47" s="247"/>
    </row>
    <row r="48" spans="1:131" s="248" customFormat="1" ht="26.25" customHeight="1" x14ac:dyDescent="0.15">
      <c r="A48" s="262">
        <v>21</v>
      </c>
      <c r="B48" s="1093"/>
      <c r="C48" s="1094"/>
      <c r="D48" s="1094"/>
      <c r="E48" s="1094"/>
      <c r="F48" s="1094"/>
      <c r="G48" s="1094"/>
      <c r="H48" s="1094"/>
      <c r="I48" s="1094"/>
      <c r="J48" s="1094"/>
      <c r="K48" s="1094"/>
      <c r="L48" s="1094"/>
      <c r="M48" s="1094"/>
      <c r="N48" s="1094"/>
      <c r="O48" s="1094"/>
      <c r="P48" s="1095"/>
      <c r="Q48" s="1099"/>
      <c r="R48" s="1100"/>
      <c r="S48" s="1100"/>
      <c r="T48" s="1100"/>
      <c r="U48" s="1100"/>
      <c r="V48" s="1100"/>
      <c r="W48" s="1100"/>
      <c r="X48" s="1100"/>
      <c r="Y48" s="1100"/>
      <c r="Z48" s="1100"/>
      <c r="AA48" s="1100"/>
      <c r="AB48" s="1100"/>
      <c r="AC48" s="1100"/>
      <c r="AD48" s="1100"/>
      <c r="AE48" s="1101"/>
      <c r="AF48" s="1075"/>
      <c r="AG48" s="1076"/>
      <c r="AH48" s="1076"/>
      <c r="AI48" s="1076"/>
      <c r="AJ48" s="1077"/>
      <c r="AK48" s="1036"/>
      <c r="AL48" s="1027"/>
      <c r="AM48" s="1027"/>
      <c r="AN48" s="1027"/>
      <c r="AO48" s="1027"/>
      <c r="AP48" s="1027"/>
      <c r="AQ48" s="1027"/>
      <c r="AR48" s="1027"/>
      <c r="AS48" s="1027"/>
      <c r="AT48" s="1027"/>
      <c r="AU48" s="1027"/>
      <c r="AV48" s="1027"/>
      <c r="AW48" s="1027"/>
      <c r="AX48" s="1027"/>
      <c r="AY48" s="1027"/>
      <c r="AZ48" s="1098"/>
      <c r="BA48" s="1098"/>
      <c r="BB48" s="1098"/>
      <c r="BC48" s="1098"/>
      <c r="BD48" s="1098"/>
      <c r="BE48" s="1088"/>
      <c r="BF48" s="1088"/>
      <c r="BG48" s="1088"/>
      <c r="BH48" s="1088"/>
      <c r="BI48" s="1089"/>
      <c r="BJ48" s="253"/>
      <c r="BK48" s="253"/>
      <c r="BL48" s="253"/>
      <c r="BM48" s="253"/>
      <c r="BN48" s="253"/>
      <c r="BO48" s="266"/>
      <c r="BP48" s="266"/>
      <c r="BQ48" s="263">
        <v>42</v>
      </c>
      <c r="BR48" s="264"/>
      <c r="BS48" s="1070"/>
      <c r="BT48" s="1071"/>
      <c r="BU48" s="1071"/>
      <c r="BV48" s="1071"/>
      <c r="BW48" s="1071"/>
      <c r="BX48" s="1071"/>
      <c r="BY48" s="1071"/>
      <c r="BZ48" s="1071"/>
      <c r="CA48" s="1071"/>
      <c r="CB48" s="1071"/>
      <c r="CC48" s="1071"/>
      <c r="CD48" s="1071"/>
      <c r="CE48" s="1071"/>
      <c r="CF48" s="1071"/>
      <c r="CG48" s="1072"/>
      <c r="CH48" s="1045"/>
      <c r="CI48" s="1046"/>
      <c r="CJ48" s="1046"/>
      <c r="CK48" s="1046"/>
      <c r="CL48" s="1047"/>
      <c r="CM48" s="1045"/>
      <c r="CN48" s="1046"/>
      <c r="CO48" s="1046"/>
      <c r="CP48" s="1046"/>
      <c r="CQ48" s="1047"/>
      <c r="CR48" s="1045"/>
      <c r="CS48" s="1046"/>
      <c r="CT48" s="1046"/>
      <c r="CU48" s="1046"/>
      <c r="CV48" s="1047"/>
      <c r="CW48" s="1045"/>
      <c r="CX48" s="1046"/>
      <c r="CY48" s="1046"/>
      <c r="CZ48" s="1046"/>
      <c r="DA48" s="1047"/>
      <c r="DB48" s="1045"/>
      <c r="DC48" s="1046"/>
      <c r="DD48" s="1046"/>
      <c r="DE48" s="1046"/>
      <c r="DF48" s="1047"/>
      <c r="DG48" s="1045"/>
      <c r="DH48" s="1046"/>
      <c r="DI48" s="1046"/>
      <c r="DJ48" s="1046"/>
      <c r="DK48" s="1047"/>
      <c r="DL48" s="1045"/>
      <c r="DM48" s="1046"/>
      <c r="DN48" s="1046"/>
      <c r="DO48" s="1046"/>
      <c r="DP48" s="1047"/>
      <c r="DQ48" s="1045"/>
      <c r="DR48" s="1046"/>
      <c r="DS48" s="1046"/>
      <c r="DT48" s="1046"/>
      <c r="DU48" s="1047"/>
      <c r="DV48" s="1048"/>
      <c r="DW48" s="1049"/>
      <c r="DX48" s="1049"/>
      <c r="DY48" s="1049"/>
      <c r="DZ48" s="1050"/>
      <c r="EA48" s="247"/>
    </row>
    <row r="49" spans="1:131" s="248" customFormat="1" ht="26.25" customHeight="1" x14ac:dyDescent="0.15">
      <c r="A49" s="262">
        <v>22</v>
      </c>
      <c r="B49" s="1093"/>
      <c r="C49" s="1094"/>
      <c r="D49" s="1094"/>
      <c r="E49" s="1094"/>
      <c r="F49" s="1094"/>
      <c r="G49" s="1094"/>
      <c r="H49" s="1094"/>
      <c r="I49" s="1094"/>
      <c r="J49" s="1094"/>
      <c r="K49" s="1094"/>
      <c r="L49" s="1094"/>
      <c r="M49" s="1094"/>
      <c r="N49" s="1094"/>
      <c r="O49" s="1094"/>
      <c r="P49" s="1095"/>
      <c r="Q49" s="1099"/>
      <c r="R49" s="1100"/>
      <c r="S49" s="1100"/>
      <c r="T49" s="1100"/>
      <c r="U49" s="1100"/>
      <c r="V49" s="1100"/>
      <c r="W49" s="1100"/>
      <c r="X49" s="1100"/>
      <c r="Y49" s="1100"/>
      <c r="Z49" s="1100"/>
      <c r="AA49" s="1100"/>
      <c r="AB49" s="1100"/>
      <c r="AC49" s="1100"/>
      <c r="AD49" s="1100"/>
      <c r="AE49" s="1101"/>
      <c r="AF49" s="1075"/>
      <c r="AG49" s="1076"/>
      <c r="AH49" s="1076"/>
      <c r="AI49" s="1076"/>
      <c r="AJ49" s="1077"/>
      <c r="AK49" s="1036"/>
      <c r="AL49" s="1027"/>
      <c r="AM49" s="1027"/>
      <c r="AN49" s="1027"/>
      <c r="AO49" s="1027"/>
      <c r="AP49" s="1027"/>
      <c r="AQ49" s="1027"/>
      <c r="AR49" s="1027"/>
      <c r="AS49" s="1027"/>
      <c r="AT49" s="1027"/>
      <c r="AU49" s="1027"/>
      <c r="AV49" s="1027"/>
      <c r="AW49" s="1027"/>
      <c r="AX49" s="1027"/>
      <c r="AY49" s="1027"/>
      <c r="AZ49" s="1098"/>
      <c r="BA49" s="1098"/>
      <c r="BB49" s="1098"/>
      <c r="BC49" s="1098"/>
      <c r="BD49" s="1098"/>
      <c r="BE49" s="1088"/>
      <c r="BF49" s="1088"/>
      <c r="BG49" s="1088"/>
      <c r="BH49" s="1088"/>
      <c r="BI49" s="1089"/>
      <c r="BJ49" s="253"/>
      <c r="BK49" s="253"/>
      <c r="BL49" s="253"/>
      <c r="BM49" s="253"/>
      <c r="BN49" s="253"/>
      <c r="BO49" s="266"/>
      <c r="BP49" s="266"/>
      <c r="BQ49" s="263">
        <v>43</v>
      </c>
      <c r="BR49" s="264"/>
      <c r="BS49" s="1070"/>
      <c r="BT49" s="1071"/>
      <c r="BU49" s="1071"/>
      <c r="BV49" s="1071"/>
      <c r="BW49" s="1071"/>
      <c r="BX49" s="1071"/>
      <c r="BY49" s="1071"/>
      <c r="BZ49" s="1071"/>
      <c r="CA49" s="1071"/>
      <c r="CB49" s="1071"/>
      <c r="CC49" s="1071"/>
      <c r="CD49" s="1071"/>
      <c r="CE49" s="1071"/>
      <c r="CF49" s="1071"/>
      <c r="CG49" s="1072"/>
      <c r="CH49" s="1045"/>
      <c r="CI49" s="1046"/>
      <c r="CJ49" s="1046"/>
      <c r="CK49" s="1046"/>
      <c r="CL49" s="1047"/>
      <c r="CM49" s="1045"/>
      <c r="CN49" s="1046"/>
      <c r="CO49" s="1046"/>
      <c r="CP49" s="1046"/>
      <c r="CQ49" s="1047"/>
      <c r="CR49" s="1045"/>
      <c r="CS49" s="1046"/>
      <c r="CT49" s="1046"/>
      <c r="CU49" s="1046"/>
      <c r="CV49" s="1047"/>
      <c r="CW49" s="1045"/>
      <c r="CX49" s="1046"/>
      <c r="CY49" s="1046"/>
      <c r="CZ49" s="1046"/>
      <c r="DA49" s="1047"/>
      <c r="DB49" s="1045"/>
      <c r="DC49" s="1046"/>
      <c r="DD49" s="1046"/>
      <c r="DE49" s="1046"/>
      <c r="DF49" s="1047"/>
      <c r="DG49" s="1045"/>
      <c r="DH49" s="1046"/>
      <c r="DI49" s="1046"/>
      <c r="DJ49" s="1046"/>
      <c r="DK49" s="1047"/>
      <c r="DL49" s="1045"/>
      <c r="DM49" s="1046"/>
      <c r="DN49" s="1046"/>
      <c r="DO49" s="1046"/>
      <c r="DP49" s="1047"/>
      <c r="DQ49" s="1045"/>
      <c r="DR49" s="1046"/>
      <c r="DS49" s="1046"/>
      <c r="DT49" s="1046"/>
      <c r="DU49" s="1047"/>
      <c r="DV49" s="1048"/>
      <c r="DW49" s="1049"/>
      <c r="DX49" s="1049"/>
      <c r="DY49" s="1049"/>
      <c r="DZ49" s="1050"/>
      <c r="EA49" s="247"/>
    </row>
    <row r="50" spans="1:131" s="248" customFormat="1" ht="26.25" customHeight="1" x14ac:dyDescent="0.15">
      <c r="A50" s="262">
        <v>23</v>
      </c>
      <c r="B50" s="1093"/>
      <c r="C50" s="1094"/>
      <c r="D50" s="1094"/>
      <c r="E50" s="1094"/>
      <c r="F50" s="1094"/>
      <c r="G50" s="1094"/>
      <c r="H50" s="1094"/>
      <c r="I50" s="1094"/>
      <c r="J50" s="1094"/>
      <c r="K50" s="1094"/>
      <c r="L50" s="1094"/>
      <c r="M50" s="1094"/>
      <c r="N50" s="1094"/>
      <c r="O50" s="1094"/>
      <c r="P50" s="1095"/>
      <c r="Q50" s="1096"/>
      <c r="R50" s="1079"/>
      <c r="S50" s="1079"/>
      <c r="T50" s="1079"/>
      <c r="U50" s="1079"/>
      <c r="V50" s="1079"/>
      <c r="W50" s="1079"/>
      <c r="X50" s="1079"/>
      <c r="Y50" s="1079"/>
      <c r="Z50" s="1079"/>
      <c r="AA50" s="1079"/>
      <c r="AB50" s="1079"/>
      <c r="AC50" s="1079"/>
      <c r="AD50" s="1079"/>
      <c r="AE50" s="1097"/>
      <c r="AF50" s="1075"/>
      <c r="AG50" s="1076"/>
      <c r="AH50" s="1076"/>
      <c r="AI50" s="1076"/>
      <c r="AJ50" s="1077"/>
      <c r="AK50" s="1078"/>
      <c r="AL50" s="1079"/>
      <c r="AM50" s="1079"/>
      <c r="AN50" s="1079"/>
      <c r="AO50" s="1079"/>
      <c r="AP50" s="1079"/>
      <c r="AQ50" s="1079"/>
      <c r="AR50" s="1079"/>
      <c r="AS50" s="1079"/>
      <c r="AT50" s="1079"/>
      <c r="AU50" s="1079"/>
      <c r="AV50" s="1079"/>
      <c r="AW50" s="1079"/>
      <c r="AX50" s="1079"/>
      <c r="AY50" s="1079"/>
      <c r="AZ50" s="1080"/>
      <c r="BA50" s="1080"/>
      <c r="BB50" s="1080"/>
      <c r="BC50" s="1080"/>
      <c r="BD50" s="1080"/>
      <c r="BE50" s="1088"/>
      <c r="BF50" s="1088"/>
      <c r="BG50" s="1088"/>
      <c r="BH50" s="1088"/>
      <c r="BI50" s="1089"/>
      <c r="BJ50" s="253"/>
      <c r="BK50" s="253"/>
      <c r="BL50" s="253"/>
      <c r="BM50" s="253"/>
      <c r="BN50" s="253"/>
      <c r="BO50" s="266"/>
      <c r="BP50" s="266"/>
      <c r="BQ50" s="263">
        <v>44</v>
      </c>
      <c r="BR50" s="264"/>
      <c r="BS50" s="1070"/>
      <c r="BT50" s="1071"/>
      <c r="BU50" s="1071"/>
      <c r="BV50" s="1071"/>
      <c r="BW50" s="1071"/>
      <c r="BX50" s="1071"/>
      <c r="BY50" s="1071"/>
      <c r="BZ50" s="1071"/>
      <c r="CA50" s="1071"/>
      <c r="CB50" s="1071"/>
      <c r="CC50" s="1071"/>
      <c r="CD50" s="1071"/>
      <c r="CE50" s="1071"/>
      <c r="CF50" s="1071"/>
      <c r="CG50" s="1072"/>
      <c r="CH50" s="1045"/>
      <c r="CI50" s="1046"/>
      <c r="CJ50" s="1046"/>
      <c r="CK50" s="1046"/>
      <c r="CL50" s="1047"/>
      <c r="CM50" s="1045"/>
      <c r="CN50" s="1046"/>
      <c r="CO50" s="1046"/>
      <c r="CP50" s="1046"/>
      <c r="CQ50" s="1047"/>
      <c r="CR50" s="1045"/>
      <c r="CS50" s="1046"/>
      <c r="CT50" s="1046"/>
      <c r="CU50" s="1046"/>
      <c r="CV50" s="1047"/>
      <c r="CW50" s="1045"/>
      <c r="CX50" s="1046"/>
      <c r="CY50" s="1046"/>
      <c r="CZ50" s="1046"/>
      <c r="DA50" s="1047"/>
      <c r="DB50" s="1045"/>
      <c r="DC50" s="1046"/>
      <c r="DD50" s="1046"/>
      <c r="DE50" s="1046"/>
      <c r="DF50" s="1047"/>
      <c r="DG50" s="1045"/>
      <c r="DH50" s="1046"/>
      <c r="DI50" s="1046"/>
      <c r="DJ50" s="1046"/>
      <c r="DK50" s="1047"/>
      <c r="DL50" s="1045"/>
      <c r="DM50" s="1046"/>
      <c r="DN50" s="1046"/>
      <c r="DO50" s="1046"/>
      <c r="DP50" s="1047"/>
      <c r="DQ50" s="1045"/>
      <c r="DR50" s="1046"/>
      <c r="DS50" s="1046"/>
      <c r="DT50" s="1046"/>
      <c r="DU50" s="1047"/>
      <c r="DV50" s="1048"/>
      <c r="DW50" s="1049"/>
      <c r="DX50" s="1049"/>
      <c r="DY50" s="1049"/>
      <c r="DZ50" s="1050"/>
      <c r="EA50" s="247"/>
    </row>
    <row r="51" spans="1:131" s="248" customFormat="1" ht="26.25" customHeight="1" x14ac:dyDescent="0.15">
      <c r="A51" s="262">
        <v>24</v>
      </c>
      <c r="B51" s="1093"/>
      <c r="C51" s="1094"/>
      <c r="D51" s="1094"/>
      <c r="E51" s="1094"/>
      <c r="F51" s="1094"/>
      <c r="G51" s="1094"/>
      <c r="H51" s="1094"/>
      <c r="I51" s="1094"/>
      <c r="J51" s="1094"/>
      <c r="K51" s="1094"/>
      <c r="L51" s="1094"/>
      <c r="M51" s="1094"/>
      <c r="N51" s="1094"/>
      <c r="O51" s="1094"/>
      <c r="P51" s="1095"/>
      <c r="Q51" s="1096"/>
      <c r="R51" s="1079"/>
      <c r="S51" s="1079"/>
      <c r="T51" s="1079"/>
      <c r="U51" s="1079"/>
      <c r="V51" s="1079"/>
      <c r="W51" s="1079"/>
      <c r="X51" s="1079"/>
      <c r="Y51" s="1079"/>
      <c r="Z51" s="1079"/>
      <c r="AA51" s="1079"/>
      <c r="AB51" s="1079"/>
      <c r="AC51" s="1079"/>
      <c r="AD51" s="1079"/>
      <c r="AE51" s="1097"/>
      <c r="AF51" s="1075"/>
      <c r="AG51" s="1076"/>
      <c r="AH51" s="1076"/>
      <c r="AI51" s="1076"/>
      <c r="AJ51" s="1077"/>
      <c r="AK51" s="1078"/>
      <c r="AL51" s="1079"/>
      <c r="AM51" s="1079"/>
      <c r="AN51" s="1079"/>
      <c r="AO51" s="1079"/>
      <c r="AP51" s="1079"/>
      <c r="AQ51" s="1079"/>
      <c r="AR51" s="1079"/>
      <c r="AS51" s="1079"/>
      <c r="AT51" s="1079"/>
      <c r="AU51" s="1079"/>
      <c r="AV51" s="1079"/>
      <c r="AW51" s="1079"/>
      <c r="AX51" s="1079"/>
      <c r="AY51" s="1079"/>
      <c r="AZ51" s="1080"/>
      <c r="BA51" s="1080"/>
      <c r="BB51" s="1080"/>
      <c r="BC51" s="1080"/>
      <c r="BD51" s="1080"/>
      <c r="BE51" s="1088"/>
      <c r="BF51" s="1088"/>
      <c r="BG51" s="1088"/>
      <c r="BH51" s="1088"/>
      <c r="BI51" s="1089"/>
      <c r="BJ51" s="253"/>
      <c r="BK51" s="253"/>
      <c r="BL51" s="253"/>
      <c r="BM51" s="253"/>
      <c r="BN51" s="253"/>
      <c r="BO51" s="266"/>
      <c r="BP51" s="266"/>
      <c r="BQ51" s="263">
        <v>45</v>
      </c>
      <c r="BR51" s="264"/>
      <c r="BS51" s="1070"/>
      <c r="BT51" s="1071"/>
      <c r="BU51" s="1071"/>
      <c r="BV51" s="1071"/>
      <c r="BW51" s="1071"/>
      <c r="BX51" s="1071"/>
      <c r="BY51" s="1071"/>
      <c r="BZ51" s="1071"/>
      <c r="CA51" s="1071"/>
      <c r="CB51" s="1071"/>
      <c r="CC51" s="1071"/>
      <c r="CD51" s="1071"/>
      <c r="CE51" s="1071"/>
      <c r="CF51" s="1071"/>
      <c r="CG51" s="1072"/>
      <c r="CH51" s="1045"/>
      <c r="CI51" s="1046"/>
      <c r="CJ51" s="1046"/>
      <c r="CK51" s="1046"/>
      <c r="CL51" s="1047"/>
      <c r="CM51" s="1045"/>
      <c r="CN51" s="1046"/>
      <c r="CO51" s="1046"/>
      <c r="CP51" s="1046"/>
      <c r="CQ51" s="1047"/>
      <c r="CR51" s="1045"/>
      <c r="CS51" s="1046"/>
      <c r="CT51" s="1046"/>
      <c r="CU51" s="1046"/>
      <c r="CV51" s="1047"/>
      <c r="CW51" s="1045"/>
      <c r="CX51" s="1046"/>
      <c r="CY51" s="1046"/>
      <c r="CZ51" s="1046"/>
      <c r="DA51" s="1047"/>
      <c r="DB51" s="1045"/>
      <c r="DC51" s="1046"/>
      <c r="DD51" s="1046"/>
      <c r="DE51" s="1046"/>
      <c r="DF51" s="1047"/>
      <c r="DG51" s="1045"/>
      <c r="DH51" s="1046"/>
      <c r="DI51" s="1046"/>
      <c r="DJ51" s="1046"/>
      <c r="DK51" s="1047"/>
      <c r="DL51" s="1045"/>
      <c r="DM51" s="1046"/>
      <c r="DN51" s="1046"/>
      <c r="DO51" s="1046"/>
      <c r="DP51" s="1047"/>
      <c r="DQ51" s="1045"/>
      <c r="DR51" s="1046"/>
      <c r="DS51" s="1046"/>
      <c r="DT51" s="1046"/>
      <c r="DU51" s="1047"/>
      <c r="DV51" s="1048"/>
      <c r="DW51" s="1049"/>
      <c r="DX51" s="1049"/>
      <c r="DY51" s="1049"/>
      <c r="DZ51" s="1050"/>
      <c r="EA51" s="247"/>
    </row>
    <row r="52" spans="1:131" s="248" customFormat="1" ht="26.25" customHeight="1" x14ac:dyDescent="0.15">
      <c r="A52" s="262">
        <v>25</v>
      </c>
      <c r="B52" s="1093"/>
      <c r="C52" s="1094"/>
      <c r="D52" s="1094"/>
      <c r="E52" s="1094"/>
      <c r="F52" s="1094"/>
      <c r="G52" s="1094"/>
      <c r="H52" s="1094"/>
      <c r="I52" s="1094"/>
      <c r="J52" s="1094"/>
      <c r="K52" s="1094"/>
      <c r="L52" s="1094"/>
      <c r="M52" s="1094"/>
      <c r="N52" s="1094"/>
      <c r="O52" s="1094"/>
      <c r="P52" s="1095"/>
      <c r="Q52" s="1096"/>
      <c r="R52" s="1079"/>
      <c r="S52" s="1079"/>
      <c r="T52" s="1079"/>
      <c r="U52" s="1079"/>
      <c r="V52" s="1079"/>
      <c r="W52" s="1079"/>
      <c r="X52" s="1079"/>
      <c r="Y52" s="1079"/>
      <c r="Z52" s="1079"/>
      <c r="AA52" s="1079"/>
      <c r="AB52" s="1079"/>
      <c r="AC52" s="1079"/>
      <c r="AD52" s="1079"/>
      <c r="AE52" s="1097"/>
      <c r="AF52" s="1075"/>
      <c r="AG52" s="1076"/>
      <c r="AH52" s="1076"/>
      <c r="AI52" s="1076"/>
      <c r="AJ52" s="1077"/>
      <c r="AK52" s="1078"/>
      <c r="AL52" s="1079"/>
      <c r="AM52" s="1079"/>
      <c r="AN52" s="1079"/>
      <c r="AO52" s="1079"/>
      <c r="AP52" s="1079"/>
      <c r="AQ52" s="1079"/>
      <c r="AR52" s="1079"/>
      <c r="AS52" s="1079"/>
      <c r="AT52" s="1079"/>
      <c r="AU52" s="1079"/>
      <c r="AV52" s="1079"/>
      <c r="AW52" s="1079"/>
      <c r="AX52" s="1079"/>
      <c r="AY52" s="1079"/>
      <c r="AZ52" s="1080"/>
      <c r="BA52" s="1080"/>
      <c r="BB52" s="1080"/>
      <c r="BC52" s="1080"/>
      <c r="BD52" s="1080"/>
      <c r="BE52" s="1088"/>
      <c r="BF52" s="1088"/>
      <c r="BG52" s="1088"/>
      <c r="BH52" s="1088"/>
      <c r="BI52" s="1089"/>
      <c r="BJ52" s="253"/>
      <c r="BK52" s="253"/>
      <c r="BL52" s="253"/>
      <c r="BM52" s="253"/>
      <c r="BN52" s="253"/>
      <c r="BO52" s="266"/>
      <c r="BP52" s="266"/>
      <c r="BQ52" s="263">
        <v>46</v>
      </c>
      <c r="BR52" s="264"/>
      <c r="BS52" s="1070"/>
      <c r="BT52" s="1071"/>
      <c r="BU52" s="1071"/>
      <c r="BV52" s="1071"/>
      <c r="BW52" s="1071"/>
      <c r="BX52" s="1071"/>
      <c r="BY52" s="1071"/>
      <c r="BZ52" s="1071"/>
      <c r="CA52" s="1071"/>
      <c r="CB52" s="1071"/>
      <c r="CC52" s="1071"/>
      <c r="CD52" s="1071"/>
      <c r="CE52" s="1071"/>
      <c r="CF52" s="1071"/>
      <c r="CG52" s="1072"/>
      <c r="CH52" s="1045"/>
      <c r="CI52" s="1046"/>
      <c r="CJ52" s="1046"/>
      <c r="CK52" s="1046"/>
      <c r="CL52" s="1047"/>
      <c r="CM52" s="1045"/>
      <c r="CN52" s="1046"/>
      <c r="CO52" s="1046"/>
      <c r="CP52" s="1046"/>
      <c r="CQ52" s="1047"/>
      <c r="CR52" s="1045"/>
      <c r="CS52" s="1046"/>
      <c r="CT52" s="1046"/>
      <c r="CU52" s="1046"/>
      <c r="CV52" s="1047"/>
      <c r="CW52" s="1045"/>
      <c r="CX52" s="1046"/>
      <c r="CY52" s="1046"/>
      <c r="CZ52" s="1046"/>
      <c r="DA52" s="1047"/>
      <c r="DB52" s="1045"/>
      <c r="DC52" s="1046"/>
      <c r="DD52" s="1046"/>
      <c r="DE52" s="1046"/>
      <c r="DF52" s="1047"/>
      <c r="DG52" s="1045"/>
      <c r="DH52" s="1046"/>
      <c r="DI52" s="1046"/>
      <c r="DJ52" s="1046"/>
      <c r="DK52" s="1047"/>
      <c r="DL52" s="1045"/>
      <c r="DM52" s="1046"/>
      <c r="DN52" s="1046"/>
      <c r="DO52" s="1046"/>
      <c r="DP52" s="1047"/>
      <c r="DQ52" s="1045"/>
      <c r="DR52" s="1046"/>
      <c r="DS52" s="1046"/>
      <c r="DT52" s="1046"/>
      <c r="DU52" s="1047"/>
      <c r="DV52" s="1048"/>
      <c r="DW52" s="1049"/>
      <c r="DX52" s="1049"/>
      <c r="DY52" s="1049"/>
      <c r="DZ52" s="1050"/>
      <c r="EA52" s="247"/>
    </row>
    <row r="53" spans="1:131" s="248" customFormat="1" ht="26.25" customHeight="1" x14ac:dyDescent="0.15">
      <c r="A53" s="262">
        <v>26</v>
      </c>
      <c r="B53" s="1093"/>
      <c r="C53" s="1094"/>
      <c r="D53" s="1094"/>
      <c r="E53" s="1094"/>
      <c r="F53" s="1094"/>
      <c r="G53" s="1094"/>
      <c r="H53" s="1094"/>
      <c r="I53" s="1094"/>
      <c r="J53" s="1094"/>
      <c r="K53" s="1094"/>
      <c r="L53" s="1094"/>
      <c r="M53" s="1094"/>
      <c r="N53" s="1094"/>
      <c r="O53" s="1094"/>
      <c r="P53" s="1095"/>
      <c r="Q53" s="1096"/>
      <c r="R53" s="1079"/>
      <c r="S53" s="1079"/>
      <c r="T53" s="1079"/>
      <c r="U53" s="1079"/>
      <c r="V53" s="1079"/>
      <c r="W53" s="1079"/>
      <c r="X53" s="1079"/>
      <c r="Y53" s="1079"/>
      <c r="Z53" s="1079"/>
      <c r="AA53" s="1079"/>
      <c r="AB53" s="1079"/>
      <c r="AC53" s="1079"/>
      <c r="AD53" s="1079"/>
      <c r="AE53" s="1097"/>
      <c r="AF53" s="1075"/>
      <c r="AG53" s="1076"/>
      <c r="AH53" s="1076"/>
      <c r="AI53" s="1076"/>
      <c r="AJ53" s="1077"/>
      <c r="AK53" s="1078"/>
      <c r="AL53" s="1079"/>
      <c r="AM53" s="1079"/>
      <c r="AN53" s="1079"/>
      <c r="AO53" s="1079"/>
      <c r="AP53" s="1079"/>
      <c r="AQ53" s="1079"/>
      <c r="AR53" s="1079"/>
      <c r="AS53" s="1079"/>
      <c r="AT53" s="1079"/>
      <c r="AU53" s="1079"/>
      <c r="AV53" s="1079"/>
      <c r="AW53" s="1079"/>
      <c r="AX53" s="1079"/>
      <c r="AY53" s="1079"/>
      <c r="AZ53" s="1080"/>
      <c r="BA53" s="1080"/>
      <c r="BB53" s="1080"/>
      <c r="BC53" s="1080"/>
      <c r="BD53" s="1080"/>
      <c r="BE53" s="1088"/>
      <c r="BF53" s="1088"/>
      <c r="BG53" s="1088"/>
      <c r="BH53" s="1088"/>
      <c r="BI53" s="1089"/>
      <c r="BJ53" s="253"/>
      <c r="BK53" s="253"/>
      <c r="BL53" s="253"/>
      <c r="BM53" s="253"/>
      <c r="BN53" s="253"/>
      <c r="BO53" s="266"/>
      <c r="BP53" s="266"/>
      <c r="BQ53" s="263">
        <v>47</v>
      </c>
      <c r="BR53" s="264"/>
      <c r="BS53" s="1070"/>
      <c r="BT53" s="1071"/>
      <c r="BU53" s="1071"/>
      <c r="BV53" s="1071"/>
      <c r="BW53" s="1071"/>
      <c r="BX53" s="1071"/>
      <c r="BY53" s="1071"/>
      <c r="BZ53" s="1071"/>
      <c r="CA53" s="1071"/>
      <c r="CB53" s="1071"/>
      <c r="CC53" s="1071"/>
      <c r="CD53" s="1071"/>
      <c r="CE53" s="1071"/>
      <c r="CF53" s="1071"/>
      <c r="CG53" s="1072"/>
      <c r="CH53" s="1045"/>
      <c r="CI53" s="1046"/>
      <c r="CJ53" s="1046"/>
      <c r="CK53" s="1046"/>
      <c r="CL53" s="1047"/>
      <c r="CM53" s="1045"/>
      <c r="CN53" s="1046"/>
      <c r="CO53" s="1046"/>
      <c r="CP53" s="1046"/>
      <c r="CQ53" s="1047"/>
      <c r="CR53" s="1045"/>
      <c r="CS53" s="1046"/>
      <c r="CT53" s="1046"/>
      <c r="CU53" s="1046"/>
      <c r="CV53" s="1047"/>
      <c r="CW53" s="1045"/>
      <c r="CX53" s="1046"/>
      <c r="CY53" s="1046"/>
      <c r="CZ53" s="1046"/>
      <c r="DA53" s="1047"/>
      <c r="DB53" s="1045"/>
      <c r="DC53" s="1046"/>
      <c r="DD53" s="1046"/>
      <c r="DE53" s="1046"/>
      <c r="DF53" s="1047"/>
      <c r="DG53" s="1045"/>
      <c r="DH53" s="1046"/>
      <c r="DI53" s="1046"/>
      <c r="DJ53" s="1046"/>
      <c r="DK53" s="1047"/>
      <c r="DL53" s="1045"/>
      <c r="DM53" s="1046"/>
      <c r="DN53" s="1046"/>
      <c r="DO53" s="1046"/>
      <c r="DP53" s="1047"/>
      <c r="DQ53" s="1045"/>
      <c r="DR53" s="1046"/>
      <c r="DS53" s="1046"/>
      <c r="DT53" s="1046"/>
      <c r="DU53" s="1047"/>
      <c r="DV53" s="1048"/>
      <c r="DW53" s="1049"/>
      <c r="DX53" s="1049"/>
      <c r="DY53" s="1049"/>
      <c r="DZ53" s="1050"/>
      <c r="EA53" s="247"/>
    </row>
    <row r="54" spans="1:131" s="248" customFormat="1" ht="26.25" customHeight="1" x14ac:dyDescent="0.15">
      <c r="A54" s="262">
        <v>27</v>
      </c>
      <c r="B54" s="1093"/>
      <c r="C54" s="1094"/>
      <c r="D54" s="1094"/>
      <c r="E54" s="1094"/>
      <c r="F54" s="1094"/>
      <c r="G54" s="1094"/>
      <c r="H54" s="1094"/>
      <c r="I54" s="1094"/>
      <c r="J54" s="1094"/>
      <c r="K54" s="1094"/>
      <c r="L54" s="1094"/>
      <c r="M54" s="1094"/>
      <c r="N54" s="1094"/>
      <c r="O54" s="1094"/>
      <c r="P54" s="1095"/>
      <c r="Q54" s="1096"/>
      <c r="R54" s="1079"/>
      <c r="S54" s="1079"/>
      <c r="T54" s="1079"/>
      <c r="U54" s="1079"/>
      <c r="V54" s="1079"/>
      <c r="W54" s="1079"/>
      <c r="X54" s="1079"/>
      <c r="Y54" s="1079"/>
      <c r="Z54" s="1079"/>
      <c r="AA54" s="1079"/>
      <c r="AB54" s="1079"/>
      <c r="AC54" s="1079"/>
      <c r="AD54" s="1079"/>
      <c r="AE54" s="1097"/>
      <c r="AF54" s="1075"/>
      <c r="AG54" s="1076"/>
      <c r="AH54" s="1076"/>
      <c r="AI54" s="1076"/>
      <c r="AJ54" s="1077"/>
      <c r="AK54" s="1078"/>
      <c r="AL54" s="1079"/>
      <c r="AM54" s="1079"/>
      <c r="AN54" s="1079"/>
      <c r="AO54" s="1079"/>
      <c r="AP54" s="1079"/>
      <c r="AQ54" s="1079"/>
      <c r="AR54" s="1079"/>
      <c r="AS54" s="1079"/>
      <c r="AT54" s="1079"/>
      <c r="AU54" s="1079"/>
      <c r="AV54" s="1079"/>
      <c r="AW54" s="1079"/>
      <c r="AX54" s="1079"/>
      <c r="AY54" s="1079"/>
      <c r="AZ54" s="1080"/>
      <c r="BA54" s="1080"/>
      <c r="BB54" s="1080"/>
      <c r="BC54" s="1080"/>
      <c r="BD54" s="1080"/>
      <c r="BE54" s="1088"/>
      <c r="BF54" s="1088"/>
      <c r="BG54" s="1088"/>
      <c r="BH54" s="1088"/>
      <c r="BI54" s="1089"/>
      <c r="BJ54" s="253"/>
      <c r="BK54" s="253"/>
      <c r="BL54" s="253"/>
      <c r="BM54" s="253"/>
      <c r="BN54" s="253"/>
      <c r="BO54" s="266"/>
      <c r="BP54" s="266"/>
      <c r="BQ54" s="263">
        <v>48</v>
      </c>
      <c r="BR54" s="264"/>
      <c r="BS54" s="1070"/>
      <c r="BT54" s="1071"/>
      <c r="BU54" s="1071"/>
      <c r="BV54" s="1071"/>
      <c r="BW54" s="1071"/>
      <c r="BX54" s="1071"/>
      <c r="BY54" s="1071"/>
      <c r="BZ54" s="1071"/>
      <c r="CA54" s="1071"/>
      <c r="CB54" s="1071"/>
      <c r="CC54" s="1071"/>
      <c r="CD54" s="1071"/>
      <c r="CE54" s="1071"/>
      <c r="CF54" s="1071"/>
      <c r="CG54" s="1072"/>
      <c r="CH54" s="1045"/>
      <c r="CI54" s="1046"/>
      <c r="CJ54" s="1046"/>
      <c r="CK54" s="1046"/>
      <c r="CL54" s="1047"/>
      <c r="CM54" s="1045"/>
      <c r="CN54" s="1046"/>
      <c r="CO54" s="1046"/>
      <c r="CP54" s="1046"/>
      <c r="CQ54" s="1047"/>
      <c r="CR54" s="1045"/>
      <c r="CS54" s="1046"/>
      <c r="CT54" s="1046"/>
      <c r="CU54" s="1046"/>
      <c r="CV54" s="1047"/>
      <c r="CW54" s="1045"/>
      <c r="CX54" s="1046"/>
      <c r="CY54" s="1046"/>
      <c r="CZ54" s="1046"/>
      <c r="DA54" s="1047"/>
      <c r="DB54" s="1045"/>
      <c r="DC54" s="1046"/>
      <c r="DD54" s="1046"/>
      <c r="DE54" s="1046"/>
      <c r="DF54" s="1047"/>
      <c r="DG54" s="1045"/>
      <c r="DH54" s="1046"/>
      <c r="DI54" s="1046"/>
      <c r="DJ54" s="1046"/>
      <c r="DK54" s="1047"/>
      <c r="DL54" s="1045"/>
      <c r="DM54" s="1046"/>
      <c r="DN54" s="1046"/>
      <c r="DO54" s="1046"/>
      <c r="DP54" s="1047"/>
      <c r="DQ54" s="1045"/>
      <c r="DR54" s="1046"/>
      <c r="DS54" s="1046"/>
      <c r="DT54" s="1046"/>
      <c r="DU54" s="1047"/>
      <c r="DV54" s="1048"/>
      <c r="DW54" s="1049"/>
      <c r="DX54" s="1049"/>
      <c r="DY54" s="1049"/>
      <c r="DZ54" s="1050"/>
      <c r="EA54" s="247"/>
    </row>
    <row r="55" spans="1:131" s="248" customFormat="1" ht="26.25" customHeight="1" x14ac:dyDescent="0.15">
      <c r="A55" s="262">
        <v>28</v>
      </c>
      <c r="B55" s="1093"/>
      <c r="C55" s="1094"/>
      <c r="D55" s="1094"/>
      <c r="E55" s="1094"/>
      <c r="F55" s="1094"/>
      <c r="G55" s="1094"/>
      <c r="H55" s="1094"/>
      <c r="I55" s="1094"/>
      <c r="J55" s="1094"/>
      <c r="K55" s="1094"/>
      <c r="L55" s="1094"/>
      <c r="M55" s="1094"/>
      <c r="N55" s="1094"/>
      <c r="O55" s="1094"/>
      <c r="P55" s="1095"/>
      <c r="Q55" s="1096"/>
      <c r="R55" s="1079"/>
      <c r="S55" s="1079"/>
      <c r="T55" s="1079"/>
      <c r="U55" s="1079"/>
      <c r="V55" s="1079"/>
      <c r="W55" s="1079"/>
      <c r="X55" s="1079"/>
      <c r="Y55" s="1079"/>
      <c r="Z55" s="1079"/>
      <c r="AA55" s="1079"/>
      <c r="AB55" s="1079"/>
      <c r="AC55" s="1079"/>
      <c r="AD55" s="1079"/>
      <c r="AE55" s="1097"/>
      <c r="AF55" s="1075"/>
      <c r="AG55" s="1076"/>
      <c r="AH55" s="1076"/>
      <c r="AI55" s="1076"/>
      <c r="AJ55" s="1077"/>
      <c r="AK55" s="1078"/>
      <c r="AL55" s="1079"/>
      <c r="AM55" s="1079"/>
      <c r="AN55" s="1079"/>
      <c r="AO55" s="1079"/>
      <c r="AP55" s="1079"/>
      <c r="AQ55" s="1079"/>
      <c r="AR55" s="1079"/>
      <c r="AS55" s="1079"/>
      <c r="AT55" s="1079"/>
      <c r="AU55" s="1079"/>
      <c r="AV55" s="1079"/>
      <c r="AW55" s="1079"/>
      <c r="AX55" s="1079"/>
      <c r="AY55" s="1079"/>
      <c r="AZ55" s="1080"/>
      <c r="BA55" s="1080"/>
      <c r="BB55" s="1080"/>
      <c r="BC55" s="1080"/>
      <c r="BD55" s="1080"/>
      <c r="BE55" s="1088"/>
      <c r="BF55" s="1088"/>
      <c r="BG55" s="1088"/>
      <c r="BH55" s="1088"/>
      <c r="BI55" s="1089"/>
      <c r="BJ55" s="253"/>
      <c r="BK55" s="253"/>
      <c r="BL55" s="253"/>
      <c r="BM55" s="253"/>
      <c r="BN55" s="253"/>
      <c r="BO55" s="266"/>
      <c r="BP55" s="266"/>
      <c r="BQ55" s="263">
        <v>49</v>
      </c>
      <c r="BR55" s="264"/>
      <c r="BS55" s="1070"/>
      <c r="BT55" s="1071"/>
      <c r="BU55" s="1071"/>
      <c r="BV55" s="1071"/>
      <c r="BW55" s="1071"/>
      <c r="BX55" s="1071"/>
      <c r="BY55" s="1071"/>
      <c r="BZ55" s="1071"/>
      <c r="CA55" s="1071"/>
      <c r="CB55" s="1071"/>
      <c r="CC55" s="1071"/>
      <c r="CD55" s="1071"/>
      <c r="CE55" s="1071"/>
      <c r="CF55" s="1071"/>
      <c r="CG55" s="1072"/>
      <c r="CH55" s="1045"/>
      <c r="CI55" s="1046"/>
      <c r="CJ55" s="1046"/>
      <c r="CK55" s="1046"/>
      <c r="CL55" s="1047"/>
      <c r="CM55" s="1045"/>
      <c r="CN55" s="1046"/>
      <c r="CO55" s="1046"/>
      <c r="CP55" s="1046"/>
      <c r="CQ55" s="1047"/>
      <c r="CR55" s="1045"/>
      <c r="CS55" s="1046"/>
      <c r="CT55" s="1046"/>
      <c r="CU55" s="1046"/>
      <c r="CV55" s="1047"/>
      <c r="CW55" s="1045"/>
      <c r="CX55" s="1046"/>
      <c r="CY55" s="1046"/>
      <c r="CZ55" s="1046"/>
      <c r="DA55" s="1047"/>
      <c r="DB55" s="1045"/>
      <c r="DC55" s="1046"/>
      <c r="DD55" s="1046"/>
      <c r="DE55" s="1046"/>
      <c r="DF55" s="1047"/>
      <c r="DG55" s="1045"/>
      <c r="DH55" s="1046"/>
      <c r="DI55" s="1046"/>
      <c r="DJ55" s="1046"/>
      <c r="DK55" s="1047"/>
      <c r="DL55" s="1045"/>
      <c r="DM55" s="1046"/>
      <c r="DN55" s="1046"/>
      <c r="DO55" s="1046"/>
      <c r="DP55" s="1047"/>
      <c r="DQ55" s="1045"/>
      <c r="DR55" s="1046"/>
      <c r="DS55" s="1046"/>
      <c r="DT55" s="1046"/>
      <c r="DU55" s="1047"/>
      <c r="DV55" s="1048"/>
      <c r="DW55" s="1049"/>
      <c r="DX55" s="1049"/>
      <c r="DY55" s="1049"/>
      <c r="DZ55" s="1050"/>
      <c r="EA55" s="247"/>
    </row>
    <row r="56" spans="1:131" s="248" customFormat="1" ht="26.25" customHeight="1" x14ac:dyDescent="0.15">
      <c r="A56" s="262">
        <v>29</v>
      </c>
      <c r="B56" s="1093"/>
      <c r="C56" s="1094"/>
      <c r="D56" s="1094"/>
      <c r="E56" s="1094"/>
      <c r="F56" s="1094"/>
      <c r="G56" s="1094"/>
      <c r="H56" s="1094"/>
      <c r="I56" s="1094"/>
      <c r="J56" s="1094"/>
      <c r="K56" s="1094"/>
      <c r="L56" s="1094"/>
      <c r="M56" s="1094"/>
      <c r="N56" s="1094"/>
      <c r="O56" s="1094"/>
      <c r="P56" s="1095"/>
      <c r="Q56" s="1096"/>
      <c r="R56" s="1079"/>
      <c r="S56" s="1079"/>
      <c r="T56" s="1079"/>
      <c r="U56" s="1079"/>
      <c r="V56" s="1079"/>
      <c r="W56" s="1079"/>
      <c r="X56" s="1079"/>
      <c r="Y56" s="1079"/>
      <c r="Z56" s="1079"/>
      <c r="AA56" s="1079"/>
      <c r="AB56" s="1079"/>
      <c r="AC56" s="1079"/>
      <c r="AD56" s="1079"/>
      <c r="AE56" s="1097"/>
      <c r="AF56" s="1075"/>
      <c r="AG56" s="1076"/>
      <c r="AH56" s="1076"/>
      <c r="AI56" s="1076"/>
      <c r="AJ56" s="1077"/>
      <c r="AK56" s="1078"/>
      <c r="AL56" s="1079"/>
      <c r="AM56" s="1079"/>
      <c r="AN56" s="1079"/>
      <c r="AO56" s="1079"/>
      <c r="AP56" s="1079"/>
      <c r="AQ56" s="1079"/>
      <c r="AR56" s="1079"/>
      <c r="AS56" s="1079"/>
      <c r="AT56" s="1079"/>
      <c r="AU56" s="1079"/>
      <c r="AV56" s="1079"/>
      <c r="AW56" s="1079"/>
      <c r="AX56" s="1079"/>
      <c r="AY56" s="1079"/>
      <c r="AZ56" s="1080"/>
      <c r="BA56" s="1080"/>
      <c r="BB56" s="1080"/>
      <c r="BC56" s="1080"/>
      <c r="BD56" s="1080"/>
      <c r="BE56" s="1088"/>
      <c r="BF56" s="1088"/>
      <c r="BG56" s="1088"/>
      <c r="BH56" s="1088"/>
      <c r="BI56" s="1089"/>
      <c r="BJ56" s="253"/>
      <c r="BK56" s="253"/>
      <c r="BL56" s="253"/>
      <c r="BM56" s="253"/>
      <c r="BN56" s="253"/>
      <c r="BO56" s="266"/>
      <c r="BP56" s="266"/>
      <c r="BQ56" s="263">
        <v>50</v>
      </c>
      <c r="BR56" s="264"/>
      <c r="BS56" s="1070"/>
      <c r="BT56" s="1071"/>
      <c r="BU56" s="1071"/>
      <c r="BV56" s="1071"/>
      <c r="BW56" s="1071"/>
      <c r="BX56" s="1071"/>
      <c r="BY56" s="1071"/>
      <c r="BZ56" s="1071"/>
      <c r="CA56" s="1071"/>
      <c r="CB56" s="1071"/>
      <c r="CC56" s="1071"/>
      <c r="CD56" s="1071"/>
      <c r="CE56" s="1071"/>
      <c r="CF56" s="1071"/>
      <c r="CG56" s="1072"/>
      <c r="CH56" s="1045"/>
      <c r="CI56" s="1046"/>
      <c r="CJ56" s="1046"/>
      <c r="CK56" s="1046"/>
      <c r="CL56" s="1047"/>
      <c r="CM56" s="1045"/>
      <c r="CN56" s="1046"/>
      <c r="CO56" s="1046"/>
      <c r="CP56" s="1046"/>
      <c r="CQ56" s="1047"/>
      <c r="CR56" s="1045"/>
      <c r="CS56" s="1046"/>
      <c r="CT56" s="1046"/>
      <c r="CU56" s="1046"/>
      <c r="CV56" s="1047"/>
      <c r="CW56" s="1045"/>
      <c r="CX56" s="1046"/>
      <c r="CY56" s="1046"/>
      <c r="CZ56" s="1046"/>
      <c r="DA56" s="1047"/>
      <c r="DB56" s="1045"/>
      <c r="DC56" s="1046"/>
      <c r="DD56" s="1046"/>
      <c r="DE56" s="1046"/>
      <c r="DF56" s="1047"/>
      <c r="DG56" s="1045"/>
      <c r="DH56" s="1046"/>
      <c r="DI56" s="1046"/>
      <c r="DJ56" s="1046"/>
      <c r="DK56" s="1047"/>
      <c r="DL56" s="1045"/>
      <c r="DM56" s="1046"/>
      <c r="DN56" s="1046"/>
      <c r="DO56" s="1046"/>
      <c r="DP56" s="1047"/>
      <c r="DQ56" s="1045"/>
      <c r="DR56" s="1046"/>
      <c r="DS56" s="1046"/>
      <c r="DT56" s="1046"/>
      <c r="DU56" s="1047"/>
      <c r="DV56" s="1048"/>
      <c r="DW56" s="1049"/>
      <c r="DX56" s="1049"/>
      <c r="DY56" s="1049"/>
      <c r="DZ56" s="1050"/>
      <c r="EA56" s="247"/>
    </row>
    <row r="57" spans="1:131" s="248" customFormat="1" ht="26.25" customHeight="1" x14ac:dyDescent="0.15">
      <c r="A57" s="262">
        <v>30</v>
      </c>
      <c r="B57" s="1093"/>
      <c r="C57" s="1094"/>
      <c r="D57" s="1094"/>
      <c r="E57" s="1094"/>
      <c r="F57" s="1094"/>
      <c r="G57" s="1094"/>
      <c r="H57" s="1094"/>
      <c r="I57" s="1094"/>
      <c r="J57" s="1094"/>
      <c r="K57" s="1094"/>
      <c r="L57" s="1094"/>
      <c r="M57" s="1094"/>
      <c r="N57" s="1094"/>
      <c r="O57" s="1094"/>
      <c r="P57" s="1095"/>
      <c r="Q57" s="1096"/>
      <c r="R57" s="1079"/>
      <c r="S57" s="1079"/>
      <c r="T57" s="1079"/>
      <c r="U57" s="1079"/>
      <c r="V57" s="1079"/>
      <c r="W57" s="1079"/>
      <c r="X57" s="1079"/>
      <c r="Y57" s="1079"/>
      <c r="Z57" s="1079"/>
      <c r="AA57" s="1079"/>
      <c r="AB57" s="1079"/>
      <c r="AC57" s="1079"/>
      <c r="AD57" s="1079"/>
      <c r="AE57" s="1097"/>
      <c r="AF57" s="1075"/>
      <c r="AG57" s="1076"/>
      <c r="AH57" s="1076"/>
      <c r="AI57" s="1076"/>
      <c r="AJ57" s="1077"/>
      <c r="AK57" s="1078"/>
      <c r="AL57" s="1079"/>
      <c r="AM57" s="1079"/>
      <c r="AN57" s="1079"/>
      <c r="AO57" s="1079"/>
      <c r="AP57" s="1079"/>
      <c r="AQ57" s="1079"/>
      <c r="AR57" s="1079"/>
      <c r="AS57" s="1079"/>
      <c r="AT57" s="1079"/>
      <c r="AU57" s="1079"/>
      <c r="AV57" s="1079"/>
      <c r="AW57" s="1079"/>
      <c r="AX57" s="1079"/>
      <c r="AY57" s="1079"/>
      <c r="AZ57" s="1080"/>
      <c r="BA57" s="1080"/>
      <c r="BB57" s="1080"/>
      <c r="BC57" s="1080"/>
      <c r="BD57" s="1080"/>
      <c r="BE57" s="1088"/>
      <c r="BF57" s="1088"/>
      <c r="BG57" s="1088"/>
      <c r="BH57" s="1088"/>
      <c r="BI57" s="1089"/>
      <c r="BJ57" s="253"/>
      <c r="BK57" s="253"/>
      <c r="BL57" s="253"/>
      <c r="BM57" s="253"/>
      <c r="BN57" s="253"/>
      <c r="BO57" s="266"/>
      <c r="BP57" s="266"/>
      <c r="BQ57" s="263">
        <v>51</v>
      </c>
      <c r="BR57" s="264"/>
      <c r="BS57" s="1070"/>
      <c r="BT57" s="1071"/>
      <c r="BU57" s="1071"/>
      <c r="BV57" s="1071"/>
      <c r="BW57" s="1071"/>
      <c r="BX57" s="1071"/>
      <c r="BY57" s="1071"/>
      <c r="BZ57" s="1071"/>
      <c r="CA57" s="1071"/>
      <c r="CB57" s="1071"/>
      <c r="CC57" s="1071"/>
      <c r="CD57" s="1071"/>
      <c r="CE57" s="1071"/>
      <c r="CF57" s="1071"/>
      <c r="CG57" s="1072"/>
      <c r="CH57" s="1045"/>
      <c r="CI57" s="1046"/>
      <c r="CJ57" s="1046"/>
      <c r="CK57" s="1046"/>
      <c r="CL57" s="1047"/>
      <c r="CM57" s="1045"/>
      <c r="CN57" s="1046"/>
      <c r="CO57" s="1046"/>
      <c r="CP57" s="1046"/>
      <c r="CQ57" s="1047"/>
      <c r="CR57" s="1045"/>
      <c r="CS57" s="1046"/>
      <c r="CT57" s="1046"/>
      <c r="CU57" s="1046"/>
      <c r="CV57" s="1047"/>
      <c r="CW57" s="1045"/>
      <c r="CX57" s="1046"/>
      <c r="CY57" s="1046"/>
      <c r="CZ57" s="1046"/>
      <c r="DA57" s="1047"/>
      <c r="DB57" s="1045"/>
      <c r="DC57" s="1046"/>
      <c r="DD57" s="1046"/>
      <c r="DE57" s="1046"/>
      <c r="DF57" s="1047"/>
      <c r="DG57" s="1045"/>
      <c r="DH57" s="1046"/>
      <c r="DI57" s="1046"/>
      <c r="DJ57" s="1046"/>
      <c r="DK57" s="1047"/>
      <c r="DL57" s="1045"/>
      <c r="DM57" s="1046"/>
      <c r="DN57" s="1046"/>
      <c r="DO57" s="1046"/>
      <c r="DP57" s="1047"/>
      <c r="DQ57" s="1045"/>
      <c r="DR57" s="1046"/>
      <c r="DS57" s="1046"/>
      <c r="DT57" s="1046"/>
      <c r="DU57" s="1047"/>
      <c r="DV57" s="1048"/>
      <c r="DW57" s="1049"/>
      <c r="DX57" s="1049"/>
      <c r="DY57" s="1049"/>
      <c r="DZ57" s="1050"/>
      <c r="EA57" s="247"/>
    </row>
    <row r="58" spans="1:131" s="248" customFormat="1" ht="26.25" customHeight="1" x14ac:dyDescent="0.15">
      <c r="A58" s="262">
        <v>31</v>
      </c>
      <c r="B58" s="1093"/>
      <c r="C58" s="1094"/>
      <c r="D58" s="1094"/>
      <c r="E58" s="1094"/>
      <c r="F58" s="1094"/>
      <c r="G58" s="1094"/>
      <c r="H58" s="1094"/>
      <c r="I58" s="1094"/>
      <c r="J58" s="1094"/>
      <c r="K58" s="1094"/>
      <c r="L58" s="1094"/>
      <c r="M58" s="1094"/>
      <c r="N58" s="1094"/>
      <c r="O58" s="1094"/>
      <c r="P58" s="1095"/>
      <c r="Q58" s="1096"/>
      <c r="R58" s="1079"/>
      <c r="S58" s="1079"/>
      <c r="T58" s="1079"/>
      <c r="U58" s="1079"/>
      <c r="V58" s="1079"/>
      <c r="W58" s="1079"/>
      <c r="X58" s="1079"/>
      <c r="Y58" s="1079"/>
      <c r="Z58" s="1079"/>
      <c r="AA58" s="1079"/>
      <c r="AB58" s="1079"/>
      <c r="AC58" s="1079"/>
      <c r="AD58" s="1079"/>
      <c r="AE58" s="1097"/>
      <c r="AF58" s="1075"/>
      <c r="AG58" s="1076"/>
      <c r="AH58" s="1076"/>
      <c r="AI58" s="1076"/>
      <c r="AJ58" s="1077"/>
      <c r="AK58" s="1078"/>
      <c r="AL58" s="1079"/>
      <c r="AM58" s="1079"/>
      <c r="AN58" s="1079"/>
      <c r="AO58" s="1079"/>
      <c r="AP58" s="1079"/>
      <c r="AQ58" s="1079"/>
      <c r="AR58" s="1079"/>
      <c r="AS58" s="1079"/>
      <c r="AT58" s="1079"/>
      <c r="AU58" s="1079"/>
      <c r="AV58" s="1079"/>
      <c r="AW58" s="1079"/>
      <c r="AX58" s="1079"/>
      <c r="AY58" s="1079"/>
      <c r="AZ58" s="1080"/>
      <c r="BA58" s="1080"/>
      <c r="BB58" s="1080"/>
      <c r="BC58" s="1080"/>
      <c r="BD58" s="1080"/>
      <c r="BE58" s="1088"/>
      <c r="BF58" s="1088"/>
      <c r="BG58" s="1088"/>
      <c r="BH58" s="1088"/>
      <c r="BI58" s="1089"/>
      <c r="BJ58" s="253"/>
      <c r="BK58" s="253"/>
      <c r="BL58" s="253"/>
      <c r="BM58" s="253"/>
      <c r="BN58" s="253"/>
      <c r="BO58" s="266"/>
      <c r="BP58" s="266"/>
      <c r="BQ58" s="263">
        <v>52</v>
      </c>
      <c r="BR58" s="264"/>
      <c r="BS58" s="1070"/>
      <c r="BT58" s="1071"/>
      <c r="BU58" s="1071"/>
      <c r="BV58" s="1071"/>
      <c r="BW58" s="1071"/>
      <c r="BX58" s="1071"/>
      <c r="BY58" s="1071"/>
      <c r="BZ58" s="1071"/>
      <c r="CA58" s="1071"/>
      <c r="CB58" s="1071"/>
      <c r="CC58" s="1071"/>
      <c r="CD58" s="1071"/>
      <c r="CE58" s="1071"/>
      <c r="CF58" s="1071"/>
      <c r="CG58" s="1072"/>
      <c r="CH58" s="1045"/>
      <c r="CI58" s="1046"/>
      <c r="CJ58" s="1046"/>
      <c r="CK58" s="1046"/>
      <c r="CL58" s="1047"/>
      <c r="CM58" s="1045"/>
      <c r="CN58" s="1046"/>
      <c r="CO58" s="1046"/>
      <c r="CP58" s="1046"/>
      <c r="CQ58" s="1047"/>
      <c r="CR58" s="1045"/>
      <c r="CS58" s="1046"/>
      <c r="CT58" s="1046"/>
      <c r="CU58" s="1046"/>
      <c r="CV58" s="1047"/>
      <c r="CW58" s="1045"/>
      <c r="CX58" s="1046"/>
      <c r="CY58" s="1046"/>
      <c r="CZ58" s="1046"/>
      <c r="DA58" s="1047"/>
      <c r="DB58" s="1045"/>
      <c r="DC58" s="1046"/>
      <c r="DD58" s="1046"/>
      <c r="DE58" s="1046"/>
      <c r="DF58" s="1047"/>
      <c r="DG58" s="1045"/>
      <c r="DH58" s="1046"/>
      <c r="DI58" s="1046"/>
      <c r="DJ58" s="1046"/>
      <c r="DK58" s="1047"/>
      <c r="DL58" s="1045"/>
      <c r="DM58" s="1046"/>
      <c r="DN58" s="1046"/>
      <c r="DO58" s="1046"/>
      <c r="DP58" s="1047"/>
      <c r="DQ58" s="1045"/>
      <c r="DR58" s="1046"/>
      <c r="DS58" s="1046"/>
      <c r="DT58" s="1046"/>
      <c r="DU58" s="1047"/>
      <c r="DV58" s="1048"/>
      <c r="DW58" s="1049"/>
      <c r="DX58" s="1049"/>
      <c r="DY58" s="1049"/>
      <c r="DZ58" s="1050"/>
      <c r="EA58" s="247"/>
    </row>
    <row r="59" spans="1:131" s="248" customFormat="1" ht="26.25" customHeight="1" x14ac:dyDescent="0.15">
      <c r="A59" s="262">
        <v>32</v>
      </c>
      <c r="B59" s="1093"/>
      <c r="C59" s="1094"/>
      <c r="D59" s="1094"/>
      <c r="E59" s="1094"/>
      <c r="F59" s="1094"/>
      <c r="G59" s="1094"/>
      <c r="H59" s="1094"/>
      <c r="I59" s="1094"/>
      <c r="J59" s="1094"/>
      <c r="K59" s="1094"/>
      <c r="L59" s="1094"/>
      <c r="M59" s="1094"/>
      <c r="N59" s="1094"/>
      <c r="O59" s="1094"/>
      <c r="P59" s="1095"/>
      <c r="Q59" s="1096"/>
      <c r="R59" s="1079"/>
      <c r="S59" s="1079"/>
      <c r="T59" s="1079"/>
      <c r="U59" s="1079"/>
      <c r="V59" s="1079"/>
      <c r="W59" s="1079"/>
      <c r="X59" s="1079"/>
      <c r="Y59" s="1079"/>
      <c r="Z59" s="1079"/>
      <c r="AA59" s="1079"/>
      <c r="AB59" s="1079"/>
      <c r="AC59" s="1079"/>
      <c r="AD59" s="1079"/>
      <c r="AE59" s="1097"/>
      <c r="AF59" s="1075"/>
      <c r="AG59" s="1076"/>
      <c r="AH59" s="1076"/>
      <c r="AI59" s="1076"/>
      <c r="AJ59" s="1077"/>
      <c r="AK59" s="1078"/>
      <c r="AL59" s="1079"/>
      <c r="AM59" s="1079"/>
      <c r="AN59" s="1079"/>
      <c r="AO59" s="1079"/>
      <c r="AP59" s="1079"/>
      <c r="AQ59" s="1079"/>
      <c r="AR59" s="1079"/>
      <c r="AS59" s="1079"/>
      <c r="AT59" s="1079"/>
      <c r="AU59" s="1079"/>
      <c r="AV59" s="1079"/>
      <c r="AW59" s="1079"/>
      <c r="AX59" s="1079"/>
      <c r="AY59" s="1079"/>
      <c r="AZ59" s="1080"/>
      <c r="BA59" s="1080"/>
      <c r="BB59" s="1080"/>
      <c r="BC59" s="1080"/>
      <c r="BD59" s="1080"/>
      <c r="BE59" s="1088"/>
      <c r="BF59" s="1088"/>
      <c r="BG59" s="1088"/>
      <c r="BH59" s="1088"/>
      <c r="BI59" s="1089"/>
      <c r="BJ59" s="253"/>
      <c r="BK59" s="253"/>
      <c r="BL59" s="253"/>
      <c r="BM59" s="253"/>
      <c r="BN59" s="253"/>
      <c r="BO59" s="266"/>
      <c r="BP59" s="266"/>
      <c r="BQ59" s="263">
        <v>53</v>
      </c>
      <c r="BR59" s="264"/>
      <c r="BS59" s="1070"/>
      <c r="BT59" s="1071"/>
      <c r="BU59" s="1071"/>
      <c r="BV59" s="1071"/>
      <c r="BW59" s="1071"/>
      <c r="BX59" s="1071"/>
      <c r="BY59" s="1071"/>
      <c r="BZ59" s="1071"/>
      <c r="CA59" s="1071"/>
      <c r="CB59" s="1071"/>
      <c r="CC59" s="1071"/>
      <c r="CD59" s="1071"/>
      <c r="CE59" s="1071"/>
      <c r="CF59" s="1071"/>
      <c r="CG59" s="1072"/>
      <c r="CH59" s="1045"/>
      <c r="CI59" s="1046"/>
      <c r="CJ59" s="1046"/>
      <c r="CK59" s="1046"/>
      <c r="CL59" s="1047"/>
      <c r="CM59" s="1045"/>
      <c r="CN59" s="1046"/>
      <c r="CO59" s="1046"/>
      <c r="CP59" s="1046"/>
      <c r="CQ59" s="1047"/>
      <c r="CR59" s="1045"/>
      <c r="CS59" s="1046"/>
      <c r="CT59" s="1046"/>
      <c r="CU59" s="1046"/>
      <c r="CV59" s="1047"/>
      <c r="CW59" s="1045"/>
      <c r="CX59" s="1046"/>
      <c r="CY59" s="1046"/>
      <c r="CZ59" s="1046"/>
      <c r="DA59" s="1047"/>
      <c r="DB59" s="1045"/>
      <c r="DC59" s="1046"/>
      <c r="DD59" s="1046"/>
      <c r="DE59" s="1046"/>
      <c r="DF59" s="1047"/>
      <c r="DG59" s="1045"/>
      <c r="DH59" s="1046"/>
      <c r="DI59" s="1046"/>
      <c r="DJ59" s="1046"/>
      <c r="DK59" s="1047"/>
      <c r="DL59" s="1045"/>
      <c r="DM59" s="1046"/>
      <c r="DN59" s="1046"/>
      <c r="DO59" s="1046"/>
      <c r="DP59" s="1047"/>
      <c r="DQ59" s="1045"/>
      <c r="DR59" s="1046"/>
      <c r="DS59" s="1046"/>
      <c r="DT59" s="1046"/>
      <c r="DU59" s="1047"/>
      <c r="DV59" s="1048"/>
      <c r="DW59" s="1049"/>
      <c r="DX59" s="1049"/>
      <c r="DY59" s="1049"/>
      <c r="DZ59" s="1050"/>
      <c r="EA59" s="247"/>
    </row>
    <row r="60" spans="1:131" s="248" customFormat="1" ht="26.25" customHeight="1" x14ac:dyDescent="0.15">
      <c r="A60" s="262">
        <v>33</v>
      </c>
      <c r="B60" s="1093"/>
      <c r="C60" s="1094"/>
      <c r="D60" s="1094"/>
      <c r="E60" s="1094"/>
      <c r="F60" s="1094"/>
      <c r="G60" s="1094"/>
      <c r="H60" s="1094"/>
      <c r="I60" s="1094"/>
      <c r="J60" s="1094"/>
      <c r="K60" s="1094"/>
      <c r="L60" s="1094"/>
      <c r="M60" s="1094"/>
      <c r="N60" s="1094"/>
      <c r="O60" s="1094"/>
      <c r="P60" s="1095"/>
      <c r="Q60" s="1096"/>
      <c r="R60" s="1079"/>
      <c r="S60" s="1079"/>
      <c r="T60" s="1079"/>
      <c r="U60" s="1079"/>
      <c r="V60" s="1079"/>
      <c r="W60" s="1079"/>
      <c r="X60" s="1079"/>
      <c r="Y60" s="1079"/>
      <c r="Z60" s="1079"/>
      <c r="AA60" s="1079"/>
      <c r="AB60" s="1079"/>
      <c r="AC60" s="1079"/>
      <c r="AD60" s="1079"/>
      <c r="AE60" s="1097"/>
      <c r="AF60" s="1075"/>
      <c r="AG60" s="1076"/>
      <c r="AH60" s="1076"/>
      <c r="AI60" s="1076"/>
      <c r="AJ60" s="1077"/>
      <c r="AK60" s="1078"/>
      <c r="AL60" s="1079"/>
      <c r="AM60" s="1079"/>
      <c r="AN60" s="1079"/>
      <c r="AO60" s="1079"/>
      <c r="AP60" s="1079"/>
      <c r="AQ60" s="1079"/>
      <c r="AR60" s="1079"/>
      <c r="AS60" s="1079"/>
      <c r="AT60" s="1079"/>
      <c r="AU60" s="1079"/>
      <c r="AV60" s="1079"/>
      <c r="AW60" s="1079"/>
      <c r="AX60" s="1079"/>
      <c r="AY60" s="1079"/>
      <c r="AZ60" s="1080"/>
      <c r="BA60" s="1080"/>
      <c r="BB60" s="1080"/>
      <c r="BC60" s="1080"/>
      <c r="BD60" s="1080"/>
      <c r="BE60" s="1088"/>
      <c r="BF60" s="1088"/>
      <c r="BG60" s="1088"/>
      <c r="BH60" s="1088"/>
      <c r="BI60" s="1089"/>
      <c r="BJ60" s="253"/>
      <c r="BK60" s="253"/>
      <c r="BL60" s="253"/>
      <c r="BM60" s="253"/>
      <c r="BN60" s="253"/>
      <c r="BO60" s="266"/>
      <c r="BP60" s="266"/>
      <c r="BQ60" s="263">
        <v>54</v>
      </c>
      <c r="BR60" s="264"/>
      <c r="BS60" s="1070"/>
      <c r="BT60" s="1071"/>
      <c r="BU60" s="1071"/>
      <c r="BV60" s="1071"/>
      <c r="BW60" s="1071"/>
      <c r="BX60" s="1071"/>
      <c r="BY60" s="1071"/>
      <c r="BZ60" s="1071"/>
      <c r="CA60" s="1071"/>
      <c r="CB60" s="1071"/>
      <c r="CC60" s="1071"/>
      <c r="CD60" s="1071"/>
      <c r="CE60" s="1071"/>
      <c r="CF60" s="1071"/>
      <c r="CG60" s="1072"/>
      <c r="CH60" s="1045"/>
      <c r="CI60" s="1046"/>
      <c r="CJ60" s="1046"/>
      <c r="CK60" s="1046"/>
      <c r="CL60" s="1047"/>
      <c r="CM60" s="1045"/>
      <c r="CN60" s="1046"/>
      <c r="CO60" s="1046"/>
      <c r="CP60" s="1046"/>
      <c r="CQ60" s="1047"/>
      <c r="CR60" s="1045"/>
      <c r="CS60" s="1046"/>
      <c r="CT60" s="1046"/>
      <c r="CU60" s="1046"/>
      <c r="CV60" s="1047"/>
      <c r="CW60" s="1045"/>
      <c r="CX60" s="1046"/>
      <c r="CY60" s="1046"/>
      <c r="CZ60" s="1046"/>
      <c r="DA60" s="1047"/>
      <c r="DB60" s="1045"/>
      <c r="DC60" s="1046"/>
      <c r="DD60" s="1046"/>
      <c r="DE60" s="1046"/>
      <c r="DF60" s="1047"/>
      <c r="DG60" s="1045"/>
      <c r="DH60" s="1046"/>
      <c r="DI60" s="1046"/>
      <c r="DJ60" s="1046"/>
      <c r="DK60" s="1047"/>
      <c r="DL60" s="1045"/>
      <c r="DM60" s="1046"/>
      <c r="DN60" s="1046"/>
      <c r="DO60" s="1046"/>
      <c r="DP60" s="1047"/>
      <c r="DQ60" s="1045"/>
      <c r="DR60" s="1046"/>
      <c r="DS60" s="1046"/>
      <c r="DT60" s="1046"/>
      <c r="DU60" s="1047"/>
      <c r="DV60" s="1048"/>
      <c r="DW60" s="1049"/>
      <c r="DX60" s="1049"/>
      <c r="DY60" s="1049"/>
      <c r="DZ60" s="1050"/>
      <c r="EA60" s="247"/>
    </row>
    <row r="61" spans="1:131" s="248" customFormat="1" ht="26.25" customHeight="1" thickBot="1" x14ac:dyDescent="0.2">
      <c r="A61" s="262">
        <v>34</v>
      </c>
      <c r="B61" s="1093"/>
      <c r="C61" s="1094"/>
      <c r="D61" s="1094"/>
      <c r="E61" s="1094"/>
      <c r="F61" s="1094"/>
      <c r="G61" s="1094"/>
      <c r="H61" s="1094"/>
      <c r="I61" s="1094"/>
      <c r="J61" s="1094"/>
      <c r="K61" s="1094"/>
      <c r="L61" s="1094"/>
      <c r="M61" s="1094"/>
      <c r="N61" s="1094"/>
      <c r="O61" s="1094"/>
      <c r="P61" s="1095"/>
      <c r="Q61" s="1096"/>
      <c r="R61" s="1079"/>
      <c r="S61" s="1079"/>
      <c r="T61" s="1079"/>
      <c r="U61" s="1079"/>
      <c r="V61" s="1079"/>
      <c r="W61" s="1079"/>
      <c r="X61" s="1079"/>
      <c r="Y61" s="1079"/>
      <c r="Z61" s="1079"/>
      <c r="AA61" s="1079"/>
      <c r="AB61" s="1079"/>
      <c r="AC61" s="1079"/>
      <c r="AD61" s="1079"/>
      <c r="AE61" s="1097"/>
      <c r="AF61" s="1075"/>
      <c r="AG61" s="1076"/>
      <c r="AH61" s="1076"/>
      <c r="AI61" s="1076"/>
      <c r="AJ61" s="1077"/>
      <c r="AK61" s="1078"/>
      <c r="AL61" s="1079"/>
      <c r="AM61" s="1079"/>
      <c r="AN61" s="1079"/>
      <c r="AO61" s="1079"/>
      <c r="AP61" s="1079"/>
      <c r="AQ61" s="1079"/>
      <c r="AR61" s="1079"/>
      <c r="AS61" s="1079"/>
      <c r="AT61" s="1079"/>
      <c r="AU61" s="1079"/>
      <c r="AV61" s="1079"/>
      <c r="AW61" s="1079"/>
      <c r="AX61" s="1079"/>
      <c r="AY61" s="1079"/>
      <c r="AZ61" s="1080"/>
      <c r="BA61" s="1080"/>
      <c r="BB61" s="1080"/>
      <c r="BC61" s="1080"/>
      <c r="BD61" s="1080"/>
      <c r="BE61" s="1088"/>
      <c r="BF61" s="1088"/>
      <c r="BG61" s="1088"/>
      <c r="BH61" s="1088"/>
      <c r="BI61" s="1089"/>
      <c r="BJ61" s="253"/>
      <c r="BK61" s="253"/>
      <c r="BL61" s="253"/>
      <c r="BM61" s="253"/>
      <c r="BN61" s="253"/>
      <c r="BO61" s="266"/>
      <c r="BP61" s="266"/>
      <c r="BQ61" s="263">
        <v>55</v>
      </c>
      <c r="BR61" s="264"/>
      <c r="BS61" s="1070"/>
      <c r="BT61" s="1071"/>
      <c r="BU61" s="1071"/>
      <c r="BV61" s="1071"/>
      <c r="BW61" s="1071"/>
      <c r="BX61" s="1071"/>
      <c r="BY61" s="1071"/>
      <c r="BZ61" s="1071"/>
      <c r="CA61" s="1071"/>
      <c r="CB61" s="1071"/>
      <c r="CC61" s="1071"/>
      <c r="CD61" s="1071"/>
      <c r="CE61" s="1071"/>
      <c r="CF61" s="1071"/>
      <c r="CG61" s="1072"/>
      <c r="CH61" s="1045"/>
      <c r="CI61" s="1046"/>
      <c r="CJ61" s="1046"/>
      <c r="CK61" s="1046"/>
      <c r="CL61" s="1047"/>
      <c r="CM61" s="1045"/>
      <c r="CN61" s="1046"/>
      <c r="CO61" s="1046"/>
      <c r="CP61" s="1046"/>
      <c r="CQ61" s="1047"/>
      <c r="CR61" s="1045"/>
      <c r="CS61" s="1046"/>
      <c r="CT61" s="1046"/>
      <c r="CU61" s="1046"/>
      <c r="CV61" s="1047"/>
      <c r="CW61" s="1045"/>
      <c r="CX61" s="1046"/>
      <c r="CY61" s="1046"/>
      <c r="CZ61" s="1046"/>
      <c r="DA61" s="1047"/>
      <c r="DB61" s="1045"/>
      <c r="DC61" s="1046"/>
      <c r="DD61" s="1046"/>
      <c r="DE61" s="1046"/>
      <c r="DF61" s="1047"/>
      <c r="DG61" s="1045"/>
      <c r="DH61" s="1046"/>
      <c r="DI61" s="1046"/>
      <c r="DJ61" s="1046"/>
      <c r="DK61" s="1047"/>
      <c r="DL61" s="1045"/>
      <c r="DM61" s="1046"/>
      <c r="DN61" s="1046"/>
      <c r="DO61" s="1046"/>
      <c r="DP61" s="1047"/>
      <c r="DQ61" s="1045"/>
      <c r="DR61" s="1046"/>
      <c r="DS61" s="1046"/>
      <c r="DT61" s="1046"/>
      <c r="DU61" s="1047"/>
      <c r="DV61" s="1048"/>
      <c r="DW61" s="1049"/>
      <c r="DX61" s="1049"/>
      <c r="DY61" s="1049"/>
      <c r="DZ61" s="1050"/>
      <c r="EA61" s="247"/>
    </row>
    <row r="62" spans="1:131" s="248" customFormat="1" ht="26.25" customHeight="1" x14ac:dyDescent="0.15">
      <c r="A62" s="262">
        <v>35</v>
      </c>
      <c r="B62" s="1093"/>
      <c r="C62" s="1094"/>
      <c r="D62" s="1094"/>
      <c r="E62" s="1094"/>
      <c r="F62" s="1094"/>
      <c r="G62" s="1094"/>
      <c r="H62" s="1094"/>
      <c r="I62" s="1094"/>
      <c r="J62" s="1094"/>
      <c r="K62" s="1094"/>
      <c r="L62" s="1094"/>
      <c r="M62" s="1094"/>
      <c r="N62" s="1094"/>
      <c r="O62" s="1094"/>
      <c r="P62" s="1095"/>
      <c r="Q62" s="1096"/>
      <c r="R62" s="1079"/>
      <c r="S62" s="1079"/>
      <c r="T62" s="1079"/>
      <c r="U62" s="1079"/>
      <c r="V62" s="1079"/>
      <c r="W62" s="1079"/>
      <c r="X62" s="1079"/>
      <c r="Y62" s="1079"/>
      <c r="Z62" s="1079"/>
      <c r="AA62" s="1079"/>
      <c r="AB62" s="1079"/>
      <c r="AC62" s="1079"/>
      <c r="AD62" s="1079"/>
      <c r="AE62" s="1097"/>
      <c r="AF62" s="1075"/>
      <c r="AG62" s="1076"/>
      <c r="AH62" s="1076"/>
      <c r="AI62" s="1076"/>
      <c r="AJ62" s="1077"/>
      <c r="AK62" s="1078"/>
      <c r="AL62" s="1079"/>
      <c r="AM62" s="1079"/>
      <c r="AN62" s="1079"/>
      <c r="AO62" s="1079"/>
      <c r="AP62" s="1079"/>
      <c r="AQ62" s="1079"/>
      <c r="AR62" s="1079"/>
      <c r="AS62" s="1079"/>
      <c r="AT62" s="1079"/>
      <c r="AU62" s="1079"/>
      <c r="AV62" s="1079"/>
      <c r="AW62" s="1079"/>
      <c r="AX62" s="1079"/>
      <c r="AY62" s="1079"/>
      <c r="AZ62" s="1080"/>
      <c r="BA62" s="1080"/>
      <c r="BB62" s="1080"/>
      <c r="BC62" s="1080"/>
      <c r="BD62" s="1080"/>
      <c r="BE62" s="1088"/>
      <c r="BF62" s="1088"/>
      <c r="BG62" s="1088"/>
      <c r="BH62" s="1088"/>
      <c r="BI62" s="1089"/>
      <c r="BJ62" s="1090" t="s">
        <v>410</v>
      </c>
      <c r="BK62" s="1091"/>
      <c r="BL62" s="1091"/>
      <c r="BM62" s="1091"/>
      <c r="BN62" s="1092"/>
      <c r="BO62" s="266"/>
      <c r="BP62" s="266"/>
      <c r="BQ62" s="263">
        <v>56</v>
      </c>
      <c r="BR62" s="264"/>
      <c r="BS62" s="1070"/>
      <c r="BT62" s="1071"/>
      <c r="BU62" s="1071"/>
      <c r="BV62" s="1071"/>
      <c r="BW62" s="1071"/>
      <c r="BX62" s="1071"/>
      <c r="BY62" s="1071"/>
      <c r="BZ62" s="1071"/>
      <c r="CA62" s="1071"/>
      <c r="CB62" s="1071"/>
      <c r="CC62" s="1071"/>
      <c r="CD62" s="1071"/>
      <c r="CE62" s="1071"/>
      <c r="CF62" s="1071"/>
      <c r="CG62" s="1072"/>
      <c r="CH62" s="1045"/>
      <c r="CI62" s="1046"/>
      <c r="CJ62" s="1046"/>
      <c r="CK62" s="1046"/>
      <c r="CL62" s="1047"/>
      <c r="CM62" s="1045"/>
      <c r="CN62" s="1046"/>
      <c r="CO62" s="1046"/>
      <c r="CP62" s="1046"/>
      <c r="CQ62" s="1047"/>
      <c r="CR62" s="1045"/>
      <c r="CS62" s="1046"/>
      <c r="CT62" s="1046"/>
      <c r="CU62" s="1046"/>
      <c r="CV62" s="1047"/>
      <c r="CW62" s="1045"/>
      <c r="CX62" s="1046"/>
      <c r="CY62" s="1046"/>
      <c r="CZ62" s="1046"/>
      <c r="DA62" s="1047"/>
      <c r="DB62" s="1045"/>
      <c r="DC62" s="1046"/>
      <c r="DD62" s="1046"/>
      <c r="DE62" s="1046"/>
      <c r="DF62" s="1047"/>
      <c r="DG62" s="1045"/>
      <c r="DH62" s="1046"/>
      <c r="DI62" s="1046"/>
      <c r="DJ62" s="1046"/>
      <c r="DK62" s="1047"/>
      <c r="DL62" s="1045"/>
      <c r="DM62" s="1046"/>
      <c r="DN62" s="1046"/>
      <c r="DO62" s="1046"/>
      <c r="DP62" s="1047"/>
      <c r="DQ62" s="1045"/>
      <c r="DR62" s="1046"/>
      <c r="DS62" s="1046"/>
      <c r="DT62" s="1046"/>
      <c r="DU62" s="1047"/>
      <c r="DV62" s="1048"/>
      <c r="DW62" s="1049"/>
      <c r="DX62" s="1049"/>
      <c r="DY62" s="1049"/>
      <c r="DZ62" s="1050"/>
      <c r="EA62" s="247"/>
    </row>
    <row r="63" spans="1:131" s="248" customFormat="1" ht="26.25" customHeight="1" thickBot="1" x14ac:dyDescent="0.2">
      <c r="A63" s="265" t="s">
        <v>388</v>
      </c>
      <c r="B63" s="1000" t="s">
        <v>411</v>
      </c>
      <c r="C63" s="1001"/>
      <c r="D63" s="1001"/>
      <c r="E63" s="1001"/>
      <c r="F63" s="1001"/>
      <c r="G63" s="1001"/>
      <c r="H63" s="1001"/>
      <c r="I63" s="1001"/>
      <c r="J63" s="1001"/>
      <c r="K63" s="1001"/>
      <c r="L63" s="1001"/>
      <c r="M63" s="1001"/>
      <c r="N63" s="1001"/>
      <c r="O63" s="1001"/>
      <c r="P63" s="1002"/>
      <c r="Q63" s="1018"/>
      <c r="R63" s="1019"/>
      <c r="S63" s="1019"/>
      <c r="T63" s="1019"/>
      <c r="U63" s="1019"/>
      <c r="V63" s="1019"/>
      <c r="W63" s="1019"/>
      <c r="X63" s="1019"/>
      <c r="Y63" s="1019"/>
      <c r="Z63" s="1019"/>
      <c r="AA63" s="1019"/>
      <c r="AB63" s="1019"/>
      <c r="AC63" s="1019"/>
      <c r="AD63" s="1019"/>
      <c r="AE63" s="1084"/>
      <c r="AF63" s="1085">
        <v>324</v>
      </c>
      <c r="AG63" s="1015"/>
      <c r="AH63" s="1015"/>
      <c r="AI63" s="1015"/>
      <c r="AJ63" s="1086"/>
      <c r="AK63" s="1087"/>
      <c r="AL63" s="1019"/>
      <c r="AM63" s="1019"/>
      <c r="AN63" s="1019"/>
      <c r="AO63" s="1019"/>
      <c r="AP63" s="1015">
        <v>2339</v>
      </c>
      <c r="AQ63" s="1015"/>
      <c r="AR63" s="1015"/>
      <c r="AS63" s="1015"/>
      <c r="AT63" s="1015"/>
      <c r="AU63" s="1015">
        <v>1460</v>
      </c>
      <c r="AV63" s="1015"/>
      <c r="AW63" s="1015"/>
      <c r="AX63" s="1015"/>
      <c r="AY63" s="1015"/>
      <c r="AZ63" s="1081"/>
      <c r="BA63" s="1081"/>
      <c r="BB63" s="1081"/>
      <c r="BC63" s="1081"/>
      <c r="BD63" s="1081"/>
      <c r="BE63" s="1016"/>
      <c r="BF63" s="1016"/>
      <c r="BG63" s="1016"/>
      <c r="BH63" s="1016"/>
      <c r="BI63" s="1017"/>
      <c r="BJ63" s="1082" t="s">
        <v>412</v>
      </c>
      <c r="BK63" s="1007"/>
      <c r="BL63" s="1007"/>
      <c r="BM63" s="1007"/>
      <c r="BN63" s="1083"/>
      <c r="BO63" s="266"/>
      <c r="BP63" s="266"/>
      <c r="BQ63" s="263">
        <v>57</v>
      </c>
      <c r="BR63" s="264"/>
      <c r="BS63" s="1070"/>
      <c r="BT63" s="1071"/>
      <c r="BU63" s="1071"/>
      <c r="BV63" s="1071"/>
      <c r="BW63" s="1071"/>
      <c r="BX63" s="1071"/>
      <c r="BY63" s="1071"/>
      <c r="BZ63" s="1071"/>
      <c r="CA63" s="1071"/>
      <c r="CB63" s="1071"/>
      <c r="CC63" s="1071"/>
      <c r="CD63" s="1071"/>
      <c r="CE63" s="1071"/>
      <c r="CF63" s="1071"/>
      <c r="CG63" s="1072"/>
      <c r="CH63" s="1045"/>
      <c r="CI63" s="1046"/>
      <c r="CJ63" s="1046"/>
      <c r="CK63" s="1046"/>
      <c r="CL63" s="1047"/>
      <c r="CM63" s="1045"/>
      <c r="CN63" s="1046"/>
      <c r="CO63" s="1046"/>
      <c r="CP63" s="1046"/>
      <c r="CQ63" s="1047"/>
      <c r="CR63" s="1045"/>
      <c r="CS63" s="1046"/>
      <c r="CT63" s="1046"/>
      <c r="CU63" s="1046"/>
      <c r="CV63" s="1047"/>
      <c r="CW63" s="1045"/>
      <c r="CX63" s="1046"/>
      <c r="CY63" s="1046"/>
      <c r="CZ63" s="1046"/>
      <c r="DA63" s="1047"/>
      <c r="DB63" s="1045"/>
      <c r="DC63" s="1046"/>
      <c r="DD63" s="1046"/>
      <c r="DE63" s="1046"/>
      <c r="DF63" s="1047"/>
      <c r="DG63" s="1045"/>
      <c r="DH63" s="1046"/>
      <c r="DI63" s="1046"/>
      <c r="DJ63" s="1046"/>
      <c r="DK63" s="1047"/>
      <c r="DL63" s="1045"/>
      <c r="DM63" s="1046"/>
      <c r="DN63" s="1046"/>
      <c r="DO63" s="1046"/>
      <c r="DP63" s="1047"/>
      <c r="DQ63" s="1045"/>
      <c r="DR63" s="1046"/>
      <c r="DS63" s="1046"/>
      <c r="DT63" s="1046"/>
      <c r="DU63" s="1047"/>
      <c r="DV63" s="1048"/>
      <c r="DW63" s="1049"/>
      <c r="DX63" s="1049"/>
      <c r="DY63" s="1049"/>
      <c r="DZ63" s="105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70"/>
      <c r="BT64" s="1071"/>
      <c r="BU64" s="1071"/>
      <c r="BV64" s="1071"/>
      <c r="BW64" s="1071"/>
      <c r="BX64" s="1071"/>
      <c r="BY64" s="1071"/>
      <c r="BZ64" s="1071"/>
      <c r="CA64" s="1071"/>
      <c r="CB64" s="1071"/>
      <c r="CC64" s="1071"/>
      <c r="CD64" s="1071"/>
      <c r="CE64" s="1071"/>
      <c r="CF64" s="1071"/>
      <c r="CG64" s="1072"/>
      <c r="CH64" s="1045"/>
      <c r="CI64" s="1046"/>
      <c r="CJ64" s="1046"/>
      <c r="CK64" s="1046"/>
      <c r="CL64" s="1047"/>
      <c r="CM64" s="1045"/>
      <c r="CN64" s="1046"/>
      <c r="CO64" s="1046"/>
      <c r="CP64" s="1046"/>
      <c r="CQ64" s="1047"/>
      <c r="CR64" s="1045"/>
      <c r="CS64" s="1046"/>
      <c r="CT64" s="1046"/>
      <c r="CU64" s="1046"/>
      <c r="CV64" s="1047"/>
      <c r="CW64" s="1045"/>
      <c r="CX64" s="1046"/>
      <c r="CY64" s="1046"/>
      <c r="CZ64" s="1046"/>
      <c r="DA64" s="1047"/>
      <c r="DB64" s="1045"/>
      <c r="DC64" s="1046"/>
      <c r="DD64" s="1046"/>
      <c r="DE64" s="1046"/>
      <c r="DF64" s="1047"/>
      <c r="DG64" s="1045"/>
      <c r="DH64" s="1046"/>
      <c r="DI64" s="1046"/>
      <c r="DJ64" s="1046"/>
      <c r="DK64" s="1047"/>
      <c r="DL64" s="1045"/>
      <c r="DM64" s="1046"/>
      <c r="DN64" s="1046"/>
      <c r="DO64" s="1046"/>
      <c r="DP64" s="1047"/>
      <c r="DQ64" s="1045"/>
      <c r="DR64" s="1046"/>
      <c r="DS64" s="1046"/>
      <c r="DT64" s="1046"/>
      <c r="DU64" s="1047"/>
      <c r="DV64" s="1048"/>
      <c r="DW64" s="1049"/>
      <c r="DX64" s="1049"/>
      <c r="DY64" s="1049"/>
      <c r="DZ64" s="1050"/>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70"/>
      <c r="BT65" s="1071"/>
      <c r="BU65" s="1071"/>
      <c r="BV65" s="1071"/>
      <c r="BW65" s="1071"/>
      <c r="BX65" s="1071"/>
      <c r="BY65" s="1071"/>
      <c r="BZ65" s="1071"/>
      <c r="CA65" s="1071"/>
      <c r="CB65" s="1071"/>
      <c r="CC65" s="1071"/>
      <c r="CD65" s="1071"/>
      <c r="CE65" s="1071"/>
      <c r="CF65" s="1071"/>
      <c r="CG65" s="1072"/>
      <c r="CH65" s="1045"/>
      <c r="CI65" s="1046"/>
      <c r="CJ65" s="1046"/>
      <c r="CK65" s="1046"/>
      <c r="CL65" s="1047"/>
      <c r="CM65" s="1045"/>
      <c r="CN65" s="1046"/>
      <c r="CO65" s="1046"/>
      <c r="CP65" s="1046"/>
      <c r="CQ65" s="1047"/>
      <c r="CR65" s="1045"/>
      <c r="CS65" s="1046"/>
      <c r="CT65" s="1046"/>
      <c r="CU65" s="1046"/>
      <c r="CV65" s="1047"/>
      <c r="CW65" s="1045"/>
      <c r="CX65" s="1046"/>
      <c r="CY65" s="1046"/>
      <c r="CZ65" s="1046"/>
      <c r="DA65" s="1047"/>
      <c r="DB65" s="1045"/>
      <c r="DC65" s="1046"/>
      <c r="DD65" s="1046"/>
      <c r="DE65" s="1046"/>
      <c r="DF65" s="1047"/>
      <c r="DG65" s="1045"/>
      <c r="DH65" s="1046"/>
      <c r="DI65" s="1046"/>
      <c r="DJ65" s="1046"/>
      <c r="DK65" s="1047"/>
      <c r="DL65" s="1045"/>
      <c r="DM65" s="1046"/>
      <c r="DN65" s="1046"/>
      <c r="DO65" s="1046"/>
      <c r="DP65" s="1047"/>
      <c r="DQ65" s="1045"/>
      <c r="DR65" s="1046"/>
      <c r="DS65" s="1046"/>
      <c r="DT65" s="1046"/>
      <c r="DU65" s="1047"/>
      <c r="DV65" s="1048"/>
      <c r="DW65" s="1049"/>
      <c r="DX65" s="1049"/>
      <c r="DY65" s="1049"/>
      <c r="DZ65" s="1050"/>
      <c r="EA65" s="247"/>
    </row>
    <row r="66" spans="1:131" s="248" customFormat="1" ht="26.25" customHeight="1" x14ac:dyDescent="0.15">
      <c r="A66" s="1051" t="s">
        <v>414</v>
      </c>
      <c r="B66" s="1052"/>
      <c r="C66" s="1052"/>
      <c r="D66" s="1052"/>
      <c r="E66" s="1052"/>
      <c r="F66" s="1052"/>
      <c r="G66" s="1052"/>
      <c r="H66" s="1052"/>
      <c r="I66" s="1052"/>
      <c r="J66" s="1052"/>
      <c r="K66" s="1052"/>
      <c r="L66" s="1052"/>
      <c r="M66" s="1052"/>
      <c r="N66" s="1052"/>
      <c r="O66" s="1052"/>
      <c r="P66" s="1053"/>
      <c r="Q66" s="1057" t="s">
        <v>393</v>
      </c>
      <c r="R66" s="1058"/>
      <c r="S66" s="1058"/>
      <c r="T66" s="1058"/>
      <c r="U66" s="1059"/>
      <c r="V66" s="1057" t="s">
        <v>394</v>
      </c>
      <c r="W66" s="1058"/>
      <c r="X66" s="1058"/>
      <c r="Y66" s="1058"/>
      <c r="Z66" s="1059"/>
      <c r="AA66" s="1057" t="s">
        <v>415</v>
      </c>
      <c r="AB66" s="1058"/>
      <c r="AC66" s="1058"/>
      <c r="AD66" s="1058"/>
      <c r="AE66" s="1059"/>
      <c r="AF66" s="1063" t="s">
        <v>416</v>
      </c>
      <c r="AG66" s="1064"/>
      <c r="AH66" s="1064"/>
      <c r="AI66" s="1064"/>
      <c r="AJ66" s="1065"/>
      <c r="AK66" s="1057" t="s">
        <v>417</v>
      </c>
      <c r="AL66" s="1052"/>
      <c r="AM66" s="1052"/>
      <c r="AN66" s="1052"/>
      <c r="AO66" s="1053"/>
      <c r="AP66" s="1057" t="s">
        <v>418</v>
      </c>
      <c r="AQ66" s="1058"/>
      <c r="AR66" s="1058"/>
      <c r="AS66" s="1058"/>
      <c r="AT66" s="1059"/>
      <c r="AU66" s="1057" t="s">
        <v>419</v>
      </c>
      <c r="AV66" s="1058"/>
      <c r="AW66" s="1058"/>
      <c r="AX66" s="1058"/>
      <c r="AY66" s="1059"/>
      <c r="AZ66" s="1057" t="s">
        <v>376</v>
      </c>
      <c r="BA66" s="1058"/>
      <c r="BB66" s="1058"/>
      <c r="BC66" s="1058"/>
      <c r="BD66" s="1073"/>
      <c r="BE66" s="266"/>
      <c r="BF66" s="266"/>
      <c r="BG66" s="266"/>
      <c r="BH66" s="266"/>
      <c r="BI66" s="266"/>
      <c r="BJ66" s="266"/>
      <c r="BK66" s="266"/>
      <c r="BL66" s="266"/>
      <c r="BM66" s="266"/>
      <c r="BN66" s="266"/>
      <c r="BO66" s="266"/>
      <c r="BP66" s="266"/>
      <c r="BQ66" s="263">
        <v>60</v>
      </c>
      <c r="BR66" s="268"/>
      <c r="BS66" s="1009"/>
      <c r="BT66" s="1010"/>
      <c r="BU66" s="1010"/>
      <c r="BV66" s="1010"/>
      <c r="BW66" s="1010"/>
      <c r="BX66" s="1010"/>
      <c r="BY66" s="1010"/>
      <c r="BZ66" s="1010"/>
      <c r="CA66" s="1010"/>
      <c r="CB66" s="1010"/>
      <c r="CC66" s="1010"/>
      <c r="CD66" s="1010"/>
      <c r="CE66" s="1010"/>
      <c r="CF66" s="1010"/>
      <c r="CG66" s="1011"/>
      <c r="CH66" s="1012"/>
      <c r="CI66" s="1013"/>
      <c r="CJ66" s="1013"/>
      <c r="CK66" s="1013"/>
      <c r="CL66" s="1014"/>
      <c r="CM66" s="1012"/>
      <c r="CN66" s="1013"/>
      <c r="CO66" s="1013"/>
      <c r="CP66" s="1013"/>
      <c r="CQ66" s="1014"/>
      <c r="CR66" s="1012"/>
      <c r="CS66" s="1013"/>
      <c r="CT66" s="1013"/>
      <c r="CU66" s="1013"/>
      <c r="CV66" s="1014"/>
      <c r="CW66" s="1012"/>
      <c r="CX66" s="1013"/>
      <c r="CY66" s="1013"/>
      <c r="CZ66" s="1013"/>
      <c r="DA66" s="1014"/>
      <c r="DB66" s="1012"/>
      <c r="DC66" s="1013"/>
      <c r="DD66" s="1013"/>
      <c r="DE66" s="1013"/>
      <c r="DF66" s="1014"/>
      <c r="DG66" s="1012"/>
      <c r="DH66" s="1013"/>
      <c r="DI66" s="1013"/>
      <c r="DJ66" s="1013"/>
      <c r="DK66" s="1014"/>
      <c r="DL66" s="1012"/>
      <c r="DM66" s="1013"/>
      <c r="DN66" s="1013"/>
      <c r="DO66" s="1013"/>
      <c r="DP66" s="1014"/>
      <c r="DQ66" s="1012"/>
      <c r="DR66" s="1013"/>
      <c r="DS66" s="1013"/>
      <c r="DT66" s="1013"/>
      <c r="DU66" s="1014"/>
      <c r="DV66" s="997"/>
      <c r="DW66" s="998"/>
      <c r="DX66" s="998"/>
      <c r="DY66" s="998"/>
      <c r="DZ66" s="999"/>
      <c r="EA66" s="247"/>
    </row>
    <row r="67" spans="1:131" s="248" customFormat="1" ht="26.25" customHeight="1" thickBot="1" x14ac:dyDescent="0.2">
      <c r="A67" s="1054"/>
      <c r="B67" s="1055"/>
      <c r="C67" s="1055"/>
      <c r="D67" s="1055"/>
      <c r="E67" s="1055"/>
      <c r="F67" s="1055"/>
      <c r="G67" s="1055"/>
      <c r="H67" s="1055"/>
      <c r="I67" s="1055"/>
      <c r="J67" s="1055"/>
      <c r="K67" s="1055"/>
      <c r="L67" s="1055"/>
      <c r="M67" s="1055"/>
      <c r="N67" s="1055"/>
      <c r="O67" s="1055"/>
      <c r="P67" s="1056"/>
      <c r="Q67" s="1060"/>
      <c r="R67" s="1061"/>
      <c r="S67" s="1061"/>
      <c r="T67" s="1061"/>
      <c r="U67" s="1062"/>
      <c r="V67" s="1060"/>
      <c r="W67" s="1061"/>
      <c r="X67" s="1061"/>
      <c r="Y67" s="1061"/>
      <c r="Z67" s="1062"/>
      <c r="AA67" s="1060"/>
      <c r="AB67" s="1061"/>
      <c r="AC67" s="1061"/>
      <c r="AD67" s="1061"/>
      <c r="AE67" s="1062"/>
      <c r="AF67" s="1066"/>
      <c r="AG67" s="1067"/>
      <c r="AH67" s="1067"/>
      <c r="AI67" s="1067"/>
      <c r="AJ67" s="1068"/>
      <c r="AK67" s="1069"/>
      <c r="AL67" s="1055"/>
      <c r="AM67" s="1055"/>
      <c r="AN67" s="1055"/>
      <c r="AO67" s="1056"/>
      <c r="AP67" s="1060"/>
      <c r="AQ67" s="1061"/>
      <c r="AR67" s="1061"/>
      <c r="AS67" s="1061"/>
      <c r="AT67" s="1062"/>
      <c r="AU67" s="1060"/>
      <c r="AV67" s="1061"/>
      <c r="AW67" s="1061"/>
      <c r="AX67" s="1061"/>
      <c r="AY67" s="1062"/>
      <c r="AZ67" s="1060"/>
      <c r="BA67" s="1061"/>
      <c r="BB67" s="1061"/>
      <c r="BC67" s="1061"/>
      <c r="BD67" s="1074"/>
      <c r="BE67" s="266"/>
      <c r="BF67" s="266"/>
      <c r="BG67" s="266"/>
      <c r="BH67" s="266"/>
      <c r="BI67" s="266"/>
      <c r="BJ67" s="266"/>
      <c r="BK67" s="266"/>
      <c r="BL67" s="266"/>
      <c r="BM67" s="266"/>
      <c r="BN67" s="266"/>
      <c r="BO67" s="266"/>
      <c r="BP67" s="266"/>
      <c r="BQ67" s="263">
        <v>61</v>
      </c>
      <c r="BR67" s="268"/>
      <c r="BS67" s="1009"/>
      <c r="BT67" s="1010"/>
      <c r="BU67" s="1010"/>
      <c r="BV67" s="1010"/>
      <c r="BW67" s="1010"/>
      <c r="BX67" s="1010"/>
      <c r="BY67" s="1010"/>
      <c r="BZ67" s="1010"/>
      <c r="CA67" s="1010"/>
      <c r="CB67" s="1010"/>
      <c r="CC67" s="1010"/>
      <c r="CD67" s="1010"/>
      <c r="CE67" s="1010"/>
      <c r="CF67" s="1010"/>
      <c r="CG67" s="1011"/>
      <c r="CH67" s="1012"/>
      <c r="CI67" s="1013"/>
      <c r="CJ67" s="1013"/>
      <c r="CK67" s="1013"/>
      <c r="CL67" s="1014"/>
      <c r="CM67" s="1012"/>
      <c r="CN67" s="1013"/>
      <c r="CO67" s="1013"/>
      <c r="CP67" s="1013"/>
      <c r="CQ67" s="1014"/>
      <c r="CR67" s="1012"/>
      <c r="CS67" s="1013"/>
      <c r="CT67" s="1013"/>
      <c r="CU67" s="1013"/>
      <c r="CV67" s="1014"/>
      <c r="CW67" s="1012"/>
      <c r="CX67" s="1013"/>
      <c r="CY67" s="1013"/>
      <c r="CZ67" s="1013"/>
      <c r="DA67" s="1014"/>
      <c r="DB67" s="1012"/>
      <c r="DC67" s="1013"/>
      <c r="DD67" s="1013"/>
      <c r="DE67" s="1013"/>
      <c r="DF67" s="1014"/>
      <c r="DG67" s="1012"/>
      <c r="DH67" s="1013"/>
      <c r="DI67" s="1013"/>
      <c r="DJ67" s="1013"/>
      <c r="DK67" s="1014"/>
      <c r="DL67" s="1012"/>
      <c r="DM67" s="1013"/>
      <c r="DN67" s="1013"/>
      <c r="DO67" s="1013"/>
      <c r="DP67" s="1014"/>
      <c r="DQ67" s="1012"/>
      <c r="DR67" s="1013"/>
      <c r="DS67" s="1013"/>
      <c r="DT67" s="1013"/>
      <c r="DU67" s="1014"/>
      <c r="DV67" s="997"/>
      <c r="DW67" s="998"/>
      <c r="DX67" s="998"/>
      <c r="DY67" s="998"/>
      <c r="DZ67" s="999"/>
      <c r="EA67" s="247"/>
    </row>
    <row r="68" spans="1:131" s="248" customFormat="1" ht="26.25" customHeight="1" thickTop="1" x14ac:dyDescent="0.15">
      <c r="A68" s="259">
        <v>1</v>
      </c>
      <c r="B68" s="1041" t="s">
        <v>577</v>
      </c>
      <c r="C68" s="1042"/>
      <c r="D68" s="1042"/>
      <c r="E68" s="1042"/>
      <c r="F68" s="1042"/>
      <c r="G68" s="1042"/>
      <c r="H68" s="1042"/>
      <c r="I68" s="1042"/>
      <c r="J68" s="1042"/>
      <c r="K68" s="1042"/>
      <c r="L68" s="1042"/>
      <c r="M68" s="1042"/>
      <c r="N68" s="1042"/>
      <c r="O68" s="1042"/>
      <c r="P68" s="1043"/>
      <c r="Q68" s="1044">
        <v>3</v>
      </c>
      <c r="R68" s="1038"/>
      <c r="S68" s="1038"/>
      <c r="T68" s="1038"/>
      <c r="U68" s="1038"/>
      <c r="V68" s="1038">
        <v>1</v>
      </c>
      <c r="W68" s="1038"/>
      <c r="X68" s="1038"/>
      <c r="Y68" s="1038"/>
      <c r="Z68" s="1038"/>
      <c r="AA68" s="1038">
        <v>2</v>
      </c>
      <c r="AB68" s="1038"/>
      <c r="AC68" s="1038"/>
      <c r="AD68" s="1038"/>
      <c r="AE68" s="1038"/>
      <c r="AF68" s="1038">
        <v>2</v>
      </c>
      <c r="AG68" s="1038"/>
      <c r="AH68" s="1038"/>
      <c r="AI68" s="1038"/>
      <c r="AJ68" s="1038"/>
      <c r="AK68" s="1038" t="s">
        <v>587</v>
      </c>
      <c r="AL68" s="1038"/>
      <c r="AM68" s="1038"/>
      <c r="AN68" s="1038"/>
      <c r="AO68" s="1038"/>
      <c r="AP68" s="1038" t="s">
        <v>587</v>
      </c>
      <c r="AQ68" s="1038"/>
      <c r="AR68" s="1038"/>
      <c r="AS68" s="1038"/>
      <c r="AT68" s="1038"/>
      <c r="AU68" s="1038" t="s">
        <v>586</v>
      </c>
      <c r="AV68" s="1038"/>
      <c r="AW68" s="1038"/>
      <c r="AX68" s="1038"/>
      <c r="AY68" s="1038"/>
      <c r="AZ68" s="1039"/>
      <c r="BA68" s="1039"/>
      <c r="BB68" s="1039"/>
      <c r="BC68" s="1039"/>
      <c r="BD68" s="1040"/>
      <c r="BE68" s="266"/>
      <c r="BF68" s="266"/>
      <c r="BG68" s="266"/>
      <c r="BH68" s="266"/>
      <c r="BI68" s="266"/>
      <c r="BJ68" s="266"/>
      <c r="BK68" s="266"/>
      <c r="BL68" s="266"/>
      <c r="BM68" s="266"/>
      <c r="BN68" s="266"/>
      <c r="BO68" s="266"/>
      <c r="BP68" s="266"/>
      <c r="BQ68" s="263">
        <v>62</v>
      </c>
      <c r="BR68" s="268"/>
      <c r="BS68" s="1009"/>
      <c r="BT68" s="1010"/>
      <c r="BU68" s="1010"/>
      <c r="BV68" s="1010"/>
      <c r="BW68" s="1010"/>
      <c r="BX68" s="1010"/>
      <c r="BY68" s="1010"/>
      <c r="BZ68" s="1010"/>
      <c r="CA68" s="1010"/>
      <c r="CB68" s="1010"/>
      <c r="CC68" s="1010"/>
      <c r="CD68" s="1010"/>
      <c r="CE68" s="1010"/>
      <c r="CF68" s="1010"/>
      <c r="CG68" s="1011"/>
      <c r="CH68" s="1012"/>
      <c r="CI68" s="1013"/>
      <c r="CJ68" s="1013"/>
      <c r="CK68" s="1013"/>
      <c r="CL68" s="1014"/>
      <c r="CM68" s="1012"/>
      <c r="CN68" s="1013"/>
      <c r="CO68" s="1013"/>
      <c r="CP68" s="1013"/>
      <c r="CQ68" s="1014"/>
      <c r="CR68" s="1012"/>
      <c r="CS68" s="1013"/>
      <c r="CT68" s="1013"/>
      <c r="CU68" s="1013"/>
      <c r="CV68" s="1014"/>
      <c r="CW68" s="1012"/>
      <c r="CX68" s="1013"/>
      <c r="CY68" s="1013"/>
      <c r="CZ68" s="1013"/>
      <c r="DA68" s="1014"/>
      <c r="DB68" s="1012"/>
      <c r="DC68" s="1013"/>
      <c r="DD68" s="1013"/>
      <c r="DE68" s="1013"/>
      <c r="DF68" s="1014"/>
      <c r="DG68" s="1012"/>
      <c r="DH68" s="1013"/>
      <c r="DI68" s="1013"/>
      <c r="DJ68" s="1013"/>
      <c r="DK68" s="1014"/>
      <c r="DL68" s="1012"/>
      <c r="DM68" s="1013"/>
      <c r="DN68" s="1013"/>
      <c r="DO68" s="1013"/>
      <c r="DP68" s="1014"/>
      <c r="DQ68" s="1012"/>
      <c r="DR68" s="1013"/>
      <c r="DS68" s="1013"/>
      <c r="DT68" s="1013"/>
      <c r="DU68" s="1014"/>
      <c r="DV68" s="997"/>
      <c r="DW68" s="998"/>
      <c r="DX68" s="998"/>
      <c r="DY68" s="998"/>
      <c r="DZ68" s="999"/>
      <c r="EA68" s="247"/>
    </row>
    <row r="69" spans="1:131" s="248" customFormat="1" ht="26.25" customHeight="1" x14ac:dyDescent="0.15">
      <c r="A69" s="262">
        <v>2</v>
      </c>
      <c r="B69" s="1030" t="s">
        <v>578</v>
      </c>
      <c r="C69" s="1031"/>
      <c r="D69" s="1031"/>
      <c r="E69" s="1031"/>
      <c r="F69" s="1031"/>
      <c r="G69" s="1031"/>
      <c r="H69" s="1031"/>
      <c r="I69" s="1031"/>
      <c r="J69" s="1031"/>
      <c r="K69" s="1031"/>
      <c r="L69" s="1031"/>
      <c r="M69" s="1031"/>
      <c r="N69" s="1031"/>
      <c r="O69" s="1031"/>
      <c r="P69" s="1032"/>
      <c r="Q69" s="1033">
        <v>4595</v>
      </c>
      <c r="R69" s="1027"/>
      <c r="S69" s="1027"/>
      <c r="T69" s="1027"/>
      <c r="U69" s="1027"/>
      <c r="V69" s="1027">
        <v>4515</v>
      </c>
      <c r="W69" s="1027"/>
      <c r="X69" s="1027"/>
      <c r="Y69" s="1027"/>
      <c r="Z69" s="1027"/>
      <c r="AA69" s="1027">
        <v>80</v>
      </c>
      <c r="AB69" s="1027"/>
      <c r="AC69" s="1027"/>
      <c r="AD69" s="1027"/>
      <c r="AE69" s="1027"/>
      <c r="AF69" s="1027">
        <v>80</v>
      </c>
      <c r="AG69" s="1027"/>
      <c r="AH69" s="1027"/>
      <c r="AI69" s="1027"/>
      <c r="AJ69" s="1027"/>
      <c r="AK69" s="1027" t="s">
        <v>587</v>
      </c>
      <c r="AL69" s="1027"/>
      <c r="AM69" s="1027"/>
      <c r="AN69" s="1027"/>
      <c r="AO69" s="1027"/>
      <c r="AP69" s="1027">
        <v>7164</v>
      </c>
      <c r="AQ69" s="1027"/>
      <c r="AR69" s="1027"/>
      <c r="AS69" s="1027"/>
      <c r="AT69" s="1027"/>
      <c r="AU69" s="1027">
        <v>193</v>
      </c>
      <c r="AV69" s="1027"/>
      <c r="AW69" s="1027"/>
      <c r="AX69" s="1027"/>
      <c r="AY69" s="1027"/>
      <c r="AZ69" s="1028"/>
      <c r="BA69" s="1028"/>
      <c r="BB69" s="1028"/>
      <c r="BC69" s="1028"/>
      <c r="BD69" s="1029"/>
      <c r="BE69" s="266"/>
      <c r="BF69" s="266"/>
      <c r="BG69" s="266"/>
      <c r="BH69" s="266"/>
      <c r="BI69" s="266"/>
      <c r="BJ69" s="266"/>
      <c r="BK69" s="266"/>
      <c r="BL69" s="266"/>
      <c r="BM69" s="266"/>
      <c r="BN69" s="266"/>
      <c r="BO69" s="266"/>
      <c r="BP69" s="266"/>
      <c r="BQ69" s="263">
        <v>63</v>
      </c>
      <c r="BR69" s="268"/>
      <c r="BS69" s="1009"/>
      <c r="BT69" s="1010"/>
      <c r="BU69" s="1010"/>
      <c r="BV69" s="1010"/>
      <c r="BW69" s="1010"/>
      <c r="BX69" s="1010"/>
      <c r="BY69" s="1010"/>
      <c r="BZ69" s="1010"/>
      <c r="CA69" s="1010"/>
      <c r="CB69" s="1010"/>
      <c r="CC69" s="1010"/>
      <c r="CD69" s="1010"/>
      <c r="CE69" s="1010"/>
      <c r="CF69" s="1010"/>
      <c r="CG69" s="1011"/>
      <c r="CH69" s="1012"/>
      <c r="CI69" s="1013"/>
      <c r="CJ69" s="1013"/>
      <c r="CK69" s="1013"/>
      <c r="CL69" s="1014"/>
      <c r="CM69" s="1012"/>
      <c r="CN69" s="1013"/>
      <c r="CO69" s="1013"/>
      <c r="CP69" s="1013"/>
      <c r="CQ69" s="1014"/>
      <c r="CR69" s="1012"/>
      <c r="CS69" s="1013"/>
      <c r="CT69" s="1013"/>
      <c r="CU69" s="1013"/>
      <c r="CV69" s="1014"/>
      <c r="CW69" s="1012"/>
      <c r="CX69" s="1013"/>
      <c r="CY69" s="1013"/>
      <c r="CZ69" s="1013"/>
      <c r="DA69" s="1014"/>
      <c r="DB69" s="1012"/>
      <c r="DC69" s="1013"/>
      <c r="DD69" s="1013"/>
      <c r="DE69" s="1013"/>
      <c r="DF69" s="1014"/>
      <c r="DG69" s="1012"/>
      <c r="DH69" s="1013"/>
      <c r="DI69" s="1013"/>
      <c r="DJ69" s="1013"/>
      <c r="DK69" s="1014"/>
      <c r="DL69" s="1012"/>
      <c r="DM69" s="1013"/>
      <c r="DN69" s="1013"/>
      <c r="DO69" s="1013"/>
      <c r="DP69" s="1014"/>
      <c r="DQ69" s="1012"/>
      <c r="DR69" s="1013"/>
      <c r="DS69" s="1013"/>
      <c r="DT69" s="1013"/>
      <c r="DU69" s="1014"/>
      <c r="DV69" s="997"/>
      <c r="DW69" s="998"/>
      <c r="DX69" s="998"/>
      <c r="DY69" s="998"/>
      <c r="DZ69" s="999"/>
      <c r="EA69" s="247"/>
    </row>
    <row r="70" spans="1:131" s="248" customFormat="1" ht="26.25" customHeight="1" x14ac:dyDescent="0.15">
      <c r="A70" s="262">
        <v>3</v>
      </c>
      <c r="B70" s="1030" t="s">
        <v>579</v>
      </c>
      <c r="C70" s="1031"/>
      <c r="D70" s="1031"/>
      <c r="E70" s="1031"/>
      <c r="F70" s="1031"/>
      <c r="G70" s="1031"/>
      <c r="H70" s="1031"/>
      <c r="I70" s="1031"/>
      <c r="J70" s="1031"/>
      <c r="K70" s="1031"/>
      <c r="L70" s="1031"/>
      <c r="M70" s="1031"/>
      <c r="N70" s="1031"/>
      <c r="O70" s="1031"/>
      <c r="P70" s="1032"/>
      <c r="Q70" s="1033">
        <v>4037</v>
      </c>
      <c r="R70" s="1027"/>
      <c r="S70" s="1027"/>
      <c r="T70" s="1027"/>
      <c r="U70" s="1027"/>
      <c r="V70" s="1027">
        <v>3861</v>
      </c>
      <c r="W70" s="1027"/>
      <c r="X70" s="1027"/>
      <c r="Y70" s="1027"/>
      <c r="Z70" s="1027"/>
      <c r="AA70" s="1027">
        <v>176</v>
      </c>
      <c r="AB70" s="1027"/>
      <c r="AC70" s="1027"/>
      <c r="AD70" s="1027"/>
      <c r="AE70" s="1027"/>
      <c r="AF70" s="1027">
        <v>176</v>
      </c>
      <c r="AG70" s="1027"/>
      <c r="AH70" s="1027"/>
      <c r="AI70" s="1027"/>
      <c r="AJ70" s="1027"/>
      <c r="AK70" s="1027" t="s">
        <v>587</v>
      </c>
      <c r="AL70" s="1027"/>
      <c r="AM70" s="1027"/>
      <c r="AN70" s="1027"/>
      <c r="AO70" s="1027"/>
      <c r="AP70" s="1027" t="s">
        <v>587</v>
      </c>
      <c r="AQ70" s="1027"/>
      <c r="AR70" s="1027"/>
      <c r="AS70" s="1027"/>
      <c r="AT70" s="1027"/>
      <c r="AU70" s="1027" t="s">
        <v>586</v>
      </c>
      <c r="AV70" s="1027"/>
      <c r="AW70" s="1027"/>
      <c r="AX70" s="1027"/>
      <c r="AY70" s="1027"/>
      <c r="AZ70" s="1028"/>
      <c r="BA70" s="1028"/>
      <c r="BB70" s="1028"/>
      <c r="BC70" s="1028"/>
      <c r="BD70" s="1029"/>
      <c r="BE70" s="266"/>
      <c r="BF70" s="266"/>
      <c r="BG70" s="266"/>
      <c r="BH70" s="266"/>
      <c r="BI70" s="266"/>
      <c r="BJ70" s="266"/>
      <c r="BK70" s="266"/>
      <c r="BL70" s="266"/>
      <c r="BM70" s="266"/>
      <c r="BN70" s="266"/>
      <c r="BO70" s="266"/>
      <c r="BP70" s="266"/>
      <c r="BQ70" s="263">
        <v>64</v>
      </c>
      <c r="BR70" s="268"/>
      <c r="BS70" s="1009"/>
      <c r="BT70" s="1010"/>
      <c r="BU70" s="1010"/>
      <c r="BV70" s="1010"/>
      <c r="BW70" s="1010"/>
      <c r="BX70" s="1010"/>
      <c r="BY70" s="1010"/>
      <c r="BZ70" s="1010"/>
      <c r="CA70" s="1010"/>
      <c r="CB70" s="1010"/>
      <c r="CC70" s="1010"/>
      <c r="CD70" s="1010"/>
      <c r="CE70" s="1010"/>
      <c r="CF70" s="1010"/>
      <c r="CG70" s="1011"/>
      <c r="CH70" s="1012"/>
      <c r="CI70" s="1013"/>
      <c r="CJ70" s="1013"/>
      <c r="CK70" s="1013"/>
      <c r="CL70" s="1014"/>
      <c r="CM70" s="1012"/>
      <c r="CN70" s="1013"/>
      <c r="CO70" s="1013"/>
      <c r="CP70" s="1013"/>
      <c r="CQ70" s="1014"/>
      <c r="CR70" s="1012"/>
      <c r="CS70" s="1013"/>
      <c r="CT70" s="1013"/>
      <c r="CU70" s="1013"/>
      <c r="CV70" s="1014"/>
      <c r="CW70" s="1012"/>
      <c r="CX70" s="1013"/>
      <c r="CY70" s="1013"/>
      <c r="CZ70" s="1013"/>
      <c r="DA70" s="1014"/>
      <c r="DB70" s="1012"/>
      <c r="DC70" s="1013"/>
      <c r="DD70" s="1013"/>
      <c r="DE70" s="1013"/>
      <c r="DF70" s="1014"/>
      <c r="DG70" s="1012"/>
      <c r="DH70" s="1013"/>
      <c r="DI70" s="1013"/>
      <c r="DJ70" s="1013"/>
      <c r="DK70" s="1014"/>
      <c r="DL70" s="1012"/>
      <c r="DM70" s="1013"/>
      <c r="DN70" s="1013"/>
      <c r="DO70" s="1013"/>
      <c r="DP70" s="1014"/>
      <c r="DQ70" s="1012"/>
      <c r="DR70" s="1013"/>
      <c r="DS70" s="1013"/>
      <c r="DT70" s="1013"/>
      <c r="DU70" s="1014"/>
      <c r="DV70" s="997"/>
      <c r="DW70" s="998"/>
      <c r="DX70" s="998"/>
      <c r="DY70" s="998"/>
      <c r="DZ70" s="999"/>
      <c r="EA70" s="247"/>
    </row>
    <row r="71" spans="1:131" s="248" customFormat="1" ht="26.25" customHeight="1" x14ac:dyDescent="0.15">
      <c r="A71" s="262">
        <v>4</v>
      </c>
      <c r="B71" s="1030" t="s">
        <v>580</v>
      </c>
      <c r="C71" s="1031"/>
      <c r="D71" s="1031"/>
      <c r="E71" s="1031"/>
      <c r="F71" s="1031"/>
      <c r="G71" s="1031"/>
      <c r="H71" s="1031"/>
      <c r="I71" s="1031"/>
      <c r="J71" s="1031"/>
      <c r="K71" s="1031"/>
      <c r="L71" s="1031"/>
      <c r="M71" s="1031"/>
      <c r="N71" s="1031"/>
      <c r="O71" s="1031"/>
      <c r="P71" s="1032"/>
      <c r="Q71" s="1033">
        <v>100</v>
      </c>
      <c r="R71" s="1027"/>
      <c r="S71" s="1027"/>
      <c r="T71" s="1027"/>
      <c r="U71" s="1027"/>
      <c r="V71" s="1027">
        <v>92</v>
      </c>
      <c r="W71" s="1027"/>
      <c r="X71" s="1027"/>
      <c r="Y71" s="1027"/>
      <c r="Z71" s="1027"/>
      <c r="AA71" s="1027">
        <v>8</v>
      </c>
      <c r="AB71" s="1027"/>
      <c r="AC71" s="1027"/>
      <c r="AD71" s="1027"/>
      <c r="AE71" s="1027"/>
      <c r="AF71" s="1027">
        <v>8</v>
      </c>
      <c r="AG71" s="1027"/>
      <c r="AH71" s="1027"/>
      <c r="AI71" s="1027"/>
      <c r="AJ71" s="1027"/>
      <c r="AK71" s="1027" t="s">
        <v>587</v>
      </c>
      <c r="AL71" s="1027"/>
      <c r="AM71" s="1027"/>
      <c r="AN71" s="1027"/>
      <c r="AO71" s="1027"/>
      <c r="AP71" s="1027" t="s">
        <v>587</v>
      </c>
      <c r="AQ71" s="1027"/>
      <c r="AR71" s="1027"/>
      <c r="AS71" s="1027"/>
      <c r="AT71" s="1027"/>
      <c r="AU71" s="1027" t="s">
        <v>586</v>
      </c>
      <c r="AV71" s="1027"/>
      <c r="AW71" s="1027"/>
      <c r="AX71" s="1027"/>
      <c r="AY71" s="1027"/>
      <c r="AZ71" s="1028"/>
      <c r="BA71" s="1028"/>
      <c r="BB71" s="1028"/>
      <c r="BC71" s="1028"/>
      <c r="BD71" s="1029"/>
      <c r="BE71" s="266"/>
      <c r="BF71" s="266"/>
      <c r="BG71" s="266"/>
      <c r="BH71" s="266"/>
      <c r="BI71" s="266"/>
      <c r="BJ71" s="266"/>
      <c r="BK71" s="266"/>
      <c r="BL71" s="266"/>
      <c r="BM71" s="266"/>
      <c r="BN71" s="266"/>
      <c r="BO71" s="266"/>
      <c r="BP71" s="266"/>
      <c r="BQ71" s="263">
        <v>65</v>
      </c>
      <c r="BR71" s="268"/>
      <c r="BS71" s="1009"/>
      <c r="BT71" s="1010"/>
      <c r="BU71" s="1010"/>
      <c r="BV71" s="1010"/>
      <c r="BW71" s="1010"/>
      <c r="BX71" s="1010"/>
      <c r="BY71" s="1010"/>
      <c r="BZ71" s="1010"/>
      <c r="CA71" s="1010"/>
      <c r="CB71" s="1010"/>
      <c r="CC71" s="1010"/>
      <c r="CD71" s="1010"/>
      <c r="CE71" s="1010"/>
      <c r="CF71" s="1010"/>
      <c r="CG71" s="1011"/>
      <c r="CH71" s="1012"/>
      <c r="CI71" s="1013"/>
      <c r="CJ71" s="1013"/>
      <c r="CK71" s="1013"/>
      <c r="CL71" s="1014"/>
      <c r="CM71" s="1012"/>
      <c r="CN71" s="1013"/>
      <c r="CO71" s="1013"/>
      <c r="CP71" s="1013"/>
      <c r="CQ71" s="1014"/>
      <c r="CR71" s="1012"/>
      <c r="CS71" s="1013"/>
      <c r="CT71" s="1013"/>
      <c r="CU71" s="1013"/>
      <c r="CV71" s="1014"/>
      <c r="CW71" s="1012"/>
      <c r="CX71" s="1013"/>
      <c r="CY71" s="1013"/>
      <c r="CZ71" s="1013"/>
      <c r="DA71" s="1014"/>
      <c r="DB71" s="1012"/>
      <c r="DC71" s="1013"/>
      <c r="DD71" s="1013"/>
      <c r="DE71" s="1013"/>
      <c r="DF71" s="1014"/>
      <c r="DG71" s="1012"/>
      <c r="DH71" s="1013"/>
      <c r="DI71" s="1013"/>
      <c r="DJ71" s="1013"/>
      <c r="DK71" s="1014"/>
      <c r="DL71" s="1012"/>
      <c r="DM71" s="1013"/>
      <c r="DN71" s="1013"/>
      <c r="DO71" s="1013"/>
      <c r="DP71" s="1014"/>
      <c r="DQ71" s="1012"/>
      <c r="DR71" s="1013"/>
      <c r="DS71" s="1013"/>
      <c r="DT71" s="1013"/>
      <c r="DU71" s="1014"/>
      <c r="DV71" s="997"/>
      <c r="DW71" s="998"/>
      <c r="DX71" s="998"/>
      <c r="DY71" s="998"/>
      <c r="DZ71" s="999"/>
      <c r="EA71" s="247"/>
    </row>
    <row r="72" spans="1:131" s="248" customFormat="1" ht="26.25" customHeight="1" x14ac:dyDescent="0.15">
      <c r="A72" s="262">
        <v>5</v>
      </c>
      <c r="B72" s="1030" t="s">
        <v>581</v>
      </c>
      <c r="C72" s="1031"/>
      <c r="D72" s="1031"/>
      <c r="E72" s="1031"/>
      <c r="F72" s="1031"/>
      <c r="G72" s="1031"/>
      <c r="H72" s="1031"/>
      <c r="I72" s="1031"/>
      <c r="J72" s="1031"/>
      <c r="K72" s="1031"/>
      <c r="L72" s="1031"/>
      <c r="M72" s="1031"/>
      <c r="N72" s="1031"/>
      <c r="O72" s="1031"/>
      <c r="P72" s="1032"/>
      <c r="Q72" s="1033">
        <v>9</v>
      </c>
      <c r="R72" s="1027"/>
      <c r="S72" s="1027"/>
      <c r="T72" s="1027"/>
      <c r="U72" s="1027"/>
      <c r="V72" s="1027">
        <v>51</v>
      </c>
      <c r="W72" s="1027"/>
      <c r="X72" s="1027"/>
      <c r="Y72" s="1027"/>
      <c r="Z72" s="1027"/>
      <c r="AA72" s="1027">
        <v>-42</v>
      </c>
      <c r="AB72" s="1027"/>
      <c r="AC72" s="1027"/>
      <c r="AD72" s="1027"/>
      <c r="AE72" s="1027"/>
      <c r="AF72" s="1027">
        <v>1</v>
      </c>
      <c r="AG72" s="1027"/>
      <c r="AH72" s="1027"/>
      <c r="AI72" s="1027"/>
      <c r="AJ72" s="1027"/>
      <c r="AK72" s="1027" t="s">
        <v>587</v>
      </c>
      <c r="AL72" s="1027"/>
      <c r="AM72" s="1027"/>
      <c r="AN72" s="1027"/>
      <c r="AO72" s="1027"/>
      <c r="AP72" s="1027" t="s">
        <v>587</v>
      </c>
      <c r="AQ72" s="1027"/>
      <c r="AR72" s="1027"/>
      <c r="AS72" s="1027"/>
      <c r="AT72" s="1027"/>
      <c r="AU72" s="1027" t="s">
        <v>586</v>
      </c>
      <c r="AV72" s="1027"/>
      <c r="AW72" s="1027"/>
      <c r="AX72" s="1027"/>
      <c r="AY72" s="1027"/>
      <c r="AZ72" s="1028"/>
      <c r="BA72" s="1028"/>
      <c r="BB72" s="1028"/>
      <c r="BC72" s="1028"/>
      <c r="BD72" s="1029"/>
      <c r="BE72" s="266"/>
      <c r="BF72" s="266"/>
      <c r="BG72" s="266"/>
      <c r="BH72" s="266"/>
      <c r="BI72" s="266"/>
      <c r="BJ72" s="266"/>
      <c r="BK72" s="266"/>
      <c r="BL72" s="266"/>
      <c r="BM72" s="266"/>
      <c r="BN72" s="266"/>
      <c r="BO72" s="266"/>
      <c r="BP72" s="266"/>
      <c r="BQ72" s="263">
        <v>66</v>
      </c>
      <c r="BR72" s="268"/>
      <c r="BS72" s="1009"/>
      <c r="BT72" s="1010"/>
      <c r="BU72" s="1010"/>
      <c r="BV72" s="1010"/>
      <c r="BW72" s="1010"/>
      <c r="BX72" s="1010"/>
      <c r="BY72" s="1010"/>
      <c r="BZ72" s="1010"/>
      <c r="CA72" s="1010"/>
      <c r="CB72" s="1010"/>
      <c r="CC72" s="1010"/>
      <c r="CD72" s="1010"/>
      <c r="CE72" s="1010"/>
      <c r="CF72" s="1010"/>
      <c r="CG72" s="1011"/>
      <c r="CH72" s="1012"/>
      <c r="CI72" s="1013"/>
      <c r="CJ72" s="1013"/>
      <c r="CK72" s="1013"/>
      <c r="CL72" s="1014"/>
      <c r="CM72" s="1012"/>
      <c r="CN72" s="1013"/>
      <c r="CO72" s="1013"/>
      <c r="CP72" s="1013"/>
      <c r="CQ72" s="1014"/>
      <c r="CR72" s="1012"/>
      <c r="CS72" s="1013"/>
      <c r="CT72" s="1013"/>
      <c r="CU72" s="1013"/>
      <c r="CV72" s="1014"/>
      <c r="CW72" s="1012"/>
      <c r="CX72" s="1013"/>
      <c r="CY72" s="1013"/>
      <c r="CZ72" s="1013"/>
      <c r="DA72" s="1014"/>
      <c r="DB72" s="1012"/>
      <c r="DC72" s="1013"/>
      <c r="DD72" s="1013"/>
      <c r="DE72" s="1013"/>
      <c r="DF72" s="1014"/>
      <c r="DG72" s="1012"/>
      <c r="DH72" s="1013"/>
      <c r="DI72" s="1013"/>
      <c r="DJ72" s="1013"/>
      <c r="DK72" s="1014"/>
      <c r="DL72" s="1012"/>
      <c r="DM72" s="1013"/>
      <c r="DN72" s="1013"/>
      <c r="DO72" s="1013"/>
      <c r="DP72" s="1014"/>
      <c r="DQ72" s="1012"/>
      <c r="DR72" s="1013"/>
      <c r="DS72" s="1013"/>
      <c r="DT72" s="1013"/>
      <c r="DU72" s="1014"/>
      <c r="DV72" s="997"/>
      <c r="DW72" s="998"/>
      <c r="DX72" s="998"/>
      <c r="DY72" s="998"/>
      <c r="DZ72" s="999"/>
      <c r="EA72" s="247"/>
    </row>
    <row r="73" spans="1:131" s="248" customFormat="1" ht="26.25" customHeight="1" x14ac:dyDescent="0.15">
      <c r="A73" s="262">
        <v>6</v>
      </c>
      <c r="B73" s="1030" t="s">
        <v>582</v>
      </c>
      <c r="C73" s="1031"/>
      <c r="D73" s="1031"/>
      <c r="E73" s="1031"/>
      <c r="F73" s="1031"/>
      <c r="G73" s="1031"/>
      <c r="H73" s="1031"/>
      <c r="I73" s="1031"/>
      <c r="J73" s="1031"/>
      <c r="K73" s="1031"/>
      <c r="L73" s="1031"/>
      <c r="M73" s="1031"/>
      <c r="N73" s="1031"/>
      <c r="O73" s="1031"/>
      <c r="P73" s="1032"/>
      <c r="Q73" s="1033">
        <v>1111</v>
      </c>
      <c r="R73" s="1027"/>
      <c r="S73" s="1027"/>
      <c r="T73" s="1027"/>
      <c r="U73" s="1027"/>
      <c r="V73" s="1027">
        <v>382</v>
      </c>
      <c r="W73" s="1027"/>
      <c r="X73" s="1027"/>
      <c r="Y73" s="1027"/>
      <c r="Z73" s="1027"/>
      <c r="AA73" s="1027">
        <v>729</v>
      </c>
      <c r="AB73" s="1027"/>
      <c r="AC73" s="1027"/>
      <c r="AD73" s="1027"/>
      <c r="AE73" s="1027"/>
      <c r="AF73" s="1027">
        <v>685</v>
      </c>
      <c r="AG73" s="1027"/>
      <c r="AH73" s="1027"/>
      <c r="AI73" s="1027"/>
      <c r="AJ73" s="1027"/>
      <c r="AK73" s="1027">
        <v>28</v>
      </c>
      <c r="AL73" s="1027"/>
      <c r="AM73" s="1027"/>
      <c r="AN73" s="1027"/>
      <c r="AO73" s="1027"/>
      <c r="AP73" s="1027">
        <v>24</v>
      </c>
      <c r="AQ73" s="1027"/>
      <c r="AR73" s="1027"/>
      <c r="AS73" s="1027"/>
      <c r="AT73" s="1027"/>
      <c r="AU73" s="1027">
        <v>4</v>
      </c>
      <c r="AV73" s="1027"/>
      <c r="AW73" s="1027"/>
      <c r="AX73" s="1027"/>
      <c r="AY73" s="1027"/>
      <c r="AZ73" s="1028"/>
      <c r="BA73" s="1028"/>
      <c r="BB73" s="1028"/>
      <c r="BC73" s="1028"/>
      <c r="BD73" s="1029"/>
      <c r="BE73" s="266"/>
      <c r="BF73" s="266"/>
      <c r="BG73" s="266"/>
      <c r="BH73" s="266"/>
      <c r="BI73" s="266"/>
      <c r="BJ73" s="266"/>
      <c r="BK73" s="266"/>
      <c r="BL73" s="266"/>
      <c r="BM73" s="266"/>
      <c r="BN73" s="266"/>
      <c r="BO73" s="266"/>
      <c r="BP73" s="266"/>
      <c r="BQ73" s="263">
        <v>67</v>
      </c>
      <c r="BR73" s="268"/>
      <c r="BS73" s="1009"/>
      <c r="BT73" s="1010"/>
      <c r="BU73" s="1010"/>
      <c r="BV73" s="1010"/>
      <c r="BW73" s="1010"/>
      <c r="BX73" s="1010"/>
      <c r="BY73" s="1010"/>
      <c r="BZ73" s="1010"/>
      <c r="CA73" s="1010"/>
      <c r="CB73" s="1010"/>
      <c r="CC73" s="1010"/>
      <c r="CD73" s="1010"/>
      <c r="CE73" s="1010"/>
      <c r="CF73" s="1010"/>
      <c r="CG73" s="1011"/>
      <c r="CH73" s="1012"/>
      <c r="CI73" s="1013"/>
      <c r="CJ73" s="1013"/>
      <c r="CK73" s="1013"/>
      <c r="CL73" s="1014"/>
      <c r="CM73" s="1012"/>
      <c r="CN73" s="1013"/>
      <c r="CO73" s="1013"/>
      <c r="CP73" s="1013"/>
      <c r="CQ73" s="1014"/>
      <c r="CR73" s="1012"/>
      <c r="CS73" s="1013"/>
      <c r="CT73" s="1013"/>
      <c r="CU73" s="1013"/>
      <c r="CV73" s="1014"/>
      <c r="CW73" s="1012"/>
      <c r="CX73" s="1013"/>
      <c r="CY73" s="1013"/>
      <c r="CZ73" s="1013"/>
      <c r="DA73" s="1014"/>
      <c r="DB73" s="1012"/>
      <c r="DC73" s="1013"/>
      <c r="DD73" s="1013"/>
      <c r="DE73" s="1013"/>
      <c r="DF73" s="1014"/>
      <c r="DG73" s="1012"/>
      <c r="DH73" s="1013"/>
      <c r="DI73" s="1013"/>
      <c r="DJ73" s="1013"/>
      <c r="DK73" s="1014"/>
      <c r="DL73" s="1012"/>
      <c r="DM73" s="1013"/>
      <c r="DN73" s="1013"/>
      <c r="DO73" s="1013"/>
      <c r="DP73" s="1014"/>
      <c r="DQ73" s="1012"/>
      <c r="DR73" s="1013"/>
      <c r="DS73" s="1013"/>
      <c r="DT73" s="1013"/>
      <c r="DU73" s="1014"/>
      <c r="DV73" s="997"/>
      <c r="DW73" s="998"/>
      <c r="DX73" s="998"/>
      <c r="DY73" s="998"/>
      <c r="DZ73" s="999"/>
      <c r="EA73" s="247"/>
    </row>
    <row r="74" spans="1:131" s="248" customFormat="1" ht="26.25" customHeight="1" x14ac:dyDescent="0.15">
      <c r="A74" s="262">
        <v>7</v>
      </c>
      <c r="B74" s="1030" t="s">
        <v>583</v>
      </c>
      <c r="C74" s="1031"/>
      <c r="D74" s="1031"/>
      <c r="E74" s="1031"/>
      <c r="F74" s="1031"/>
      <c r="G74" s="1031"/>
      <c r="H74" s="1031"/>
      <c r="I74" s="1031"/>
      <c r="J74" s="1031"/>
      <c r="K74" s="1031"/>
      <c r="L74" s="1031"/>
      <c r="M74" s="1031"/>
      <c r="N74" s="1031"/>
      <c r="O74" s="1031"/>
      <c r="P74" s="1032"/>
      <c r="Q74" s="1033">
        <v>1007</v>
      </c>
      <c r="R74" s="1027"/>
      <c r="S74" s="1027"/>
      <c r="T74" s="1027"/>
      <c r="U74" s="1027"/>
      <c r="V74" s="1027">
        <v>796</v>
      </c>
      <c r="W74" s="1027"/>
      <c r="X74" s="1027"/>
      <c r="Y74" s="1027"/>
      <c r="Z74" s="1027"/>
      <c r="AA74" s="1027">
        <v>211</v>
      </c>
      <c r="AB74" s="1027"/>
      <c r="AC74" s="1027"/>
      <c r="AD74" s="1027"/>
      <c r="AE74" s="1027"/>
      <c r="AF74" s="1027">
        <v>211</v>
      </c>
      <c r="AG74" s="1027"/>
      <c r="AH74" s="1027"/>
      <c r="AI74" s="1027"/>
      <c r="AJ74" s="1027"/>
      <c r="AK74" s="1027" t="s">
        <v>587</v>
      </c>
      <c r="AL74" s="1027"/>
      <c r="AM74" s="1027"/>
      <c r="AN74" s="1027"/>
      <c r="AO74" s="1027"/>
      <c r="AP74" s="1027" t="s">
        <v>587</v>
      </c>
      <c r="AQ74" s="1027"/>
      <c r="AR74" s="1027"/>
      <c r="AS74" s="1027"/>
      <c r="AT74" s="1027"/>
      <c r="AU74" s="1027" t="s">
        <v>586</v>
      </c>
      <c r="AV74" s="1027"/>
      <c r="AW74" s="1027"/>
      <c r="AX74" s="1027"/>
      <c r="AY74" s="1027"/>
      <c r="AZ74" s="1028"/>
      <c r="BA74" s="1028"/>
      <c r="BB74" s="1028"/>
      <c r="BC74" s="1028"/>
      <c r="BD74" s="1029"/>
      <c r="BE74" s="266"/>
      <c r="BF74" s="266"/>
      <c r="BG74" s="266"/>
      <c r="BH74" s="266"/>
      <c r="BI74" s="266"/>
      <c r="BJ74" s="266"/>
      <c r="BK74" s="266"/>
      <c r="BL74" s="266"/>
      <c r="BM74" s="266"/>
      <c r="BN74" s="266"/>
      <c r="BO74" s="266"/>
      <c r="BP74" s="266"/>
      <c r="BQ74" s="263">
        <v>68</v>
      </c>
      <c r="BR74" s="268"/>
      <c r="BS74" s="1009"/>
      <c r="BT74" s="1010"/>
      <c r="BU74" s="1010"/>
      <c r="BV74" s="1010"/>
      <c r="BW74" s="1010"/>
      <c r="BX74" s="1010"/>
      <c r="BY74" s="1010"/>
      <c r="BZ74" s="1010"/>
      <c r="CA74" s="1010"/>
      <c r="CB74" s="1010"/>
      <c r="CC74" s="1010"/>
      <c r="CD74" s="1010"/>
      <c r="CE74" s="1010"/>
      <c r="CF74" s="1010"/>
      <c r="CG74" s="1011"/>
      <c r="CH74" s="1012"/>
      <c r="CI74" s="1013"/>
      <c r="CJ74" s="1013"/>
      <c r="CK74" s="1013"/>
      <c r="CL74" s="1014"/>
      <c r="CM74" s="1012"/>
      <c r="CN74" s="1013"/>
      <c r="CO74" s="1013"/>
      <c r="CP74" s="1013"/>
      <c r="CQ74" s="1014"/>
      <c r="CR74" s="1012"/>
      <c r="CS74" s="1013"/>
      <c r="CT74" s="1013"/>
      <c r="CU74" s="1013"/>
      <c r="CV74" s="1014"/>
      <c r="CW74" s="1012"/>
      <c r="CX74" s="1013"/>
      <c r="CY74" s="1013"/>
      <c r="CZ74" s="1013"/>
      <c r="DA74" s="1014"/>
      <c r="DB74" s="1012"/>
      <c r="DC74" s="1013"/>
      <c r="DD74" s="1013"/>
      <c r="DE74" s="1013"/>
      <c r="DF74" s="1014"/>
      <c r="DG74" s="1012"/>
      <c r="DH74" s="1013"/>
      <c r="DI74" s="1013"/>
      <c r="DJ74" s="1013"/>
      <c r="DK74" s="1014"/>
      <c r="DL74" s="1012"/>
      <c r="DM74" s="1013"/>
      <c r="DN74" s="1013"/>
      <c r="DO74" s="1013"/>
      <c r="DP74" s="1014"/>
      <c r="DQ74" s="1012"/>
      <c r="DR74" s="1013"/>
      <c r="DS74" s="1013"/>
      <c r="DT74" s="1013"/>
      <c r="DU74" s="1014"/>
      <c r="DV74" s="997"/>
      <c r="DW74" s="998"/>
      <c r="DX74" s="998"/>
      <c r="DY74" s="998"/>
      <c r="DZ74" s="999"/>
      <c r="EA74" s="247"/>
    </row>
    <row r="75" spans="1:131" s="248" customFormat="1" ht="26.25" customHeight="1" x14ac:dyDescent="0.15">
      <c r="A75" s="262">
        <v>8</v>
      </c>
      <c r="B75" s="1030" t="s">
        <v>584</v>
      </c>
      <c r="C75" s="1031"/>
      <c r="D75" s="1031"/>
      <c r="E75" s="1031"/>
      <c r="F75" s="1031"/>
      <c r="G75" s="1031"/>
      <c r="H75" s="1031"/>
      <c r="I75" s="1031"/>
      <c r="J75" s="1031"/>
      <c r="K75" s="1031"/>
      <c r="L75" s="1031"/>
      <c r="M75" s="1031"/>
      <c r="N75" s="1031"/>
      <c r="O75" s="1031"/>
      <c r="P75" s="1032"/>
      <c r="Q75" s="1034">
        <v>370736</v>
      </c>
      <c r="R75" s="1035"/>
      <c r="S75" s="1035"/>
      <c r="T75" s="1035"/>
      <c r="U75" s="1036"/>
      <c r="V75" s="1037">
        <v>364587</v>
      </c>
      <c r="W75" s="1035"/>
      <c r="X75" s="1035"/>
      <c r="Y75" s="1035"/>
      <c r="Z75" s="1036"/>
      <c r="AA75" s="1037">
        <v>6149</v>
      </c>
      <c r="AB75" s="1035"/>
      <c r="AC75" s="1035"/>
      <c r="AD75" s="1035"/>
      <c r="AE75" s="1036"/>
      <c r="AF75" s="1037">
        <v>6149</v>
      </c>
      <c r="AG75" s="1035"/>
      <c r="AH75" s="1035"/>
      <c r="AI75" s="1035"/>
      <c r="AJ75" s="1036"/>
      <c r="AK75" s="1037">
        <v>0</v>
      </c>
      <c r="AL75" s="1035"/>
      <c r="AM75" s="1035"/>
      <c r="AN75" s="1035"/>
      <c r="AO75" s="1036"/>
      <c r="AP75" s="1037" t="s">
        <v>587</v>
      </c>
      <c r="AQ75" s="1035"/>
      <c r="AR75" s="1035"/>
      <c r="AS75" s="1035"/>
      <c r="AT75" s="1036"/>
      <c r="AU75" s="1037" t="s">
        <v>586</v>
      </c>
      <c r="AV75" s="1035"/>
      <c r="AW75" s="1035"/>
      <c r="AX75" s="1035"/>
      <c r="AY75" s="1036"/>
      <c r="AZ75" s="1028"/>
      <c r="BA75" s="1028"/>
      <c r="BB75" s="1028"/>
      <c r="BC75" s="1028"/>
      <c r="BD75" s="1029"/>
      <c r="BE75" s="266"/>
      <c r="BF75" s="266"/>
      <c r="BG75" s="266"/>
      <c r="BH75" s="266"/>
      <c r="BI75" s="266"/>
      <c r="BJ75" s="266"/>
      <c r="BK75" s="266"/>
      <c r="BL75" s="266"/>
      <c r="BM75" s="266"/>
      <c r="BN75" s="266"/>
      <c r="BO75" s="266"/>
      <c r="BP75" s="266"/>
      <c r="BQ75" s="263">
        <v>69</v>
      </c>
      <c r="BR75" s="268"/>
      <c r="BS75" s="1009"/>
      <c r="BT75" s="1010"/>
      <c r="BU75" s="1010"/>
      <c r="BV75" s="1010"/>
      <c r="BW75" s="1010"/>
      <c r="BX75" s="1010"/>
      <c r="BY75" s="1010"/>
      <c r="BZ75" s="1010"/>
      <c r="CA75" s="1010"/>
      <c r="CB75" s="1010"/>
      <c r="CC75" s="1010"/>
      <c r="CD75" s="1010"/>
      <c r="CE75" s="1010"/>
      <c r="CF75" s="1010"/>
      <c r="CG75" s="1011"/>
      <c r="CH75" s="1012"/>
      <c r="CI75" s="1013"/>
      <c r="CJ75" s="1013"/>
      <c r="CK75" s="1013"/>
      <c r="CL75" s="1014"/>
      <c r="CM75" s="1012"/>
      <c r="CN75" s="1013"/>
      <c r="CO75" s="1013"/>
      <c r="CP75" s="1013"/>
      <c r="CQ75" s="1014"/>
      <c r="CR75" s="1012"/>
      <c r="CS75" s="1013"/>
      <c r="CT75" s="1013"/>
      <c r="CU75" s="1013"/>
      <c r="CV75" s="1014"/>
      <c r="CW75" s="1012"/>
      <c r="CX75" s="1013"/>
      <c r="CY75" s="1013"/>
      <c r="CZ75" s="1013"/>
      <c r="DA75" s="1014"/>
      <c r="DB75" s="1012"/>
      <c r="DC75" s="1013"/>
      <c r="DD75" s="1013"/>
      <c r="DE75" s="1013"/>
      <c r="DF75" s="1014"/>
      <c r="DG75" s="1012"/>
      <c r="DH75" s="1013"/>
      <c r="DI75" s="1013"/>
      <c r="DJ75" s="1013"/>
      <c r="DK75" s="1014"/>
      <c r="DL75" s="1012"/>
      <c r="DM75" s="1013"/>
      <c r="DN75" s="1013"/>
      <c r="DO75" s="1013"/>
      <c r="DP75" s="1014"/>
      <c r="DQ75" s="1012"/>
      <c r="DR75" s="1013"/>
      <c r="DS75" s="1013"/>
      <c r="DT75" s="1013"/>
      <c r="DU75" s="1014"/>
      <c r="DV75" s="997"/>
      <c r="DW75" s="998"/>
      <c r="DX75" s="998"/>
      <c r="DY75" s="998"/>
      <c r="DZ75" s="999"/>
      <c r="EA75" s="247"/>
    </row>
    <row r="76" spans="1:131" s="248" customFormat="1" ht="26.25" customHeight="1" x14ac:dyDescent="0.15">
      <c r="A76" s="262">
        <v>9</v>
      </c>
      <c r="B76" s="1030" t="s">
        <v>585</v>
      </c>
      <c r="C76" s="1031"/>
      <c r="D76" s="1031"/>
      <c r="E76" s="1031"/>
      <c r="F76" s="1031"/>
      <c r="G76" s="1031"/>
      <c r="H76" s="1031"/>
      <c r="I76" s="1031"/>
      <c r="J76" s="1031"/>
      <c r="K76" s="1031"/>
      <c r="L76" s="1031"/>
      <c r="M76" s="1031"/>
      <c r="N76" s="1031"/>
      <c r="O76" s="1031"/>
      <c r="P76" s="1032"/>
      <c r="Q76" s="1034">
        <v>2541</v>
      </c>
      <c r="R76" s="1035"/>
      <c r="S76" s="1035"/>
      <c r="T76" s="1035"/>
      <c r="U76" s="1036"/>
      <c r="V76" s="1037">
        <v>2540</v>
      </c>
      <c r="W76" s="1035"/>
      <c r="X76" s="1035"/>
      <c r="Y76" s="1035"/>
      <c r="Z76" s="1036"/>
      <c r="AA76" s="1037">
        <v>1</v>
      </c>
      <c r="AB76" s="1035"/>
      <c r="AC76" s="1035"/>
      <c r="AD76" s="1035"/>
      <c r="AE76" s="1036"/>
      <c r="AF76" s="1037">
        <v>1</v>
      </c>
      <c r="AG76" s="1035"/>
      <c r="AH76" s="1035"/>
      <c r="AI76" s="1035"/>
      <c r="AJ76" s="1036"/>
      <c r="AK76" s="1037" t="s">
        <v>587</v>
      </c>
      <c r="AL76" s="1035"/>
      <c r="AM76" s="1035"/>
      <c r="AN76" s="1035"/>
      <c r="AO76" s="1036"/>
      <c r="AP76" s="1037" t="s">
        <v>587</v>
      </c>
      <c r="AQ76" s="1035"/>
      <c r="AR76" s="1035"/>
      <c r="AS76" s="1035"/>
      <c r="AT76" s="1036"/>
      <c r="AU76" s="1037" t="s">
        <v>586</v>
      </c>
      <c r="AV76" s="1035"/>
      <c r="AW76" s="1035"/>
      <c r="AX76" s="1035"/>
      <c r="AY76" s="1036"/>
      <c r="AZ76" s="1028"/>
      <c r="BA76" s="1028"/>
      <c r="BB76" s="1028"/>
      <c r="BC76" s="1028"/>
      <c r="BD76" s="1029"/>
      <c r="BE76" s="266"/>
      <c r="BF76" s="266"/>
      <c r="BG76" s="266"/>
      <c r="BH76" s="266"/>
      <c r="BI76" s="266"/>
      <c r="BJ76" s="266"/>
      <c r="BK76" s="266"/>
      <c r="BL76" s="266"/>
      <c r="BM76" s="266"/>
      <c r="BN76" s="266"/>
      <c r="BO76" s="266"/>
      <c r="BP76" s="266"/>
      <c r="BQ76" s="263">
        <v>70</v>
      </c>
      <c r="BR76" s="268"/>
      <c r="BS76" s="1009"/>
      <c r="BT76" s="1010"/>
      <c r="BU76" s="1010"/>
      <c r="BV76" s="1010"/>
      <c r="BW76" s="1010"/>
      <c r="BX76" s="1010"/>
      <c r="BY76" s="1010"/>
      <c r="BZ76" s="1010"/>
      <c r="CA76" s="1010"/>
      <c r="CB76" s="1010"/>
      <c r="CC76" s="1010"/>
      <c r="CD76" s="1010"/>
      <c r="CE76" s="1010"/>
      <c r="CF76" s="1010"/>
      <c r="CG76" s="1011"/>
      <c r="CH76" s="1012"/>
      <c r="CI76" s="1013"/>
      <c r="CJ76" s="1013"/>
      <c r="CK76" s="1013"/>
      <c r="CL76" s="1014"/>
      <c r="CM76" s="1012"/>
      <c r="CN76" s="1013"/>
      <c r="CO76" s="1013"/>
      <c r="CP76" s="1013"/>
      <c r="CQ76" s="1014"/>
      <c r="CR76" s="1012"/>
      <c r="CS76" s="1013"/>
      <c r="CT76" s="1013"/>
      <c r="CU76" s="1013"/>
      <c r="CV76" s="1014"/>
      <c r="CW76" s="1012"/>
      <c r="CX76" s="1013"/>
      <c r="CY76" s="1013"/>
      <c r="CZ76" s="1013"/>
      <c r="DA76" s="1014"/>
      <c r="DB76" s="1012"/>
      <c r="DC76" s="1013"/>
      <c r="DD76" s="1013"/>
      <c r="DE76" s="1013"/>
      <c r="DF76" s="1014"/>
      <c r="DG76" s="1012"/>
      <c r="DH76" s="1013"/>
      <c r="DI76" s="1013"/>
      <c r="DJ76" s="1013"/>
      <c r="DK76" s="1014"/>
      <c r="DL76" s="1012"/>
      <c r="DM76" s="1013"/>
      <c r="DN76" s="1013"/>
      <c r="DO76" s="1013"/>
      <c r="DP76" s="1014"/>
      <c r="DQ76" s="1012"/>
      <c r="DR76" s="1013"/>
      <c r="DS76" s="1013"/>
      <c r="DT76" s="1013"/>
      <c r="DU76" s="1014"/>
      <c r="DV76" s="997"/>
      <c r="DW76" s="998"/>
      <c r="DX76" s="998"/>
      <c r="DY76" s="998"/>
      <c r="DZ76" s="999"/>
      <c r="EA76" s="247"/>
    </row>
    <row r="77" spans="1:131" s="248" customFormat="1" ht="26.25" customHeight="1" x14ac:dyDescent="0.15">
      <c r="A77" s="262">
        <v>10</v>
      </c>
      <c r="B77" s="1030"/>
      <c r="C77" s="1031"/>
      <c r="D77" s="1031"/>
      <c r="E77" s="1031"/>
      <c r="F77" s="1031"/>
      <c r="G77" s="1031"/>
      <c r="H77" s="1031"/>
      <c r="I77" s="1031"/>
      <c r="J77" s="1031"/>
      <c r="K77" s="1031"/>
      <c r="L77" s="1031"/>
      <c r="M77" s="1031"/>
      <c r="N77" s="1031"/>
      <c r="O77" s="1031"/>
      <c r="P77" s="1032"/>
      <c r="Q77" s="1034"/>
      <c r="R77" s="1035"/>
      <c r="S77" s="1035"/>
      <c r="T77" s="1035"/>
      <c r="U77" s="1036"/>
      <c r="V77" s="1037"/>
      <c r="W77" s="1035"/>
      <c r="X77" s="1035"/>
      <c r="Y77" s="1035"/>
      <c r="Z77" s="1036"/>
      <c r="AA77" s="1037"/>
      <c r="AB77" s="1035"/>
      <c r="AC77" s="1035"/>
      <c r="AD77" s="1035"/>
      <c r="AE77" s="1036"/>
      <c r="AF77" s="1037"/>
      <c r="AG77" s="1035"/>
      <c r="AH77" s="1035"/>
      <c r="AI77" s="1035"/>
      <c r="AJ77" s="1036"/>
      <c r="AK77" s="1037"/>
      <c r="AL77" s="1035"/>
      <c r="AM77" s="1035"/>
      <c r="AN77" s="1035"/>
      <c r="AO77" s="1036"/>
      <c r="AP77" s="1037"/>
      <c r="AQ77" s="1035"/>
      <c r="AR77" s="1035"/>
      <c r="AS77" s="1035"/>
      <c r="AT77" s="1036"/>
      <c r="AU77" s="1037"/>
      <c r="AV77" s="1035"/>
      <c r="AW77" s="1035"/>
      <c r="AX77" s="1035"/>
      <c r="AY77" s="1036"/>
      <c r="AZ77" s="1028"/>
      <c r="BA77" s="1028"/>
      <c r="BB77" s="1028"/>
      <c r="BC77" s="1028"/>
      <c r="BD77" s="1029"/>
      <c r="BE77" s="266"/>
      <c r="BF77" s="266"/>
      <c r="BG77" s="266"/>
      <c r="BH77" s="266"/>
      <c r="BI77" s="266"/>
      <c r="BJ77" s="266"/>
      <c r="BK77" s="266"/>
      <c r="BL77" s="266"/>
      <c r="BM77" s="266"/>
      <c r="BN77" s="266"/>
      <c r="BO77" s="266"/>
      <c r="BP77" s="266"/>
      <c r="BQ77" s="263">
        <v>71</v>
      </c>
      <c r="BR77" s="268"/>
      <c r="BS77" s="1009"/>
      <c r="BT77" s="1010"/>
      <c r="BU77" s="1010"/>
      <c r="BV77" s="1010"/>
      <c r="BW77" s="1010"/>
      <c r="BX77" s="1010"/>
      <c r="BY77" s="1010"/>
      <c r="BZ77" s="1010"/>
      <c r="CA77" s="1010"/>
      <c r="CB77" s="1010"/>
      <c r="CC77" s="1010"/>
      <c r="CD77" s="1010"/>
      <c r="CE77" s="1010"/>
      <c r="CF77" s="1010"/>
      <c r="CG77" s="1011"/>
      <c r="CH77" s="1012"/>
      <c r="CI77" s="1013"/>
      <c r="CJ77" s="1013"/>
      <c r="CK77" s="1013"/>
      <c r="CL77" s="1014"/>
      <c r="CM77" s="1012"/>
      <c r="CN77" s="1013"/>
      <c r="CO77" s="1013"/>
      <c r="CP77" s="1013"/>
      <c r="CQ77" s="1014"/>
      <c r="CR77" s="1012"/>
      <c r="CS77" s="1013"/>
      <c r="CT77" s="1013"/>
      <c r="CU77" s="1013"/>
      <c r="CV77" s="1014"/>
      <c r="CW77" s="1012"/>
      <c r="CX77" s="1013"/>
      <c r="CY77" s="1013"/>
      <c r="CZ77" s="1013"/>
      <c r="DA77" s="1014"/>
      <c r="DB77" s="1012"/>
      <c r="DC77" s="1013"/>
      <c r="DD77" s="1013"/>
      <c r="DE77" s="1013"/>
      <c r="DF77" s="1014"/>
      <c r="DG77" s="1012"/>
      <c r="DH77" s="1013"/>
      <c r="DI77" s="1013"/>
      <c r="DJ77" s="1013"/>
      <c r="DK77" s="1014"/>
      <c r="DL77" s="1012"/>
      <c r="DM77" s="1013"/>
      <c r="DN77" s="1013"/>
      <c r="DO77" s="1013"/>
      <c r="DP77" s="1014"/>
      <c r="DQ77" s="1012"/>
      <c r="DR77" s="1013"/>
      <c r="DS77" s="1013"/>
      <c r="DT77" s="1013"/>
      <c r="DU77" s="1014"/>
      <c r="DV77" s="997"/>
      <c r="DW77" s="998"/>
      <c r="DX77" s="998"/>
      <c r="DY77" s="998"/>
      <c r="DZ77" s="999"/>
      <c r="EA77" s="247"/>
    </row>
    <row r="78" spans="1:131" s="248" customFormat="1" ht="26.25" customHeight="1" x14ac:dyDescent="0.15">
      <c r="A78" s="262">
        <v>11</v>
      </c>
      <c r="B78" s="1030"/>
      <c r="C78" s="1031"/>
      <c r="D78" s="1031"/>
      <c r="E78" s="1031"/>
      <c r="F78" s="1031"/>
      <c r="G78" s="1031"/>
      <c r="H78" s="1031"/>
      <c r="I78" s="1031"/>
      <c r="J78" s="1031"/>
      <c r="K78" s="1031"/>
      <c r="L78" s="1031"/>
      <c r="M78" s="1031"/>
      <c r="N78" s="1031"/>
      <c r="O78" s="1031"/>
      <c r="P78" s="1032"/>
      <c r="Q78" s="1033"/>
      <c r="R78" s="1027"/>
      <c r="S78" s="1027"/>
      <c r="T78" s="1027"/>
      <c r="U78" s="1027"/>
      <c r="V78" s="1027"/>
      <c r="W78" s="1027"/>
      <c r="X78" s="1027"/>
      <c r="Y78" s="1027"/>
      <c r="Z78" s="1027"/>
      <c r="AA78" s="1027"/>
      <c r="AB78" s="1027"/>
      <c r="AC78" s="1027"/>
      <c r="AD78" s="1027"/>
      <c r="AE78" s="1027"/>
      <c r="AF78" s="1027"/>
      <c r="AG78" s="1027"/>
      <c r="AH78" s="1027"/>
      <c r="AI78" s="1027"/>
      <c r="AJ78" s="1027"/>
      <c r="AK78" s="1027"/>
      <c r="AL78" s="1027"/>
      <c r="AM78" s="1027"/>
      <c r="AN78" s="1027"/>
      <c r="AO78" s="1027"/>
      <c r="AP78" s="1027"/>
      <c r="AQ78" s="1027"/>
      <c r="AR78" s="1027"/>
      <c r="AS78" s="1027"/>
      <c r="AT78" s="1027"/>
      <c r="AU78" s="1027"/>
      <c r="AV78" s="1027"/>
      <c r="AW78" s="1027"/>
      <c r="AX78" s="1027"/>
      <c r="AY78" s="1027"/>
      <c r="AZ78" s="1028"/>
      <c r="BA78" s="1028"/>
      <c r="BB78" s="1028"/>
      <c r="BC78" s="1028"/>
      <c r="BD78" s="1029"/>
      <c r="BE78" s="266"/>
      <c r="BF78" s="266"/>
      <c r="BG78" s="266"/>
      <c r="BH78" s="266"/>
      <c r="BI78" s="266"/>
      <c r="BJ78" s="269"/>
      <c r="BK78" s="269"/>
      <c r="BL78" s="269"/>
      <c r="BM78" s="269"/>
      <c r="BN78" s="269"/>
      <c r="BO78" s="266"/>
      <c r="BP78" s="266"/>
      <c r="BQ78" s="263">
        <v>72</v>
      </c>
      <c r="BR78" s="268"/>
      <c r="BS78" s="1009"/>
      <c r="BT78" s="1010"/>
      <c r="BU78" s="1010"/>
      <c r="BV78" s="1010"/>
      <c r="BW78" s="1010"/>
      <c r="BX78" s="1010"/>
      <c r="BY78" s="1010"/>
      <c r="BZ78" s="1010"/>
      <c r="CA78" s="1010"/>
      <c r="CB78" s="1010"/>
      <c r="CC78" s="1010"/>
      <c r="CD78" s="1010"/>
      <c r="CE78" s="1010"/>
      <c r="CF78" s="1010"/>
      <c r="CG78" s="1011"/>
      <c r="CH78" s="1012"/>
      <c r="CI78" s="1013"/>
      <c r="CJ78" s="1013"/>
      <c r="CK78" s="1013"/>
      <c r="CL78" s="1014"/>
      <c r="CM78" s="1012"/>
      <c r="CN78" s="1013"/>
      <c r="CO78" s="1013"/>
      <c r="CP78" s="1013"/>
      <c r="CQ78" s="1014"/>
      <c r="CR78" s="1012"/>
      <c r="CS78" s="1013"/>
      <c r="CT78" s="1013"/>
      <c r="CU78" s="1013"/>
      <c r="CV78" s="1014"/>
      <c r="CW78" s="1012"/>
      <c r="CX78" s="1013"/>
      <c r="CY78" s="1013"/>
      <c r="CZ78" s="1013"/>
      <c r="DA78" s="1014"/>
      <c r="DB78" s="1012"/>
      <c r="DC78" s="1013"/>
      <c r="DD78" s="1013"/>
      <c r="DE78" s="1013"/>
      <c r="DF78" s="1014"/>
      <c r="DG78" s="1012"/>
      <c r="DH78" s="1013"/>
      <c r="DI78" s="1013"/>
      <c r="DJ78" s="1013"/>
      <c r="DK78" s="1014"/>
      <c r="DL78" s="1012"/>
      <c r="DM78" s="1013"/>
      <c r="DN78" s="1013"/>
      <c r="DO78" s="1013"/>
      <c r="DP78" s="1014"/>
      <c r="DQ78" s="1012"/>
      <c r="DR78" s="1013"/>
      <c r="DS78" s="1013"/>
      <c r="DT78" s="1013"/>
      <c r="DU78" s="1014"/>
      <c r="DV78" s="997"/>
      <c r="DW78" s="998"/>
      <c r="DX78" s="998"/>
      <c r="DY78" s="998"/>
      <c r="DZ78" s="999"/>
      <c r="EA78" s="247"/>
    </row>
    <row r="79" spans="1:131" s="248" customFormat="1" ht="26.25" customHeight="1" x14ac:dyDescent="0.15">
      <c r="A79" s="262">
        <v>12</v>
      </c>
      <c r="B79" s="1030"/>
      <c r="C79" s="1031"/>
      <c r="D79" s="1031"/>
      <c r="E79" s="1031"/>
      <c r="F79" s="1031"/>
      <c r="G79" s="1031"/>
      <c r="H79" s="1031"/>
      <c r="I79" s="1031"/>
      <c r="J79" s="1031"/>
      <c r="K79" s="1031"/>
      <c r="L79" s="1031"/>
      <c r="M79" s="1031"/>
      <c r="N79" s="1031"/>
      <c r="O79" s="1031"/>
      <c r="P79" s="1032"/>
      <c r="Q79" s="1033"/>
      <c r="R79" s="1027"/>
      <c r="S79" s="1027"/>
      <c r="T79" s="1027"/>
      <c r="U79" s="1027"/>
      <c r="V79" s="1027"/>
      <c r="W79" s="1027"/>
      <c r="X79" s="1027"/>
      <c r="Y79" s="1027"/>
      <c r="Z79" s="1027"/>
      <c r="AA79" s="1027"/>
      <c r="AB79" s="1027"/>
      <c r="AC79" s="1027"/>
      <c r="AD79" s="1027"/>
      <c r="AE79" s="1027"/>
      <c r="AF79" s="1027"/>
      <c r="AG79" s="1027"/>
      <c r="AH79" s="1027"/>
      <c r="AI79" s="1027"/>
      <c r="AJ79" s="1027"/>
      <c r="AK79" s="1027"/>
      <c r="AL79" s="1027"/>
      <c r="AM79" s="1027"/>
      <c r="AN79" s="1027"/>
      <c r="AO79" s="1027"/>
      <c r="AP79" s="1027"/>
      <c r="AQ79" s="1027"/>
      <c r="AR79" s="1027"/>
      <c r="AS79" s="1027"/>
      <c r="AT79" s="1027"/>
      <c r="AU79" s="1027"/>
      <c r="AV79" s="1027"/>
      <c r="AW79" s="1027"/>
      <c r="AX79" s="1027"/>
      <c r="AY79" s="1027"/>
      <c r="AZ79" s="1028"/>
      <c r="BA79" s="1028"/>
      <c r="BB79" s="1028"/>
      <c r="BC79" s="1028"/>
      <c r="BD79" s="1029"/>
      <c r="BE79" s="266"/>
      <c r="BF79" s="266"/>
      <c r="BG79" s="266"/>
      <c r="BH79" s="266"/>
      <c r="BI79" s="266"/>
      <c r="BJ79" s="269"/>
      <c r="BK79" s="269"/>
      <c r="BL79" s="269"/>
      <c r="BM79" s="269"/>
      <c r="BN79" s="269"/>
      <c r="BO79" s="266"/>
      <c r="BP79" s="266"/>
      <c r="BQ79" s="263">
        <v>73</v>
      </c>
      <c r="BR79" s="268"/>
      <c r="BS79" s="1009"/>
      <c r="BT79" s="1010"/>
      <c r="BU79" s="1010"/>
      <c r="BV79" s="1010"/>
      <c r="BW79" s="1010"/>
      <c r="BX79" s="1010"/>
      <c r="BY79" s="1010"/>
      <c r="BZ79" s="1010"/>
      <c r="CA79" s="1010"/>
      <c r="CB79" s="1010"/>
      <c r="CC79" s="1010"/>
      <c r="CD79" s="1010"/>
      <c r="CE79" s="1010"/>
      <c r="CF79" s="1010"/>
      <c r="CG79" s="1011"/>
      <c r="CH79" s="1012"/>
      <c r="CI79" s="1013"/>
      <c r="CJ79" s="1013"/>
      <c r="CK79" s="1013"/>
      <c r="CL79" s="1014"/>
      <c r="CM79" s="1012"/>
      <c r="CN79" s="1013"/>
      <c r="CO79" s="1013"/>
      <c r="CP79" s="1013"/>
      <c r="CQ79" s="1014"/>
      <c r="CR79" s="1012"/>
      <c r="CS79" s="1013"/>
      <c r="CT79" s="1013"/>
      <c r="CU79" s="1013"/>
      <c r="CV79" s="1014"/>
      <c r="CW79" s="1012"/>
      <c r="CX79" s="1013"/>
      <c r="CY79" s="1013"/>
      <c r="CZ79" s="1013"/>
      <c r="DA79" s="1014"/>
      <c r="DB79" s="1012"/>
      <c r="DC79" s="1013"/>
      <c r="DD79" s="1013"/>
      <c r="DE79" s="1013"/>
      <c r="DF79" s="1014"/>
      <c r="DG79" s="1012"/>
      <c r="DH79" s="1013"/>
      <c r="DI79" s="1013"/>
      <c r="DJ79" s="1013"/>
      <c r="DK79" s="1014"/>
      <c r="DL79" s="1012"/>
      <c r="DM79" s="1013"/>
      <c r="DN79" s="1013"/>
      <c r="DO79" s="1013"/>
      <c r="DP79" s="1014"/>
      <c r="DQ79" s="1012"/>
      <c r="DR79" s="1013"/>
      <c r="DS79" s="1013"/>
      <c r="DT79" s="1013"/>
      <c r="DU79" s="1014"/>
      <c r="DV79" s="997"/>
      <c r="DW79" s="998"/>
      <c r="DX79" s="998"/>
      <c r="DY79" s="998"/>
      <c r="DZ79" s="999"/>
      <c r="EA79" s="247"/>
    </row>
    <row r="80" spans="1:131" s="248" customFormat="1" ht="26.25" customHeight="1" x14ac:dyDescent="0.15">
      <c r="A80" s="262">
        <v>13</v>
      </c>
      <c r="B80" s="1030"/>
      <c r="C80" s="1031"/>
      <c r="D80" s="1031"/>
      <c r="E80" s="1031"/>
      <c r="F80" s="1031"/>
      <c r="G80" s="1031"/>
      <c r="H80" s="1031"/>
      <c r="I80" s="1031"/>
      <c r="J80" s="1031"/>
      <c r="K80" s="1031"/>
      <c r="L80" s="1031"/>
      <c r="M80" s="1031"/>
      <c r="N80" s="1031"/>
      <c r="O80" s="1031"/>
      <c r="P80" s="1032"/>
      <c r="Q80" s="1033"/>
      <c r="R80" s="1027"/>
      <c r="S80" s="1027"/>
      <c r="T80" s="1027"/>
      <c r="U80" s="1027"/>
      <c r="V80" s="1027"/>
      <c r="W80" s="1027"/>
      <c r="X80" s="1027"/>
      <c r="Y80" s="1027"/>
      <c r="Z80" s="1027"/>
      <c r="AA80" s="1027"/>
      <c r="AB80" s="1027"/>
      <c r="AC80" s="1027"/>
      <c r="AD80" s="1027"/>
      <c r="AE80" s="1027"/>
      <c r="AF80" s="1027"/>
      <c r="AG80" s="1027"/>
      <c r="AH80" s="1027"/>
      <c r="AI80" s="1027"/>
      <c r="AJ80" s="1027"/>
      <c r="AK80" s="1027"/>
      <c r="AL80" s="1027"/>
      <c r="AM80" s="1027"/>
      <c r="AN80" s="1027"/>
      <c r="AO80" s="1027"/>
      <c r="AP80" s="1027"/>
      <c r="AQ80" s="1027"/>
      <c r="AR80" s="1027"/>
      <c r="AS80" s="1027"/>
      <c r="AT80" s="1027"/>
      <c r="AU80" s="1027"/>
      <c r="AV80" s="1027"/>
      <c r="AW80" s="1027"/>
      <c r="AX80" s="1027"/>
      <c r="AY80" s="1027"/>
      <c r="AZ80" s="1028"/>
      <c r="BA80" s="1028"/>
      <c r="BB80" s="1028"/>
      <c r="BC80" s="1028"/>
      <c r="BD80" s="1029"/>
      <c r="BE80" s="266"/>
      <c r="BF80" s="266"/>
      <c r="BG80" s="266"/>
      <c r="BH80" s="266"/>
      <c r="BI80" s="266"/>
      <c r="BJ80" s="266"/>
      <c r="BK80" s="266"/>
      <c r="BL80" s="266"/>
      <c r="BM80" s="266"/>
      <c r="BN80" s="266"/>
      <c r="BO80" s="266"/>
      <c r="BP80" s="266"/>
      <c r="BQ80" s="263">
        <v>74</v>
      </c>
      <c r="BR80" s="268"/>
      <c r="BS80" s="1009"/>
      <c r="BT80" s="1010"/>
      <c r="BU80" s="1010"/>
      <c r="BV80" s="1010"/>
      <c r="BW80" s="1010"/>
      <c r="BX80" s="1010"/>
      <c r="BY80" s="1010"/>
      <c r="BZ80" s="1010"/>
      <c r="CA80" s="1010"/>
      <c r="CB80" s="1010"/>
      <c r="CC80" s="1010"/>
      <c r="CD80" s="1010"/>
      <c r="CE80" s="1010"/>
      <c r="CF80" s="1010"/>
      <c r="CG80" s="1011"/>
      <c r="CH80" s="1012"/>
      <c r="CI80" s="1013"/>
      <c r="CJ80" s="1013"/>
      <c r="CK80" s="1013"/>
      <c r="CL80" s="1014"/>
      <c r="CM80" s="1012"/>
      <c r="CN80" s="1013"/>
      <c r="CO80" s="1013"/>
      <c r="CP80" s="1013"/>
      <c r="CQ80" s="1014"/>
      <c r="CR80" s="1012"/>
      <c r="CS80" s="1013"/>
      <c r="CT80" s="1013"/>
      <c r="CU80" s="1013"/>
      <c r="CV80" s="1014"/>
      <c r="CW80" s="1012"/>
      <c r="CX80" s="1013"/>
      <c r="CY80" s="1013"/>
      <c r="CZ80" s="1013"/>
      <c r="DA80" s="1014"/>
      <c r="DB80" s="1012"/>
      <c r="DC80" s="1013"/>
      <c r="DD80" s="1013"/>
      <c r="DE80" s="1013"/>
      <c r="DF80" s="1014"/>
      <c r="DG80" s="1012"/>
      <c r="DH80" s="1013"/>
      <c r="DI80" s="1013"/>
      <c r="DJ80" s="1013"/>
      <c r="DK80" s="1014"/>
      <c r="DL80" s="1012"/>
      <c r="DM80" s="1013"/>
      <c r="DN80" s="1013"/>
      <c r="DO80" s="1013"/>
      <c r="DP80" s="1014"/>
      <c r="DQ80" s="1012"/>
      <c r="DR80" s="1013"/>
      <c r="DS80" s="1013"/>
      <c r="DT80" s="1013"/>
      <c r="DU80" s="1014"/>
      <c r="DV80" s="997"/>
      <c r="DW80" s="998"/>
      <c r="DX80" s="998"/>
      <c r="DY80" s="998"/>
      <c r="DZ80" s="999"/>
      <c r="EA80" s="247"/>
    </row>
    <row r="81" spans="1:131" s="248" customFormat="1" ht="26.25" customHeight="1" x14ac:dyDescent="0.15">
      <c r="A81" s="262">
        <v>14</v>
      </c>
      <c r="B81" s="1030"/>
      <c r="C81" s="1031"/>
      <c r="D81" s="1031"/>
      <c r="E81" s="1031"/>
      <c r="F81" s="1031"/>
      <c r="G81" s="1031"/>
      <c r="H81" s="1031"/>
      <c r="I81" s="1031"/>
      <c r="J81" s="1031"/>
      <c r="K81" s="1031"/>
      <c r="L81" s="1031"/>
      <c r="M81" s="1031"/>
      <c r="N81" s="1031"/>
      <c r="O81" s="1031"/>
      <c r="P81" s="1032"/>
      <c r="Q81" s="1033"/>
      <c r="R81" s="1027"/>
      <c r="S81" s="1027"/>
      <c r="T81" s="1027"/>
      <c r="U81" s="1027"/>
      <c r="V81" s="1027"/>
      <c r="W81" s="1027"/>
      <c r="X81" s="1027"/>
      <c r="Y81" s="1027"/>
      <c r="Z81" s="1027"/>
      <c r="AA81" s="1027"/>
      <c r="AB81" s="1027"/>
      <c r="AC81" s="1027"/>
      <c r="AD81" s="1027"/>
      <c r="AE81" s="1027"/>
      <c r="AF81" s="1027"/>
      <c r="AG81" s="1027"/>
      <c r="AH81" s="1027"/>
      <c r="AI81" s="1027"/>
      <c r="AJ81" s="1027"/>
      <c r="AK81" s="1027"/>
      <c r="AL81" s="1027"/>
      <c r="AM81" s="1027"/>
      <c r="AN81" s="1027"/>
      <c r="AO81" s="1027"/>
      <c r="AP81" s="1027"/>
      <c r="AQ81" s="1027"/>
      <c r="AR81" s="1027"/>
      <c r="AS81" s="1027"/>
      <c r="AT81" s="1027"/>
      <c r="AU81" s="1027"/>
      <c r="AV81" s="1027"/>
      <c r="AW81" s="1027"/>
      <c r="AX81" s="1027"/>
      <c r="AY81" s="1027"/>
      <c r="AZ81" s="1028"/>
      <c r="BA81" s="1028"/>
      <c r="BB81" s="1028"/>
      <c r="BC81" s="1028"/>
      <c r="BD81" s="1029"/>
      <c r="BE81" s="266"/>
      <c r="BF81" s="266"/>
      <c r="BG81" s="266"/>
      <c r="BH81" s="266"/>
      <c r="BI81" s="266"/>
      <c r="BJ81" s="266"/>
      <c r="BK81" s="266"/>
      <c r="BL81" s="266"/>
      <c r="BM81" s="266"/>
      <c r="BN81" s="266"/>
      <c r="BO81" s="266"/>
      <c r="BP81" s="266"/>
      <c r="BQ81" s="263">
        <v>75</v>
      </c>
      <c r="BR81" s="268"/>
      <c r="BS81" s="1009"/>
      <c r="BT81" s="1010"/>
      <c r="BU81" s="1010"/>
      <c r="BV81" s="1010"/>
      <c r="BW81" s="1010"/>
      <c r="BX81" s="1010"/>
      <c r="BY81" s="1010"/>
      <c r="BZ81" s="1010"/>
      <c r="CA81" s="1010"/>
      <c r="CB81" s="1010"/>
      <c r="CC81" s="1010"/>
      <c r="CD81" s="1010"/>
      <c r="CE81" s="1010"/>
      <c r="CF81" s="1010"/>
      <c r="CG81" s="1011"/>
      <c r="CH81" s="1012"/>
      <c r="CI81" s="1013"/>
      <c r="CJ81" s="1013"/>
      <c r="CK81" s="1013"/>
      <c r="CL81" s="1014"/>
      <c r="CM81" s="1012"/>
      <c r="CN81" s="1013"/>
      <c r="CO81" s="1013"/>
      <c r="CP81" s="1013"/>
      <c r="CQ81" s="1014"/>
      <c r="CR81" s="1012"/>
      <c r="CS81" s="1013"/>
      <c r="CT81" s="1013"/>
      <c r="CU81" s="1013"/>
      <c r="CV81" s="1014"/>
      <c r="CW81" s="1012"/>
      <c r="CX81" s="1013"/>
      <c r="CY81" s="1013"/>
      <c r="CZ81" s="1013"/>
      <c r="DA81" s="1014"/>
      <c r="DB81" s="1012"/>
      <c r="DC81" s="1013"/>
      <c r="DD81" s="1013"/>
      <c r="DE81" s="1013"/>
      <c r="DF81" s="1014"/>
      <c r="DG81" s="1012"/>
      <c r="DH81" s="1013"/>
      <c r="DI81" s="1013"/>
      <c r="DJ81" s="1013"/>
      <c r="DK81" s="1014"/>
      <c r="DL81" s="1012"/>
      <c r="DM81" s="1013"/>
      <c r="DN81" s="1013"/>
      <c r="DO81" s="1013"/>
      <c r="DP81" s="1014"/>
      <c r="DQ81" s="1012"/>
      <c r="DR81" s="1013"/>
      <c r="DS81" s="1013"/>
      <c r="DT81" s="1013"/>
      <c r="DU81" s="1014"/>
      <c r="DV81" s="997"/>
      <c r="DW81" s="998"/>
      <c r="DX81" s="998"/>
      <c r="DY81" s="998"/>
      <c r="DZ81" s="999"/>
      <c r="EA81" s="247"/>
    </row>
    <row r="82" spans="1:131" s="248" customFormat="1" ht="26.25" customHeight="1" x14ac:dyDescent="0.15">
      <c r="A82" s="262">
        <v>15</v>
      </c>
      <c r="B82" s="1030"/>
      <c r="C82" s="1031"/>
      <c r="D82" s="1031"/>
      <c r="E82" s="1031"/>
      <c r="F82" s="1031"/>
      <c r="G82" s="1031"/>
      <c r="H82" s="1031"/>
      <c r="I82" s="1031"/>
      <c r="J82" s="1031"/>
      <c r="K82" s="1031"/>
      <c r="L82" s="1031"/>
      <c r="M82" s="1031"/>
      <c r="N82" s="1031"/>
      <c r="O82" s="1031"/>
      <c r="P82" s="1032"/>
      <c r="Q82" s="1033"/>
      <c r="R82" s="1027"/>
      <c r="S82" s="1027"/>
      <c r="T82" s="1027"/>
      <c r="U82" s="1027"/>
      <c r="V82" s="1027"/>
      <c r="W82" s="1027"/>
      <c r="X82" s="1027"/>
      <c r="Y82" s="1027"/>
      <c r="Z82" s="1027"/>
      <c r="AA82" s="1027"/>
      <c r="AB82" s="1027"/>
      <c r="AC82" s="1027"/>
      <c r="AD82" s="1027"/>
      <c r="AE82" s="1027"/>
      <c r="AF82" s="1027"/>
      <c r="AG82" s="1027"/>
      <c r="AH82" s="1027"/>
      <c r="AI82" s="1027"/>
      <c r="AJ82" s="1027"/>
      <c r="AK82" s="1027"/>
      <c r="AL82" s="1027"/>
      <c r="AM82" s="1027"/>
      <c r="AN82" s="1027"/>
      <c r="AO82" s="1027"/>
      <c r="AP82" s="1027"/>
      <c r="AQ82" s="1027"/>
      <c r="AR82" s="1027"/>
      <c r="AS82" s="1027"/>
      <c r="AT82" s="1027"/>
      <c r="AU82" s="1027"/>
      <c r="AV82" s="1027"/>
      <c r="AW82" s="1027"/>
      <c r="AX82" s="1027"/>
      <c r="AY82" s="1027"/>
      <c r="AZ82" s="1028"/>
      <c r="BA82" s="1028"/>
      <c r="BB82" s="1028"/>
      <c r="BC82" s="1028"/>
      <c r="BD82" s="1029"/>
      <c r="BE82" s="266"/>
      <c r="BF82" s="266"/>
      <c r="BG82" s="266"/>
      <c r="BH82" s="266"/>
      <c r="BI82" s="266"/>
      <c r="BJ82" s="266"/>
      <c r="BK82" s="266"/>
      <c r="BL82" s="266"/>
      <c r="BM82" s="266"/>
      <c r="BN82" s="266"/>
      <c r="BO82" s="266"/>
      <c r="BP82" s="266"/>
      <c r="BQ82" s="263">
        <v>76</v>
      </c>
      <c r="BR82" s="268"/>
      <c r="BS82" s="1009"/>
      <c r="BT82" s="1010"/>
      <c r="BU82" s="1010"/>
      <c r="BV82" s="1010"/>
      <c r="BW82" s="1010"/>
      <c r="BX82" s="1010"/>
      <c r="BY82" s="1010"/>
      <c r="BZ82" s="1010"/>
      <c r="CA82" s="1010"/>
      <c r="CB82" s="1010"/>
      <c r="CC82" s="1010"/>
      <c r="CD82" s="1010"/>
      <c r="CE82" s="1010"/>
      <c r="CF82" s="1010"/>
      <c r="CG82" s="1011"/>
      <c r="CH82" s="1012"/>
      <c r="CI82" s="1013"/>
      <c r="CJ82" s="1013"/>
      <c r="CK82" s="1013"/>
      <c r="CL82" s="1014"/>
      <c r="CM82" s="1012"/>
      <c r="CN82" s="1013"/>
      <c r="CO82" s="1013"/>
      <c r="CP82" s="1013"/>
      <c r="CQ82" s="1014"/>
      <c r="CR82" s="1012"/>
      <c r="CS82" s="1013"/>
      <c r="CT82" s="1013"/>
      <c r="CU82" s="1013"/>
      <c r="CV82" s="1014"/>
      <c r="CW82" s="1012"/>
      <c r="CX82" s="1013"/>
      <c r="CY82" s="1013"/>
      <c r="CZ82" s="1013"/>
      <c r="DA82" s="1014"/>
      <c r="DB82" s="1012"/>
      <c r="DC82" s="1013"/>
      <c r="DD82" s="1013"/>
      <c r="DE82" s="1013"/>
      <c r="DF82" s="1014"/>
      <c r="DG82" s="1012"/>
      <c r="DH82" s="1013"/>
      <c r="DI82" s="1013"/>
      <c r="DJ82" s="1013"/>
      <c r="DK82" s="1014"/>
      <c r="DL82" s="1012"/>
      <c r="DM82" s="1013"/>
      <c r="DN82" s="1013"/>
      <c r="DO82" s="1013"/>
      <c r="DP82" s="1014"/>
      <c r="DQ82" s="1012"/>
      <c r="DR82" s="1013"/>
      <c r="DS82" s="1013"/>
      <c r="DT82" s="1013"/>
      <c r="DU82" s="1014"/>
      <c r="DV82" s="997"/>
      <c r="DW82" s="998"/>
      <c r="DX82" s="998"/>
      <c r="DY82" s="998"/>
      <c r="DZ82" s="999"/>
      <c r="EA82" s="247"/>
    </row>
    <row r="83" spans="1:131" s="248" customFormat="1" ht="26.25" customHeight="1" x14ac:dyDescent="0.15">
      <c r="A83" s="262">
        <v>16</v>
      </c>
      <c r="B83" s="1030"/>
      <c r="C83" s="1031"/>
      <c r="D83" s="1031"/>
      <c r="E83" s="1031"/>
      <c r="F83" s="1031"/>
      <c r="G83" s="1031"/>
      <c r="H83" s="1031"/>
      <c r="I83" s="1031"/>
      <c r="J83" s="1031"/>
      <c r="K83" s="1031"/>
      <c r="L83" s="1031"/>
      <c r="M83" s="1031"/>
      <c r="N83" s="1031"/>
      <c r="O83" s="1031"/>
      <c r="P83" s="1032"/>
      <c r="Q83" s="1033"/>
      <c r="R83" s="1027"/>
      <c r="S83" s="1027"/>
      <c r="T83" s="1027"/>
      <c r="U83" s="1027"/>
      <c r="V83" s="1027"/>
      <c r="W83" s="1027"/>
      <c r="X83" s="1027"/>
      <c r="Y83" s="1027"/>
      <c r="Z83" s="1027"/>
      <c r="AA83" s="1027"/>
      <c r="AB83" s="1027"/>
      <c r="AC83" s="1027"/>
      <c r="AD83" s="1027"/>
      <c r="AE83" s="1027"/>
      <c r="AF83" s="1027"/>
      <c r="AG83" s="1027"/>
      <c r="AH83" s="1027"/>
      <c r="AI83" s="1027"/>
      <c r="AJ83" s="1027"/>
      <c r="AK83" s="1027"/>
      <c r="AL83" s="1027"/>
      <c r="AM83" s="1027"/>
      <c r="AN83" s="1027"/>
      <c r="AO83" s="1027"/>
      <c r="AP83" s="1027"/>
      <c r="AQ83" s="1027"/>
      <c r="AR83" s="1027"/>
      <c r="AS83" s="1027"/>
      <c r="AT83" s="1027"/>
      <c r="AU83" s="1027"/>
      <c r="AV83" s="1027"/>
      <c r="AW83" s="1027"/>
      <c r="AX83" s="1027"/>
      <c r="AY83" s="1027"/>
      <c r="AZ83" s="1028"/>
      <c r="BA83" s="1028"/>
      <c r="BB83" s="1028"/>
      <c r="BC83" s="1028"/>
      <c r="BD83" s="1029"/>
      <c r="BE83" s="266"/>
      <c r="BF83" s="266"/>
      <c r="BG83" s="266"/>
      <c r="BH83" s="266"/>
      <c r="BI83" s="266"/>
      <c r="BJ83" s="266"/>
      <c r="BK83" s="266"/>
      <c r="BL83" s="266"/>
      <c r="BM83" s="266"/>
      <c r="BN83" s="266"/>
      <c r="BO83" s="266"/>
      <c r="BP83" s="266"/>
      <c r="BQ83" s="263">
        <v>77</v>
      </c>
      <c r="BR83" s="268"/>
      <c r="BS83" s="1009"/>
      <c r="BT83" s="1010"/>
      <c r="BU83" s="1010"/>
      <c r="BV83" s="1010"/>
      <c r="BW83" s="1010"/>
      <c r="BX83" s="1010"/>
      <c r="BY83" s="1010"/>
      <c r="BZ83" s="1010"/>
      <c r="CA83" s="1010"/>
      <c r="CB83" s="1010"/>
      <c r="CC83" s="1010"/>
      <c r="CD83" s="1010"/>
      <c r="CE83" s="1010"/>
      <c r="CF83" s="1010"/>
      <c r="CG83" s="1011"/>
      <c r="CH83" s="1012"/>
      <c r="CI83" s="1013"/>
      <c r="CJ83" s="1013"/>
      <c r="CK83" s="1013"/>
      <c r="CL83" s="1014"/>
      <c r="CM83" s="1012"/>
      <c r="CN83" s="1013"/>
      <c r="CO83" s="1013"/>
      <c r="CP83" s="1013"/>
      <c r="CQ83" s="1014"/>
      <c r="CR83" s="1012"/>
      <c r="CS83" s="1013"/>
      <c r="CT83" s="1013"/>
      <c r="CU83" s="1013"/>
      <c r="CV83" s="1014"/>
      <c r="CW83" s="1012"/>
      <c r="CX83" s="1013"/>
      <c r="CY83" s="1013"/>
      <c r="CZ83" s="1013"/>
      <c r="DA83" s="1014"/>
      <c r="DB83" s="1012"/>
      <c r="DC83" s="1013"/>
      <c r="DD83" s="1013"/>
      <c r="DE83" s="1013"/>
      <c r="DF83" s="1014"/>
      <c r="DG83" s="1012"/>
      <c r="DH83" s="1013"/>
      <c r="DI83" s="1013"/>
      <c r="DJ83" s="1013"/>
      <c r="DK83" s="1014"/>
      <c r="DL83" s="1012"/>
      <c r="DM83" s="1013"/>
      <c r="DN83" s="1013"/>
      <c r="DO83" s="1013"/>
      <c r="DP83" s="1014"/>
      <c r="DQ83" s="1012"/>
      <c r="DR83" s="1013"/>
      <c r="DS83" s="1013"/>
      <c r="DT83" s="1013"/>
      <c r="DU83" s="1014"/>
      <c r="DV83" s="997"/>
      <c r="DW83" s="998"/>
      <c r="DX83" s="998"/>
      <c r="DY83" s="998"/>
      <c r="DZ83" s="999"/>
      <c r="EA83" s="247"/>
    </row>
    <row r="84" spans="1:131" s="248" customFormat="1" ht="26.25" customHeight="1" x14ac:dyDescent="0.15">
      <c r="A84" s="262">
        <v>17</v>
      </c>
      <c r="B84" s="1030"/>
      <c r="C84" s="1031"/>
      <c r="D84" s="1031"/>
      <c r="E84" s="1031"/>
      <c r="F84" s="1031"/>
      <c r="G84" s="1031"/>
      <c r="H84" s="1031"/>
      <c r="I84" s="1031"/>
      <c r="J84" s="1031"/>
      <c r="K84" s="1031"/>
      <c r="L84" s="1031"/>
      <c r="M84" s="1031"/>
      <c r="N84" s="1031"/>
      <c r="O84" s="1031"/>
      <c r="P84" s="1032"/>
      <c r="Q84" s="1033"/>
      <c r="R84" s="1027"/>
      <c r="S84" s="1027"/>
      <c r="T84" s="1027"/>
      <c r="U84" s="1027"/>
      <c r="V84" s="1027"/>
      <c r="W84" s="1027"/>
      <c r="X84" s="1027"/>
      <c r="Y84" s="1027"/>
      <c r="Z84" s="1027"/>
      <c r="AA84" s="1027"/>
      <c r="AB84" s="1027"/>
      <c r="AC84" s="1027"/>
      <c r="AD84" s="1027"/>
      <c r="AE84" s="1027"/>
      <c r="AF84" s="1027"/>
      <c r="AG84" s="1027"/>
      <c r="AH84" s="1027"/>
      <c r="AI84" s="1027"/>
      <c r="AJ84" s="1027"/>
      <c r="AK84" s="1027"/>
      <c r="AL84" s="1027"/>
      <c r="AM84" s="1027"/>
      <c r="AN84" s="1027"/>
      <c r="AO84" s="1027"/>
      <c r="AP84" s="1027"/>
      <c r="AQ84" s="1027"/>
      <c r="AR84" s="1027"/>
      <c r="AS84" s="1027"/>
      <c r="AT84" s="1027"/>
      <c r="AU84" s="1027"/>
      <c r="AV84" s="1027"/>
      <c r="AW84" s="1027"/>
      <c r="AX84" s="1027"/>
      <c r="AY84" s="1027"/>
      <c r="AZ84" s="1028"/>
      <c r="BA84" s="1028"/>
      <c r="BB84" s="1028"/>
      <c r="BC84" s="1028"/>
      <c r="BD84" s="1029"/>
      <c r="BE84" s="266"/>
      <c r="BF84" s="266"/>
      <c r="BG84" s="266"/>
      <c r="BH84" s="266"/>
      <c r="BI84" s="266"/>
      <c r="BJ84" s="266"/>
      <c r="BK84" s="266"/>
      <c r="BL84" s="266"/>
      <c r="BM84" s="266"/>
      <c r="BN84" s="266"/>
      <c r="BO84" s="266"/>
      <c r="BP84" s="266"/>
      <c r="BQ84" s="263">
        <v>78</v>
      </c>
      <c r="BR84" s="268"/>
      <c r="BS84" s="1009"/>
      <c r="BT84" s="1010"/>
      <c r="BU84" s="1010"/>
      <c r="BV84" s="1010"/>
      <c r="BW84" s="1010"/>
      <c r="BX84" s="1010"/>
      <c r="BY84" s="1010"/>
      <c r="BZ84" s="1010"/>
      <c r="CA84" s="1010"/>
      <c r="CB84" s="1010"/>
      <c r="CC84" s="1010"/>
      <c r="CD84" s="1010"/>
      <c r="CE84" s="1010"/>
      <c r="CF84" s="1010"/>
      <c r="CG84" s="1011"/>
      <c r="CH84" s="1012"/>
      <c r="CI84" s="1013"/>
      <c r="CJ84" s="1013"/>
      <c r="CK84" s="1013"/>
      <c r="CL84" s="1014"/>
      <c r="CM84" s="1012"/>
      <c r="CN84" s="1013"/>
      <c r="CO84" s="1013"/>
      <c r="CP84" s="1013"/>
      <c r="CQ84" s="1014"/>
      <c r="CR84" s="1012"/>
      <c r="CS84" s="1013"/>
      <c r="CT84" s="1013"/>
      <c r="CU84" s="1013"/>
      <c r="CV84" s="1014"/>
      <c r="CW84" s="1012"/>
      <c r="CX84" s="1013"/>
      <c r="CY84" s="1013"/>
      <c r="CZ84" s="1013"/>
      <c r="DA84" s="1014"/>
      <c r="DB84" s="1012"/>
      <c r="DC84" s="1013"/>
      <c r="DD84" s="1013"/>
      <c r="DE84" s="1013"/>
      <c r="DF84" s="1014"/>
      <c r="DG84" s="1012"/>
      <c r="DH84" s="1013"/>
      <c r="DI84" s="1013"/>
      <c r="DJ84" s="1013"/>
      <c r="DK84" s="1014"/>
      <c r="DL84" s="1012"/>
      <c r="DM84" s="1013"/>
      <c r="DN84" s="1013"/>
      <c r="DO84" s="1013"/>
      <c r="DP84" s="1014"/>
      <c r="DQ84" s="1012"/>
      <c r="DR84" s="1013"/>
      <c r="DS84" s="1013"/>
      <c r="DT84" s="1013"/>
      <c r="DU84" s="1014"/>
      <c r="DV84" s="997"/>
      <c r="DW84" s="998"/>
      <c r="DX84" s="998"/>
      <c r="DY84" s="998"/>
      <c r="DZ84" s="999"/>
      <c r="EA84" s="247"/>
    </row>
    <row r="85" spans="1:131" s="248" customFormat="1" ht="26.25" customHeight="1" x14ac:dyDescent="0.15">
      <c r="A85" s="262">
        <v>18</v>
      </c>
      <c r="B85" s="1030"/>
      <c r="C85" s="1031"/>
      <c r="D85" s="1031"/>
      <c r="E85" s="1031"/>
      <c r="F85" s="1031"/>
      <c r="G85" s="1031"/>
      <c r="H85" s="1031"/>
      <c r="I85" s="1031"/>
      <c r="J85" s="1031"/>
      <c r="K85" s="1031"/>
      <c r="L85" s="1031"/>
      <c r="M85" s="1031"/>
      <c r="N85" s="1031"/>
      <c r="O85" s="1031"/>
      <c r="P85" s="1032"/>
      <c r="Q85" s="1033"/>
      <c r="R85" s="1027"/>
      <c r="S85" s="1027"/>
      <c r="T85" s="1027"/>
      <c r="U85" s="1027"/>
      <c r="V85" s="1027"/>
      <c r="W85" s="1027"/>
      <c r="X85" s="1027"/>
      <c r="Y85" s="1027"/>
      <c r="Z85" s="1027"/>
      <c r="AA85" s="1027"/>
      <c r="AB85" s="1027"/>
      <c r="AC85" s="1027"/>
      <c r="AD85" s="1027"/>
      <c r="AE85" s="1027"/>
      <c r="AF85" s="1027"/>
      <c r="AG85" s="1027"/>
      <c r="AH85" s="1027"/>
      <c r="AI85" s="1027"/>
      <c r="AJ85" s="1027"/>
      <c r="AK85" s="1027"/>
      <c r="AL85" s="1027"/>
      <c r="AM85" s="1027"/>
      <c r="AN85" s="1027"/>
      <c r="AO85" s="1027"/>
      <c r="AP85" s="1027"/>
      <c r="AQ85" s="1027"/>
      <c r="AR85" s="1027"/>
      <c r="AS85" s="1027"/>
      <c r="AT85" s="1027"/>
      <c r="AU85" s="1027"/>
      <c r="AV85" s="1027"/>
      <c r="AW85" s="1027"/>
      <c r="AX85" s="1027"/>
      <c r="AY85" s="1027"/>
      <c r="AZ85" s="1028"/>
      <c r="BA85" s="1028"/>
      <c r="BB85" s="1028"/>
      <c r="BC85" s="1028"/>
      <c r="BD85" s="1029"/>
      <c r="BE85" s="266"/>
      <c r="BF85" s="266"/>
      <c r="BG85" s="266"/>
      <c r="BH85" s="266"/>
      <c r="BI85" s="266"/>
      <c r="BJ85" s="266"/>
      <c r="BK85" s="266"/>
      <c r="BL85" s="266"/>
      <c r="BM85" s="266"/>
      <c r="BN85" s="266"/>
      <c r="BO85" s="266"/>
      <c r="BP85" s="266"/>
      <c r="BQ85" s="263">
        <v>79</v>
      </c>
      <c r="BR85" s="268"/>
      <c r="BS85" s="1009"/>
      <c r="BT85" s="1010"/>
      <c r="BU85" s="1010"/>
      <c r="BV85" s="1010"/>
      <c r="BW85" s="1010"/>
      <c r="BX85" s="1010"/>
      <c r="BY85" s="1010"/>
      <c r="BZ85" s="1010"/>
      <c r="CA85" s="1010"/>
      <c r="CB85" s="1010"/>
      <c r="CC85" s="1010"/>
      <c r="CD85" s="1010"/>
      <c r="CE85" s="1010"/>
      <c r="CF85" s="1010"/>
      <c r="CG85" s="1011"/>
      <c r="CH85" s="1012"/>
      <c r="CI85" s="1013"/>
      <c r="CJ85" s="1013"/>
      <c r="CK85" s="1013"/>
      <c r="CL85" s="1014"/>
      <c r="CM85" s="1012"/>
      <c r="CN85" s="1013"/>
      <c r="CO85" s="1013"/>
      <c r="CP85" s="1013"/>
      <c r="CQ85" s="1014"/>
      <c r="CR85" s="1012"/>
      <c r="CS85" s="1013"/>
      <c r="CT85" s="1013"/>
      <c r="CU85" s="1013"/>
      <c r="CV85" s="1014"/>
      <c r="CW85" s="1012"/>
      <c r="CX85" s="1013"/>
      <c r="CY85" s="1013"/>
      <c r="CZ85" s="1013"/>
      <c r="DA85" s="1014"/>
      <c r="DB85" s="1012"/>
      <c r="DC85" s="1013"/>
      <c r="DD85" s="1013"/>
      <c r="DE85" s="1013"/>
      <c r="DF85" s="1014"/>
      <c r="DG85" s="1012"/>
      <c r="DH85" s="1013"/>
      <c r="DI85" s="1013"/>
      <c r="DJ85" s="1013"/>
      <c r="DK85" s="1014"/>
      <c r="DL85" s="1012"/>
      <c r="DM85" s="1013"/>
      <c r="DN85" s="1013"/>
      <c r="DO85" s="1013"/>
      <c r="DP85" s="1014"/>
      <c r="DQ85" s="1012"/>
      <c r="DR85" s="1013"/>
      <c r="DS85" s="1013"/>
      <c r="DT85" s="1013"/>
      <c r="DU85" s="1014"/>
      <c r="DV85" s="997"/>
      <c r="DW85" s="998"/>
      <c r="DX85" s="998"/>
      <c r="DY85" s="998"/>
      <c r="DZ85" s="999"/>
      <c r="EA85" s="247"/>
    </row>
    <row r="86" spans="1:131" s="248" customFormat="1" ht="26.25" customHeight="1" x14ac:dyDescent="0.15">
      <c r="A86" s="262">
        <v>19</v>
      </c>
      <c r="B86" s="1030"/>
      <c r="C86" s="1031"/>
      <c r="D86" s="1031"/>
      <c r="E86" s="1031"/>
      <c r="F86" s="1031"/>
      <c r="G86" s="1031"/>
      <c r="H86" s="1031"/>
      <c r="I86" s="1031"/>
      <c r="J86" s="1031"/>
      <c r="K86" s="1031"/>
      <c r="L86" s="1031"/>
      <c r="M86" s="1031"/>
      <c r="N86" s="1031"/>
      <c r="O86" s="1031"/>
      <c r="P86" s="1032"/>
      <c r="Q86" s="1033"/>
      <c r="R86" s="1027"/>
      <c r="S86" s="1027"/>
      <c r="T86" s="1027"/>
      <c r="U86" s="1027"/>
      <c r="V86" s="1027"/>
      <c r="W86" s="1027"/>
      <c r="X86" s="1027"/>
      <c r="Y86" s="1027"/>
      <c r="Z86" s="1027"/>
      <c r="AA86" s="1027"/>
      <c r="AB86" s="1027"/>
      <c r="AC86" s="1027"/>
      <c r="AD86" s="1027"/>
      <c r="AE86" s="1027"/>
      <c r="AF86" s="1027"/>
      <c r="AG86" s="1027"/>
      <c r="AH86" s="1027"/>
      <c r="AI86" s="1027"/>
      <c r="AJ86" s="1027"/>
      <c r="AK86" s="1027"/>
      <c r="AL86" s="1027"/>
      <c r="AM86" s="1027"/>
      <c r="AN86" s="1027"/>
      <c r="AO86" s="1027"/>
      <c r="AP86" s="1027"/>
      <c r="AQ86" s="1027"/>
      <c r="AR86" s="1027"/>
      <c r="AS86" s="1027"/>
      <c r="AT86" s="1027"/>
      <c r="AU86" s="1027"/>
      <c r="AV86" s="1027"/>
      <c r="AW86" s="1027"/>
      <c r="AX86" s="1027"/>
      <c r="AY86" s="1027"/>
      <c r="AZ86" s="1028"/>
      <c r="BA86" s="1028"/>
      <c r="BB86" s="1028"/>
      <c r="BC86" s="1028"/>
      <c r="BD86" s="1029"/>
      <c r="BE86" s="266"/>
      <c r="BF86" s="266"/>
      <c r="BG86" s="266"/>
      <c r="BH86" s="266"/>
      <c r="BI86" s="266"/>
      <c r="BJ86" s="266"/>
      <c r="BK86" s="266"/>
      <c r="BL86" s="266"/>
      <c r="BM86" s="266"/>
      <c r="BN86" s="266"/>
      <c r="BO86" s="266"/>
      <c r="BP86" s="266"/>
      <c r="BQ86" s="263">
        <v>80</v>
      </c>
      <c r="BR86" s="268"/>
      <c r="BS86" s="1009"/>
      <c r="BT86" s="1010"/>
      <c r="BU86" s="1010"/>
      <c r="BV86" s="1010"/>
      <c r="BW86" s="1010"/>
      <c r="BX86" s="1010"/>
      <c r="BY86" s="1010"/>
      <c r="BZ86" s="1010"/>
      <c r="CA86" s="1010"/>
      <c r="CB86" s="1010"/>
      <c r="CC86" s="1010"/>
      <c r="CD86" s="1010"/>
      <c r="CE86" s="1010"/>
      <c r="CF86" s="1010"/>
      <c r="CG86" s="1011"/>
      <c r="CH86" s="1012"/>
      <c r="CI86" s="1013"/>
      <c r="CJ86" s="1013"/>
      <c r="CK86" s="1013"/>
      <c r="CL86" s="1014"/>
      <c r="CM86" s="1012"/>
      <c r="CN86" s="1013"/>
      <c r="CO86" s="1013"/>
      <c r="CP86" s="1013"/>
      <c r="CQ86" s="1014"/>
      <c r="CR86" s="1012"/>
      <c r="CS86" s="1013"/>
      <c r="CT86" s="1013"/>
      <c r="CU86" s="1013"/>
      <c r="CV86" s="1014"/>
      <c r="CW86" s="1012"/>
      <c r="CX86" s="1013"/>
      <c r="CY86" s="1013"/>
      <c r="CZ86" s="1013"/>
      <c r="DA86" s="1014"/>
      <c r="DB86" s="1012"/>
      <c r="DC86" s="1013"/>
      <c r="DD86" s="1013"/>
      <c r="DE86" s="1013"/>
      <c r="DF86" s="1014"/>
      <c r="DG86" s="1012"/>
      <c r="DH86" s="1013"/>
      <c r="DI86" s="1013"/>
      <c r="DJ86" s="1013"/>
      <c r="DK86" s="1014"/>
      <c r="DL86" s="1012"/>
      <c r="DM86" s="1013"/>
      <c r="DN86" s="1013"/>
      <c r="DO86" s="1013"/>
      <c r="DP86" s="1014"/>
      <c r="DQ86" s="1012"/>
      <c r="DR86" s="1013"/>
      <c r="DS86" s="1013"/>
      <c r="DT86" s="1013"/>
      <c r="DU86" s="1014"/>
      <c r="DV86" s="997"/>
      <c r="DW86" s="998"/>
      <c r="DX86" s="998"/>
      <c r="DY86" s="998"/>
      <c r="DZ86" s="999"/>
      <c r="EA86" s="247"/>
    </row>
    <row r="87" spans="1:131" s="248" customFormat="1" ht="26.25" customHeight="1" x14ac:dyDescent="0.15">
      <c r="A87" s="270">
        <v>20</v>
      </c>
      <c r="B87" s="1020"/>
      <c r="C87" s="1021"/>
      <c r="D87" s="1021"/>
      <c r="E87" s="1021"/>
      <c r="F87" s="1021"/>
      <c r="G87" s="1021"/>
      <c r="H87" s="1021"/>
      <c r="I87" s="1021"/>
      <c r="J87" s="1021"/>
      <c r="K87" s="1021"/>
      <c r="L87" s="1021"/>
      <c r="M87" s="1021"/>
      <c r="N87" s="1021"/>
      <c r="O87" s="1021"/>
      <c r="P87" s="1022"/>
      <c r="Q87" s="1023"/>
      <c r="R87" s="1024"/>
      <c r="S87" s="1024"/>
      <c r="T87" s="1024"/>
      <c r="U87" s="1024"/>
      <c r="V87" s="1024"/>
      <c r="W87" s="1024"/>
      <c r="X87" s="1024"/>
      <c r="Y87" s="1024"/>
      <c r="Z87" s="1024"/>
      <c r="AA87" s="1024"/>
      <c r="AB87" s="1024"/>
      <c r="AC87" s="1024"/>
      <c r="AD87" s="1024"/>
      <c r="AE87" s="1024"/>
      <c r="AF87" s="1024"/>
      <c r="AG87" s="1024"/>
      <c r="AH87" s="1024"/>
      <c r="AI87" s="1024"/>
      <c r="AJ87" s="1024"/>
      <c r="AK87" s="1024"/>
      <c r="AL87" s="1024"/>
      <c r="AM87" s="1024"/>
      <c r="AN87" s="1024"/>
      <c r="AO87" s="1024"/>
      <c r="AP87" s="1024"/>
      <c r="AQ87" s="1024"/>
      <c r="AR87" s="1024"/>
      <c r="AS87" s="1024"/>
      <c r="AT87" s="1024"/>
      <c r="AU87" s="1024"/>
      <c r="AV87" s="1024"/>
      <c r="AW87" s="1024"/>
      <c r="AX87" s="1024"/>
      <c r="AY87" s="1024"/>
      <c r="AZ87" s="1025"/>
      <c r="BA87" s="1025"/>
      <c r="BB87" s="1025"/>
      <c r="BC87" s="1025"/>
      <c r="BD87" s="1026"/>
      <c r="BE87" s="266"/>
      <c r="BF87" s="266"/>
      <c r="BG87" s="266"/>
      <c r="BH87" s="266"/>
      <c r="BI87" s="266"/>
      <c r="BJ87" s="266"/>
      <c r="BK87" s="266"/>
      <c r="BL87" s="266"/>
      <c r="BM87" s="266"/>
      <c r="BN87" s="266"/>
      <c r="BO87" s="266"/>
      <c r="BP87" s="266"/>
      <c r="BQ87" s="263">
        <v>81</v>
      </c>
      <c r="BR87" s="268"/>
      <c r="BS87" s="1009"/>
      <c r="BT87" s="1010"/>
      <c r="BU87" s="1010"/>
      <c r="BV87" s="1010"/>
      <c r="BW87" s="1010"/>
      <c r="BX87" s="1010"/>
      <c r="BY87" s="1010"/>
      <c r="BZ87" s="1010"/>
      <c r="CA87" s="1010"/>
      <c r="CB87" s="1010"/>
      <c r="CC87" s="1010"/>
      <c r="CD87" s="1010"/>
      <c r="CE87" s="1010"/>
      <c r="CF87" s="1010"/>
      <c r="CG87" s="1011"/>
      <c r="CH87" s="1012"/>
      <c r="CI87" s="1013"/>
      <c r="CJ87" s="1013"/>
      <c r="CK87" s="1013"/>
      <c r="CL87" s="1014"/>
      <c r="CM87" s="1012"/>
      <c r="CN87" s="1013"/>
      <c r="CO87" s="1013"/>
      <c r="CP87" s="1013"/>
      <c r="CQ87" s="1014"/>
      <c r="CR87" s="1012"/>
      <c r="CS87" s="1013"/>
      <c r="CT87" s="1013"/>
      <c r="CU87" s="1013"/>
      <c r="CV87" s="1014"/>
      <c r="CW87" s="1012"/>
      <c r="CX87" s="1013"/>
      <c r="CY87" s="1013"/>
      <c r="CZ87" s="1013"/>
      <c r="DA87" s="1014"/>
      <c r="DB87" s="1012"/>
      <c r="DC87" s="1013"/>
      <c r="DD87" s="1013"/>
      <c r="DE87" s="1013"/>
      <c r="DF87" s="1014"/>
      <c r="DG87" s="1012"/>
      <c r="DH87" s="1013"/>
      <c r="DI87" s="1013"/>
      <c r="DJ87" s="1013"/>
      <c r="DK87" s="1014"/>
      <c r="DL87" s="1012"/>
      <c r="DM87" s="1013"/>
      <c r="DN87" s="1013"/>
      <c r="DO87" s="1013"/>
      <c r="DP87" s="1014"/>
      <c r="DQ87" s="1012"/>
      <c r="DR87" s="1013"/>
      <c r="DS87" s="1013"/>
      <c r="DT87" s="1013"/>
      <c r="DU87" s="1014"/>
      <c r="DV87" s="997"/>
      <c r="DW87" s="998"/>
      <c r="DX87" s="998"/>
      <c r="DY87" s="998"/>
      <c r="DZ87" s="999"/>
      <c r="EA87" s="247"/>
    </row>
    <row r="88" spans="1:131" s="248" customFormat="1" ht="26.25" customHeight="1" thickBot="1" x14ac:dyDescent="0.2">
      <c r="A88" s="265" t="s">
        <v>388</v>
      </c>
      <c r="B88" s="1000" t="s">
        <v>420</v>
      </c>
      <c r="C88" s="1001"/>
      <c r="D88" s="1001"/>
      <c r="E88" s="1001"/>
      <c r="F88" s="1001"/>
      <c r="G88" s="1001"/>
      <c r="H88" s="1001"/>
      <c r="I88" s="1001"/>
      <c r="J88" s="1001"/>
      <c r="K88" s="1001"/>
      <c r="L88" s="1001"/>
      <c r="M88" s="1001"/>
      <c r="N88" s="1001"/>
      <c r="O88" s="1001"/>
      <c r="P88" s="1002"/>
      <c r="Q88" s="1018"/>
      <c r="R88" s="1019"/>
      <c r="S88" s="1019"/>
      <c r="T88" s="1019"/>
      <c r="U88" s="1019"/>
      <c r="V88" s="1019"/>
      <c r="W88" s="1019"/>
      <c r="X88" s="1019"/>
      <c r="Y88" s="1019"/>
      <c r="Z88" s="1019"/>
      <c r="AA88" s="1019"/>
      <c r="AB88" s="1019"/>
      <c r="AC88" s="1019"/>
      <c r="AD88" s="1019"/>
      <c r="AE88" s="1019"/>
      <c r="AF88" s="1015">
        <v>7314</v>
      </c>
      <c r="AG88" s="1015"/>
      <c r="AH88" s="1015"/>
      <c r="AI88" s="1015"/>
      <c r="AJ88" s="1015"/>
      <c r="AK88" s="1019"/>
      <c r="AL88" s="1019"/>
      <c r="AM88" s="1019"/>
      <c r="AN88" s="1019"/>
      <c r="AO88" s="1019"/>
      <c r="AP88" s="1015">
        <v>7188</v>
      </c>
      <c r="AQ88" s="1015"/>
      <c r="AR88" s="1015"/>
      <c r="AS88" s="1015"/>
      <c r="AT88" s="1015"/>
      <c r="AU88" s="1015">
        <v>197</v>
      </c>
      <c r="AV88" s="1015"/>
      <c r="AW88" s="1015"/>
      <c r="AX88" s="1015"/>
      <c r="AY88" s="1015"/>
      <c r="AZ88" s="1016"/>
      <c r="BA88" s="1016"/>
      <c r="BB88" s="1016"/>
      <c r="BC88" s="1016"/>
      <c r="BD88" s="1017"/>
      <c r="BE88" s="266"/>
      <c r="BF88" s="266"/>
      <c r="BG88" s="266"/>
      <c r="BH88" s="266"/>
      <c r="BI88" s="266"/>
      <c r="BJ88" s="266"/>
      <c r="BK88" s="266"/>
      <c r="BL88" s="266"/>
      <c r="BM88" s="266"/>
      <c r="BN88" s="266"/>
      <c r="BO88" s="266"/>
      <c r="BP88" s="266"/>
      <c r="BQ88" s="263">
        <v>82</v>
      </c>
      <c r="BR88" s="268"/>
      <c r="BS88" s="1009"/>
      <c r="BT88" s="1010"/>
      <c r="BU88" s="1010"/>
      <c r="BV88" s="1010"/>
      <c r="BW88" s="1010"/>
      <c r="BX88" s="1010"/>
      <c r="BY88" s="1010"/>
      <c r="BZ88" s="1010"/>
      <c r="CA88" s="1010"/>
      <c r="CB88" s="1010"/>
      <c r="CC88" s="1010"/>
      <c r="CD88" s="1010"/>
      <c r="CE88" s="1010"/>
      <c r="CF88" s="1010"/>
      <c r="CG88" s="1011"/>
      <c r="CH88" s="1012"/>
      <c r="CI88" s="1013"/>
      <c r="CJ88" s="1013"/>
      <c r="CK88" s="1013"/>
      <c r="CL88" s="1014"/>
      <c r="CM88" s="1012"/>
      <c r="CN88" s="1013"/>
      <c r="CO88" s="1013"/>
      <c r="CP88" s="1013"/>
      <c r="CQ88" s="1014"/>
      <c r="CR88" s="1012"/>
      <c r="CS88" s="1013"/>
      <c r="CT88" s="1013"/>
      <c r="CU88" s="1013"/>
      <c r="CV88" s="1014"/>
      <c r="CW88" s="1012"/>
      <c r="CX88" s="1013"/>
      <c r="CY88" s="1013"/>
      <c r="CZ88" s="1013"/>
      <c r="DA88" s="1014"/>
      <c r="DB88" s="1012"/>
      <c r="DC88" s="1013"/>
      <c r="DD88" s="1013"/>
      <c r="DE88" s="1013"/>
      <c r="DF88" s="1014"/>
      <c r="DG88" s="1012"/>
      <c r="DH88" s="1013"/>
      <c r="DI88" s="1013"/>
      <c r="DJ88" s="1013"/>
      <c r="DK88" s="1014"/>
      <c r="DL88" s="1012"/>
      <c r="DM88" s="1013"/>
      <c r="DN88" s="1013"/>
      <c r="DO88" s="1013"/>
      <c r="DP88" s="1014"/>
      <c r="DQ88" s="1012"/>
      <c r="DR88" s="1013"/>
      <c r="DS88" s="1013"/>
      <c r="DT88" s="1013"/>
      <c r="DU88" s="1014"/>
      <c r="DV88" s="997"/>
      <c r="DW88" s="998"/>
      <c r="DX88" s="998"/>
      <c r="DY88" s="998"/>
      <c r="DZ88" s="999"/>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9"/>
      <c r="BT89" s="1010"/>
      <c r="BU89" s="1010"/>
      <c r="BV89" s="1010"/>
      <c r="BW89" s="1010"/>
      <c r="BX89" s="1010"/>
      <c r="BY89" s="1010"/>
      <c r="BZ89" s="1010"/>
      <c r="CA89" s="1010"/>
      <c r="CB89" s="1010"/>
      <c r="CC89" s="1010"/>
      <c r="CD89" s="1010"/>
      <c r="CE89" s="1010"/>
      <c r="CF89" s="1010"/>
      <c r="CG89" s="1011"/>
      <c r="CH89" s="1012"/>
      <c r="CI89" s="1013"/>
      <c r="CJ89" s="1013"/>
      <c r="CK89" s="1013"/>
      <c r="CL89" s="1014"/>
      <c r="CM89" s="1012"/>
      <c r="CN89" s="1013"/>
      <c r="CO89" s="1013"/>
      <c r="CP89" s="1013"/>
      <c r="CQ89" s="1014"/>
      <c r="CR89" s="1012"/>
      <c r="CS89" s="1013"/>
      <c r="CT89" s="1013"/>
      <c r="CU89" s="1013"/>
      <c r="CV89" s="1014"/>
      <c r="CW89" s="1012"/>
      <c r="CX89" s="1013"/>
      <c r="CY89" s="1013"/>
      <c r="CZ89" s="1013"/>
      <c r="DA89" s="1014"/>
      <c r="DB89" s="1012"/>
      <c r="DC89" s="1013"/>
      <c r="DD89" s="1013"/>
      <c r="DE89" s="1013"/>
      <c r="DF89" s="1014"/>
      <c r="DG89" s="1012"/>
      <c r="DH89" s="1013"/>
      <c r="DI89" s="1013"/>
      <c r="DJ89" s="1013"/>
      <c r="DK89" s="1014"/>
      <c r="DL89" s="1012"/>
      <c r="DM89" s="1013"/>
      <c r="DN89" s="1013"/>
      <c r="DO89" s="1013"/>
      <c r="DP89" s="1014"/>
      <c r="DQ89" s="1012"/>
      <c r="DR89" s="1013"/>
      <c r="DS89" s="1013"/>
      <c r="DT89" s="1013"/>
      <c r="DU89" s="1014"/>
      <c r="DV89" s="997"/>
      <c r="DW89" s="998"/>
      <c r="DX89" s="998"/>
      <c r="DY89" s="998"/>
      <c r="DZ89" s="999"/>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9"/>
      <c r="BT90" s="1010"/>
      <c r="BU90" s="1010"/>
      <c r="BV90" s="1010"/>
      <c r="BW90" s="1010"/>
      <c r="BX90" s="1010"/>
      <c r="BY90" s="1010"/>
      <c r="BZ90" s="1010"/>
      <c r="CA90" s="1010"/>
      <c r="CB90" s="1010"/>
      <c r="CC90" s="1010"/>
      <c r="CD90" s="1010"/>
      <c r="CE90" s="1010"/>
      <c r="CF90" s="1010"/>
      <c r="CG90" s="1011"/>
      <c r="CH90" s="1012"/>
      <c r="CI90" s="1013"/>
      <c r="CJ90" s="1013"/>
      <c r="CK90" s="1013"/>
      <c r="CL90" s="1014"/>
      <c r="CM90" s="1012"/>
      <c r="CN90" s="1013"/>
      <c r="CO90" s="1013"/>
      <c r="CP90" s="1013"/>
      <c r="CQ90" s="1014"/>
      <c r="CR90" s="1012"/>
      <c r="CS90" s="1013"/>
      <c r="CT90" s="1013"/>
      <c r="CU90" s="1013"/>
      <c r="CV90" s="1014"/>
      <c r="CW90" s="1012"/>
      <c r="CX90" s="1013"/>
      <c r="CY90" s="1013"/>
      <c r="CZ90" s="1013"/>
      <c r="DA90" s="1014"/>
      <c r="DB90" s="1012"/>
      <c r="DC90" s="1013"/>
      <c r="DD90" s="1013"/>
      <c r="DE90" s="1013"/>
      <c r="DF90" s="1014"/>
      <c r="DG90" s="1012"/>
      <c r="DH90" s="1013"/>
      <c r="DI90" s="1013"/>
      <c r="DJ90" s="1013"/>
      <c r="DK90" s="1014"/>
      <c r="DL90" s="1012"/>
      <c r="DM90" s="1013"/>
      <c r="DN90" s="1013"/>
      <c r="DO90" s="1013"/>
      <c r="DP90" s="1014"/>
      <c r="DQ90" s="1012"/>
      <c r="DR90" s="1013"/>
      <c r="DS90" s="1013"/>
      <c r="DT90" s="1013"/>
      <c r="DU90" s="1014"/>
      <c r="DV90" s="997"/>
      <c r="DW90" s="998"/>
      <c r="DX90" s="998"/>
      <c r="DY90" s="998"/>
      <c r="DZ90" s="999"/>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9"/>
      <c r="BT91" s="1010"/>
      <c r="BU91" s="1010"/>
      <c r="BV91" s="1010"/>
      <c r="BW91" s="1010"/>
      <c r="BX91" s="1010"/>
      <c r="BY91" s="1010"/>
      <c r="BZ91" s="1010"/>
      <c r="CA91" s="1010"/>
      <c r="CB91" s="1010"/>
      <c r="CC91" s="1010"/>
      <c r="CD91" s="1010"/>
      <c r="CE91" s="1010"/>
      <c r="CF91" s="1010"/>
      <c r="CG91" s="1011"/>
      <c r="CH91" s="1012"/>
      <c r="CI91" s="1013"/>
      <c r="CJ91" s="1013"/>
      <c r="CK91" s="1013"/>
      <c r="CL91" s="1014"/>
      <c r="CM91" s="1012"/>
      <c r="CN91" s="1013"/>
      <c r="CO91" s="1013"/>
      <c r="CP91" s="1013"/>
      <c r="CQ91" s="1014"/>
      <c r="CR91" s="1012"/>
      <c r="CS91" s="1013"/>
      <c r="CT91" s="1013"/>
      <c r="CU91" s="1013"/>
      <c r="CV91" s="1014"/>
      <c r="CW91" s="1012"/>
      <c r="CX91" s="1013"/>
      <c r="CY91" s="1013"/>
      <c r="CZ91" s="1013"/>
      <c r="DA91" s="1014"/>
      <c r="DB91" s="1012"/>
      <c r="DC91" s="1013"/>
      <c r="DD91" s="1013"/>
      <c r="DE91" s="1013"/>
      <c r="DF91" s="1014"/>
      <c r="DG91" s="1012"/>
      <c r="DH91" s="1013"/>
      <c r="DI91" s="1013"/>
      <c r="DJ91" s="1013"/>
      <c r="DK91" s="1014"/>
      <c r="DL91" s="1012"/>
      <c r="DM91" s="1013"/>
      <c r="DN91" s="1013"/>
      <c r="DO91" s="1013"/>
      <c r="DP91" s="1014"/>
      <c r="DQ91" s="1012"/>
      <c r="DR91" s="1013"/>
      <c r="DS91" s="1013"/>
      <c r="DT91" s="1013"/>
      <c r="DU91" s="1014"/>
      <c r="DV91" s="997"/>
      <c r="DW91" s="998"/>
      <c r="DX91" s="998"/>
      <c r="DY91" s="998"/>
      <c r="DZ91" s="999"/>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9"/>
      <c r="BT92" s="1010"/>
      <c r="BU92" s="1010"/>
      <c r="BV92" s="1010"/>
      <c r="BW92" s="1010"/>
      <c r="BX92" s="1010"/>
      <c r="BY92" s="1010"/>
      <c r="BZ92" s="1010"/>
      <c r="CA92" s="1010"/>
      <c r="CB92" s="1010"/>
      <c r="CC92" s="1010"/>
      <c r="CD92" s="1010"/>
      <c r="CE92" s="1010"/>
      <c r="CF92" s="1010"/>
      <c r="CG92" s="1011"/>
      <c r="CH92" s="1012"/>
      <c r="CI92" s="1013"/>
      <c r="CJ92" s="1013"/>
      <c r="CK92" s="1013"/>
      <c r="CL92" s="1014"/>
      <c r="CM92" s="1012"/>
      <c r="CN92" s="1013"/>
      <c r="CO92" s="1013"/>
      <c r="CP92" s="1013"/>
      <c r="CQ92" s="1014"/>
      <c r="CR92" s="1012"/>
      <c r="CS92" s="1013"/>
      <c r="CT92" s="1013"/>
      <c r="CU92" s="1013"/>
      <c r="CV92" s="1014"/>
      <c r="CW92" s="1012"/>
      <c r="CX92" s="1013"/>
      <c r="CY92" s="1013"/>
      <c r="CZ92" s="1013"/>
      <c r="DA92" s="1014"/>
      <c r="DB92" s="1012"/>
      <c r="DC92" s="1013"/>
      <c r="DD92" s="1013"/>
      <c r="DE92" s="1013"/>
      <c r="DF92" s="1014"/>
      <c r="DG92" s="1012"/>
      <c r="DH92" s="1013"/>
      <c r="DI92" s="1013"/>
      <c r="DJ92" s="1013"/>
      <c r="DK92" s="1014"/>
      <c r="DL92" s="1012"/>
      <c r="DM92" s="1013"/>
      <c r="DN92" s="1013"/>
      <c r="DO92" s="1013"/>
      <c r="DP92" s="1014"/>
      <c r="DQ92" s="1012"/>
      <c r="DR92" s="1013"/>
      <c r="DS92" s="1013"/>
      <c r="DT92" s="1013"/>
      <c r="DU92" s="1014"/>
      <c r="DV92" s="997"/>
      <c r="DW92" s="998"/>
      <c r="DX92" s="998"/>
      <c r="DY92" s="998"/>
      <c r="DZ92" s="999"/>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9"/>
      <c r="BT93" s="1010"/>
      <c r="BU93" s="1010"/>
      <c r="BV93" s="1010"/>
      <c r="BW93" s="1010"/>
      <c r="BX93" s="1010"/>
      <c r="BY93" s="1010"/>
      <c r="BZ93" s="1010"/>
      <c r="CA93" s="1010"/>
      <c r="CB93" s="1010"/>
      <c r="CC93" s="1010"/>
      <c r="CD93" s="1010"/>
      <c r="CE93" s="1010"/>
      <c r="CF93" s="1010"/>
      <c r="CG93" s="1011"/>
      <c r="CH93" s="1012"/>
      <c r="CI93" s="1013"/>
      <c r="CJ93" s="1013"/>
      <c r="CK93" s="1013"/>
      <c r="CL93" s="1014"/>
      <c r="CM93" s="1012"/>
      <c r="CN93" s="1013"/>
      <c r="CO93" s="1013"/>
      <c r="CP93" s="1013"/>
      <c r="CQ93" s="1014"/>
      <c r="CR93" s="1012"/>
      <c r="CS93" s="1013"/>
      <c r="CT93" s="1013"/>
      <c r="CU93" s="1013"/>
      <c r="CV93" s="1014"/>
      <c r="CW93" s="1012"/>
      <c r="CX93" s="1013"/>
      <c r="CY93" s="1013"/>
      <c r="CZ93" s="1013"/>
      <c r="DA93" s="1014"/>
      <c r="DB93" s="1012"/>
      <c r="DC93" s="1013"/>
      <c r="DD93" s="1013"/>
      <c r="DE93" s="1013"/>
      <c r="DF93" s="1014"/>
      <c r="DG93" s="1012"/>
      <c r="DH93" s="1013"/>
      <c r="DI93" s="1013"/>
      <c r="DJ93" s="1013"/>
      <c r="DK93" s="1014"/>
      <c r="DL93" s="1012"/>
      <c r="DM93" s="1013"/>
      <c r="DN93" s="1013"/>
      <c r="DO93" s="1013"/>
      <c r="DP93" s="1014"/>
      <c r="DQ93" s="1012"/>
      <c r="DR93" s="1013"/>
      <c r="DS93" s="1013"/>
      <c r="DT93" s="1013"/>
      <c r="DU93" s="1014"/>
      <c r="DV93" s="997"/>
      <c r="DW93" s="998"/>
      <c r="DX93" s="998"/>
      <c r="DY93" s="998"/>
      <c r="DZ93" s="999"/>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9"/>
      <c r="BT94" s="1010"/>
      <c r="BU94" s="1010"/>
      <c r="BV94" s="1010"/>
      <c r="BW94" s="1010"/>
      <c r="BX94" s="1010"/>
      <c r="BY94" s="1010"/>
      <c r="BZ94" s="1010"/>
      <c r="CA94" s="1010"/>
      <c r="CB94" s="1010"/>
      <c r="CC94" s="1010"/>
      <c r="CD94" s="1010"/>
      <c r="CE94" s="1010"/>
      <c r="CF94" s="1010"/>
      <c r="CG94" s="1011"/>
      <c r="CH94" s="1012"/>
      <c r="CI94" s="1013"/>
      <c r="CJ94" s="1013"/>
      <c r="CK94" s="1013"/>
      <c r="CL94" s="1014"/>
      <c r="CM94" s="1012"/>
      <c r="CN94" s="1013"/>
      <c r="CO94" s="1013"/>
      <c r="CP94" s="1013"/>
      <c r="CQ94" s="1014"/>
      <c r="CR94" s="1012"/>
      <c r="CS94" s="1013"/>
      <c r="CT94" s="1013"/>
      <c r="CU94" s="1013"/>
      <c r="CV94" s="1014"/>
      <c r="CW94" s="1012"/>
      <c r="CX94" s="1013"/>
      <c r="CY94" s="1013"/>
      <c r="CZ94" s="1013"/>
      <c r="DA94" s="1014"/>
      <c r="DB94" s="1012"/>
      <c r="DC94" s="1013"/>
      <c r="DD94" s="1013"/>
      <c r="DE94" s="1013"/>
      <c r="DF94" s="1014"/>
      <c r="DG94" s="1012"/>
      <c r="DH94" s="1013"/>
      <c r="DI94" s="1013"/>
      <c r="DJ94" s="1013"/>
      <c r="DK94" s="1014"/>
      <c r="DL94" s="1012"/>
      <c r="DM94" s="1013"/>
      <c r="DN94" s="1013"/>
      <c r="DO94" s="1013"/>
      <c r="DP94" s="1014"/>
      <c r="DQ94" s="1012"/>
      <c r="DR94" s="1013"/>
      <c r="DS94" s="1013"/>
      <c r="DT94" s="1013"/>
      <c r="DU94" s="1014"/>
      <c r="DV94" s="997"/>
      <c r="DW94" s="998"/>
      <c r="DX94" s="998"/>
      <c r="DY94" s="998"/>
      <c r="DZ94" s="999"/>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9"/>
      <c r="BT95" s="1010"/>
      <c r="BU95" s="1010"/>
      <c r="BV95" s="1010"/>
      <c r="BW95" s="1010"/>
      <c r="BX95" s="1010"/>
      <c r="BY95" s="1010"/>
      <c r="BZ95" s="1010"/>
      <c r="CA95" s="1010"/>
      <c r="CB95" s="1010"/>
      <c r="CC95" s="1010"/>
      <c r="CD95" s="1010"/>
      <c r="CE95" s="1010"/>
      <c r="CF95" s="1010"/>
      <c r="CG95" s="1011"/>
      <c r="CH95" s="1012"/>
      <c r="CI95" s="1013"/>
      <c r="CJ95" s="1013"/>
      <c r="CK95" s="1013"/>
      <c r="CL95" s="1014"/>
      <c r="CM95" s="1012"/>
      <c r="CN95" s="1013"/>
      <c r="CO95" s="1013"/>
      <c r="CP95" s="1013"/>
      <c r="CQ95" s="1014"/>
      <c r="CR95" s="1012"/>
      <c r="CS95" s="1013"/>
      <c r="CT95" s="1013"/>
      <c r="CU95" s="1013"/>
      <c r="CV95" s="1014"/>
      <c r="CW95" s="1012"/>
      <c r="CX95" s="1013"/>
      <c r="CY95" s="1013"/>
      <c r="CZ95" s="1013"/>
      <c r="DA95" s="1014"/>
      <c r="DB95" s="1012"/>
      <c r="DC95" s="1013"/>
      <c r="DD95" s="1013"/>
      <c r="DE95" s="1013"/>
      <c r="DF95" s="1014"/>
      <c r="DG95" s="1012"/>
      <c r="DH95" s="1013"/>
      <c r="DI95" s="1013"/>
      <c r="DJ95" s="1013"/>
      <c r="DK95" s="1014"/>
      <c r="DL95" s="1012"/>
      <c r="DM95" s="1013"/>
      <c r="DN95" s="1013"/>
      <c r="DO95" s="1013"/>
      <c r="DP95" s="1014"/>
      <c r="DQ95" s="1012"/>
      <c r="DR95" s="1013"/>
      <c r="DS95" s="1013"/>
      <c r="DT95" s="1013"/>
      <c r="DU95" s="1014"/>
      <c r="DV95" s="997"/>
      <c r="DW95" s="998"/>
      <c r="DX95" s="998"/>
      <c r="DY95" s="998"/>
      <c r="DZ95" s="999"/>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9"/>
      <c r="BT96" s="1010"/>
      <c r="BU96" s="1010"/>
      <c r="BV96" s="1010"/>
      <c r="BW96" s="1010"/>
      <c r="BX96" s="1010"/>
      <c r="BY96" s="1010"/>
      <c r="BZ96" s="1010"/>
      <c r="CA96" s="1010"/>
      <c r="CB96" s="1010"/>
      <c r="CC96" s="1010"/>
      <c r="CD96" s="1010"/>
      <c r="CE96" s="1010"/>
      <c r="CF96" s="1010"/>
      <c r="CG96" s="1011"/>
      <c r="CH96" s="1012"/>
      <c r="CI96" s="1013"/>
      <c r="CJ96" s="1013"/>
      <c r="CK96" s="1013"/>
      <c r="CL96" s="1014"/>
      <c r="CM96" s="1012"/>
      <c r="CN96" s="1013"/>
      <c r="CO96" s="1013"/>
      <c r="CP96" s="1013"/>
      <c r="CQ96" s="1014"/>
      <c r="CR96" s="1012"/>
      <c r="CS96" s="1013"/>
      <c r="CT96" s="1013"/>
      <c r="CU96" s="1013"/>
      <c r="CV96" s="1014"/>
      <c r="CW96" s="1012"/>
      <c r="CX96" s="1013"/>
      <c r="CY96" s="1013"/>
      <c r="CZ96" s="1013"/>
      <c r="DA96" s="1014"/>
      <c r="DB96" s="1012"/>
      <c r="DC96" s="1013"/>
      <c r="DD96" s="1013"/>
      <c r="DE96" s="1013"/>
      <c r="DF96" s="1014"/>
      <c r="DG96" s="1012"/>
      <c r="DH96" s="1013"/>
      <c r="DI96" s="1013"/>
      <c r="DJ96" s="1013"/>
      <c r="DK96" s="1014"/>
      <c r="DL96" s="1012"/>
      <c r="DM96" s="1013"/>
      <c r="DN96" s="1013"/>
      <c r="DO96" s="1013"/>
      <c r="DP96" s="1014"/>
      <c r="DQ96" s="1012"/>
      <c r="DR96" s="1013"/>
      <c r="DS96" s="1013"/>
      <c r="DT96" s="1013"/>
      <c r="DU96" s="1014"/>
      <c r="DV96" s="997"/>
      <c r="DW96" s="998"/>
      <c r="DX96" s="998"/>
      <c r="DY96" s="998"/>
      <c r="DZ96" s="999"/>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9"/>
      <c r="BT97" s="1010"/>
      <c r="BU97" s="1010"/>
      <c r="BV97" s="1010"/>
      <c r="BW97" s="1010"/>
      <c r="BX97" s="1010"/>
      <c r="BY97" s="1010"/>
      <c r="BZ97" s="1010"/>
      <c r="CA97" s="1010"/>
      <c r="CB97" s="1010"/>
      <c r="CC97" s="1010"/>
      <c r="CD97" s="1010"/>
      <c r="CE97" s="1010"/>
      <c r="CF97" s="1010"/>
      <c r="CG97" s="1011"/>
      <c r="CH97" s="1012"/>
      <c r="CI97" s="1013"/>
      <c r="CJ97" s="1013"/>
      <c r="CK97" s="1013"/>
      <c r="CL97" s="1014"/>
      <c r="CM97" s="1012"/>
      <c r="CN97" s="1013"/>
      <c r="CO97" s="1013"/>
      <c r="CP97" s="1013"/>
      <c r="CQ97" s="1014"/>
      <c r="CR97" s="1012"/>
      <c r="CS97" s="1013"/>
      <c r="CT97" s="1013"/>
      <c r="CU97" s="1013"/>
      <c r="CV97" s="1014"/>
      <c r="CW97" s="1012"/>
      <c r="CX97" s="1013"/>
      <c r="CY97" s="1013"/>
      <c r="CZ97" s="1013"/>
      <c r="DA97" s="1014"/>
      <c r="DB97" s="1012"/>
      <c r="DC97" s="1013"/>
      <c r="DD97" s="1013"/>
      <c r="DE97" s="1013"/>
      <c r="DF97" s="1014"/>
      <c r="DG97" s="1012"/>
      <c r="DH97" s="1013"/>
      <c r="DI97" s="1013"/>
      <c r="DJ97" s="1013"/>
      <c r="DK97" s="1014"/>
      <c r="DL97" s="1012"/>
      <c r="DM97" s="1013"/>
      <c r="DN97" s="1013"/>
      <c r="DO97" s="1013"/>
      <c r="DP97" s="1014"/>
      <c r="DQ97" s="1012"/>
      <c r="DR97" s="1013"/>
      <c r="DS97" s="1013"/>
      <c r="DT97" s="1013"/>
      <c r="DU97" s="1014"/>
      <c r="DV97" s="997"/>
      <c r="DW97" s="998"/>
      <c r="DX97" s="998"/>
      <c r="DY97" s="998"/>
      <c r="DZ97" s="999"/>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9"/>
      <c r="BT98" s="1010"/>
      <c r="BU98" s="1010"/>
      <c r="BV98" s="1010"/>
      <c r="BW98" s="1010"/>
      <c r="BX98" s="1010"/>
      <c r="BY98" s="1010"/>
      <c r="BZ98" s="1010"/>
      <c r="CA98" s="1010"/>
      <c r="CB98" s="1010"/>
      <c r="CC98" s="1010"/>
      <c r="CD98" s="1010"/>
      <c r="CE98" s="1010"/>
      <c r="CF98" s="1010"/>
      <c r="CG98" s="1011"/>
      <c r="CH98" s="1012"/>
      <c r="CI98" s="1013"/>
      <c r="CJ98" s="1013"/>
      <c r="CK98" s="1013"/>
      <c r="CL98" s="1014"/>
      <c r="CM98" s="1012"/>
      <c r="CN98" s="1013"/>
      <c r="CO98" s="1013"/>
      <c r="CP98" s="1013"/>
      <c r="CQ98" s="1014"/>
      <c r="CR98" s="1012"/>
      <c r="CS98" s="1013"/>
      <c r="CT98" s="1013"/>
      <c r="CU98" s="1013"/>
      <c r="CV98" s="1014"/>
      <c r="CW98" s="1012"/>
      <c r="CX98" s="1013"/>
      <c r="CY98" s="1013"/>
      <c r="CZ98" s="1013"/>
      <c r="DA98" s="1014"/>
      <c r="DB98" s="1012"/>
      <c r="DC98" s="1013"/>
      <c r="DD98" s="1013"/>
      <c r="DE98" s="1013"/>
      <c r="DF98" s="1014"/>
      <c r="DG98" s="1012"/>
      <c r="DH98" s="1013"/>
      <c r="DI98" s="1013"/>
      <c r="DJ98" s="1013"/>
      <c r="DK98" s="1014"/>
      <c r="DL98" s="1012"/>
      <c r="DM98" s="1013"/>
      <c r="DN98" s="1013"/>
      <c r="DO98" s="1013"/>
      <c r="DP98" s="1014"/>
      <c r="DQ98" s="1012"/>
      <c r="DR98" s="1013"/>
      <c r="DS98" s="1013"/>
      <c r="DT98" s="1013"/>
      <c r="DU98" s="1014"/>
      <c r="DV98" s="997"/>
      <c r="DW98" s="998"/>
      <c r="DX98" s="998"/>
      <c r="DY98" s="998"/>
      <c r="DZ98" s="999"/>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9"/>
      <c r="BT99" s="1010"/>
      <c r="BU99" s="1010"/>
      <c r="BV99" s="1010"/>
      <c r="BW99" s="1010"/>
      <c r="BX99" s="1010"/>
      <c r="BY99" s="1010"/>
      <c r="BZ99" s="1010"/>
      <c r="CA99" s="1010"/>
      <c r="CB99" s="1010"/>
      <c r="CC99" s="1010"/>
      <c r="CD99" s="1010"/>
      <c r="CE99" s="1010"/>
      <c r="CF99" s="1010"/>
      <c r="CG99" s="1011"/>
      <c r="CH99" s="1012"/>
      <c r="CI99" s="1013"/>
      <c r="CJ99" s="1013"/>
      <c r="CK99" s="1013"/>
      <c r="CL99" s="1014"/>
      <c r="CM99" s="1012"/>
      <c r="CN99" s="1013"/>
      <c r="CO99" s="1013"/>
      <c r="CP99" s="1013"/>
      <c r="CQ99" s="1014"/>
      <c r="CR99" s="1012"/>
      <c r="CS99" s="1013"/>
      <c r="CT99" s="1013"/>
      <c r="CU99" s="1013"/>
      <c r="CV99" s="1014"/>
      <c r="CW99" s="1012"/>
      <c r="CX99" s="1013"/>
      <c r="CY99" s="1013"/>
      <c r="CZ99" s="1013"/>
      <c r="DA99" s="1014"/>
      <c r="DB99" s="1012"/>
      <c r="DC99" s="1013"/>
      <c r="DD99" s="1013"/>
      <c r="DE99" s="1013"/>
      <c r="DF99" s="1014"/>
      <c r="DG99" s="1012"/>
      <c r="DH99" s="1013"/>
      <c r="DI99" s="1013"/>
      <c r="DJ99" s="1013"/>
      <c r="DK99" s="1014"/>
      <c r="DL99" s="1012"/>
      <c r="DM99" s="1013"/>
      <c r="DN99" s="1013"/>
      <c r="DO99" s="1013"/>
      <c r="DP99" s="1014"/>
      <c r="DQ99" s="1012"/>
      <c r="DR99" s="1013"/>
      <c r="DS99" s="1013"/>
      <c r="DT99" s="1013"/>
      <c r="DU99" s="1014"/>
      <c r="DV99" s="997"/>
      <c r="DW99" s="998"/>
      <c r="DX99" s="998"/>
      <c r="DY99" s="998"/>
      <c r="DZ99" s="999"/>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9"/>
      <c r="BT100" s="1010"/>
      <c r="BU100" s="1010"/>
      <c r="BV100" s="1010"/>
      <c r="BW100" s="1010"/>
      <c r="BX100" s="1010"/>
      <c r="BY100" s="1010"/>
      <c r="BZ100" s="1010"/>
      <c r="CA100" s="1010"/>
      <c r="CB100" s="1010"/>
      <c r="CC100" s="1010"/>
      <c r="CD100" s="1010"/>
      <c r="CE100" s="1010"/>
      <c r="CF100" s="1010"/>
      <c r="CG100" s="1011"/>
      <c r="CH100" s="1012"/>
      <c r="CI100" s="1013"/>
      <c r="CJ100" s="1013"/>
      <c r="CK100" s="1013"/>
      <c r="CL100" s="1014"/>
      <c r="CM100" s="1012"/>
      <c r="CN100" s="1013"/>
      <c r="CO100" s="1013"/>
      <c r="CP100" s="1013"/>
      <c r="CQ100" s="1014"/>
      <c r="CR100" s="1012"/>
      <c r="CS100" s="1013"/>
      <c r="CT100" s="1013"/>
      <c r="CU100" s="1013"/>
      <c r="CV100" s="1014"/>
      <c r="CW100" s="1012"/>
      <c r="CX100" s="1013"/>
      <c r="CY100" s="1013"/>
      <c r="CZ100" s="1013"/>
      <c r="DA100" s="1014"/>
      <c r="DB100" s="1012"/>
      <c r="DC100" s="1013"/>
      <c r="DD100" s="1013"/>
      <c r="DE100" s="1013"/>
      <c r="DF100" s="1014"/>
      <c r="DG100" s="1012"/>
      <c r="DH100" s="1013"/>
      <c r="DI100" s="1013"/>
      <c r="DJ100" s="1013"/>
      <c r="DK100" s="1014"/>
      <c r="DL100" s="1012"/>
      <c r="DM100" s="1013"/>
      <c r="DN100" s="1013"/>
      <c r="DO100" s="1013"/>
      <c r="DP100" s="1014"/>
      <c r="DQ100" s="1012"/>
      <c r="DR100" s="1013"/>
      <c r="DS100" s="1013"/>
      <c r="DT100" s="1013"/>
      <c r="DU100" s="1014"/>
      <c r="DV100" s="997"/>
      <c r="DW100" s="998"/>
      <c r="DX100" s="998"/>
      <c r="DY100" s="998"/>
      <c r="DZ100" s="999"/>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9"/>
      <c r="BT101" s="1010"/>
      <c r="BU101" s="1010"/>
      <c r="BV101" s="1010"/>
      <c r="BW101" s="1010"/>
      <c r="BX101" s="1010"/>
      <c r="BY101" s="1010"/>
      <c r="BZ101" s="1010"/>
      <c r="CA101" s="1010"/>
      <c r="CB101" s="1010"/>
      <c r="CC101" s="1010"/>
      <c r="CD101" s="1010"/>
      <c r="CE101" s="1010"/>
      <c r="CF101" s="1010"/>
      <c r="CG101" s="1011"/>
      <c r="CH101" s="1012"/>
      <c r="CI101" s="1013"/>
      <c r="CJ101" s="1013"/>
      <c r="CK101" s="1013"/>
      <c r="CL101" s="1014"/>
      <c r="CM101" s="1012"/>
      <c r="CN101" s="1013"/>
      <c r="CO101" s="1013"/>
      <c r="CP101" s="1013"/>
      <c r="CQ101" s="1014"/>
      <c r="CR101" s="1012"/>
      <c r="CS101" s="1013"/>
      <c r="CT101" s="1013"/>
      <c r="CU101" s="1013"/>
      <c r="CV101" s="1014"/>
      <c r="CW101" s="1012"/>
      <c r="CX101" s="1013"/>
      <c r="CY101" s="1013"/>
      <c r="CZ101" s="1013"/>
      <c r="DA101" s="1014"/>
      <c r="DB101" s="1012"/>
      <c r="DC101" s="1013"/>
      <c r="DD101" s="1013"/>
      <c r="DE101" s="1013"/>
      <c r="DF101" s="1014"/>
      <c r="DG101" s="1012"/>
      <c r="DH101" s="1013"/>
      <c r="DI101" s="1013"/>
      <c r="DJ101" s="1013"/>
      <c r="DK101" s="1014"/>
      <c r="DL101" s="1012"/>
      <c r="DM101" s="1013"/>
      <c r="DN101" s="1013"/>
      <c r="DO101" s="1013"/>
      <c r="DP101" s="1014"/>
      <c r="DQ101" s="1012"/>
      <c r="DR101" s="1013"/>
      <c r="DS101" s="1013"/>
      <c r="DT101" s="1013"/>
      <c r="DU101" s="1014"/>
      <c r="DV101" s="997"/>
      <c r="DW101" s="998"/>
      <c r="DX101" s="998"/>
      <c r="DY101" s="998"/>
      <c r="DZ101" s="999"/>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1000" t="s">
        <v>421</v>
      </c>
      <c r="BS102" s="1001"/>
      <c r="BT102" s="1001"/>
      <c r="BU102" s="1001"/>
      <c r="BV102" s="1001"/>
      <c r="BW102" s="1001"/>
      <c r="BX102" s="1001"/>
      <c r="BY102" s="1001"/>
      <c r="BZ102" s="1001"/>
      <c r="CA102" s="1001"/>
      <c r="CB102" s="1001"/>
      <c r="CC102" s="1001"/>
      <c r="CD102" s="1001"/>
      <c r="CE102" s="1001"/>
      <c r="CF102" s="1001"/>
      <c r="CG102" s="1002"/>
      <c r="CH102" s="1003"/>
      <c r="CI102" s="1004"/>
      <c r="CJ102" s="1004"/>
      <c r="CK102" s="1004"/>
      <c r="CL102" s="1005"/>
      <c r="CM102" s="1003"/>
      <c r="CN102" s="1004"/>
      <c r="CO102" s="1004"/>
      <c r="CP102" s="1004"/>
      <c r="CQ102" s="1005"/>
      <c r="CR102" s="1006"/>
      <c r="CS102" s="1007"/>
      <c r="CT102" s="1007"/>
      <c r="CU102" s="1007"/>
      <c r="CV102" s="1008"/>
      <c r="CW102" s="1006"/>
      <c r="CX102" s="1007"/>
      <c r="CY102" s="1007"/>
      <c r="CZ102" s="1007"/>
      <c r="DA102" s="1008"/>
      <c r="DB102" s="1006"/>
      <c r="DC102" s="1007"/>
      <c r="DD102" s="1007"/>
      <c r="DE102" s="1007"/>
      <c r="DF102" s="1008"/>
      <c r="DG102" s="1006"/>
      <c r="DH102" s="1007"/>
      <c r="DI102" s="1007"/>
      <c r="DJ102" s="1007"/>
      <c r="DK102" s="1008"/>
      <c r="DL102" s="1006"/>
      <c r="DM102" s="1007"/>
      <c r="DN102" s="1007"/>
      <c r="DO102" s="1007"/>
      <c r="DP102" s="1008"/>
      <c r="DQ102" s="1006"/>
      <c r="DR102" s="1007"/>
      <c r="DS102" s="1007"/>
      <c r="DT102" s="1007"/>
      <c r="DU102" s="1008"/>
      <c r="DV102" s="989"/>
      <c r="DW102" s="990"/>
      <c r="DX102" s="990"/>
      <c r="DY102" s="990"/>
      <c r="DZ102" s="991"/>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2" t="s">
        <v>422</v>
      </c>
      <c r="BR103" s="992"/>
      <c r="BS103" s="992"/>
      <c r="BT103" s="992"/>
      <c r="BU103" s="992"/>
      <c r="BV103" s="992"/>
      <c r="BW103" s="992"/>
      <c r="BX103" s="992"/>
      <c r="BY103" s="992"/>
      <c r="BZ103" s="992"/>
      <c r="CA103" s="992"/>
      <c r="CB103" s="992"/>
      <c r="CC103" s="992"/>
      <c r="CD103" s="992"/>
      <c r="CE103" s="992"/>
      <c r="CF103" s="992"/>
      <c r="CG103" s="992"/>
      <c r="CH103" s="992"/>
      <c r="CI103" s="992"/>
      <c r="CJ103" s="992"/>
      <c r="CK103" s="992"/>
      <c r="CL103" s="992"/>
      <c r="CM103" s="992"/>
      <c r="CN103" s="992"/>
      <c r="CO103" s="992"/>
      <c r="CP103" s="992"/>
      <c r="CQ103" s="992"/>
      <c r="CR103" s="992"/>
      <c r="CS103" s="992"/>
      <c r="CT103" s="992"/>
      <c r="CU103" s="992"/>
      <c r="CV103" s="992"/>
      <c r="CW103" s="992"/>
      <c r="CX103" s="992"/>
      <c r="CY103" s="992"/>
      <c r="CZ103" s="992"/>
      <c r="DA103" s="992"/>
      <c r="DB103" s="992"/>
      <c r="DC103" s="992"/>
      <c r="DD103" s="992"/>
      <c r="DE103" s="992"/>
      <c r="DF103" s="992"/>
      <c r="DG103" s="992"/>
      <c r="DH103" s="992"/>
      <c r="DI103" s="992"/>
      <c r="DJ103" s="992"/>
      <c r="DK103" s="992"/>
      <c r="DL103" s="992"/>
      <c r="DM103" s="992"/>
      <c r="DN103" s="992"/>
      <c r="DO103" s="992"/>
      <c r="DP103" s="992"/>
      <c r="DQ103" s="992"/>
      <c r="DR103" s="992"/>
      <c r="DS103" s="992"/>
      <c r="DT103" s="992"/>
      <c r="DU103" s="992"/>
      <c r="DV103" s="992"/>
      <c r="DW103" s="992"/>
      <c r="DX103" s="992"/>
      <c r="DY103" s="992"/>
      <c r="DZ103" s="992"/>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3" t="s">
        <v>423</v>
      </c>
      <c r="BR104" s="993"/>
      <c r="BS104" s="993"/>
      <c r="BT104" s="993"/>
      <c r="BU104" s="993"/>
      <c r="BV104" s="993"/>
      <c r="BW104" s="993"/>
      <c r="BX104" s="993"/>
      <c r="BY104" s="993"/>
      <c r="BZ104" s="993"/>
      <c r="CA104" s="993"/>
      <c r="CB104" s="993"/>
      <c r="CC104" s="993"/>
      <c r="CD104" s="993"/>
      <c r="CE104" s="993"/>
      <c r="CF104" s="993"/>
      <c r="CG104" s="993"/>
      <c r="CH104" s="993"/>
      <c r="CI104" s="993"/>
      <c r="CJ104" s="993"/>
      <c r="CK104" s="993"/>
      <c r="CL104" s="993"/>
      <c r="CM104" s="993"/>
      <c r="CN104" s="993"/>
      <c r="CO104" s="993"/>
      <c r="CP104" s="993"/>
      <c r="CQ104" s="993"/>
      <c r="CR104" s="993"/>
      <c r="CS104" s="993"/>
      <c r="CT104" s="993"/>
      <c r="CU104" s="993"/>
      <c r="CV104" s="993"/>
      <c r="CW104" s="993"/>
      <c r="CX104" s="993"/>
      <c r="CY104" s="993"/>
      <c r="CZ104" s="993"/>
      <c r="DA104" s="993"/>
      <c r="DB104" s="993"/>
      <c r="DC104" s="993"/>
      <c r="DD104" s="993"/>
      <c r="DE104" s="993"/>
      <c r="DF104" s="993"/>
      <c r="DG104" s="993"/>
      <c r="DH104" s="993"/>
      <c r="DI104" s="993"/>
      <c r="DJ104" s="993"/>
      <c r="DK104" s="993"/>
      <c r="DL104" s="993"/>
      <c r="DM104" s="993"/>
      <c r="DN104" s="993"/>
      <c r="DO104" s="993"/>
      <c r="DP104" s="993"/>
      <c r="DQ104" s="993"/>
      <c r="DR104" s="993"/>
      <c r="DS104" s="993"/>
      <c r="DT104" s="993"/>
      <c r="DU104" s="993"/>
      <c r="DV104" s="993"/>
      <c r="DW104" s="993"/>
      <c r="DX104" s="993"/>
      <c r="DY104" s="993"/>
      <c r="DZ104" s="993"/>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4" t="s">
        <v>426</v>
      </c>
      <c r="B108" s="995"/>
      <c r="C108" s="995"/>
      <c r="D108" s="995"/>
      <c r="E108" s="995"/>
      <c r="F108" s="995"/>
      <c r="G108" s="995"/>
      <c r="H108" s="995"/>
      <c r="I108" s="995"/>
      <c r="J108" s="995"/>
      <c r="K108" s="995"/>
      <c r="L108" s="995"/>
      <c r="M108" s="995"/>
      <c r="N108" s="995"/>
      <c r="O108" s="995"/>
      <c r="P108" s="995"/>
      <c r="Q108" s="995"/>
      <c r="R108" s="995"/>
      <c r="S108" s="995"/>
      <c r="T108" s="995"/>
      <c r="U108" s="995"/>
      <c r="V108" s="995"/>
      <c r="W108" s="995"/>
      <c r="X108" s="995"/>
      <c r="Y108" s="995"/>
      <c r="Z108" s="995"/>
      <c r="AA108" s="995"/>
      <c r="AB108" s="995"/>
      <c r="AC108" s="995"/>
      <c r="AD108" s="995"/>
      <c r="AE108" s="995"/>
      <c r="AF108" s="995"/>
      <c r="AG108" s="995"/>
      <c r="AH108" s="995"/>
      <c r="AI108" s="995"/>
      <c r="AJ108" s="995"/>
      <c r="AK108" s="995"/>
      <c r="AL108" s="995"/>
      <c r="AM108" s="995"/>
      <c r="AN108" s="995"/>
      <c r="AO108" s="995"/>
      <c r="AP108" s="995"/>
      <c r="AQ108" s="995"/>
      <c r="AR108" s="995"/>
      <c r="AS108" s="995"/>
      <c r="AT108" s="996"/>
      <c r="AU108" s="994" t="s">
        <v>427</v>
      </c>
      <c r="AV108" s="995"/>
      <c r="AW108" s="995"/>
      <c r="AX108" s="995"/>
      <c r="AY108" s="995"/>
      <c r="AZ108" s="995"/>
      <c r="BA108" s="995"/>
      <c r="BB108" s="995"/>
      <c r="BC108" s="995"/>
      <c r="BD108" s="995"/>
      <c r="BE108" s="995"/>
      <c r="BF108" s="995"/>
      <c r="BG108" s="995"/>
      <c r="BH108" s="995"/>
      <c r="BI108" s="995"/>
      <c r="BJ108" s="995"/>
      <c r="BK108" s="995"/>
      <c r="BL108" s="995"/>
      <c r="BM108" s="995"/>
      <c r="BN108" s="995"/>
      <c r="BO108" s="995"/>
      <c r="BP108" s="995"/>
      <c r="BQ108" s="995"/>
      <c r="BR108" s="995"/>
      <c r="BS108" s="995"/>
      <c r="BT108" s="995"/>
      <c r="BU108" s="995"/>
      <c r="BV108" s="995"/>
      <c r="BW108" s="995"/>
      <c r="BX108" s="995"/>
      <c r="BY108" s="995"/>
      <c r="BZ108" s="995"/>
      <c r="CA108" s="995"/>
      <c r="CB108" s="995"/>
      <c r="CC108" s="995"/>
      <c r="CD108" s="995"/>
      <c r="CE108" s="995"/>
      <c r="CF108" s="995"/>
      <c r="CG108" s="995"/>
      <c r="CH108" s="995"/>
      <c r="CI108" s="995"/>
      <c r="CJ108" s="995"/>
      <c r="CK108" s="995"/>
      <c r="CL108" s="995"/>
      <c r="CM108" s="995"/>
      <c r="CN108" s="995"/>
      <c r="CO108" s="995"/>
      <c r="CP108" s="995"/>
      <c r="CQ108" s="995"/>
      <c r="CR108" s="995"/>
      <c r="CS108" s="995"/>
      <c r="CT108" s="995"/>
      <c r="CU108" s="995"/>
      <c r="CV108" s="995"/>
      <c r="CW108" s="995"/>
      <c r="CX108" s="995"/>
      <c r="CY108" s="995"/>
      <c r="CZ108" s="995"/>
      <c r="DA108" s="995"/>
      <c r="DB108" s="995"/>
      <c r="DC108" s="995"/>
      <c r="DD108" s="995"/>
      <c r="DE108" s="995"/>
      <c r="DF108" s="995"/>
      <c r="DG108" s="995"/>
      <c r="DH108" s="995"/>
      <c r="DI108" s="995"/>
      <c r="DJ108" s="995"/>
      <c r="DK108" s="995"/>
      <c r="DL108" s="995"/>
      <c r="DM108" s="995"/>
      <c r="DN108" s="995"/>
      <c r="DO108" s="995"/>
      <c r="DP108" s="995"/>
      <c r="DQ108" s="995"/>
      <c r="DR108" s="995"/>
      <c r="DS108" s="995"/>
      <c r="DT108" s="995"/>
      <c r="DU108" s="995"/>
      <c r="DV108" s="995"/>
      <c r="DW108" s="995"/>
      <c r="DX108" s="995"/>
      <c r="DY108" s="995"/>
      <c r="DZ108" s="996"/>
    </row>
    <row r="109" spans="1:131" s="247" customFormat="1" ht="26.25" customHeight="1" x14ac:dyDescent="0.15">
      <c r="A109" s="949" t="s">
        <v>428</v>
      </c>
      <c r="B109" s="950"/>
      <c r="C109" s="950"/>
      <c r="D109" s="950"/>
      <c r="E109" s="950"/>
      <c r="F109" s="950"/>
      <c r="G109" s="950"/>
      <c r="H109" s="950"/>
      <c r="I109" s="950"/>
      <c r="J109" s="950"/>
      <c r="K109" s="950"/>
      <c r="L109" s="950"/>
      <c r="M109" s="950"/>
      <c r="N109" s="950"/>
      <c r="O109" s="950"/>
      <c r="P109" s="950"/>
      <c r="Q109" s="950"/>
      <c r="R109" s="950"/>
      <c r="S109" s="950"/>
      <c r="T109" s="950"/>
      <c r="U109" s="950"/>
      <c r="V109" s="950"/>
      <c r="W109" s="950"/>
      <c r="X109" s="950"/>
      <c r="Y109" s="950"/>
      <c r="Z109" s="951"/>
      <c r="AA109" s="952" t="s">
        <v>429</v>
      </c>
      <c r="AB109" s="950"/>
      <c r="AC109" s="950"/>
      <c r="AD109" s="950"/>
      <c r="AE109" s="951"/>
      <c r="AF109" s="952" t="s">
        <v>306</v>
      </c>
      <c r="AG109" s="950"/>
      <c r="AH109" s="950"/>
      <c r="AI109" s="950"/>
      <c r="AJ109" s="951"/>
      <c r="AK109" s="952" t="s">
        <v>305</v>
      </c>
      <c r="AL109" s="950"/>
      <c r="AM109" s="950"/>
      <c r="AN109" s="950"/>
      <c r="AO109" s="951"/>
      <c r="AP109" s="952" t="s">
        <v>430</v>
      </c>
      <c r="AQ109" s="950"/>
      <c r="AR109" s="950"/>
      <c r="AS109" s="950"/>
      <c r="AT109" s="981"/>
      <c r="AU109" s="949" t="s">
        <v>428</v>
      </c>
      <c r="AV109" s="950"/>
      <c r="AW109" s="950"/>
      <c r="AX109" s="950"/>
      <c r="AY109" s="950"/>
      <c r="AZ109" s="950"/>
      <c r="BA109" s="950"/>
      <c r="BB109" s="950"/>
      <c r="BC109" s="950"/>
      <c r="BD109" s="950"/>
      <c r="BE109" s="950"/>
      <c r="BF109" s="950"/>
      <c r="BG109" s="950"/>
      <c r="BH109" s="950"/>
      <c r="BI109" s="950"/>
      <c r="BJ109" s="950"/>
      <c r="BK109" s="950"/>
      <c r="BL109" s="950"/>
      <c r="BM109" s="950"/>
      <c r="BN109" s="950"/>
      <c r="BO109" s="950"/>
      <c r="BP109" s="951"/>
      <c r="BQ109" s="952" t="s">
        <v>429</v>
      </c>
      <c r="BR109" s="950"/>
      <c r="BS109" s="950"/>
      <c r="BT109" s="950"/>
      <c r="BU109" s="951"/>
      <c r="BV109" s="952" t="s">
        <v>306</v>
      </c>
      <c r="BW109" s="950"/>
      <c r="BX109" s="950"/>
      <c r="BY109" s="950"/>
      <c r="BZ109" s="951"/>
      <c r="CA109" s="952" t="s">
        <v>305</v>
      </c>
      <c r="CB109" s="950"/>
      <c r="CC109" s="950"/>
      <c r="CD109" s="950"/>
      <c r="CE109" s="951"/>
      <c r="CF109" s="988" t="s">
        <v>430</v>
      </c>
      <c r="CG109" s="988"/>
      <c r="CH109" s="988"/>
      <c r="CI109" s="988"/>
      <c r="CJ109" s="988"/>
      <c r="CK109" s="952" t="s">
        <v>431</v>
      </c>
      <c r="CL109" s="950"/>
      <c r="CM109" s="950"/>
      <c r="CN109" s="950"/>
      <c r="CO109" s="950"/>
      <c r="CP109" s="950"/>
      <c r="CQ109" s="950"/>
      <c r="CR109" s="950"/>
      <c r="CS109" s="950"/>
      <c r="CT109" s="950"/>
      <c r="CU109" s="950"/>
      <c r="CV109" s="950"/>
      <c r="CW109" s="950"/>
      <c r="CX109" s="950"/>
      <c r="CY109" s="950"/>
      <c r="CZ109" s="950"/>
      <c r="DA109" s="950"/>
      <c r="DB109" s="950"/>
      <c r="DC109" s="950"/>
      <c r="DD109" s="950"/>
      <c r="DE109" s="950"/>
      <c r="DF109" s="951"/>
      <c r="DG109" s="952" t="s">
        <v>429</v>
      </c>
      <c r="DH109" s="950"/>
      <c r="DI109" s="950"/>
      <c r="DJ109" s="950"/>
      <c r="DK109" s="951"/>
      <c r="DL109" s="952" t="s">
        <v>306</v>
      </c>
      <c r="DM109" s="950"/>
      <c r="DN109" s="950"/>
      <c r="DO109" s="950"/>
      <c r="DP109" s="951"/>
      <c r="DQ109" s="952" t="s">
        <v>305</v>
      </c>
      <c r="DR109" s="950"/>
      <c r="DS109" s="950"/>
      <c r="DT109" s="950"/>
      <c r="DU109" s="951"/>
      <c r="DV109" s="952" t="s">
        <v>430</v>
      </c>
      <c r="DW109" s="950"/>
      <c r="DX109" s="950"/>
      <c r="DY109" s="950"/>
      <c r="DZ109" s="981"/>
    </row>
    <row r="110" spans="1:131" s="247" customFormat="1" ht="26.25" customHeight="1" x14ac:dyDescent="0.15">
      <c r="A110" s="852" t="s">
        <v>432</v>
      </c>
      <c r="B110" s="853"/>
      <c r="C110" s="853"/>
      <c r="D110" s="853"/>
      <c r="E110" s="853"/>
      <c r="F110" s="853"/>
      <c r="G110" s="853"/>
      <c r="H110" s="853"/>
      <c r="I110" s="853"/>
      <c r="J110" s="853"/>
      <c r="K110" s="853"/>
      <c r="L110" s="853"/>
      <c r="M110" s="853"/>
      <c r="N110" s="853"/>
      <c r="O110" s="853"/>
      <c r="P110" s="853"/>
      <c r="Q110" s="853"/>
      <c r="R110" s="853"/>
      <c r="S110" s="853"/>
      <c r="T110" s="853"/>
      <c r="U110" s="853"/>
      <c r="V110" s="853"/>
      <c r="W110" s="853"/>
      <c r="X110" s="853"/>
      <c r="Y110" s="853"/>
      <c r="Z110" s="854"/>
      <c r="AA110" s="942">
        <v>267800</v>
      </c>
      <c r="AB110" s="943"/>
      <c r="AC110" s="943"/>
      <c r="AD110" s="943"/>
      <c r="AE110" s="944"/>
      <c r="AF110" s="945">
        <v>224377</v>
      </c>
      <c r="AG110" s="943"/>
      <c r="AH110" s="943"/>
      <c r="AI110" s="943"/>
      <c r="AJ110" s="944"/>
      <c r="AK110" s="945">
        <v>221740</v>
      </c>
      <c r="AL110" s="943"/>
      <c r="AM110" s="943"/>
      <c r="AN110" s="943"/>
      <c r="AO110" s="944"/>
      <c r="AP110" s="946">
        <v>10.8</v>
      </c>
      <c r="AQ110" s="947"/>
      <c r="AR110" s="947"/>
      <c r="AS110" s="947"/>
      <c r="AT110" s="948"/>
      <c r="AU110" s="982" t="s">
        <v>72</v>
      </c>
      <c r="AV110" s="983"/>
      <c r="AW110" s="983"/>
      <c r="AX110" s="983"/>
      <c r="AY110" s="983"/>
      <c r="AZ110" s="908" t="s">
        <v>433</v>
      </c>
      <c r="BA110" s="853"/>
      <c r="BB110" s="853"/>
      <c r="BC110" s="853"/>
      <c r="BD110" s="853"/>
      <c r="BE110" s="853"/>
      <c r="BF110" s="853"/>
      <c r="BG110" s="853"/>
      <c r="BH110" s="853"/>
      <c r="BI110" s="853"/>
      <c r="BJ110" s="853"/>
      <c r="BK110" s="853"/>
      <c r="BL110" s="853"/>
      <c r="BM110" s="853"/>
      <c r="BN110" s="853"/>
      <c r="BO110" s="853"/>
      <c r="BP110" s="854"/>
      <c r="BQ110" s="909">
        <v>2556786</v>
      </c>
      <c r="BR110" s="890"/>
      <c r="BS110" s="890"/>
      <c r="BT110" s="890"/>
      <c r="BU110" s="890"/>
      <c r="BV110" s="890">
        <v>2909353</v>
      </c>
      <c r="BW110" s="890"/>
      <c r="BX110" s="890"/>
      <c r="BY110" s="890"/>
      <c r="BZ110" s="890"/>
      <c r="CA110" s="890">
        <v>2983900</v>
      </c>
      <c r="CB110" s="890"/>
      <c r="CC110" s="890"/>
      <c r="CD110" s="890"/>
      <c r="CE110" s="890"/>
      <c r="CF110" s="914">
        <v>145.4</v>
      </c>
      <c r="CG110" s="915"/>
      <c r="CH110" s="915"/>
      <c r="CI110" s="915"/>
      <c r="CJ110" s="915"/>
      <c r="CK110" s="978" t="s">
        <v>434</v>
      </c>
      <c r="CL110" s="864"/>
      <c r="CM110" s="939" t="s">
        <v>435</v>
      </c>
      <c r="CN110" s="940"/>
      <c r="CO110" s="940"/>
      <c r="CP110" s="940"/>
      <c r="CQ110" s="940"/>
      <c r="CR110" s="940"/>
      <c r="CS110" s="940"/>
      <c r="CT110" s="940"/>
      <c r="CU110" s="940"/>
      <c r="CV110" s="940"/>
      <c r="CW110" s="940"/>
      <c r="CX110" s="940"/>
      <c r="CY110" s="940"/>
      <c r="CZ110" s="940"/>
      <c r="DA110" s="940"/>
      <c r="DB110" s="940"/>
      <c r="DC110" s="940"/>
      <c r="DD110" s="940"/>
      <c r="DE110" s="940"/>
      <c r="DF110" s="941"/>
      <c r="DG110" s="909" t="s">
        <v>390</v>
      </c>
      <c r="DH110" s="890"/>
      <c r="DI110" s="890"/>
      <c r="DJ110" s="890"/>
      <c r="DK110" s="890"/>
      <c r="DL110" s="890" t="s">
        <v>390</v>
      </c>
      <c r="DM110" s="890"/>
      <c r="DN110" s="890"/>
      <c r="DO110" s="890"/>
      <c r="DP110" s="890"/>
      <c r="DQ110" s="890" t="s">
        <v>390</v>
      </c>
      <c r="DR110" s="890"/>
      <c r="DS110" s="890"/>
      <c r="DT110" s="890"/>
      <c r="DU110" s="890"/>
      <c r="DV110" s="891" t="s">
        <v>436</v>
      </c>
      <c r="DW110" s="891"/>
      <c r="DX110" s="891"/>
      <c r="DY110" s="891"/>
      <c r="DZ110" s="892"/>
    </row>
    <row r="111" spans="1:131" s="247" customFormat="1" ht="26.25" customHeight="1" x14ac:dyDescent="0.15">
      <c r="A111" s="819" t="s">
        <v>437</v>
      </c>
      <c r="B111" s="820"/>
      <c r="C111" s="820"/>
      <c r="D111" s="820"/>
      <c r="E111" s="820"/>
      <c r="F111" s="820"/>
      <c r="G111" s="820"/>
      <c r="H111" s="820"/>
      <c r="I111" s="820"/>
      <c r="J111" s="820"/>
      <c r="K111" s="820"/>
      <c r="L111" s="820"/>
      <c r="M111" s="820"/>
      <c r="N111" s="820"/>
      <c r="O111" s="820"/>
      <c r="P111" s="820"/>
      <c r="Q111" s="820"/>
      <c r="R111" s="820"/>
      <c r="S111" s="820"/>
      <c r="T111" s="820"/>
      <c r="U111" s="820"/>
      <c r="V111" s="820"/>
      <c r="W111" s="820"/>
      <c r="X111" s="820"/>
      <c r="Y111" s="820"/>
      <c r="Z111" s="977"/>
      <c r="AA111" s="970" t="s">
        <v>390</v>
      </c>
      <c r="AB111" s="971"/>
      <c r="AC111" s="971"/>
      <c r="AD111" s="971"/>
      <c r="AE111" s="972"/>
      <c r="AF111" s="973" t="s">
        <v>438</v>
      </c>
      <c r="AG111" s="971"/>
      <c r="AH111" s="971"/>
      <c r="AI111" s="971"/>
      <c r="AJ111" s="972"/>
      <c r="AK111" s="973" t="s">
        <v>438</v>
      </c>
      <c r="AL111" s="971"/>
      <c r="AM111" s="971"/>
      <c r="AN111" s="971"/>
      <c r="AO111" s="972"/>
      <c r="AP111" s="974" t="s">
        <v>438</v>
      </c>
      <c r="AQ111" s="975"/>
      <c r="AR111" s="975"/>
      <c r="AS111" s="975"/>
      <c r="AT111" s="976"/>
      <c r="AU111" s="984"/>
      <c r="AV111" s="985"/>
      <c r="AW111" s="985"/>
      <c r="AX111" s="985"/>
      <c r="AY111" s="985"/>
      <c r="AZ111" s="860" t="s">
        <v>439</v>
      </c>
      <c r="BA111" s="795"/>
      <c r="BB111" s="795"/>
      <c r="BC111" s="795"/>
      <c r="BD111" s="795"/>
      <c r="BE111" s="795"/>
      <c r="BF111" s="795"/>
      <c r="BG111" s="795"/>
      <c r="BH111" s="795"/>
      <c r="BI111" s="795"/>
      <c r="BJ111" s="795"/>
      <c r="BK111" s="795"/>
      <c r="BL111" s="795"/>
      <c r="BM111" s="795"/>
      <c r="BN111" s="795"/>
      <c r="BO111" s="795"/>
      <c r="BP111" s="796"/>
      <c r="BQ111" s="861" t="s">
        <v>390</v>
      </c>
      <c r="BR111" s="862"/>
      <c r="BS111" s="862"/>
      <c r="BT111" s="862"/>
      <c r="BU111" s="862"/>
      <c r="BV111" s="862" t="s">
        <v>390</v>
      </c>
      <c r="BW111" s="862"/>
      <c r="BX111" s="862"/>
      <c r="BY111" s="862"/>
      <c r="BZ111" s="862"/>
      <c r="CA111" s="862" t="s">
        <v>390</v>
      </c>
      <c r="CB111" s="862"/>
      <c r="CC111" s="862"/>
      <c r="CD111" s="862"/>
      <c r="CE111" s="862"/>
      <c r="CF111" s="923" t="s">
        <v>412</v>
      </c>
      <c r="CG111" s="924"/>
      <c r="CH111" s="924"/>
      <c r="CI111" s="924"/>
      <c r="CJ111" s="924"/>
      <c r="CK111" s="979"/>
      <c r="CL111" s="866"/>
      <c r="CM111" s="869" t="s">
        <v>440</v>
      </c>
      <c r="CN111" s="870"/>
      <c r="CO111" s="870"/>
      <c r="CP111" s="870"/>
      <c r="CQ111" s="870"/>
      <c r="CR111" s="870"/>
      <c r="CS111" s="870"/>
      <c r="CT111" s="870"/>
      <c r="CU111" s="870"/>
      <c r="CV111" s="870"/>
      <c r="CW111" s="870"/>
      <c r="CX111" s="870"/>
      <c r="CY111" s="870"/>
      <c r="CZ111" s="870"/>
      <c r="DA111" s="870"/>
      <c r="DB111" s="870"/>
      <c r="DC111" s="870"/>
      <c r="DD111" s="870"/>
      <c r="DE111" s="870"/>
      <c r="DF111" s="871"/>
      <c r="DG111" s="861" t="s">
        <v>390</v>
      </c>
      <c r="DH111" s="862"/>
      <c r="DI111" s="862"/>
      <c r="DJ111" s="862"/>
      <c r="DK111" s="862"/>
      <c r="DL111" s="862" t="s">
        <v>390</v>
      </c>
      <c r="DM111" s="862"/>
      <c r="DN111" s="862"/>
      <c r="DO111" s="862"/>
      <c r="DP111" s="862"/>
      <c r="DQ111" s="862" t="s">
        <v>390</v>
      </c>
      <c r="DR111" s="862"/>
      <c r="DS111" s="862"/>
      <c r="DT111" s="862"/>
      <c r="DU111" s="862"/>
      <c r="DV111" s="839" t="s">
        <v>412</v>
      </c>
      <c r="DW111" s="839"/>
      <c r="DX111" s="839"/>
      <c r="DY111" s="839"/>
      <c r="DZ111" s="840"/>
    </row>
    <row r="112" spans="1:131" s="247" customFormat="1" ht="26.25" customHeight="1" x14ac:dyDescent="0.15">
      <c r="A112" s="964" t="s">
        <v>441</v>
      </c>
      <c r="B112" s="965"/>
      <c r="C112" s="795" t="s">
        <v>442</v>
      </c>
      <c r="D112" s="795"/>
      <c r="E112" s="795"/>
      <c r="F112" s="795"/>
      <c r="G112" s="795"/>
      <c r="H112" s="795"/>
      <c r="I112" s="795"/>
      <c r="J112" s="795"/>
      <c r="K112" s="795"/>
      <c r="L112" s="795"/>
      <c r="M112" s="795"/>
      <c r="N112" s="795"/>
      <c r="O112" s="795"/>
      <c r="P112" s="795"/>
      <c r="Q112" s="795"/>
      <c r="R112" s="795"/>
      <c r="S112" s="795"/>
      <c r="T112" s="795"/>
      <c r="U112" s="795"/>
      <c r="V112" s="795"/>
      <c r="W112" s="795"/>
      <c r="X112" s="795"/>
      <c r="Y112" s="795"/>
      <c r="Z112" s="796"/>
      <c r="AA112" s="824" t="s">
        <v>412</v>
      </c>
      <c r="AB112" s="825"/>
      <c r="AC112" s="825"/>
      <c r="AD112" s="825"/>
      <c r="AE112" s="826"/>
      <c r="AF112" s="827" t="s">
        <v>390</v>
      </c>
      <c r="AG112" s="825"/>
      <c r="AH112" s="825"/>
      <c r="AI112" s="825"/>
      <c r="AJ112" s="826"/>
      <c r="AK112" s="827" t="s">
        <v>412</v>
      </c>
      <c r="AL112" s="825"/>
      <c r="AM112" s="825"/>
      <c r="AN112" s="825"/>
      <c r="AO112" s="826"/>
      <c r="AP112" s="872" t="s">
        <v>390</v>
      </c>
      <c r="AQ112" s="873"/>
      <c r="AR112" s="873"/>
      <c r="AS112" s="873"/>
      <c r="AT112" s="874"/>
      <c r="AU112" s="984"/>
      <c r="AV112" s="985"/>
      <c r="AW112" s="985"/>
      <c r="AX112" s="985"/>
      <c r="AY112" s="985"/>
      <c r="AZ112" s="860" t="s">
        <v>443</v>
      </c>
      <c r="BA112" s="795"/>
      <c r="BB112" s="795"/>
      <c r="BC112" s="795"/>
      <c r="BD112" s="795"/>
      <c r="BE112" s="795"/>
      <c r="BF112" s="795"/>
      <c r="BG112" s="795"/>
      <c r="BH112" s="795"/>
      <c r="BI112" s="795"/>
      <c r="BJ112" s="795"/>
      <c r="BK112" s="795"/>
      <c r="BL112" s="795"/>
      <c r="BM112" s="795"/>
      <c r="BN112" s="795"/>
      <c r="BO112" s="795"/>
      <c r="BP112" s="796"/>
      <c r="BQ112" s="861">
        <v>1693124</v>
      </c>
      <c r="BR112" s="862"/>
      <c r="BS112" s="862"/>
      <c r="BT112" s="862"/>
      <c r="BU112" s="862"/>
      <c r="BV112" s="862">
        <v>1573510</v>
      </c>
      <c r="BW112" s="862"/>
      <c r="BX112" s="862"/>
      <c r="BY112" s="862"/>
      <c r="BZ112" s="862"/>
      <c r="CA112" s="862">
        <v>1468831</v>
      </c>
      <c r="CB112" s="862"/>
      <c r="CC112" s="862"/>
      <c r="CD112" s="862"/>
      <c r="CE112" s="862"/>
      <c r="CF112" s="923">
        <v>71.599999999999994</v>
      </c>
      <c r="CG112" s="924"/>
      <c r="CH112" s="924"/>
      <c r="CI112" s="924"/>
      <c r="CJ112" s="924"/>
      <c r="CK112" s="979"/>
      <c r="CL112" s="866"/>
      <c r="CM112" s="869" t="s">
        <v>444</v>
      </c>
      <c r="CN112" s="870"/>
      <c r="CO112" s="870"/>
      <c r="CP112" s="870"/>
      <c r="CQ112" s="870"/>
      <c r="CR112" s="870"/>
      <c r="CS112" s="870"/>
      <c r="CT112" s="870"/>
      <c r="CU112" s="870"/>
      <c r="CV112" s="870"/>
      <c r="CW112" s="870"/>
      <c r="CX112" s="870"/>
      <c r="CY112" s="870"/>
      <c r="CZ112" s="870"/>
      <c r="DA112" s="870"/>
      <c r="DB112" s="870"/>
      <c r="DC112" s="870"/>
      <c r="DD112" s="870"/>
      <c r="DE112" s="870"/>
      <c r="DF112" s="871"/>
      <c r="DG112" s="861" t="s">
        <v>390</v>
      </c>
      <c r="DH112" s="862"/>
      <c r="DI112" s="862"/>
      <c r="DJ112" s="862"/>
      <c r="DK112" s="862"/>
      <c r="DL112" s="862" t="s">
        <v>412</v>
      </c>
      <c r="DM112" s="862"/>
      <c r="DN112" s="862"/>
      <c r="DO112" s="862"/>
      <c r="DP112" s="862"/>
      <c r="DQ112" s="862" t="s">
        <v>390</v>
      </c>
      <c r="DR112" s="862"/>
      <c r="DS112" s="862"/>
      <c r="DT112" s="862"/>
      <c r="DU112" s="862"/>
      <c r="DV112" s="839" t="s">
        <v>412</v>
      </c>
      <c r="DW112" s="839"/>
      <c r="DX112" s="839"/>
      <c r="DY112" s="839"/>
      <c r="DZ112" s="840"/>
    </row>
    <row r="113" spans="1:130" s="247" customFormat="1" ht="26.25" customHeight="1" x14ac:dyDescent="0.15">
      <c r="A113" s="966"/>
      <c r="B113" s="967"/>
      <c r="C113" s="795" t="s">
        <v>445</v>
      </c>
      <c r="D113" s="795"/>
      <c r="E113" s="795"/>
      <c r="F113" s="795"/>
      <c r="G113" s="795"/>
      <c r="H113" s="795"/>
      <c r="I113" s="795"/>
      <c r="J113" s="795"/>
      <c r="K113" s="795"/>
      <c r="L113" s="795"/>
      <c r="M113" s="795"/>
      <c r="N113" s="795"/>
      <c r="O113" s="795"/>
      <c r="P113" s="795"/>
      <c r="Q113" s="795"/>
      <c r="R113" s="795"/>
      <c r="S113" s="795"/>
      <c r="T113" s="795"/>
      <c r="U113" s="795"/>
      <c r="V113" s="795"/>
      <c r="W113" s="795"/>
      <c r="X113" s="795"/>
      <c r="Y113" s="795"/>
      <c r="Z113" s="796"/>
      <c r="AA113" s="970">
        <v>162926</v>
      </c>
      <c r="AB113" s="971"/>
      <c r="AC113" s="971"/>
      <c r="AD113" s="971"/>
      <c r="AE113" s="972"/>
      <c r="AF113" s="973">
        <v>158869</v>
      </c>
      <c r="AG113" s="971"/>
      <c r="AH113" s="971"/>
      <c r="AI113" s="971"/>
      <c r="AJ113" s="972"/>
      <c r="AK113" s="973">
        <v>154190</v>
      </c>
      <c r="AL113" s="971"/>
      <c r="AM113" s="971"/>
      <c r="AN113" s="971"/>
      <c r="AO113" s="972"/>
      <c r="AP113" s="974">
        <v>7.5</v>
      </c>
      <c r="AQ113" s="975"/>
      <c r="AR113" s="975"/>
      <c r="AS113" s="975"/>
      <c r="AT113" s="976"/>
      <c r="AU113" s="984"/>
      <c r="AV113" s="985"/>
      <c r="AW113" s="985"/>
      <c r="AX113" s="985"/>
      <c r="AY113" s="985"/>
      <c r="AZ113" s="860" t="s">
        <v>446</v>
      </c>
      <c r="BA113" s="795"/>
      <c r="BB113" s="795"/>
      <c r="BC113" s="795"/>
      <c r="BD113" s="795"/>
      <c r="BE113" s="795"/>
      <c r="BF113" s="795"/>
      <c r="BG113" s="795"/>
      <c r="BH113" s="795"/>
      <c r="BI113" s="795"/>
      <c r="BJ113" s="795"/>
      <c r="BK113" s="795"/>
      <c r="BL113" s="795"/>
      <c r="BM113" s="795"/>
      <c r="BN113" s="795"/>
      <c r="BO113" s="795"/>
      <c r="BP113" s="796"/>
      <c r="BQ113" s="861">
        <v>215004</v>
      </c>
      <c r="BR113" s="862"/>
      <c r="BS113" s="862"/>
      <c r="BT113" s="862"/>
      <c r="BU113" s="862"/>
      <c r="BV113" s="862">
        <v>203232</v>
      </c>
      <c r="BW113" s="862"/>
      <c r="BX113" s="862"/>
      <c r="BY113" s="862"/>
      <c r="BZ113" s="862"/>
      <c r="CA113" s="862">
        <v>197341</v>
      </c>
      <c r="CB113" s="862"/>
      <c r="CC113" s="862"/>
      <c r="CD113" s="862"/>
      <c r="CE113" s="862"/>
      <c r="CF113" s="923">
        <v>9.6</v>
      </c>
      <c r="CG113" s="924"/>
      <c r="CH113" s="924"/>
      <c r="CI113" s="924"/>
      <c r="CJ113" s="924"/>
      <c r="CK113" s="979"/>
      <c r="CL113" s="866"/>
      <c r="CM113" s="869" t="s">
        <v>447</v>
      </c>
      <c r="CN113" s="870"/>
      <c r="CO113" s="870"/>
      <c r="CP113" s="870"/>
      <c r="CQ113" s="870"/>
      <c r="CR113" s="870"/>
      <c r="CS113" s="870"/>
      <c r="CT113" s="870"/>
      <c r="CU113" s="870"/>
      <c r="CV113" s="870"/>
      <c r="CW113" s="870"/>
      <c r="CX113" s="870"/>
      <c r="CY113" s="870"/>
      <c r="CZ113" s="870"/>
      <c r="DA113" s="870"/>
      <c r="DB113" s="870"/>
      <c r="DC113" s="870"/>
      <c r="DD113" s="870"/>
      <c r="DE113" s="870"/>
      <c r="DF113" s="871"/>
      <c r="DG113" s="824" t="s">
        <v>412</v>
      </c>
      <c r="DH113" s="825"/>
      <c r="DI113" s="825"/>
      <c r="DJ113" s="825"/>
      <c r="DK113" s="826"/>
      <c r="DL113" s="827" t="s">
        <v>390</v>
      </c>
      <c r="DM113" s="825"/>
      <c r="DN113" s="825"/>
      <c r="DO113" s="825"/>
      <c r="DP113" s="826"/>
      <c r="DQ113" s="827" t="s">
        <v>412</v>
      </c>
      <c r="DR113" s="825"/>
      <c r="DS113" s="825"/>
      <c r="DT113" s="825"/>
      <c r="DU113" s="826"/>
      <c r="DV113" s="872" t="s">
        <v>412</v>
      </c>
      <c r="DW113" s="873"/>
      <c r="DX113" s="873"/>
      <c r="DY113" s="873"/>
      <c r="DZ113" s="874"/>
    </row>
    <row r="114" spans="1:130" s="247" customFormat="1" ht="26.25" customHeight="1" x14ac:dyDescent="0.15">
      <c r="A114" s="966"/>
      <c r="B114" s="967"/>
      <c r="C114" s="795" t="s">
        <v>448</v>
      </c>
      <c r="D114" s="795"/>
      <c r="E114" s="795"/>
      <c r="F114" s="795"/>
      <c r="G114" s="795"/>
      <c r="H114" s="795"/>
      <c r="I114" s="795"/>
      <c r="J114" s="795"/>
      <c r="K114" s="795"/>
      <c r="L114" s="795"/>
      <c r="M114" s="795"/>
      <c r="N114" s="795"/>
      <c r="O114" s="795"/>
      <c r="P114" s="795"/>
      <c r="Q114" s="795"/>
      <c r="R114" s="795"/>
      <c r="S114" s="795"/>
      <c r="T114" s="795"/>
      <c r="U114" s="795"/>
      <c r="V114" s="795"/>
      <c r="W114" s="795"/>
      <c r="X114" s="795"/>
      <c r="Y114" s="795"/>
      <c r="Z114" s="796"/>
      <c r="AA114" s="824">
        <v>11373</v>
      </c>
      <c r="AB114" s="825"/>
      <c r="AC114" s="825"/>
      <c r="AD114" s="825"/>
      <c r="AE114" s="826"/>
      <c r="AF114" s="827">
        <v>13791</v>
      </c>
      <c r="AG114" s="825"/>
      <c r="AH114" s="825"/>
      <c r="AI114" s="825"/>
      <c r="AJ114" s="826"/>
      <c r="AK114" s="827">
        <v>13161</v>
      </c>
      <c r="AL114" s="825"/>
      <c r="AM114" s="825"/>
      <c r="AN114" s="825"/>
      <c r="AO114" s="826"/>
      <c r="AP114" s="872">
        <v>0.6</v>
      </c>
      <c r="AQ114" s="873"/>
      <c r="AR114" s="873"/>
      <c r="AS114" s="873"/>
      <c r="AT114" s="874"/>
      <c r="AU114" s="984"/>
      <c r="AV114" s="985"/>
      <c r="AW114" s="985"/>
      <c r="AX114" s="985"/>
      <c r="AY114" s="985"/>
      <c r="AZ114" s="860" t="s">
        <v>449</v>
      </c>
      <c r="BA114" s="795"/>
      <c r="BB114" s="795"/>
      <c r="BC114" s="795"/>
      <c r="BD114" s="795"/>
      <c r="BE114" s="795"/>
      <c r="BF114" s="795"/>
      <c r="BG114" s="795"/>
      <c r="BH114" s="795"/>
      <c r="BI114" s="795"/>
      <c r="BJ114" s="795"/>
      <c r="BK114" s="795"/>
      <c r="BL114" s="795"/>
      <c r="BM114" s="795"/>
      <c r="BN114" s="795"/>
      <c r="BO114" s="795"/>
      <c r="BP114" s="796"/>
      <c r="BQ114" s="861">
        <v>725539</v>
      </c>
      <c r="BR114" s="862"/>
      <c r="BS114" s="862"/>
      <c r="BT114" s="862"/>
      <c r="BU114" s="862"/>
      <c r="BV114" s="862">
        <v>655680</v>
      </c>
      <c r="BW114" s="862"/>
      <c r="BX114" s="862"/>
      <c r="BY114" s="862"/>
      <c r="BZ114" s="862"/>
      <c r="CA114" s="862">
        <v>596536</v>
      </c>
      <c r="CB114" s="862"/>
      <c r="CC114" s="862"/>
      <c r="CD114" s="862"/>
      <c r="CE114" s="862"/>
      <c r="CF114" s="923">
        <v>29.1</v>
      </c>
      <c r="CG114" s="924"/>
      <c r="CH114" s="924"/>
      <c r="CI114" s="924"/>
      <c r="CJ114" s="924"/>
      <c r="CK114" s="979"/>
      <c r="CL114" s="866"/>
      <c r="CM114" s="869" t="s">
        <v>450</v>
      </c>
      <c r="CN114" s="870"/>
      <c r="CO114" s="870"/>
      <c r="CP114" s="870"/>
      <c r="CQ114" s="870"/>
      <c r="CR114" s="870"/>
      <c r="CS114" s="870"/>
      <c r="CT114" s="870"/>
      <c r="CU114" s="870"/>
      <c r="CV114" s="870"/>
      <c r="CW114" s="870"/>
      <c r="CX114" s="870"/>
      <c r="CY114" s="870"/>
      <c r="CZ114" s="870"/>
      <c r="DA114" s="870"/>
      <c r="DB114" s="870"/>
      <c r="DC114" s="870"/>
      <c r="DD114" s="870"/>
      <c r="DE114" s="870"/>
      <c r="DF114" s="871"/>
      <c r="DG114" s="824" t="s">
        <v>412</v>
      </c>
      <c r="DH114" s="825"/>
      <c r="DI114" s="825"/>
      <c r="DJ114" s="825"/>
      <c r="DK114" s="826"/>
      <c r="DL114" s="827" t="s">
        <v>412</v>
      </c>
      <c r="DM114" s="825"/>
      <c r="DN114" s="825"/>
      <c r="DO114" s="825"/>
      <c r="DP114" s="826"/>
      <c r="DQ114" s="827" t="s">
        <v>412</v>
      </c>
      <c r="DR114" s="825"/>
      <c r="DS114" s="825"/>
      <c r="DT114" s="825"/>
      <c r="DU114" s="826"/>
      <c r="DV114" s="872" t="s">
        <v>390</v>
      </c>
      <c r="DW114" s="873"/>
      <c r="DX114" s="873"/>
      <c r="DY114" s="873"/>
      <c r="DZ114" s="874"/>
    </row>
    <row r="115" spans="1:130" s="247" customFormat="1" ht="26.25" customHeight="1" x14ac:dyDescent="0.15">
      <c r="A115" s="966"/>
      <c r="B115" s="967"/>
      <c r="C115" s="795" t="s">
        <v>451</v>
      </c>
      <c r="D115" s="795"/>
      <c r="E115" s="795"/>
      <c r="F115" s="795"/>
      <c r="G115" s="795"/>
      <c r="H115" s="795"/>
      <c r="I115" s="795"/>
      <c r="J115" s="795"/>
      <c r="K115" s="795"/>
      <c r="L115" s="795"/>
      <c r="M115" s="795"/>
      <c r="N115" s="795"/>
      <c r="O115" s="795"/>
      <c r="P115" s="795"/>
      <c r="Q115" s="795"/>
      <c r="R115" s="795"/>
      <c r="S115" s="795"/>
      <c r="T115" s="795"/>
      <c r="U115" s="795"/>
      <c r="V115" s="795"/>
      <c r="W115" s="795"/>
      <c r="X115" s="795"/>
      <c r="Y115" s="795"/>
      <c r="Z115" s="796"/>
      <c r="AA115" s="970" t="s">
        <v>412</v>
      </c>
      <c r="AB115" s="971"/>
      <c r="AC115" s="971"/>
      <c r="AD115" s="971"/>
      <c r="AE115" s="972"/>
      <c r="AF115" s="973" t="s">
        <v>412</v>
      </c>
      <c r="AG115" s="971"/>
      <c r="AH115" s="971"/>
      <c r="AI115" s="971"/>
      <c r="AJ115" s="972"/>
      <c r="AK115" s="973" t="s">
        <v>412</v>
      </c>
      <c r="AL115" s="971"/>
      <c r="AM115" s="971"/>
      <c r="AN115" s="971"/>
      <c r="AO115" s="972"/>
      <c r="AP115" s="974" t="s">
        <v>390</v>
      </c>
      <c r="AQ115" s="975"/>
      <c r="AR115" s="975"/>
      <c r="AS115" s="975"/>
      <c r="AT115" s="976"/>
      <c r="AU115" s="984"/>
      <c r="AV115" s="985"/>
      <c r="AW115" s="985"/>
      <c r="AX115" s="985"/>
      <c r="AY115" s="985"/>
      <c r="AZ115" s="860" t="s">
        <v>452</v>
      </c>
      <c r="BA115" s="795"/>
      <c r="BB115" s="795"/>
      <c r="BC115" s="795"/>
      <c r="BD115" s="795"/>
      <c r="BE115" s="795"/>
      <c r="BF115" s="795"/>
      <c r="BG115" s="795"/>
      <c r="BH115" s="795"/>
      <c r="BI115" s="795"/>
      <c r="BJ115" s="795"/>
      <c r="BK115" s="795"/>
      <c r="BL115" s="795"/>
      <c r="BM115" s="795"/>
      <c r="BN115" s="795"/>
      <c r="BO115" s="795"/>
      <c r="BP115" s="796"/>
      <c r="BQ115" s="861">
        <v>65749</v>
      </c>
      <c r="BR115" s="862"/>
      <c r="BS115" s="862"/>
      <c r="BT115" s="862"/>
      <c r="BU115" s="862"/>
      <c r="BV115" s="862" t="s">
        <v>412</v>
      </c>
      <c r="BW115" s="862"/>
      <c r="BX115" s="862"/>
      <c r="BY115" s="862"/>
      <c r="BZ115" s="862"/>
      <c r="CA115" s="862" t="s">
        <v>412</v>
      </c>
      <c r="CB115" s="862"/>
      <c r="CC115" s="862"/>
      <c r="CD115" s="862"/>
      <c r="CE115" s="862"/>
      <c r="CF115" s="923" t="s">
        <v>412</v>
      </c>
      <c r="CG115" s="924"/>
      <c r="CH115" s="924"/>
      <c r="CI115" s="924"/>
      <c r="CJ115" s="924"/>
      <c r="CK115" s="979"/>
      <c r="CL115" s="866"/>
      <c r="CM115" s="860" t="s">
        <v>453</v>
      </c>
      <c r="CN115" s="963"/>
      <c r="CO115" s="963"/>
      <c r="CP115" s="963"/>
      <c r="CQ115" s="963"/>
      <c r="CR115" s="963"/>
      <c r="CS115" s="963"/>
      <c r="CT115" s="963"/>
      <c r="CU115" s="963"/>
      <c r="CV115" s="963"/>
      <c r="CW115" s="963"/>
      <c r="CX115" s="963"/>
      <c r="CY115" s="963"/>
      <c r="CZ115" s="963"/>
      <c r="DA115" s="963"/>
      <c r="DB115" s="963"/>
      <c r="DC115" s="963"/>
      <c r="DD115" s="963"/>
      <c r="DE115" s="963"/>
      <c r="DF115" s="796"/>
      <c r="DG115" s="824" t="s">
        <v>390</v>
      </c>
      <c r="DH115" s="825"/>
      <c r="DI115" s="825"/>
      <c r="DJ115" s="825"/>
      <c r="DK115" s="826"/>
      <c r="DL115" s="827" t="s">
        <v>412</v>
      </c>
      <c r="DM115" s="825"/>
      <c r="DN115" s="825"/>
      <c r="DO115" s="825"/>
      <c r="DP115" s="826"/>
      <c r="DQ115" s="827" t="s">
        <v>390</v>
      </c>
      <c r="DR115" s="825"/>
      <c r="DS115" s="825"/>
      <c r="DT115" s="825"/>
      <c r="DU115" s="826"/>
      <c r="DV115" s="872" t="s">
        <v>412</v>
      </c>
      <c r="DW115" s="873"/>
      <c r="DX115" s="873"/>
      <c r="DY115" s="873"/>
      <c r="DZ115" s="874"/>
    </row>
    <row r="116" spans="1:130" s="247" customFormat="1" ht="26.25" customHeight="1" x14ac:dyDescent="0.15">
      <c r="A116" s="968"/>
      <c r="B116" s="969"/>
      <c r="C116" s="928" t="s">
        <v>454</v>
      </c>
      <c r="D116" s="928"/>
      <c r="E116" s="928"/>
      <c r="F116" s="928"/>
      <c r="G116" s="928"/>
      <c r="H116" s="928"/>
      <c r="I116" s="928"/>
      <c r="J116" s="928"/>
      <c r="K116" s="928"/>
      <c r="L116" s="928"/>
      <c r="M116" s="928"/>
      <c r="N116" s="928"/>
      <c r="O116" s="928"/>
      <c r="P116" s="928"/>
      <c r="Q116" s="928"/>
      <c r="R116" s="928"/>
      <c r="S116" s="928"/>
      <c r="T116" s="928"/>
      <c r="U116" s="928"/>
      <c r="V116" s="928"/>
      <c r="W116" s="928"/>
      <c r="X116" s="928"/>
      <c r="Y116" s="928"/>
      <c r="Z116" s="929"/>
      <c r="AA116" s="824" t="s">
        <v>412</v>
      </c>
      <c r="AB116" s="825"/>
      <c r="AC116" s="825"/>
      <c r="AD116" s="825"/>
      <c r="AE116" s="826"/>
      <c r="AF116" s="827">
        <v>11</v>
      </c>
      <c r="AG116" s="825"/>
      <c r="AH116" s="825"/>
      <c r="AI116" s="825"/>
      <c r="AJ116" s="826"/>
      <c r="AK116" s="827">
        <v>2</v>
      </c>
      <c r="AL116" s="825"/>
      <c r="AM116" s="825"/>
      <c r="AN116" s="825"/>
      <c r="AO116" s="826"/>
      <c r="AP116" s="872">
        <v>0</v>
      </c>
      <c r="AQ116" s="873"/>
      <c r="AR116" s="873"/>
      <c r="AS116" s="873"/>
      <c r="AT116" s="874"/>
      <c r="AU116" s="984"/>
      <c r="AV116" s="985"/>
      <c r="AW116" s="985"/>
      <c r="AX116" s="985"/>
      <c r="AY116" s="985"/>
      <c r="AZ116" s="911" t="s">
        <v>455</v>
      </c>
      <c r="BA116" s="912"/>
      <c r="BB116" s="912"/>
      <c r="BC116" s="912"/>
      <c r="BD116" s="912"/>
      <c r="BE116" s="912"/>
      <c r="BF116" s="912"/>
      <c r="BG116" s="912"/>
      <c r="BH116" s="912"/>
      <c r="BI116" s="912"/>
      <c r="BJ116" s="912"/>
      <c r="BK116" s="912"/>
      <c r="BL116" s="912"/>
      <c r="BM116" s="912"/>
      <c r="BN116" s="912"/>
      <c r="BO116" s="912"/>
      <c r="BP116" s="913"/>
      <c r="BQ116" s="861" t="s">
        <v>390</v>
      </c>
      <c r="BR116" s="862"/>
      <c r="BS116" s="862"/>
      <c r="BT116" s="862"/>
      <c r="BU116" s="862"/>
      <c r="BV116" s="862" t="s">
        <v>412</v>
      </c>
      <c r="BW116" s="862"/>
      <c r="BX116" s="862"/>
      <c r="BY116" s="862"/>
      <c r="BZ116" s="862"/>
      <c r="CA116" s="862" t="s">
        <v>412</v>
      </c>
      <c r="CB116" s="862"/>
      <c r="CC116" s="862"/>
      <c r="CD116" s="862"/>
      <c r="CE116" s="862"/>
      <c r="CF116" s="923" t="s">
        <v>390</v>
      </c>
      <c r="CG116" s="924"/>
      <c r="CH116" s="924"/>
      <c r="CI116" s="924"/>
      <c r="CJ116" s="924"/>
      <c r="CK116" s="979"/>
      <c r="CL116" s="866"/>
      <c r="CM116" s="869" t="s">
        <v>456</v>
      </c>
      <c r="CN116" s="870"/>
      <c r="CO116" s="870"/>
      <c r="CP116" s="870"/>
      <c r="CQ116" s="870"/>
      <c r="CR116" s="870"/>
      <c r="CS116" s="870"/>
      <c r="CT116" s="870"/>
      <c r="CU116" s="870"/>
      <c r="CV116" s="870"/>
      <c r="CW116" s="870"/>
      <c r="CX116" s="870"/>
      <c r="CY116" s="870"/>
      <c r="CZ116" s="870"/>
      <c r="DA116" s="870"/>
      <c r="DB116" s="870"/>
      <c r="DC116" s="870"/>
      <c r="DD116" s="870"/>
      <c r="DE116" s="870"/>
      <c r="DF116" s="871"/>
      <c r="DG116" s="824" t="s">
        <v>412</v>
      </c>
      <c r="DH116" s="825"/>
      <c r="DI116" s="825"/>
      <c r="DJ116" s="825"/>
      <c r="DK116" s="826"/>
      <c r="DL116" s="827" t="s">
        <v>412</v>
      </c>
      <c r="DM116" s="825"/>
      <c r="DN116" s="825"/>
      <c r="DO116" s="825"/>
      <c r="DP116" s="826"/>
      <c r="DQ116" s="827" t="s">
        <v>390</v>
      </c>
      <c r="DR116" s="825"/>
      <c r="DS116" s="825"/>
      <c r="DT116" s="825"/>
      <c r="DU116" s="826"/>
      <c r="DV116" s="872" t="s">
        <v>390</v>
      </c>
      <c r="DW116" s="873"/>
      <c r="DX116" s="873"/>
      <c r="DY116" s="873"/>
      <c r="DZ116" s="874"/>
    </row>
    <row r="117" spans="1:130" s="247" customFormat="1" ht="26.25" customHeight="1" x14ac:dyDescent="0.15">
      <c r="A117" s="949" t="s">
        <v>187</v>
      </c>
      <c r="B117" s="950"/>
      <c r="C117" s="950"/>
      <c r="D117" s="950"/>
      <c r="E117" s="950"/>
      <c r="F117" s="950"/>
      <c r="G117" s="950"/>
      <c r="H117" s="950"/>
      <c r="I117" s="950"/>
      <c r="J117" s="950"/>
      <c r="K117" s="950"/>
      <c r="L117" s="950"/>
      <c r="M117" s="950"/>
      <c r="N117" s="950"/>
      <c r="O117" s="950"/>
      <c r="P117" s="950"/>
      <c r="Q117" s="950"/>
      <c r="R117" s="950"/>
      <c r="S117" s="950"/>
      <c r="T117" s="950"/>
      <c r="U117" s="950"/>
      <c r="V117" s="950"/>
      <c r="W117" s="950"/>
      <c r="X117" s="950"/>
      <c r="Y117" s="925" t="s">
        <v>457</v>
      </c>
      <c r="Z117" s="951"/>
      <c r="AA117" s="956">
        <v>442099</v>
      </c>
      <c r="AB117" s="957"/>
      <c r="AC117" s="957"/>
      <c r="AD117" s="957"/>
      <c r="AE117" s="958"/>
      <c r="AF117" s="959">
        <v>397048</v>
      </c>
      <c r="AG117" s="957"/>
      <c r="AH117" s="957"/>
      <c r="AI117" s="957"/>
      <c r="AJ117" s="958"/>
      <c r="AK117" s="959">
        <v>389093</v>
      </c>
      <c r="AL117" s="957"/>
      <c r="AM117" s="957"/>
      <c r="AN117" s="957"/>
      <c r="AO117" s="958"/>
      <c r="AP117" s="960"/>
      <c r="AQ117" s="961"/>
      <c r="AR117" s="961"/>
      <c r="AS117" s="961"/>
      <c r="AT117" s="962"/>
      <c r="AU117" s="984"/>
      <c r="AV117" s="985"/>
      <c r="AW117" s="985"/>
      <c r="AX117" s="985"/>
      <c r="AY117" s="985"/>
      <c r="AZ117" s="911" t="s">
        <v>458</v>
      </c>
      <c r="BA117" s="912"/>
      <c r="BB117" s="912"/>
      <c r="BC117" s="912"/>
      <c r="BD117" s="912"/>
      <c r="BE117" s="912"/>
      <c r="BF117" s="912"/>
      <c r="BG117" s="912"/>
      <c r="BH117" s="912"/>
      <c r="BI117" s="912"/>
      <c r="BJ117" s="912"/>
      <c r="BK117" s="912"/>
      <c r="BL117" s="912"/>
      <c r="BM117" s="912"/>
      <c r="BN117" s="912"/>
      <c r="BO117" s="912"/>
      <c r="BP117" s="913"/>
      <c r="BQ117" s="861" t="s">
        <v>459</v>
      </c>
      <c r="BR117" s="862"/>
      <c r="BS117" s="862"/>
      <c r="BT117" s="862"/>
      <c r="BU117" s="862"/>
      <c r="BV117" s="862" t="s">
        <v>128</v>
      </c>
      <c r="BW117" s="862"/>
      <c r="BX117" s="862"/>
      <c r="BY117" s="862"/>
      <c r="BZ117" s="862"/>
      <c r="CA117" s="862" t="s">
        <v>459</v>
      </c>
      <c r="CB117" s="862"/>
      <c r="CC117" s="862"/>
      <c r="CD117" s="862"/>
      <c r="CE117" s="862"/>
      <c r="CF117" s="923" t="s">
        <v>459</v>
      </c>
      <c r="CG117" s="924"/>
      <c r="CH117" s="924"/>
      <c r="CI117" s="924"/>
      <c r="CJ117" s="924"/>
      <c r="CK117" s="979"/>
      <c r="CL117" s="866"/>
      <c r="CM117" s="869" t="s">
        <v>460</v>
      </c>
      <c r="CN117" s="870"/>
      <c r="CO117" s="870"/>
      <c r="CP117" s="870"/>
      <c r="CQ117" s="870"/>
      <c r="CR117" s="870"/>
      <c r="CS117" s="870"/>
      <c r="CT117" s="870"/>
      <c r="CU117" s="870"/>
      <c r="CV117" s="870"/>
      <c r="CW117" s="870"/>
      <c r="CX117" s="870"/>
      <c r="CY117" s="870"/>
      <c r="CZ117" s="870"/>
      <c r="DA117" s="870"/>
      <c r="DB117" s="870"/>
      <c r="DC117" s="870"/>
      <c r="DD117" s="870"/>
      <c r="DE117" s="870"/>
      <c r="DF117" s="871"/>
      <c r="DG117" s="824" t="s">
        <v>459</v>
      </c>
      <c r="DH117" s="825"/>
      <c r="DI117" s="825"/>
      <c r="DJ117" s="825"/>
      <c r="DK117" s="826"/>
      <c r="DL117" s="827" t="s">
        <v>459</v>
      </c>
      <c r="DM117" s="825"/>
      <c r="DN117" s="825"/>
      <c r="DO117" s="825"/>
      <c r="DP117" s="826"/>
      <c r="DQ117" s="827" t="s">
        <v>459</v>
      </c>
      <c r="DR117" s="825"/>
      <c r="DS117" s="825"/>
      <c r="DT117" s="825"/>
      <c r="DU117" s="826"/>
      <c r="DV117" s="872" t="s">
        <v>459</v>
      </c>
      <c r="DW117" s="873"/>
      <c r="DX117" s="873"/>
      <c r="DY117" s="873"/>
      <c r="DZ117" s="874"/>
    </row>
    <row r="118" spans="1:130" s="247" customFormat="1" ht="26.25" customHeight="1" x14ac:dyDescent="0.15">
      <c r="A118" s="949" t="s">
        <v>431</v>
      </c>
      <c r="B118" s="950"/>
      <c r="C118" s="950"/>
      <c r="D118" s="950"/>
      <c r="E118" s="950"/>
      <c r="F118" s="950"/>
      <c r="G118" s="950"/>
      <c r="H118" s="950"/>
      <c r="I118" s="950"/>
      <c r="J118" s="950"/>
      <c r="K118" s="950"/>
      <c r="L118" s="950"/>
      <c r="M118" s="950"/>
      <c r="N118" s="950"/>
      <c r="O118" s="950"/>
      <c r="P118" s="950"/>
      <c r="Q118" s="950"/>
      <c r="R118" s="950"/>
      <c r="S118" s="950"/>
      <c r="T118" s="950"/>
      <c r="U118" s="950"/>
      <c r="V118" s="950"/>
      <c r="W118" s="950"/>
      <c r="X118" s="950"/>
      <c r="Y118" s="950"/>
      <c r="Z118" s="951"/>
      <c r="AA118" s="952" t="s">
        <v>429</v>
      </c>
      <c r="AB118" s="950"/>
      <c r="AC118" s="950"/>
      <c r="AD118" s="950"/>
      <c r="AE118" s="951"/>
      <c r="AF118" s="952" t="s">
        <v>306</v>
      </c>
      <c r="AG118" s="950"/>
      <c r="AH118" s="950"/>
      <c r="AI118" s="950"/>
      <c r="AJ118" s="951"/>
      <c r="AK118" s="952" t="s">
        <v>305</v>
      </c>
      <c r="AL118" s="950"/>
      <c r="AM118" s="950"/>
      <c r="AN118" s="950"/>
      <c r="AO118" s="951"/>
      <c r="AP118" s="953" t="s">
        <v>430</v>
      </c>
      <c r="AQ118" s="954"/>
      <c r="AR118" s="954"/>
      <c r="AS118" s="954"/>
      <c r="AT118" s="955"/>
      <c r="AU118" s="984"/>
      <c r="AV118" s="985"/>
      <c r="AW118" s="985"/>
      <c r="AX118" s="985"/>
      <c r="AY118" s="985"/>
      <c r="AZ118" s="927" t="s">
        <v>461</v>
      </c>
      <c r="BA118" s="928"/>
      <c r="BB118" s="928"/>
      <c r="BC118" s="928"/>
      <c r="BD118" s="928"/>
      <c r="BE118" s="928"/>
      <c r="BF118" s="928"/>
      <c r="BG118" s="928"/>
      <c r="BH118" s="928"/>
      <c r="BI118" s="928"/>
      <c r="BJ118" s="928"/>
      <c r="BK118" s="928"/>
      <c r="BL118" s="928"/>
      <c r="BM118" s="928"/>
      <c r="BN118" s="928"/>
      <c r="BO118" s="928"/>
      <c r="BP118" s="929"/>
      <c r="BQ118" s="930" t="s">
        <v>459</v>
      </c>
      <c r="BR118" s="893"/>
      <c r="BS118" s="893"/>
      <c r="BT118" s="893"/>
      <c r="BU118" s="893"/>
      <c r="BV118" s="893" t="s">
        <v>459</v>
      </c>
      <c r="BW118" s="893"/>
      <c r="BX118" s="893"/>
      <c r="BY118" s="893"/>
      <c r="BZ118" s="893"/>
      <c r="CA118" s="893" t="s">
        <v>459</v>
      </c>
      <c r="CB118" s="893"/>
      <c r="CC118" s="893"/>
      <c r="CD118" s="893"/>
      <c r="CE118" s="893"/>
      <c r="CF118" s="923" t="s">
        <v>459</v>
      </c>
      <c r="CG118" s="924"/>
      <c r="CH118" s="924"/>
      <c r="CI118" s="924"/>
      <c r="CJ118" s="924"/>
      <c r="CK118" s="979"/>
      <c r="CL118" s="866"/>
      <c r="CM118" s="869" t="s">
        <v>462</v>
      </c>
      <c r="CN118" s="870"/>
      <c r="CO118" s="870"/>
      <c r="CP118" s="870"/>
      <c r="CQ118" s="870"/>
      <c r="CR118" s="870"/>
      <c r="CS118" s="870"/>
      <c r="CT118" s="870"/>
      <c r="CU118" s="870"/>
      <c r="CV118" s="870"/>
      <c r="CW118" s="870"/>
      <c r="CX118" s="870"/>
      <c r="CY118" s="870"/>
      <c r="CZ118" s="870"/>
      <c r="DA118" s="870"/>
      <c r="DB118" s="870"/>
      <c r="DC118" s="870"/>
      <c r="DD118" s="870"/>
      <c r="DE118" s="870"/>
      <c r="DF118" s="871"/>
      <c r="DG118" s="824" t="s">
        <v>459</v>
      </c>
      <c r="DH118" s="825"/>
      <c r="DI118" s="825"/>
      <c r="DJ118" s="825"/>
      <c r="DK118" s="826"/>
      <c r="DL118" s="827" t="s">
        <v>459</v>
      </c>
      <c r="DM118" s="825"/>
      <c r="DN118" s="825"/>
      <c r="DO118" s="825"/>
      <c r="DP118" s="826"/>
      <c r="DQ118" s="827" t="s">
        <v>459</v>
      </c>
      <c r="DR118" s="825"/>
      <c r="DS118" s="825"/>
      <c r="DT118" s="825"/>
      <c r="DU118" s="826"/>
      <c r="DV118" s="872" t="s">
        <v>459</v>
      </c>
      <c r="DW118" s="873"/>
      <c r="DX118" s="873"/>
      <c r="DY118" s="873"/>
      <c r="DZ118" s="874"/>
    </row>
    <row r="119" spans="1:130" s="247" customFormat="1" ht="26.25" customHeight="1" x14ac:dyDescent="0.15">
      <c r="A119" s="863" t="s">
        <v>434</v>
      </c>
      <c r="B119" s="864"/>
      <c r="C119" s="939" t="s">
        <v>435</v>
      </c>
      <c r="D119" s="940"/>
      <c r="E119" s="940"/>
      <c r="F119" s="940"/>
      <c r="G119" s="940"/>
      <c r="H119" s="940"/>
      <c r="I119" s="940"/>
      <c r="J119" s="940"/>
      <c r="K119" s="940"/>
      <c r="L119" s="940"/>
      <c r="M119" s="940"/>
      <c r="N119" s="940"/>
      <c r="O119" s="940"/>
      <c r="P119" s="940"/>
      <c r="Q119" s="940"/>
      <c r="R119" s="940"/>
      <c r="S119" s="940"/>
      <c r="T119" s="940"/>
      <c r="U119" s="940"/>
      <c r="V119" s="940"/>
      <c r="W119" s="940"/>
      <c r="X119" s="940"/>
      <c r="Y119" s="940"/>
      <c r="Z119" s="941"/>
      <c r="AA119" s="942" t="s">
        <v>459</v>
      </c>
      <c r="AB119" s="943"/>
      <c r="AC119" s="943"/>
      <c r="AD119" s="943"/>
      <c r="AE119" s="944"/>
      <c r="AF119" s="945" t="s">
        <v>459</v>
      </c>
      <c r="AG119" s="943"/>
      <c r="AH119" s="943"/>
      <c r="AI119" s="943"/>
      <c r="AJ119" s="944"/>
      <c r="AK119" s="945" t="s">
        <v>459</v>
      </c>
      <c r="AL119" s="943"/>
      <c r="AM119" s="943"/>
      <c r="AN119" s="943"/>
      <c r="AO119" s="944"/>
      <c r="AP119" s="946" t="s">
        <v>459</v>
      </c>
      <c r="AQ119" s="947"/>
      <c r="AR119" s="947"/>
      <c r="AS119" s="947"/>
      <c r="AT119" s="948"/>
      <c r="AU119" s="986"/>
      <c r="AV119" s="987"/>
      <c r="AW119" s="987"/>
      <c r="AX119" s="987"/>
      <c r="AY119" s="987"/>
      <c r="AZ119" s="278" t="s">
        <v>187</v>
      </c>
      <c r="BA119" s="278"/>
      <c r="BB119" s="278"/>
      <c r="BC119" s="278"/>
      <c r="BD119" s="278"/>
      <c r="BE119" s="278"/>
      <c r="BF119" s="278"/>
      <c r="BG119" s="278"/>
      <c r="BH119" s="278"/>
      <c r="BI119" s="278"/>
      <c r="BJ119" s="278"/>
      <c r="BK119" s="278"/>
      <c r="BL119" s="278"/>
      <c r="BM119" s="278"/>
      <c r="BN119" s="278"/>
      <c r="BO119" s="925" t="s">
        <v>463</v>
      </c>
      <c r="BP119" s="926"/>
      <c r="BQ119" s="930">
        <v>5256202</v>
      </c>
      <c r="BR119" s="893"/>
      <c r="BS119" s="893"/>
      <c r="BT119" s="893"/>
      <c r="BU119" s="893"/>
      <c r="BV119" s="893">
        <v>5341775</v>
      </c>
      <c r="BW119" s="893"/>
      <c r="BX119" s="893"/>
      <c r="BY119" s="893"/>
      <c r="BZ119" s="893"/>
      <c r="CA119" s="893">
        <v>5246608</v>
      </c>
      <c r="CB119" s="893"/>
      <c r="CC119" s="893"/>
      <c r="CD119" s="893"/>
      <c r="CE119" s="893"/>
      <c r="CF119" s="791"/>
      <c r="CG119" s="792"/>
      <c r="CH119" s="792"/>
      <c r="CI119" s="792"/>
      <c r="CJ119" s="882"/>
      <c r="CK119" s="980"/>
      <c r="CL119" s="868"/>
      <c r="CM119" s="886" t="s">
        <v>464</v>
      </c>
      <c r="CN119" s="887"/>
      <c r="CO119" s="887"/>
      <c r="CP119" s="887"/>
      <c r="CQ119" s="887"/>
      <c r="CR119" s="887"/>
      <c r="CS119" s="887"/>
      <c r="CT119" s="887"/>
      <c r="CU119" s="887"/>
      <c r="CV119" s="887"/>
      <c r="CW119" s="887"/>
      <c r="CX119" s="887"/>
      <c r="CY119" s="887"/>
      <c r="CZ119" s="887"/>
      <c r="DA119" s="887"/>
      <c r="DB119" s="887"/>
      <c r="DC119" s="887"/>
      <c r="DD119" s="887"/>
      <c r="DE119" s="887"/>
      <c r="DF119" s="888"/>
      <c r="DG119" s="807" t="s">
        <v>128</v>
      </c>
      <c r="DH119" s="808"/>
      <c r="DI119" s="808"/>
      <c r="DJ119" s="808"/>
      <c r="DK119" s="809"/>
      <c r="DL119" s="810" t="s">
        <v>459</v>
      </c>
      <c r="DM119" s="808"/>
      <c r="DN119" s="808"/>
      <c r="DO119" s="808"/>
      <c r="DP119" s="809"/>
      <c r="DQ119" s="810" t="s">
        <v>459</v>
      </c>
      <c r="DR119" s="808"/>
      <c r="DS119" s="808"/>
      <c r="DT119" s="808"/>
      <c r="DU119" s="809"/>
      <c r="DV119" s="896" t="s">
        <v>459</v>
      </c>
      <c r="DW119" s="897"/>
      <c r="DX119" s="897"/>
      <c r="DY119" s="897"/>
      <c r="DZ119" s="898"/>
    </row>
    <row r="120" spans="1:130" s="247" customFormat="1" ht="26.25" customHeight="1" x14ac:dyDescent="0.15">
      <c r="A120" s="865"/>
      <c r="B120" s="866"/>
      <c r="C120" s="869" t="s">
        <v>440</v>
      </c>
      <c r="D120" s="870"/>
      <c r="E120" s="870"/>
      <c r="F120" s="870"/>
      <c r="G120" s="870"/>
      <c r="H120" s="870"/>
      <c r="I120" s="870"/>
      <c r="J120" s="870"/>
      <c r="K120" s="870"/>
      <c r="L120" s="870"/>
      <c r="M120" s="870"/>
      <c r="N120" s="870"/>
      <c r="O120" s="870"/>
      <c r="P120" s="870"/>
      <c r="Q120" s="870"/>
      <c r="R120" s="870"/>
      <c r="S120" s="870"/>
      <c r="T120" s="870"/>
      <c r="U120" s="870"/>
      <c r="V120" s="870"/>
      <c r="W120" s="870"/>
      <c r="X120" s="870"/>
      <c r="Y120" s="870"/>
      <c r="Z120" s="871"/>
      <c r="AA120" s="824" t="s">
        <v>459</v>
      </c>
      <c r="AB120" s="825"/>
      <c r="AC120" s="825"/>
      <c r="AD120" s="825"/>
      <c r="AE120" s="826"/>
      <c r="AF120" s="827" t="s">
        <v>459</v>
      </c>
      <c r="AG120" s="825"/>
      <c r="AH120" s="825"/>
      <c r="AI120" s="825"/>
      <c r="AJ120" s="826"/>
      <c r="AK120" s="827" t="s">
        <v>459</v>
      </c>
      <c r="AL120" s="825"/>
      <c r="AM120" s="825"/>
      <c r="AN120" s="825"/>
      <c r="AO120" s="826"/>
      <c r="AP120" s="872" t="s">
        <v>459</v>
      </c>
      <c r="AQ120" s="873"/>
      <c r="AR120" s="873"/>
      <c r="AS120" s="873"/>
      <c r="AT120" s="874"/>
      <c r="AU120" s="931" t="s">
        <v>465</v>
      </c>
      <c r="AV120" s="932"/>
      <c r="AW120" s="932"/>
      <c r="AX120" s="932"/>
      <c r="AY120" s="933"/>
      <c r="AZ120" s="908" t="s">
        <v>466</v>
      </c>
      <c r="BA120" s="853"/>
      <c r="BB120" s="853"/>
      <c r="BC120" s="853"/>
      <c r="BD120" s="853"/>
      <c r="BE120" s="853"/>
      <c r="BF120" s="853"/>
      <c r="BG120" s="853"/>
      <c r="BH120" s="853"/>
      <c r="BI120" s="853"/>
      <c r="BJ120" s="853"/>
      <c r="BK120" s="853"/>
      <c r="BL120" s="853"/>
      <c r="BM120" s="853"/>
      <c r="BN120" s="853"/>
      <c r="BO120" s="853"/>
      <c r="BP120" s="854"/>
      <c r="BQ120" s="909">
        <v>6754051</v>
      </c>
      <c r="BR120" s="890"/>
      <c r="BS120" s="890"/>
      <c r="BT120" s="890"/>
      <c r="BU120" s="890"/>
      <c r="BV120" s="890">
        <v>6870779</v>
      </c>
      <c r="BW120" s="890"/>
      <c r="BX120" s="890"/>
      <c r="BY120" s="890"/>
      <c r="BZ120" s="890"/>
      <c r="CA120" s="890">
        <v>7171528</v>
      </c>
      <c r="CB120" s="890"/>
      <c r="CC120" s="890"/>
      <c r="CD120" s="890"/>
      <c r="CE120" s="890"/>
      <c r="CF120" s="914">
        <v>349.4</v>
      </c>
      <c r="CG120" s="915"/>
      <c r="CH120" s="915"/>
      <c r="CI120" s="915"/>
      <c r="CJ120" s="915"/>
      <c r="CK120" s="916" t="s">
        <v>467</v>
      </c>
      <c r="CL120" s="900"/>
      <c r="CM120" s="900"/>
      <c r="CN120" s="900"/>
      <c r="CO120" s="901"/>
      <c r="CP120" s="920" t="s">
        <v>468</v>
      </c>
      <c r="CQ120" s="921"/>
      <c r="CR120" s="921"/>
      <c r="CS120" s="921"/>
      <c r="CT120" s="921"/>
      <c r="CU120" s="921"/>
      <c r="CV120" s="921"/>
      <c r="CW120" s="921"/>
      <c r="CX120" s="921"/>
      <c r="CY120" s="921"/>
      <c r="CZ120" s="921"/>
      <c r="DA120" s="921"/>
      <c r="DB120" s="921"/>
      <c r="DC120" s="921"/>
      <c r="DD120" s="921"/>
      <c r="DE120" s="921"/>
      <c r="DF120" s="922"/>
      <c r="DG120" s="909">
        <v>1674149</v>
      </c>
      <c r="DH120" s="890"/>
      <c r="DI120" s="890"/>
      <c r="DJ120" s="890"/>
      <c r="DK120" s="890"/>
      <c r="DL120" s="890">
        <v>1562859</v>
      </c>
      <c r="DM120" s="890"/>
      <c r="DN120" s="890"/>
      <c r="DO120" s="890"/>
      <c r="DP120" s="890"/>
      <c r="DQ120" s="890">
        <v>1452951</v>
      </c>
      <c r="DR120" s="890"/>
      <c r="DS120" s="890"/>
      <c r="DT120" s="890"/>
      <c r="DU120" s="890"/>
      <c r="DV120" s="891">
        <v>70.8</v>
      </c>
      <c r="DW120" s="891"/>
      <c r="DX120" s="891"/>
      <c r="DY120" s="891"/>
      <c r="DZ120" s="892"/>
    </row>
    <row r="121" spans="1:130" s="247" customFormat="1" ht="26.25" customHeight="1" x14ac:dyDescent="0.15">
      <c r="A121" s="865"/>
      <c r="B121" s="866"/>
      <c r="C121" s="911" t="s">
        <v>469</v>
      </c>
      <c r="D121" s="912"/>
      <c r="E121" s="912"/>
      <c r="F121" s="912"/>
      <c r="G121" s="912"/>
      <c r="H121" s="912"/>
      <c r="I121" s="912"/>
      <c r="J121" s="912"/>
      <c r="K121" s="912"/>
      <c r="L121" s="912"/>
      <c r="M121" s="912"/>
      <c r="N121" s="912"/>
      <c r="O121" s="912"/>
      <c r="P121" s="912"/>
      <c r="Q121" s="912"/>
      <c r="R121" s="912"/>
      <c r="S121" s="912"/>
      <c r="T121" s="912"/>
      <c r="U121" s="912"/>
      <c r="V121" s="912"/>
      <c r="W121" s="912"/>
      <c r="X121" s="912"/>
      <c r="Y121" s="912"/>
      <c r="Z121" s="913"/>
      <c r="AA121" s="824" t="s">
        <v>459</v>
      </c>
      <c r="AB121" s="825"/>
      <c r="AC121" s="825"/>
      <c r="AD121" s="825"/>
      <c r="AE121" s="826"/>
      <c r="AF121" s="827" t="s">
        <v>459</v>
      </c>
      <c r="AG121" s="825"/>
      <c r="AH121" s="825"/>
      <c r="AI121" s="825"/>
      <c r="AJ121" s="826"/>
      <c r="AK121" s="827" t="s">
        <v>459</v>
      </c>
      <c r="AL121" s="825"/>
      <c r="AM121" s="825"/>
      <c r="AN121" s="825"/>
      <c r="AO121" s="826"/>
      <c r="AP121" s="872" t="s">
        <v>459</v>
      </c>
      <c r="AQ121" s="873"/>
      <c r="AR121" s="873"/>
      <c r="AS121" s="873"/>
      <c r="AT121" s="874"/>
      <c r="AU121" s="934"/>
      <c r="AV121" s="935"/>
      <c r="AW121" s="935"/>
      <c r="AX121" s="935"/>
      <c r="AY121" s="936"/>
      <c r="AZ121" s="860" t="s">
        <v>470</v>
      </c>
      <c r="BA121" s="795"/>
      <c r="BB121" s="795"/>
      <c r="BC121" s="795"/>
      <c r="BD121" s="795"/>
      <c r="BE121" s="795"/>
      <c r="BF121" s="795"/>
      <c r="BG121" s="795"/>
      <c r="BH121" s="795"/>
      <c r="BI121" s="795"/>
      <c r="BJ121" s="795"/>
      <c r="BK121" s="795"/>
      <c r="BL121" s="795"/>
      <c r="BM121" s="795"/>
      <c r="BN121" s="795"/>
      <c r="BO121" s="795"/>
      <c r="BP121" s="796"/>
      <c r="BQ121" s="861">
        <v>554016</v>
      </c>
      <c r="BR121" s="862"/>
      <c r="BS121" s="862"/>
      <c r="BT121" s="862"/>
      <c r="BU121" s="862"/>
      <c r="BV121" s="862">
        <v>527635</v>
      </c>
      <c r="BW121" s="862"/>
      <c r="BX121" s="862"/>
      <c r="BY121" s="862"/>
      <c r="BZ121" s="862"/>
      <c r="CA121" s="862">
        <v>490123</v>
      </c>
      <c r="CB121" s="862"/>
      <c r="CC121" s="862"/>
      <c r="CD121" s="862"/>
      <c r="CE121" s="862"/>
      <c r="CF121" s="923">
        <v>23.9</v>
      </c>
      <c r="CG121" s="924"/>
      <c r="CH121" s="924"/>
      <c r="CI121" s="924"/>
      <c r="CJ121" s="924"/>
      <c r="CK121" s="917"/>
      <c r="CL121" s="903"/>
      <c r="CM121" s="903"/>
      <c r="CN121" s="903"/>
      <c r="CO121" s="904"/>
      <c r="CP121" s="883" t="s">
        <v>471</v>
      </c>
      <c r="CQ121" s="884"/>
      <c r="CR121" s="884"/>
      <c r="CS121" s="884"/>
      <c r="CT121" s="884"/>
      <c r="CU121" s="884"/>
      <c r="CV121" s="884"/>
      <c r="CW121" s="884"/>
      <c r="CX121" s="884"/>
      <c r="CY121" s="884"/>
      <c r="CZ121" s="884"/>
      <c r="DA121" s="884"/>
      <c r="DB121" s="884"/>
      <c r="DC121" s="884"/>
      <c r="DD121" s="884"/>
      <c r="DE121" s="884"/>
      <c r="DF121" s="885"/>
      <c r="DG121" s="861">
        <v>9035</v>
      </c>
      <c r="DH121" s="862"/>
      <c r="DI121" s="862"/>
      <c r="DJ121" s="862"/>
      <c r="DK121" s="862"/>
      <c r="DL121" s="862">
        <v>7742</v>
      </c>
      <c r="DM121" s="862"/>
      <c r="DN121" s="862"/>
      <c r="DO121" s="862"/>
      <c r="DP121" s="862"/>
      <c r="DQ121" s="862">
        <v>7150</v>
      </c>
      <c r="DR121" s="862"/>
      <c r="DS121" s="862"/>
      <c r="DT121" s="862"/>
      <c r="DU121" s="862"/>
      <c r="DV121" s="839">
        <v>0.3</v>
      </c>
      <c r="DW121" s="839"/>
      <c r="DX121" s="839"/>
      <c r="DY121" s="839"/>
      <c r="DZ121" s="840"/>
    </row>
    <row r="122" spans="1:130" s="247" customFormat="1" ht="26.25" customHeight="1" x14ac:dyDescent="0.15">
      <c r="A122" s="865"/>
      <c r="B122" s="866"/>
      <c r="C122" s="869" t="s">
        <v>450</v>
      </c>
      <c r="D122" s="870"/>
      <c r="E122" s="870"/>
      <c r="F122" s="870"/>
      <c r="G122" s="870"/>
      <c r="H122" s="870"/>
      <c r="I122" s="870"/>
      <c r="J122" s="870"/>
      <c r="K122" s="870"/>
      <c r="L122" s="870"/>
      <c r="M122" s="870"/>
      <c r="N122" s="870"/>
      <c r="O122" s="870"/>
      <c r="P122" s="870"/>
      <c r="Q122" s="870"/>
      <c r="R122" s="870"/>
      <c r="S122" s="870"/>
      <c r="T122" s="870"/>
      <c r="U122" s="870"/>
      <c r="V122" s="870"/>
      <c r="W122" s="870"/>
      <c r="X122" s="870"/>
      <c r="Y122" s="870"/>
      <c r="Z122" s="871"/>
      <c r="AA122" s="824" t="s">
        <v>459</v>
      </c>
      <c r="AB122" s="825"/>
      <c r="AC122" s="825"/>
      <c r="AD122" s="825"/>
      <c r="AE122" s="826"/>
      <c r="AF122" s="827" t="s">
        <v>459</v>
      </c>
      <c r="AG122" s="825"/>
      <c r="AH122" s="825"/>
      <c r="AI122" s="825"/>
      <c r="AJ122" s="826"/>
      <c r="AK122" s="827" t="s">
        <v>459</v>
      </c>
      <c r="AL122" s="825"/>
      <c r="AM122" s="825"/>
      <c r="AN122" s="825"/>
      <c r="AO122" s="826"/>
      <c r="AP122" s="872" t="s">
        <v>459</v>
      </c>
      <c r="AQ122" s="873"/>
      <c r="AR122" s="873"/>
      <c r="AS122" s="873"/>
      <c r="AT122" s="874"/>
      <c r="AU122" s="934"/>
      <c r="AV122" s="935"/>
      <c r="AW122" s="935"/>
      <c r="AX122" s="935"/>
      <c r="AY122" s="936"/>
      <c r="AZ122" s="927" t="s">
        <v>472</v>
      </c>
      <c r="BA122" s="928"/>
      <c r="BB122" s="928"/>
      <c r="BC122" s="928"/>
      <c r="BD122" s="928"/>
      <c r="BE122" s="928"/>
      <c r="BF122" s="928"/>
      <c r="BG122" s="928"/>
      <c r="BH122" s="928"/>
      <c r="BI122" s="928"/>
      <c r="BJ122" s="928"/>
      <c r="BK122" s="928"/>
      <c r="BL122" s="928"/>
      <c r="BM122" s="928"/>
      <c r="BN122" s="928"/>
      <c r="BO122" s="928"/>
      <c r="BP122" s="929"/>
      <c r="BQ122" s="930">
        <v>3764492</v>
      </c>
      <c r="BR122" s="893"/>
      <c r="BS122" s="893"/>
      <c r="BT122" s="893"/>
      <c r="BU122" s="893"/>
      <c r="BV122" s="893">
        <v>3736235</v>
      </c>
      <c r="BW122" s="893"/>
      <c r="BX122" s="893"/>
      <c r="BY122" s="893"/>
      <c r="BZ122" s="893"/>
      <c r="CA122" s="893">
        <v>3744398</v>
      </c>
      <c r="CB122" s="893"/>
      <c r="CC122" s="893"/>
      <c r="CD122" s="893"/>
      <c r="CE122" s="893"/>
      <c r="CF122" s="894">
        <v>182.4</v>
      </c>
      <c r="CG122" s="895"/>
      <c r="CH122" s="895"/>
      <c r="CI122" s="895"/>
      <c r="CJ122" s="895"/>
      <c r="CK122" s="917"/>
      <c r="CL122" s="903"/>
      <c r="CM122" s="903"/>
      <c r="CN122" s="903"/>
      <c r="CO122" s="904"/>
      <c r="CP122" s="883" t="s">
        <v>473</v>
      </c>
      <c r="CQ122" s="884"/>
      <c r="CR122" s="884"/>
      <c r="CS122" s="884"/>
      <c r="CT122" s="884"/>
      <c r="CU122" s="884"/>
      <c r="CV122" s="884"/>
      <c r="CW122" s="884"/>
      <c r="CX122" s="884"/>
      <c r="CY122" s="884"/>
      <c r="CZ122" s="884"/>
      <c r="DA122" s="884"/>
      <c r="DB122" s="884"/>
      <c r="DC122" s="884"/>
      <c r="DD122" s="884"/>
      <c r="DE122" s="884"/>
      <c r="DF122" s="885"/>
      <c r="DG122" s="861">
        <v>9940</v>
      </c>
      <c r="DH122" s="862"/>
      <c r="DI122" s="862"/>
      <c r="DJ122" s="862"/>
      <c r="DK122" s="862"/>
      <c r="DL122" s="862">
        <v>2909</v>
      </c>
      <c r="DM122" s="862"/>
      <c r="DN122" s="862"/>
      <c r="DO122" s="862"/>
      <c r="DP122" s="862"/>
      <c r="DQ122" s="862" t="s">
        <v>128</v>
      </c>
      <c r="DR122" s="862"/>
      <c r="DS122" s="862"/>
      <c r="DT122" s="862"/>
      <c r="DU122" s="862"/>
      <c r="DV122" s="839" t="s">
        <v>459</v>
      </c>
      <c r="DW122" s="839"/>
      <c r="DX122" s="839"/>
      <c r="DY122" s="839"/>
      <c r="DZ122" s="840"/>
    </row>
    <row r="123" spans="1:130" s="247" customFormat="1" ht="26.25" customHeight="1" x14ac:dyDescent="0.15">
      <c r="A123" s="865"/>
      <c r="B123" s="866"/>
      <c r="C123" s="869" t="s">
        <v>456</v>
      </c>
      <c r="D123" s="870"/>
      <c r="E123" s="870"/>
      <c r="F123" s="870"/>
      <c r="G123" s="870"/>
      <c r="H123" s="870"/>
      <c r="I123" s="870"/>
      <c r="J123" s="870"/>
      <c r="K123" s="870"/>
      <c r="L123" s="870"/>
      <c r="M123" s="870"/>
      <c r="N123" s="870"/>
      <c r="O123" s="870"/>
      <c r="P123" s="870"/>
      <c r="Q123" s="870"/>
      <c r="R123" s="870"/>
      <c r="S123" s="870"/>
      <c r="T123" s="870"/>
      <c r="U123" s="870"/>
      <c r="V123" s="870"/>
      <c r="W123" s="870"/>
      <c r="X123" s="870"/>
      <c r="Y123" s="870"/>
      <c r="Z123" s="871"/>
      <c r="AA123" s="824" t="s">
        <v>459</v>
      </c>
      <c r="AB123" s="825"/>
      <c r="AC123" s="825"/>
      <c r="AD123" s="825"/>
      <c r="AE123" s="826"/>
      <c r="AF123" s="827" t="s">
        <v>459</v>
      </c>
      <c r="AG123" s="825"/>
      <c r="AH123" s="825"/>
      <c r="AI123" s="825"/>
      <c r="AJ123" s="826"/>
      <c r="AK123" s="827" t="s">
        <v>459</v>
      </c>
      <c r="AL123" s="825"/>
      <c r="AM123" s="825"/>
      <c r="AN123" s="825"/>
      <c r="AO123" s="826"/>
      <c r="AP123" s="872" t="s">
        <v>459</v>
      </c>
      <c r="AQ123" s="873"/>
      <c r="AR123" s="873"/>
      <c r="AS123" s="873"/>
      <c r="AT123" s="874"/>
      <c r="AU123" s="937"/>
      <c r="AV123" s="938"/>
      <c r="AW123" s="938"/>
      <c r="AX123" s="938"/>
      <c r="AY123" s="938"/>
      <c r="AZ123" s="278" t="s">
        <v>187</v>
      </c>
      <c r="BA123" s="278"/>
      <c r="BB123" s="278"/>
      <c r="BC123" s="278"/>
      <c r="BD123" s="278"/>
      <c r="BE123" s="278"/>
      <c r="BF123" s="278"/>
      <c r="BG123" s="278"/>
      <c r="BH123" s="278"/>
      <c r="BI123" s="278"/>
      <c r="BJ123" s="278"/>
      <c r="BK123" s="278"/>
      <c r="BL123" s="278"/>
      <c r="BM123" s="278"/>
      <c r="BN123" s="278"/>
      <c r="BO123" s="925" t="s">
        <v>474</v>
      </c>
      <c r="BP123" s="926"/>
      <c r="BQ123" s="880">
        <v>11072559</v>
      </c>
      <c r="BR123" s="881"/>
      <c r="BS123" s="881"/>
      <c r="BT123" s="881"/>
      <c r="BU123" s="881"/>
      <c r="BV123" s="881">
        <v>11134649</v>
      </c>
      <c r="BW123" s="881"/>
      <c r="BX123" s="881"/>
      <c r="BY123" s="881"/>
      <c r="BZ123" s="881"/>
      <c r="CA123" s="881">
        <v>11406049</v>
      </c>
      <c r="CB123" s="881"/>
      <c r="CC123" s="881"/>
      <c r="CD123" s="881"/>
      <c r="CE123" s="881"/>
      <c r="CF123" s="791"/>
      <c r="CG123" s="792"/>
      <c r="CH123" s="792"/>
      <c r="CI123" s="792"/>
      <c r="CJ123" s="882"/>
      <c r="CK123" s="917"/>
      <c r="CL123" s="903"/>
      <c r="CM123" s="903"/>
      <c r="CN123" s="903"/>
      <c r="CO123" s="904"/>
      <c r="CP123" s="883"/>
      <c r="CQ123" s="884"/>
      <c r="CR123" s="884"/>
      <c r="CS123" s="884"/>
      <c r="CT123" s="884"/>
      <c r="CU123" s="884"/>
      <c r="CV123" s="884"/>
      <c r="CW123" s="884"/>
      <c r="CX123" s="884"/>
      <c r="CY123" s="884"/>
      <c r="CZ123" s="884"/>
      <c r="DA123" s="884"/>
      <c r="DB123" s="884"/>
      <c r="DC123" s="884"/>
      <c r="DD123" s="884"/>
      <c r="DE123" s="884"/>
      <c r="DF123" s="885"/>
      <c r="DG123" s="824"/>
      <c r="DH123" s="825"/>
      <c r="DI123" s="825"/>
      <c r="DJ123" s="825"/>
      <c r="DK123" s="826"/>
      <c r="DL123" s="827"/>
      <c r="DM123" s="825"/>
      <c r="DN123" s="825"/>
      <c r="DO123" s="825"/>
      <c r="DP123" s="826"/>
      <c r="DQ123" s="827"/>
      <c r="DR123" s="825"/>
      <c r="DS123" s="825"/>
      <c r="DT123" s="825"/>
      <c r="DU123" s="826"/>
      <c r="DV123" s="872"/>
      <c r="DW123" s="873"/>
      <c r="DX123" s="873"/>
      <c r="DY123" s="873"/>
      <c r="DZ123" s="874"/>
    </row>
    <row r="124" spans="1:130" s="247" customFormat="1" ht="26.25" customHeight="1" thickBot="1" x14ac:dyDescent="0.2">
      <c r="A124" s="865"/>
      <c r="B124" s="866"/>
      <c r="C124" s="869" t="s">
        <v>460</v>
      </c>
      <c r="D124" s="870"/>
      <c r="E124" s="870"/>
      <c r="F124" s="870"/>
      <c r="G124" s="870"/>
      <c r="H124" s="870"/>
      <c r="I124" s="870"/>
      <c r="J124" s="870"/>
      <c r="K124" s="870"/>
      <c r="L124" s="870"/>
      <c r="M124" s="870"/>
      <c r="N124" s="870"/>
      <c r="O124" s="870"/>
      <c r="P124" s="870"/>
      <c r="Q124" s="870"/>
      <c r="R124" s="870"/>
      <c r="S124" s="870"/>
      <c r="T124" s="870"/>
      <c r="U124" s="870"/>
      <c r="V124" s="870"/>
      <c r="W124" s="870"/>
      <c r="X124" s="870"/>
      <c r="Y124" s="870"/>
      <c r="Z124" s="871"/>
      <c r="AA124" s="824" t="s">
        <v>459</v>
      </c>
      <c r="AB124" s="825"/>
      <c r="AC124" s="825"/>
      <c r="AD124" s="825"/>
      <c r="AE124" s="826"/>
      <c r="AF124" s="827" t="s">
        <v>459</v>
      </c>
      <c r="AG124" s="825"/>
      <c r="AH124" s="825"/>
      <c r="AI124" s="825"/>
      <c r="AJ124" s="826"/>
      <c r="AK124" s="827" t="s">
        <v>459</v>
      </c>
      <c r="AL124" s="825"/>
      <c r="AM124" s="825"/>
      <c r="AN124" s="825"/>
      <c r="AO124" s="826"/>
      <c r="AP124" s="872" t="s">
        <v>128</v>
      </c>
      <c r="AQ124" s="873"/>
      <c r="AR124" s="873"/>
      <c r="AS124" s="873"/>
      <c r="AT124" s="874"/>
      <c r="AU124" s="875" t="s">
        <v>475</v>
      </c>
      <c r="AV124" s="876"/>
      <c r="AW124" s="876"/>
      <c r="AX124" s="876"/>
      <c r="AY124" s="876"/>
      <c r="AZ124" s="876"/>
      <c r="BA124" s="876"/>
      <c r="BB124" s="876"/>
      <c r="BC124" s="876"/>
      <c r="BD124" s="876"/>
      <c r="BE124" s="876"/>
      <c r="BF124" s="876"/>
      <c r="BG124" s="876"/>
      <c r="BH124" s="876"/>
      <c r="BI124" s="876"/>
      <c r="BJ124" s="876"/>
      <c r="BK124" s="876"/>
      <c r="BL124" s="876"/>
      <c r="BM124" s="876"/>
      <c r="BN124" s="876"/>
      <c r="BO124" s="876"/>
      <c r="BP124" s="877"/>
      <c r="BQ124" s="878" t="s">
        <v>459</v>
      </c>
      <c r="BR124" s="879"/>
      <c r="BS124" s="879"/>
      <c r="BT124" s="879"/>
      <c r="BU124" s="879"/>
      <c r="BV124" s="879" t="s">
        <v>459</v>
      </c>
      <c r="BW124" s="879"/>
      <c r="BX124" s="879"/>
      <c r="BY124" s="879"/>
      <c r="BZ124" s="879"/>
      <c r="CA124" s="879" t="s">
        <v>128</v>
      </c>
      <c r="CB124" s="879"/>
      <c r="CC124" s="879"/>
      <c r="CD124" s="879"/>
      <c r="CE124" s="879"/>
      <c r="CF124" s="769"/>
      <c r="CG124" s="770"/>
      <c r="CH124" s="770"/>
      <c r="CI124" s="770"/>
      <c r="CJ124" s="910"/>
      <c r="CK124" s="918"/>
      <c r="CL124" s="918"/>
      <c r="CM124" s="918"/>
      <c r="CN124" s="918"/>
      <c r="CO124" s="919"/>
      <c r="CP124" s="883" t="s">
        <v>476</v>
      </c>
      <c r="CQ124" s="884"/>
      <c r="CR124" s="884"/>
      <c r="CS124" s="884"/>
      <c r="CT124" s="884"/>
      <c r="CU124" s="884"/>
      <c r="CV124" s="884"/>
      <c r="CW124" s="884"/>
      <c r="CX124" s="884"/>
      <c r="CY124" s="884"/>
      <c r="CZ124" s="884"/>
      <c r="DA124" s="884"/>
      <c r="DB124" s="884"/>
      <c r="DC124" s="884"/>
      <c r="DD124" s="884"/>
      <c r="DE124" s="884"/>
      <c r="DF124" s="885"/>
      <c r="DG124" s="807" t="s">
        <v>459</v>
      </c>
      <c r="DH124" s="808"/>
      <c r="DI124" s="808"/>
      <c r="DJ124" s="808"/>
      <c r="DK124" s="809"/>
      <c r="DL124" s="810" t="s">
        <v>459</v>
      </c>
      <c r="DM124" s="808"/>
      <c r="DN124" s="808"/>
      <c r="DO124" s="808"/>
      <c r="DP124" s="809"/>
      <c r="DQ124" s="810" t="s">
        <v>459</v>
      </c>
      <c r="DR124" s="808"/>
      <c r="DS124" s="808"/>
      <c r="DT124" s="808"/>
      <c r="DU124" s="809"/>
      <c r="DV124" s="896" t="s">
        <v>459</v>
      </c>
      <c r="DW124" s="897"/>
      <c r="DX124" s="897"/>
      <c r="DY124" s="897"/>
      <c r="DZ124" s="898"/>
    </row>
    <row r="125" spans="1:130" s="247" customFormat="1" ht="26.25" customHeight="1" x14ac:dyDescent="0.15">
      <c r="A125" s="865"/>
      <c r="B125" s="866"/>
      <c r="C125" s="869" t="s">
        <v>462</v>
      </c>
      <c r="D125" s="870"/>
      <c r="E125" s="870"/>
      <c r="F125" s="870"/>
      <c r="G125" s="870"/>
      <c r="H125" s="870"/>
      <c r="I125" s="870"/>
      <c r="J125" s="870"/>
      <c r="K125" s="870"/>
      <c r="L125" s="870"/>
      <c r="M125" s="870"/>
      <c r="N125" s="870"/>
      <c r="O125" s="870"/>
      <c r="P125" s="870"/>
      <c r="Q125" s="870"/>
      <c r="R125" s="870"/>
      <c r="S125" s="870"/>
      <c r="T125" s="870"/>
      <c r="U125" s="870"/>
      <c r="V125" s="870"/>
      <c r="W125" s="870"/>
      <c r="X125" s="870"/>
      <c r="Y125" s="870"/>
      <c r="Z125" s="871"/>
      <c r="AA125" s="824" t="s">
        <v>459</v>
      </c>
      <c r="AB125" s="825"/>
      <c r="AC125" s="825"/>
      <c r="AD125" s="825"/>
      <c r="AE125" s="826"/>
      <c r="AF125" s="827" t="s">
        <v>459</v>
      </c>
      <c r="AG125" s="825"/>
      <c r="AH125" s="825"/>
      <c r="AI125" s="825"/>
      <c r="AJ125" s="826"/>
      <c r="AK125" s="827" t="s">
        <v>128</v>
      </c>
      <c r="AL125" s="825"/>
      <c r="AM125" s="825"/>
      <c r="AN125" s="825"/>
      <c r="AO125" s="826"/>
      <c r="AP125" s="872" t="s">
        <v>459</v>
      </c>
      <c r="AQ125" s="873"/>
      <c r="AR125" s="873"/>
      <c r="AS125" s="873"/>
      <c r="AT125" s="874"/>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9" t="s">
        <v>477</v>
      </c>
      <c r="CL125" s="900"/>
      <c r="CM125" s="900"/>
      <c r="CN125" s="900"/>
      <c r="CO125" s="901"/>
      <c r="CP125" s="908" t="s">
        <v>478</v>
      </c>
      <c r="CQ125" s="853"/>
      <c r="CR125" s="853"/>
      <c r="CS125" s="853"/>
      <c r="CT125" s="853"/>
      <c r="CU125" s="853"/>
      <c r="CV125" s="853"/>
      <c r="CW125" s="853"/>
      <c r="CX125" s="853"/>
      <c r="CY125" s="853"/>
      <c r="CZ125" s="853"/>
      <c r="DA125" s="853"/>
      <c r="DB125" s="853"/>
      <c r="DC125" s="853"/>
      <c r="DD125" s="853"/>
      <c r="DE125" s="853"/>
      <c r="DF125" s="854"/>
      <c r="DG125" s="909" t="s">
        <v>459</v>
      </c>
      <c r="DH125" s="890"/>
      <c r="DI125" s="890"/>
      <c r="DJ125" s="890"/>
      <c r="DK125" s="890"/>
      <c r="DL125" s="890" t="s">
        <v>459</v>
      </c>
      <c r="DM125" s="890"/>
      <c r="DN125" s="890"/>
      <c r="DO125" s="890"/>
      <c r="DP125" s="890"/>
      <c r="DQ125" s="890" t="s">
        <v>459</v>
      </c>
      <c r="DR125" s="890"/>
      <c r="DS125" s="890"/>
      <c r="DT125" s="890"/>
      <c r="DU125" s="890"/>
      <c r="DV125" s="891" t="s">
        <v>459</v>
      </c>
      <c r="DW125" s="891"/>
      <c r="DX125" s="891"/>
      <c r="DY125" s="891"/>
      <c r="DZ125" s="892"/>
    </row>
    <row r="126" spans="1:130" s="247" customFormat="1" ht="26.25" customHeight="1" thickBot="1" x14ac:dyDescent="0.2">
      <c r="A126" s="865"/>
      <c r="B126" s="866"/>
      <c r="C126" s="869" t="s">
        <v>464</v>
      </c>
      <c r="D126" s="870"/>
      <c r="E126" s="870"/>
      <c r="F126" s="870"/>
      <c r="G126" s="870"/>
      <c r="H126" s="870"/>
      <c r="I126" s="870"/>
      <c r="J126" s="870"/>
      <c r="K126" s="870"/>
      <c r="L126" s="870"/>
      <c r="M126" s="870"/>
      <c r="N126" s="870"/>
      <c r="O126" s="870"/>
      <c r="P126" s="870"/>
      <c r="Q126" s="870"/>
      <c r="R126" s="870"/>
      <c r="S126" s="870"/>
      <c r="T126" s="870"/>
      <c r="U126" s="870"/>
      <c r="V126" s="870"/>
      <c r="W126" s="870"/>
      <c r="X126" s="870"/>
      <c r="Y126" s="870"/>
      <c r="Z126" s="871"/>
      <c r="AA126" s="824" t="s">
        <v>459</v>
      </c>
      <c r="AB126" s="825"/>
      <c r="AC126" s="825"/>
      <c r="AD126" s="825"/>
      <c r="AE126" s="826"/>
      <c r="AF126" s="827" t="s">
        <v>459</v>
      </c>
      <c r="AG126" s="825"/>
      <c r="AH126" s="825"/>
      <c r="AI126" s="825"/>
      <c r="AJ126" s="826"/>
      <c r="AK126" s="827" t="s">
        <v>459</v>
      </c>
      <c r="AL126" s="825"/>
      <c r="AM126" s="825"/>
      <c r="AN126" s="825"/>
      <c r="AO126" s="826"/>
      <c r="AP126" s="872" t="s">
        <v>459</v>
      </c>
      <c r="AQ126" s="873"/>
      <c r="AR126" s="873"/>
      <c r="AS126" s="873"/>
      <c r="AT126" s="874"/>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2"/>
      <c r="CL126" s="903"/>
      <c r="CM126" s="903"/>
      <c r="CN126" s="903"/>
      <c r="CO126" s="904"/>
      <c r="CP126" s="860" t="s">
        <v>479</v>
      </c>
      <c r="CQ126" s="795"/>
      <c r="CR126" s="795"/>
      <c r="CS126" s="795"/>
      <c r="CT126" s="795"/>
      <c r="CU126" s="795"/>
      <c r="CV126" s="795"/>
      <c r="CW126" s="795"/>
      <c r="CX126" s="795"/>
      <c r="CY126" s="795"/>
      <c r="CZ126" s="795"/>
      <c r="DA126" s="795"/>
      <c r="DB126" s="795"/>
      <c r="DC126" s="795"/>
      <c r="DD126" s="795"/>
      <c r="DE126" s="795"/>
      <c r="DF126" s="796"/>
      <c r="DG126" s="861">
        <v>65749</v>
      </c>
      <c r="DH126" s="862"/>
      <c r="DI126" s="862"/>
      <c r="DJ126" s="862"/>
      <c r="DK126" s="862"/>
      <c r="DL126" s="862" t="s">
        <v>459</v>
      </c>
      <c r="DM126" s="862"/>
      <c r="DN126" s="862"/>
      <c r="DO126" s="862"/>
      <c r="DP126" s="862"/>
      <c r="DQ126" s="862" t="s">
        <v>459</v>
      </c>
      <c r="DR126" s="862"/>
      <c r="DS126" s="862"/>
      <c r="DT126" s="862"/>
      <c r="DU126" s="862"/>
      <c r="DV126" s="839" t="s">
        <v>459</v>
      </c>
      <c r="DW126" s="839"/>
      <c r="DX126" s="839"/>
      <c r="DY126" s="839"/>
      <c r="DZ126" s="840"/>
    </row>
    <row r="127" spans="1:130" s="247" customFormat="1" ht="26.25" customHeight="1" x14ac:dyDescent="0.15">
      <c r="A127" s="867"/>
      <c r="B127" s="868"/>
      <c r="C127" s="886" t="s">
        <v>480</v>
      </c>
      <c r="D127" s="887"/>
      <c r="E127" s="887"/>
      <c r="F127" s="887"/>
      <c r="G127" s="887"/>
      <c r="H127" s="887"/>
      <c r="I127" s="887"/>
      <c r="J127" s="887"/>
      <c r="K127" s="887"/>
      <c r="L127" s="887"/>
      <c r="M127" s="887"/>
      <c r="N127" s="887"/>
      <c r="O127" s="887"/>
      <c r="P127" s="887"/>
      <c r="Q127" s="887"/>
      <c r="R127" s="887"/>
      <c r="S127" s="887"/>
      <c r="T127" s="887"/>
      <c r="U127" s="887"/>
      <c r="V127" s="887"/>
      <c r="W127" s="887"/>
      <c r="X127" s="887"/>
      <c r="Y127" s="887"/>
      <c r="Z127" s="888"/>
      <c r="AA127" s="824" t="s">
        <v>459</v>
      </c>
      <c r="AB127" s="825"/>
      <c r="AC127" s="825"/>
      <c r="AD127" s="825"/>
      <c r="AE127" s="826"/>
      <c r="AF127" s="827" t="s">
        <v>128</v>
      </c>
      <c r="AG127" s="825"/>
      <c r="AH127" s="825"/>
      <c r="AI127" s="825"/>
      <c r="AJ127" s="826"/>
      <c r="AK127" s="827" t="s">
        <v>459</v>
      </c>
      <c r="AL127" s="825"/>
      <c r="AM127" s="825"/>
      <c r="AN127" s="825"/>
      <c r="AO127" s="826"/>
      <c r="AP127" s="872" t="s">
        <v>459</v>
      </c>
      <c r="AQ127" s="873"/>
      <c r="AR127" s="873"/>
      <c r="AS127" s="873"/>
      <c r="AT127" s="874"/>
      <c r="AU127" s="283"/>
      <c r="AV127" s="283"/>
      <c r="AW127" s="283"/>
      <c r="AX127" s="889" t="s">
        <v>481</v>
      </c>
      <c r="AY127" s="857"/>
      <c r="AZ127" s="857"/>
      <c r="BA127" s="857"/>
      <c r="BB127" s="857"/>
      <c r="BC127" s="857"/>
      <c r="BD127" s="857"/>
      <c r="BE127" s="858"/>
      <c r="BF127" s="856" t="s">
        <v>482</v>
      </c>
      <c r="BG127" s="857"/>
      <c r="BH127" s="857"/>
      <c r="BI127" s="857"/>
      <c r="BJ127" s="857"/>
      <c r="BK127" s="857"/>
      <c r="BL127" s="858"/>
      <c r="BM127" s="856" t="s">
        <v>483</v>
      </c>
      <c r="BN127" s="857"/>
      <c r="BO127" s="857"/>
      <c r="BP127" s="857"/>
      <c r="BQ127" s="857"/>
      <c r="BR127" s="857"/>
      <c r="BS127" s="858"/>
      <c r="BT127" s="856" t="s">
        <v>484</v>
      </c>
      <c r="BU127" s="857"/>
      <c r="BV127" s="857"/>
      <c r="BW127" s="857"/>
      <c r="BX127" s="857"/>
      <c r="BY127" s="857"/>
      <c r="BZ127" s="859"/>
      <c r="CA127" s="283"/>
      <c r="CB127" s="283"/>
      <c r="CC127" s="283"/>
      <c r="CD127" s="284"/>
      <c r="CE127" s="284"/>
      <c r="CF127" s="284"/>
      <c r="CG127" s="281"/>
      <c r="CH127" s="281"/>
      <c r="CI127" s="281"/>
      <c r="CJ127" s="282"/>
      <c r="CK127" s="902"/>
      <c r="CL127" s="903"/>
      <c r="CM127" s="903"/>
      <c r="CN127" s="903"/>
      <c r="CO127" s="904"/>
      <c r="CP127" s="860" t="s">
        <v>485</v>
      </c>
      <c r="CQ127" s="795"/>
      <c r="CR127" s="795"/>
      <c r="CS127" s="795"/>
      <c r="CT127" s="795"/>
      <c r="CU127" s="795"/>
      <c r="CV127" s="795"/>
      <c r="CW127" s="795"/>
      <c r="CX127" s="795"/>
      <c r="CY127" s="795"/>
      <c r="CZ127" s="795"/>
      <c r="DA127" s="795"/>
      <c r="DB127" s="795"/>
      <c r="DC127" s="795"/>
      <c r="DD127" s="795"/>
      <c r="DE127" s="795"/>
      <c r="DF127" s="796"/>
      <c r="DG127" s="861" t="s">
        <v>459</v>
      </c>
      <c r="DH127" s="862"/>
      <c r="DI127" s="862"/>
      <c r="DJ127" s="862"/>
      <c r="DK127" s="862"/>
      <c r="DL127" s="862" t="s">
        <v>459</v>
      </c>
      <c r="DM127" s="862"/>
      <c r="DN127" s="862"/>
      <c r="DO127" s="862"/>
      <c r="DP127" s="862"/>
      <c r="DQ127" s="862" t="s">
        <v>459</v>
      </c>
      <c r="DR127" s="862"/>
      <c r="DS127" s="862"/>
      <c r="DT127" s="862"/>
      <c r="DU127" s="862"/>
      <c r="DV127" s="839" t="s">
        <v>459</v>
      </c>
      <c r="DW127" s="839"/>
      <c r="DX127" s="839"/>
      <c r="DY127" s="839"/>
      <c r="DZ127" s="840"/>
    </row>
    <row r="128" spans="1:130" s="247" customFormat="1" ht="26.25" customHeight="1" thickBot="1" x14ac:dyDescent="0.2">
      <c r="A128" s="841" t="s">
        <v>486</v>
      </c>
      <c r="B128" s="842"/>
      <c r="C128" s="842"/>
      <c r="D128" s="842"/>
      <c r="E128" s="842"/>
      <c r="F128" s="842"/>
      <c r="G128" s="842"/>
      <c r="H128" s="842"/>
      <c r="I128" s="842"/>
      <c r="J128" s="842"/>
      <c r="K128" s="842"/>
      <c r="L128" s="842"/>
      <c r="M128" s="842"/>
      <c r="N128" s="842"/>
      <c r="O128" s="842"/>
      <c r="P128" s="842"/>
      <c r="Q128" s="842"/>
      <c r="R128" s="842"/>
      <c r="S128" s="842"/>
      <c r="T128" s="842"/>
      <c r="U128" s="842"/>
      <c r="V128" s="842"/>
      <c r="W128" s="843" t="s">
        <v>487</v>
      </c>
      <c r="X128" s="843"/>
      <c r="Y128" s="843"/>
      <c r="Z128" s="844"/>
      <c r="AA128" s="845">
        <v>55421</v>
      </c>
      <c r="AB128" s="846"/>
      <c r="AC128" s="846"/>
      <c r="AD128" s="846"/>
      <c r="AE128" s="847"/>
      <c r="AF128" s="848">
        <v>59787</v>
      </c>
      <c r="AG128" s="846"/>
      <c r="AH128" s="846"/>
      <c r="AI128" s="846"/>
      <c r="AJ128" s="847"/>
      <c r="AK128" s="848">
        <v>52168</v>
      </c>
      <c r="AL128" s="846"/>
      <c r="AM128" s="846"/>
      <c r="AN128" s="846"/>
      <c r="AO128" s="847"/>
      <c r="AP128" s="849"/>
      <c r="AQ128" s="850"/>
      <c r="AR128" s="850"/>
      <c r="AS128" s="850"/>
      <c r="AT128" s="851"/>
      <c r="AU128" s="283"/>
      <c r="AV128" s="283"/>
      <c r="AW128" s="283"/>
      <c r="AX128" s="852" t="s">
        <v>488</v>
      </c>
      <c r="AY128" s="853"/>
      <c r="AZ128" s="853"/>
      <c r="BA128" s="853"/>
      <c r="BB128" s="853"/>
      <c r="BC128" s="853"/>
      <c r="BD128" s="853"/>
      <c r="BE128" s="854"/>
      <c r="BF128" s="831" t="s">
        <v>128</v>
      </c>
      <c r="BG128" s="832"/>
      <c r="BH128" s="832"/>
      <c r="BI128" s="832"/>
      <c r="BJ128" s="832"/>
      <c r="BK128" s="832"/>
      <c r="BL128" s="855"/>
      <c r="BM128" s="831">
        <v>15</v>
      </c>
      <c r="BN128" s="832"/>
      <c r="BO128" s="832"/>
      <c r="BP128" s="832"/>
      <c r="BQ128" s="832"/>
      <c r="BR128" s="832"/>
      <c r="BS128" s="855"/>
      <c r="BT128" s="831">
        <v>20</v>
      </c>
      <c r="BU128" s="832"/>
      <c r="BV128" s="832"/>
      <c r="BW128" s="832"/>
      <c r="BX128" s="832"/>
      <c r="BY128" s="832"/>
      <c r="BZ128" s="833"/>
      <c r="CA128" s="284"/>
      <c r="CB128" s="284"/>
      <c r="CC128" s="284"/>
      <c r="CD128" s="284"/>
      <c r="CE128" s="284"/>
      <c r="CF128" s="284"/>
      <c r="CG128" s="281"/>
      <c r="CH128" s="281"/>
      <c r="CI128" s="281"/>
      <c r="CJ128" s="282"/>
      <c r="CK128" s="905"/>
      <c r="CL128" s="906"/>
      <c r="CM128" s="906"/>
      <c r="CN128" s="906"/>
      <c r="CO128" s="907"/>
      <c r="CP128" s="834" t="s">
        <v>489</v>
      </c>
      <c r="CQ128" s="773"/>
      <c r="CR128" s="773"/>
      <c r="CS128" s="773"/>
      <c r="CT128" s="773"/>
      <c r="CU128" s="773"/>
      <c r="CV128" s="773"/>
      <c r="CW128" s="773"/>
      <c r="CX128" s="773"/>
      <c r="CY128" s="773"/>
      <c r="CZ128" s="773"/>
      <c r="DA128" s="773"/>
      <c r="DB128" s="773"/>
      <c r="DC128" s="773"/>
      <c r="DD128" s="773"/>
      <c r="DE128" s="773"/>
      <c r="DF128" s="774"/>
      <c r="DG128" s="835" t="s">
        <v>459</v>
      </c>
      <c r="DH128" s="836"/>
      <c r="DI128" s="836"/>
      <c r="DJ128" s="836"/>
      <c r="DK128" s="836"/>
      <c r="DL128" s="836" t="s">
        <v>459</v>
      </c>
      <c r="DM128" s="836"/>
      <c r="DN128" s="836"/>
      <c r="DO128" s="836"/>
      <c r="DP128" s="836"/>
      <c r="DQ128" s="836" t="s">
        <v>459</v>
      </c>
      <c r="DR128" s="836"/>
      <c r="DS128" s="836"/>
      <c r="DT128" s="836"/>
      <c r="DU128" s="836"/>
      <c r="DV128" s="837" t="s">
        <v>459</v>
      </c>
      <c r="DW128" s="837"/>
      <c r="DX128" s="837"/>
      <c r="DY128" s="837"/>
      <c r="DZ128" s="838"/>
    </row>
    <row r="129" spans="1:131" s="247" customFormat="1" ht="26.25" customHeight="1" x14ac:dyDescent="0.15">
      <c r="A129" s="819" t="s">
        <v>106</v>
      </c>
      <c r="B129" s="820"/>
      <c r="C129" s="820"/>
      <c r="D129" s="820"/>
      <c r="E129" s="820"/>
      <c r="F129" s="820"/>
      <c r="G129" s="820"/>
      <c r="H129" s="820"/>
      <c r="I129" s="820"/>
      <c r="J129" s="820"/>
      <c r="K129" s="820"/>
      <c r="L129" s="820"/>
      <c r="M129" s="820"/>
      <c r="N129" s="820"/>
      <c r="O129" s="820"/>
      <c r="P129" s="820"/>
      <c r="Q129" s="820"/>
      <c r="R129" s="820"/>
      <c r="S129" s="820"/>
      <c r="T129" s="820"/>
      <c r="U129" s="820"/>
      <c r="V129" s="820"/>
      <c r="W129" s="821" t="s">
        <v>490</v>
      </c>
      <c r="X129" s="822"/>
      <c r="Y129" s="822"/>
      <c r="Z129" s="823"/>
      <c r="AA129" s="824">
        <v>2405738</v>
      </c>
      <c r="AB129" s="825"/>
      <c r="AC129" s="825"/>
      <c r="AD129" s="825"/>
      <c r="AE129" s="826"/>
      <c r="AF129" s="827">
        <v>2427747</v>
      </c>
      <c r="AG129" s="825"/>
      <c r="AH129" s="825"/>
      <c r="AI129" s="825"/>
      <c r="AJ129" s="826"/>
      <c r="AK129" s="827">
        <v>2404034</v>
      </c>
      <c r="AL129" s="825"/>
      <c r="AM129" s="825"/>
      <c r="AN129" s="825"/>
      <c r="AO129" s="826"/>
      <c r="AP129" s="828"/>
      <c r="AQ129" s="829"/>
      <c r="AR129" s="829"/>
      <c r="AS129" s="829"/>
      <c r="AT129" s="830"/>
      <c r="AU129" s="285"/>
      <c r="AV129" s="285"/>
      <c r="AW129" s="285"/>
      <c r="AX129" s="794" t="s">
        <v>491</v>
      </c>
      <c r="AY129" s="795"/>
      <c r="AZ129" s="795"/>
      <c r="BA129" s="795"/>
      <c r="BB129" s="795"/>
      <c r="BC129" s="795"/>
      <c r="BD129" s="795"/>
      <c r="BE129" s="796"/>
      <c r="BF129" s="814" t="s">
        <v>459</v>
      </c>
      <c r="BG129" s="815"/>
      <c r="BH129" s="815"/>
      <c r="BI129" s="815"/>
      <c r="BJ129" s="815"/>
      <c r="BK129" s="815"/>
      <c r="BL129" s="816"/>
      <c r="BM129" s="814">
        <v>20</v>
      </c>
      <c r="BN129" s="815"/>
      <c r="BO129" s="815"/>
      <c r="BP129" s="815"/>
      <c r="BQ129" s="815"/>
      <c r="BR129" s="815"/>
      <c r="BS129" s="816"/>
      <c r="BT129" s="814">
        <v>30</v>
      </c>
      <c r="BU129" s="817"/>
      <c r="BV129" s="817"/>
      <c r="BW129" s="817"/>
      <c r="BX129" s="817"/>
      <c r="BY129" s="817"/>
      <c r="BZ129" s="81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9" t="s">
        <v>492</v>
      </c>
      <c r="B130" s="820"/>
      <c r="C130" s="820"/>
      <c r="D130" s="820"/>
      <c r="E130" s="820"/>
      <c r="F130" s="820"/>
      <c r="G130" s="820"/>
      <c r="H130" s="820"/>
      <c r="I130" s="820"/>
      <c r="J130" s="820"/>
      <c r="K130" s="820"/>
      <c r="L130" s="820"/>
      <c r="M130" s="820"/>
      <c r="N130" s="820"/>
      <c r="O130" s="820"/>
      <c r="P130" s="820"/>
      <c r="Q130" s="820"/>
      <c r="R130" s="820"/>
      <c r="S130" s="820"/>
      <c r="T130" s="820"/>
      <c r="U130" s="820"/>
      <c r="V130" s="820"/>
      <c r="W130" s="821" t="s">
        <v>493</v>
      </c>
      <c r="X130" s="822"/>
      <c r="Y130" s="822"/>
      <c r="Z130" s="823"/>
      <c r="AA130" s="824">
        <v>363560</v>
      </c>
      <c r="AB130" s="825"/>
      <c r="AC130" s="825"/>
      <c r="AD130" s="825"/>
      <c r="AE130" s="826"/>
      <c r="AF130" s="827">
        <v>354929</v>
      </c>
      <c r="AG130" s="825"/>
      <c r="AH130" s="825"/>
      <c r="AI130" s="825"/>
      <c r="AJ130" s="826"/>
      <c r="AK130" s="827">
        <v>351665</v>
      </c>
      <c r="AL130" s="825"/>
      <c r="AM130" s="825"/>
      <c r="AN130" s="825"/>
      <c r="AO130" s="826"/>
      <c r="AP130" s="828"/>
      <c r="AQ130" s="829"/>
      <c r="AR130" s="829"/>
      <c r="AS130" s="829"/>
      <c r="AT130" s="830"/>
      <c r="AU130" s="285"/>
      <c r="AV130" s="285"/>
      <c r="AW130" s="285"/>
      <c r="AX130" s="794" t="s">
        <v>494</v>
      </c>
      <c r="AY130" s="795"/>
      <c r="AZ130" s="795"/>
      <c r="BA130" s="795"/>
      <c r="BB130" s="795"/>
      <c r="BC130" s="795"/>
      <c r="BD130" s="795"/>
      <c r="BE130" s="796"/>
      <c r="BF130" s="797">
        <v>-0.1</v>
      </c>
      <c r="BG130" s="798"/>
      <c r="BH130" s="798"/>
      <c r="BI130" s="798"/>
      <c r="BJ130" s="798"/>
      <c r="BK130" s="798"/>
      <c r="BL130" s="799"/>
      <c r="BM130" s="797">
        <v>25</v>
      </c>
      <c r="BN130" s="798"/>
      <c r="BO130" s="798"/>
      <c r="BP130" s="798"/>
      <c r="BQ130" s="798"/>
      <c r="BR130" s="798"/>
      <c r="BS130" s="799"/>
      <c r="BT130" s="797">
        <v>35</v>
      </c>
      <c r="BU130" s="800"/>
      <c r="BV130" s="800"/>
      <c r="BW130" s="800"/>
      <c r="BX130" s="800"/>
      <c r="BY130" s="800"/>
      <c r="BZ130" s="801"/>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2"/>
      <c r="B131" s="803"/>
      <c r="C131" s="803"/>
      <c r="D131" s="803"/>
      <c r="E131" s="803"/>
      <c r="F131" s="803"/>
      <c r="G131" s="803"/>
      <c r="H131" s="803"/>
      <c r="I131" s="803"/>
      <c r="J131" s="803"/>
      <c r="K131" s="803"/>
      <c r="L131" s="803"/>
      <c r="M131" s="803"/>
      <c r="N131" s="803"/>
      <c r="O131" s="803"/>
      <c r="P131" s="803"/>
      <c r="Q131" s="803"/>
      <c r="R131" s="803"/>
      <c r="S131" s="803"/>
      <c r="T131" s="803"/>
      <c r="U131" s="803"/>
      <c r="V131" s="803"/>
      <c r="W131" s="804" t="s">
        <v>495</v>
      </c>
      <c r="X131" s="805"/>
      <c r="Y131" s="805"/>
      <c r="Z131" s="806"/>
      <c r="AA131" s="807">
        <v>2042178</v>
      </c>
      <c r="AB131" s="808"/>
      <c r="AC131" s="808"/>
      <c r="AD131" s="808"/>
      <c r="AE131" s="809"/>
      <c r="AF131" s="810">
        <v>2072818</v>
      </c>
      <c r="AG131" s="808"/>
      <c r="AH131" s="808"/>
      <c r="AI131" s="808"/>
      <c r="AJ131" s="809"/>
      <c r="AK131" s="810">
        <v>2052369</v>
      </c>
      <c r="AL131" s="808"/>
      <c r="AM131" s="808"/>
      <c r="AN131" s="808"/>
      <c r="AO131" s="809"/>
      <c r="AP131" s="811"/>
      <c r="AQ131" s="812"/>
      <c r="AR131" s="812"/>
      <c r="AS131" s="812"/>
      <c r="AT131" s="813"/>
      <c r="AU131" s="285"/>
      <c r="AV131" s="285"/>
      <c r="AW131" s="285"/>
      <c r="AX131" s="772" t="s">
        <v>496</v>
      </c>
      <c r="AY131" s="773"/>
      <c r="AZ131" s="773"/>
      <c r="BA131" s="773"/>
      <c r="BB131" s="773"/>
      <c r="BC131" s="773"/>
      <c r="BD131" s="773"/>
      <c r="BE131" s="774"/>
      <c r="BF131" s="775" t="s">
        <v>459</v>
      </c>
      <c r="BG131" s="776"/>
      <c r="BH131" s="776"/>
      <c r="BI131" s="776"/>
      <c r="BJ131" s="776"/>
      <c r="BK131" s="776"/>
      <c r="BL131" s="777"/>
      <c r="BM131" s="775">
        <v>350</v>
      </c>
      <c r="BN131" s="776"/>
      <c r="BO131" s="776"/>
      <c r="BP131" s="776"/>
      <c r="BQ131" s="776"/>
      <c r="BR131" s="776"/>
      <c r="BS131" s="777"/>
      <c r="BT131" s="778"/>
      <c r="BU131" s="779"/>
      <c r="BV131" s="779"/>
      <c r="BW131" s="779"/>
      <c r="BX131" s="779"/>
      <c r="BY131" s="779"/>
      <c r="BZ131" s="780"/>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1" t="s">
        <v>497</v>
      </c>
      <c r="B132" s="782"/>
      <c r="C132" s="782"/>
      <c r="D132" s="782"/>
      <c r="E132" s="782"/>
      <c r="F132" s="782"/>
      <c r="G132" s="782"/>
      <c r="H132" s="782"/>
      <c r="I132" s="782"/>
      <c r="J132" s="782"/>
      <c r="K132" s="782"/>
      <c r="L132" s="782"/>
      <c r="M132" s="782"/>
      <c r="N132" s="782"/>
      <c r="O132" s="782"/>
      <c r="P132" s="782"/>
      <c r="Q132" s="782"/>
      <c r="R132" s="782"/>
      <c r="S132" s="782"/>
      <c r="T132" s="782"/>
      <c r="U132" s="782"/>
      <c r="V132" s="785" t="s">
        <v>498</v>
      </c>
      <c r="W132" s="785"/>
      <c r="X132" s="785"/>
      <c r="Y132" s="785"/>
      <c r="Z132" s="786"/>
      <c r="AA132" s="787">
        <v>1.1320266889999999</v>
      </c>
      <c r="AB132" s="788"/>
      <c r="AC132" s="788"/>
      <c r="AD132" s="788"/>
      <c r="AE132" s="789"/>
      <c r="AF132" s="790">
        <v>-0.85236619899999999</v>
      </c>
      <c r="AG132" s="788"/>
      <c r="AH132" s="788"/>
      <c r="AI132" s="788"/>
      <c r="AJ132" s="789"/>
      <c r="AK132" s="790">
        <v>-0.71819443800000005</v>
      </c>
      <c r="AL132" s="788"/>
      <c r="AM132" s="788"/>
      <c r="AN132" s="788"/>
      <c r="AO132" s="789"/>
      <c r="AP132" s="791"/>
      <c r="AQ132" s="792"/>
      <c r="AR132" s="792"/>
      <c r="AS132" s="792"/>
      <c r="AT132" s="793"/>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3"/>
      <c r="B133" s="784"/>
      <c r="C133" s="784"/>
      <c r="D133" s="784"/>
      <c r="E133" s="784"/>
      <c r="F133" s="784"/>
      <c r="G133" s="784"/>
      <c r="H133" s="784"/>
      <c r="I133" s="784"/>
      <c r="J133" s="784"/>
      <c r="K133" s="784"/>
      <c r="L133" s="784"/>
      <c r="M133" s="784"/>
      <c r="N133" s="784"/>
      <c r="O133" s="784"/>
      <c r="P133" s="784"/>
      <c r="Q133" s="784"/>
      <c r="R133" s="784"/>
      <c r="S133" s="784"/>
      <c r="T133" s="784"/>
      <c r="U133" s="784"/>
      <c r="V133" s="764" t="s">
        <v>499</v>
      </c>
      <c r="W133" s="764"/>
      <c r="X133" s="764"/>
      <c r="Y133" s="764"/>
      <c r="Z133" s="765"/>
      <c r="AA133" s="766">
        <v>-0.2</v>
      </c>
      <c r="AB133" s="767"/>
      <c r="AC133" s="767"/>
      <c r="AD133" s="767"/>
      <c r="AE133" s="768"/>
      <c r="AF133" s="766">
        <v>-0.2</v>
      </c>
      <c r="AG133" s="767"/>
      <c r="AH133" s="767"/>
      <c r="AI133" s="767"/>
      <c r="AJ133" s="768"/>
      <c r="AK133" s="766">
        <v>-0.1</v>
      </c>
      <c r="AL133" s="767"/>
      <c r="AM133" s="767"/>
      <c r="AN133" s="767"/>
      <c r="AO133" s="768"/>
      <c r="AP133" s="769"/>
      <c r="AQ133" s="770"/>
      <c r="AR133" s="770"/>
      <c r="AS133" s="770"/>
      <c r="AT133" s="77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Q8JQorWEwEgLYQh2lD+pwTnxBMCVArR3DpksvoP8lnkajjWGXoCS5NdYhdUotzy2u1MYRmK0DPJP+y70+2pzSA==" saltValue="jppVcBrBlcnMIjBacDDFh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A73" zoomScale="80" zoomScaleNormal="85" zoomScaleSheetLayoutView="80" workbookViewId="0">
      <selection activeCell="AA32" sqref="AA32:AE32"/>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KfgIBdV5Os00pX84fq+sEvofdETd4FMftKWNGsY4Tq2wKcr4t9KrNGaQzoA5/ft6a3xN8IGUsnK/NjkNJIJdCA==" saltValue="kns9FY+hbw8wXB+l4Mpg8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Z67" zoomScaleNormal="100" zoomScaleSheetLayoutView="55" workbookViewId="0">
      <selection activeCell="AA32" sqref="AA32:AE32"/>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kp8WoAm8guZSKdFYgs3wzIc97bExzmT5E6TdvkzOttVUg1FsMRMG7DEuxcGweYa6WNFyN/MBtUP1WYHVHbVKA==" saltValue="LUMuTqIbXjBCqimLUhD9bw=="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B10" workbookViewId="0">
      <selection activeCell="AN19" sqref="AN19"/>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80"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1"/>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4" t="s">
        <v>508</v>
      </c>
      <c r="AL9" s="1195"/>
      <c r="AM9" s="1195"/>
      <c r="AN9" s="1196"/>
      <c r="AO9" s="313">
        <v>772496</v>
      </c>
      <c r="AP9" s="313">
        <v>104363</v>
      </c>
      <c r="AQ9" s="314">
        <v>114878</v>
      </c>
      <c r="AR9" s="315">
        <v>-9.1999999999999993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4" t="s">
        <v>509</v>
      </c>
      <c r="AL10" s="1195"/>
      <c r="AM10" s="1195"/>
      <c r="AN10" s="1196"/>
      <c r="AO10" s="316">
        <v>133512</v>
      </c>
      <c r="AP10" s="316">
        <v>18037</v>
      </c>
      <c r="AQ10" s="317">
        <v>13315</v>
      </c>
      <c r="AR10" s="318">
        <v>35.5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4" t="s">
        <v>510</v>
      </c>
      <c r="AL11" s="1195"/>
      <c r="AM11" s="1195"/>
      <c r="AN11" s="1196"/>
      <c r="AO11" s="316">
        <v>10829</v>
      </c>
      <c r="AP11" s="316">
        <v>1463</v>
      </c>
      <c r="AQ11" s="317">
        <v>14277</v>
      </c>
      <c r="AR11" s="318">
        <v>-89.8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4" t="s">
        <v>511</v>
      </c>
      <c r="AL12" s="1195"/>
      <c r="AM12" s="1195"/>
      <c r="AN12" s="1196"/>
      <c r="AO12" s="316" t="s">
        <v>512</v>
      </c>
      <c r="AP12" s="316" t="s">
        <v>512</v>
      </c>
      <c r="AQ12" s="317">
        <v>1942</v>
      </c>
      <c r="AR12" s="318" t="s">
        <v>512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4" t="s">
        <v>513</v>
      </c>
      <c r="AL13" s="1195"/>
      <c r="AM13" s="1195"/>
      <c r="AN13" s="1196"/>
      <c r="AO13" s="316" t="s">
        <v>512</v>
      </c>
      <c r="AP13" s="316" t="s">
        <v>512</v>
      </c>
      <c r="AQ13" s="317" t="s">
        <v>512</v>
      </c>
      <c r="AR13" s="318" t="s">
        <v>512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4" t="s">
        <v>514</v>
      </c>
      <c r="AL14" s="1195"/>
      <c r="AM14" s="1195"/>
      <c r="AN14" s="1196"/>
      <c r="AO14" s="316">
        <v>31087</v>
      </c>
      <c r="AP14" s="316">
        <v>4200</v>
      </c>
      <c r="AQ14" s="317">
        <v>4702</v>
      </c>
      <c r="AR14" s="318">
        <v>-10.7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4" t="s">
        <v>515</v>
      </c>
      <c r="AL15" s="1195"/>
      <c r="AM15" s="1195"/>
      <c r="AN15" s="1196"/>
      <c r="AO15" s="316">
        <v>13600</v>
      </c>
      <c r="AP15" s="316">
        <v>1837</v>
      </c>
      <c r="AQ15" s="317">
        <v>3059</v>
      </c>
      <c r="AR15" s="318">
        <v>-39.9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7" t="s">
        <v>516</v>
      </c>
      <c r="AL16" s="1198"/>
      <c r="AM16" s="1198"/>
      <c r="AN16" s="1199"/>
      <c r="AO16" s="316">
        <v>-90676</v>
      </c>
      <c r="AP16" s="316">
        <v>-12250</v>
      </c>
      <c r="AQ16" s="317">
        <v>-10160</v>
      </c>
      <c r="AR16" s="318">
        <v>20.6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7" t="s">
        <v>187</v>
      </c>
      <c r="AL17" s="1198"/>
      <c r="AM17" s="1198"/>
      <c r="AN17" s="1199"/>
      <c r="AO17" s="316">
        <v>870848</v>
      </c>
      <c r="AP17" s="316">
        <v>117650</v>
      </c>
      <c r="AQ17" s="317">
        <v>142011</v>
      </c>
      <c r="AR17" s="318">
        <v>-17.2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91" t="s">
        <v>521</v>
      </c>
      <c r="AL21" s="1192"/>
      <c r="AM21" s="1192"/>
      <c r="AN21" s="1193"/>
      <c r="AO21" s="328">
        <v>12.16</v>
      </c>
      <c r="AP21" s="329">
        <v>13.22</v>
      </c>
      <c r="AQ21" s="330">
        <v>-1.06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91" t="s">
        <v>522</v>
      </c>
      <c r="AL22" s="1192"/>
      <c r="AM22" s="1192"/>
      <c r="AN22" s="1193"/>
      <c r="AO22" s="333">
        <v>90.7</v>
      </c>
      <c r="AP22" s="334">
        <v>95.9</v>
      </c>
      <c r="AQ22" s="335">
        <v>-5.2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80"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1"/>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2" t="s">
        <v>526</v>
      </c>
      <c r="AL32" s="1183"/>
      <c r="AM32" s="1183"/>
      <c r="AN32" s="1184"/>
      <c r="AO32" s="343">
        <v>221740</v>
      </c>
      <c r="AP32" s="343">
        <v>29957</v>
      </c>
      <c r="AQ32" s="344">
        <v>72897</v>
      </c>
      <c r="AR32" s="345">
        <v>-58.9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2" t="s">
        <v>527</v>
      </c>
      <c r="AL33" s="1183"/>
      <c r="AM33" s="1183"/>
      <c r="AN33" s="1184"/>
      <c r="AO33" s="343" t="s">
        <v>512</v>
      </c>
      <c r="AP33" s="343" t="s">
        <v>512</v>
      </c>
      <c r="AQ33" s="344" t="s">
        <v>512</v>
      </c>
      <c r="AR33" s="345" t="s">
        <v>512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2" t="s">
        <v>528</v>
      </c>
      <c r="AL34" s="1183"/>
      <c r="AM34" s="1183"/>
      <c r="AN34" s="1184"/>
      <c r="AO34" s="343" t="s">
        <v>512</v>
      </c>
      <c r="AP34" s="343" t="s">
        <v>512</v>
      </c>
      <c r="AQ34" s="344">
        <v>43</v>
      </c>
      <c r="AR34" s="345" t="s">
        <v>512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2" t="s">
        <v>529</v>
      </c>
      <c r="AL35" s="1183"/>
      <c r="AM35" s="1183"/>
      <c r="AN35" s="1184"/>
      <c r="AO35" s="343">
        <v>154190</v>
      </c>
      <c r="AP35" s="343">
        <v>20831</v>
      </c>
      <c r="AQ35" s="344">
        <v>23889</v>
      </c>
      <c r="AR35" s="345">
        <v>-12.8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2" t="s">
        <v>530</v>
      </c>
      <c r="AL36" s="1183"/>
      <c r="AM36" s="1183"/>
      <c r="AN36" s="1184"/>
      <c r="AO36" s="343">
        <v>13161</v>
      </c>
      <c r="AP36" s="343">
        <v>1778</v>
      </c>
      <c r="AQ36" s="344">
        <v>3700</v>
      </c>
      <c r="AR36" s="345">
        <v>-51.9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2" t="s">
        <v>531</v>
      </c>
      <c r="AL37" s="1183"/>
      <c r="AM37" s="1183"/>
      <c r="AN37" s="1184"/>
      <c r="AO37" s="343" t="s">
        <v>512</v>
      </c>
      <c r="AP37" s="343" t="s">
        <v>512</v>
      </c>
      <c r="AQ37" s="344">
        <v>740</v>
      </c>
      <c r="AR37" s="345" t="s">
        <v>512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5" t="s">
        <v>532</v>
      </c>
      <c r="AL38" s="1186"/>
      <c r="AM38" s="1186"/>
      <c r="AN38" s="1187"/>
      <c r="AO38" s="346">
        <v>2</v>
      </c>
      <c r="AP38" s="346">
        <v>0</v>
      </c>
      <c r="AQ38" s="347">
        <v>3</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5" t="s">
        <v>533</v>
      </c>
      <c r="AL39" s="1186"/>
      <c r="AM39" s="1186"/>
      <c r="AN39" s="1187"/>
      <c r="AO39" s="343">
        <v>-52168</v>
      </c>
      <c r="AP39" s="343">
        <v>-7048</v>
      </c>
      <c r="AQ39" s="344">
        <v>-2140</v>
      </c>
      <c r="AR39" s="345">
        <v>229.3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2" t="s">
        <v>534</v>
      </c>
      <c r="AL40" s="1183"/>
      <c r="AM40" s="1183"/>
      <c r="AN40" s="1184"/>
      <c r="AO40" s="343">
        <v>-351665</v>
      </c>
      <c r="AP40" s="343">
        <v>-47509</v>
      </c>
      <c r="AQ40" s="344">
        <v>-70880</v>
      </c>
      <c r="AR40" s="345">
        <v>-33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8" t="s">
        <v>297</v>
      </c>
      <c r="AL41" s="1189"/>
      <c r="AM41" s="1189"/>
      <c r="AN41" s="1190"/>
      <c r="AO41" s="343">
        <v>-14740</v>
      </c>
      <c r="AP41" s="343">
        <v>-1991</v>
      </c>
      <c r="AQ41" s="344">
        <v>28253</v>
      </c>
      <c r="AR41" s="345">
        <v>-107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5" t="s">
        <v>503</v>
      </c>
      <c r="AN49" s="1177" t="s">
        <v>538</v>
      </c>
      <c r="AO49" s="1178"/>
      <c r="AP49" s="1178"/>
      <c r="AQ49" s="1178"/>
      <c r="AR49" s="1179"/>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6"/>
      <c r="AN50" s="359" t="s">
        <v>539</v>
      </c>
      <c r="AO50" s="360" t="s">
        <v>540</v>
      </c>
      <c r="AP50" s="361" t="s">
        <v>541</v>
      </c>
      <c r="AQ50" s="362" t="s">
        <v>542</v>
      </c>
      <c r="AR50" s="363" t="s">
        <v>543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327720</v>
      </c>
      <c r="AN51" s="365">
        <v>42053</v>
      </c>
      <c r="AO51" s="366">
        <v>-36.4</v>
      </c>
      <c r="AP51" s="367">
        <v>128611</v>
      </c>
      <c r="AQ51" s="368">
        <v>0.1</v>
      </c>
      <c r="AR51" s="369">
        <v>-36.5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206722</v>
      </c>
      <c r="AN52" s="373">
        <v>26527</v>
      </c>
      <c r="AO52" s="374">
        <v>-19.5</v>
      </c>
      <c r="AP52" s="375">
        <v>61552</v>
      </c>
      <c r="AQ52" s="376">
        <v>-1.9</v>
      </c>
      <c r="AR52" s="377">
        <v>-17.600000000000001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881085</v>
      </c>
      <c r="AN53" s="365">
        <v>115826</v>
      </c>
      <c r="AO53" s="366">
        <v>175.4</v>
      </c>
      <c r="AP53" s="367">
        <v>138651</v>
      </c>
      <c r="AQ53" s="368">
        <v>7.8</v>
      </c>
      <c r="AR53" s="369">
        <v>167.6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392330</v>
      </c>
      <c r="AN54" s="373">
        <v>51575</v>
      </c>
      <c r="AO54" s="374">
        <v>94.4</v>
      </c>
      <c r="AP54" s="375">
        <v>71211</v>
      </c>
      <c r="AQ54" s="376">
        <v>15.7</v>
      </c>
      <c r="AR54" s="377">
        <v>78.7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901548</v>
      </c>
      <c r="AN55" s="365">
        <v>118313</v>
      </c>
      <c r="AO55" s="366">
        <v>2.1</v>
      </c>
      <c r="AP55" s="367">
        <v>122882</v>
      </c>
      <c r="AQ55" s="368">
        <v>-11.4</v>
      </c>
      <c r="AR55" s="369">
        <v>13.5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461517</v>
      </c>
      <c r="AN56" s="373">
        <v>60567</v>
      </c>
      <c r="AO56" s="374">
        <v>17.399999999999999</v>
      </c>
      <c r="AP56" s="375">
        <v>65785</v>
      </c>
      <c r="AQ56" s="376">
        <v>-7.6</v>
      </c>
      <c r="AR56" s="377">
        <v>25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1523792</v>
      </c>
      <c r="AN57" s="365">
        <v>203389</v>
      </c>
      <c r="AO57" s="366">
        <v>71.900000000000006</v>
      </c>
      <c r="AP57" s="367">
        <v>114790</v>
      </c>
      <c r="AQ57" s="368">
        <v>-6.6</v>
      </c>
      <c r="AR57" s="369">
        <v>78.5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646979</v>
      </c>
      <c r="AN58" s="373">
        <v>86356</v>
      </c>
      <c r="AO58" s="374">
        <v>42.6</v>
      </c>
      <c r="AP58" s="375">
        <v>55601</v>
      </c>
      <c r="AQ58" s="376">
        <v>-15.5</v>
      </c>
      <c r="AR58" s="377">
        <v>58.1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615499</v>
      </c>
      <c r="AN59" s="365">
        <v>83153</v>
      </c>
      <c r="AO59" s="366">
        <v>-59.1</v>
      </c>
      <c r="AP59" s="367">
        <v>126262</v>
      </c>
      <c r="AQ59" s="368">
        <v>10</v>
      </c>
      <c r="AR59" s="369">
        <v>-69.099999999999994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371453</v>
      </c>
      <c r="AN60" s="373">
        <v>50183</v>
      </c>
      <c r="AO60" s="374">
        <v>-41.9</v>
      </c>
      <c r="AP60" s="375">
        <v>56769</v>
      </c>
      <c r="AQ60" s="376">
        <v>2.1</v>
      </c>
      <c r="AR60" s="377">
        <v>-44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849929</v>
      </c>
      <c r="AN61" s="380">
        <v>112547</v>
      </c>
      <c r="AO61" s="381">
        <v>30.8</v>
      </c>
      <c r="AP61" s="382">
        <v>126239</v>
      </c>
      <c r="AQ61" s="383">
        <v>0</v>
      </c>
      <c r="AR61" s="369">
        <v>30.8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415800</v>
      </c>
      <c r="AN62" s="373">
        <v>55042</v>
      </c>
      <c r="AO62" s="374">
        <v>18.600000000000001</v>
      </c>
      <c r="AP62" s="375">
        <v>62184</v>
      </c>
      <c r="AQ62" s="376">
        <v>-1.4</v>
      </c>
      <c r="AR62" s="377">
        <v>20</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dWGMuZs2UpvHVrENhllHCXjBr5ckm3fqExssxkzxt58DYFNm+ya+OK6LzphrTogXy08KH4ljYwVWk7L186q2DQ==" saltValue="Fp6rKzX2IB1HFs64GwAKY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106" zoomScale="80" zoomScaleNormal="80" zoomScaleSheetLayoutView="55" workbookViewId="0">
      <selection activeCell="F57" sqref="F57"/>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20" spans="125:125" ht="13.5" hidden="1" customHeight="1" x14ac:dyDescent="0.15"/>
    <row r="121" spans="125:125" ht="13.5" hidden="1" customHeight="1" x14ac:dyDescent="0.15">
      <c r="DU121" s="291"/>
    </row>
  </sheetData>
  <sheetProtection algorithmName="SHA-512" hashValue="lSkBVI5ZHKRE4a7wxGqAzzLEENa0z9RLWVMGAD8IjMOcqOmYJKhg7RU+QiSIP+Ct3l3qnhHHf8MyciLE7noFnA==" saltValue="Ojk9IHNPwM5o1h8EqQiz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100" zoomScaleNormal="100" zoomScaleSheetLayoutView="55" workbookViewId="0">
      <selection activeCell="AC42" sqref="AC42"/>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sheetData>
  <sheetProtection algorithmName="SHA-512" hashValue="aVCR+Pgunh7WAw2TFqsse3gvJlQxzYLwOaLuoyaZs4pkSH2yeh6hkDmONNw4SSLOvzNgveAU5JC7/CwfHpWWuQ==" saltValue="m2IgwVsRYyYG9S7S51an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G46" zoomScaleSheetLayoutView="100" workbookViewId="0">
      <selection activeCell="N50" sqref="N5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00" t="s">
        <v>3</v>
      </c>
      <c r="D47" s="1200"/>
      <c r="E47" s="1201"/>
      <c r="F47" s="11">
        <v>93.7</v>
      </c>
      <c r="G47" s="12">
        <v>96.55</v>
      </c>
      <c r="H47" s="12">
        <v>97.63</v>
      </c>
      <c r="I47" s="12">
        <v>97.04</v>
      </c>
      <c r="J47" s="13">
        <v>98.3</v>
      </c>
    </row>
    <row r="48" spans="2:10" ht="57.75" customHeight="1" x14ac:dyDescent="0.15">
      <c r="B48" s="14"/>
      <c r="C48" s="1202" t="s">
        <v>4</v>
      </c>
      <c r="D48" s="1202"/>
      <c r="E48" s="1203"/>
      <c r="F48" s="15">
        <v>14.68</v>
      </c>
      <c r="G48" s="16">
        <v>15.27</v>
      </c>
      <c r="H48" s="16">
        <v>15.7</v>
      </c>
      <c r="I48" s="16">
        <v>14.57</v>
      </c>
      <c r="J48" s="17">
        <v>14.61</v>
      </c>
    </row>
    <row r="49" spans="2:10" ht="57.75" customHeight="1" thickBot="1" x14ac:dyDescent="0.2">
      <c r="B49" s="18"/>
      <c r="C49" s="1204" t="s">
        <v>5</v>
      </c>
      <c r="D49" s="1204"/>
      <c r="E49" s="1205"/>
      <c r="F49" s="19" t="s">
        <v>559</v>
      </c>
      <c r="G49" s="20">
        <v>0.89</v>
      </c>
      <c r="H49" s="20">
        <v>23.14</v>
      </c>
      <c r="I49" s="20" t="s">
        <v>560</v>
      </c>
      <c r="J49" s="21">
        <v>0.19</v>
      </c>
    </row>
    <row r="50" spans="2:10" ht="13.5" customHeight="1" x14ac:dyDescent="0.15"/>
  </sheetData>
  <sheetProtection algorithmName="SHA-512" hashValue="cK9X6HoPtK7HbSxRaiaiTAcKjQDzD348zyCtnA+s2i3N9Q5Eo906bCWRmIUurfshPH0P8yqAzMOzJEF935N8Ww==" saltValue="bghnLRlX6oFgN8QcQ8Hu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植田　皓太</dc:creator>
  <cp:lastModifiedBy>人羅　純基</cp:lastModifiedBy>
  <dcterms:created xsi:type="dcterms:W3CDTF">2021-03-22T02:05:35Z</dcterms:created>
  <dcterms:modified xsi:type="dcterms:W3CDTF">2021-10-14T06:26:17Z</dcterms:modified>
</cp:coreProperties>
</file>