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２年度決算\04 ②10月公表分（追加分）\05 最終版【ＨＰアップ】\"/>
    </mc:Choice>
  </mc:AlternateContent>
  <xr:revisionPtr revIDLastSave="0" documentId="13_ncr:1_{A83B4BAC-A080-4B6D-B1A4-60B60799DB1B}" xr6:coauthVersionLast="36" xr6:coauthVersionMax="36" xr10:uidLastSave="{00000000-0000-0000-0000-000000000000}"/>
  <bookViews>
    <workbookView xWindow="0" yWindow="0" windowWidth="19200" windowHeight="69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alcChain>
</file>

<file path=xl/sharedStrings.xml><?xml version="1.0" encoding="utf-8"?>
<sst xmlns="http://schemas.openxmlformats.org/spreadsheetml/2006/main" count="1114" uniqueCount="608">
  <si>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</si>
  <si>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</si>
  <si>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</si>
  <si>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</si>
  <si>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</si>
  <si>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</si>
  <si>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</si>
  <si>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</si>
  <si>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</si>
  <si>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</si>
  <si>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</si>
  <si>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</si>
  <si>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</si>
  <si>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</si>
  <si>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</si>
  <si>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</si>
  <si>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</si>
  <si>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</si>
  <si>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</si>
  <si>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</si>
  <si>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</si>
  <si>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</si>
  <si>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</si>
  <si>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</si>
  <si>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</si>
  <si>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</si>
  <si>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</si>
  <si>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</si>
  <si>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</si>
  <si>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</si>
  <si>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</si>
  <si>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</si>
  <si>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</si>
  <si>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</si>
  <si>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</si>
  <si>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</si>
  <si>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</si>
  <si>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</si>
  <si>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</si>
  <si>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</si>
  <si>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</si>
  <si>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</si>
  <si>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</si>
  <si>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</si>
  <si>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</si>
  <si>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</si>
  <si>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</si>
  <si>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</si>
  <si>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</si>
  <si>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</si>
  <si>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</si>
  <si>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</si>
  <si>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</si>
  <si>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</si>
  <si>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</si>
  <si>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</si>
  <si>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</si>
  <si>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</si>
  <si>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</si>
  <si>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</si>
  <si>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</si>
  <si>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</si>
  <si>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</si>
  <si>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</si>
  <si>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</si>
  <si>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</si>
  <si>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</si>
  <si>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</si>
  <si>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</si>
  <si>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</si>
  <si>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</si>
  <si>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</si>
  <si>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</si>
  <si>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</si>
  <si>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</si>
  <si>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</si>
  <si>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</si>
  <si>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</si>
  <si>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</si>
  <si>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</si>
  <si>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</si>
  <si>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</si>
  <si>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</si>
  <si>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</si>
  <si>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</si>
  <si>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</si>
  <si>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</si>
  <si>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</si>
  <si>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</si>
  <si>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</si>
  <si>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</si>
  <si>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</si>
  <si>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</si>
  <si>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</si>
  <si>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</si>
  <si>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</si>
  <si>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</si>
  <si>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宇治田原町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</si>
  <si>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</si>
  <si>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</si>
  <si>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</si>
  <si>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</si>
  <si>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</si>
  <si>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</si>
  <si>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</si>
  <si>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</si>
  <si>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</si>
  <si>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</si>
  <si>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</si>
  <si>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</si>
  <si>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</si>
  <si>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</si>
  <si>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</si>
  <si>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</si>
  <si>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</si>
  <si>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</si>
  <si>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</si>
  <si>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</si>
  <si>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</si>
  <si>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</si>
  <si>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</si>
  <si>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</si>
  <si>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</si>
  <si>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</si>
  <si>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</si>
  <si>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</si>
  <si>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</si>
  <si>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</si>
  <si>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</si>
  <si>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</si>
  <si>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</si>
  <si>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</si>
  <si>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</si>
  <si>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</si>
  <si>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</si>
  <si>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</si>
  <si>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</si>
  <si>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</si>
  <si>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</si>
  <si>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</si>
  <si>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</si>
  <si>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</si>
  <si>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</si>
  <si>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</si>
  <si>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</si>
  <si>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</si>
  <si>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</si>
  <si>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</si>
  <si>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</si>
  <si>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</si>
  <si>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</si>
  <si>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</si>
  <si>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</si>
  <si>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</si>
  <si>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</si>
  <si>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</si>
  <si>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</si>
  <si>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</si>
  <si>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</si>
  <si>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</si>
  <si>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</si>
  <si>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</si>
  <si>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</si>
  <si>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</si>
  <si>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</si>
  <si>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</si>
  <si>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</si>
  <si>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</si>
  <si>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</si>
  <si>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</si>
  <si>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</si>
  <si>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</si>
  <si>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</si>
  <si>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</si>
  <si>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</si>
  <si>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</si>
  <si>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</si>
  <si>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</si>
  <si>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</si>
  <si>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</si>
  <si>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</si>
  <si>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</si>
  <si>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</si>
  <si>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</si>
  <si>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</si>
  <si>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</si>
  <si>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</si>
  <si>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</si>
  <si>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</si>
  <si>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</si>
  <si>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</si>
  <si>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</si>
  <si>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</si>
  <si>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</si>
  <si>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</si>
  <si>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</si>
  <si>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</si>
  <si>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</si>
  <si>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</si>
  <si>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</si>
  <si>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</si>
  <si>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</si>
  <si>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</si>
  <si>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</si>
  <si>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</si>
  <si>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</si>
  <si>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</si>
  <si>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京都府宇治田原町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</si>
  <si>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</si>
  <si>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</si>
  <si>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</si>
  <si>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</si>
  <si>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</si>
  <si>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</si>
  <si>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</si>
  <si>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</si>
  <si>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</si>
  <si>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</si>
  <si>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</si>
  <si>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</si>
  <si>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</si>
  <si>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</si>
  <si>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</si>
  <si>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</si>
  <si>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</si>
  <si>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</si>
  <si>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</si>
  <si>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</si>
  <si>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</si>
  <si>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</si>
  <si>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</si>
  <si>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</si>
  <si>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</si>
  <si>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</si>
  <si>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</si>
  <si>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</si>
  <si>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</si>
  <si>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</si>
  <si>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</si>
  <si>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</si>
  <si>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</si>
  <si>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</si>
  <si>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</si>
  <si>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</si>
  <si>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</si>
  <si>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</si>
  <si>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</si>
  <si>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</si>
  <si>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</si>
  <si>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</si>
  <si>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</si>
  <si>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</si>
  <si>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</si>
  <si>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</si>
  <si>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</si>
  <si>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</si>
  <si>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</si>
  <si>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</si>
  <si>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</si>
  <si>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</si>
  <si>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</si>
  <si>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</si>
  <si>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</si>
  <si>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</si>
  <si>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</si>
  <si>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</si>
  <si>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</si>
  <si>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</si>
  <si>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</si>
  <si>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</si>
  <si>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</si>
  <si>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</si>
  <si>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</si>
  <si>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</si>
  <si>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</si>
  <si>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</si>
  <si>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</si>
  <si>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</si>
  <si>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</si>
  <si>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</si>
  <si>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</si>
  <si>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</si>
  <si>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</si>
  <si>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</si>
  <si>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</si>
  <si>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</si>
  <si>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</si>
  <si>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</si>
  <si>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</si>
  <si>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</si>
  <si>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</si>
  <si>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</si>
  <si>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</si>
  <si>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</si>
  <si>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</si>
  <si>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</si>
  <si>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</si>
  <si>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</si>
  <si>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</si>
  <si>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</si>
  <si>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</si>
  <si>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</si>
  <si>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</si>
  <si>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</si>
  <si>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</si>
  <si>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</si>
  <si>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</si>
  <si>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</si>
  <si>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</si>
  <si>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</si>
  <si>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</si>
  <si>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</si>
  <si>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</si>
  <si>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</si>
  <si>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</si>
  <si>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</si>
  <si>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</si>
  <si>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</si>
  <si>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</si>
  <si>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</si>
  <si>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</si>
  <si>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</si>
  <si>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</si>
  <si>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</si>
  <si>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</si>
  <si>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</si>
  <si>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</si>
  <si>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</si>
  <si>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</si>
  <si>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</si>
  <si>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</si>
  <si>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</si>
  <si>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</si>
  <si>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</si>
  <si>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</si>
  <si>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</si>
  <si>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</si>
  <si>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</si>
  <si>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</si>
  <si>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</si>
  <si>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</si>
  <si>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</si>
  <si>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</si>
  <si>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</si>
  <si>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</si>
  <si>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</si>
  <si>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</si>
  <si>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</si>
  <si>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</si>
  <si>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</si>
  <si>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</si>
  <si>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</si>
  <si>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</si>
  <si>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</si>
  <si>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</si>
  <si>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</si>
  <si>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</si>
  <si>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</si>
  <si>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</si>
  <si>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</si>
  <si>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</si>
  <si>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</si>
  <si>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京都府宇治田原町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</si>
  <si>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</si>
  <si>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</si>
  <si>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</si>
  <si>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</si>
  <si>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</si>
  <si>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</si>
  <si>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</si>
  <si>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</si>
  <si>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</si>
  <si>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</si>
  <si>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</si>
  <si>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</si>
  <si>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</si>
  <si>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</si>
  <si>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</si>
  <si>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</si>
  <si>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</si>
  <si>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</si>
  <si>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</si>
  <si>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</si>
  <si>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</si>
  <si>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</si>
  <si>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</si>
  <si>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</si>
  <si>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</si>
  <si>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</si>
  <si>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</si>
  <si>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</si>
  <si>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</si>
  <si>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</si>
  <si>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</si>
  <si>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</si>
  <si>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</si>
  <si>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宇治田原町国民健康保険特別会計（事業勘定）</t>
    <phoneticPr fontId="5"/>
  </si>
  <si>
    <t>宇治田原町介護保険特別会計</t>
    <phoneticPr fontId="5"/>
  </si>
  <si>
    <t>宇治田原町後期高齢者医療特別会計</t>
    <phoneticPr fontId="5"/>
  </si>
  <si>
    <t>宇治田原町水道事業会計</t>
    <phoneticPr fontId="5"/>
  </si>
  <si>
    <t>法適用企業</t>
    <phoneticPr fontId="5"/>
  </si>
  <si>
    <t>宇治田原町下水道事業会計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</si>
  <si>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</si>
  <si>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</si>
  <si>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</si>
  <si>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</si>
  <si>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</si>
  <si>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</si>
  <si>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</si>
  <si>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</si>
  <si>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</si>
  <si>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</si>
  <si>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</si>
  <si>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</si>
  <si>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</si>
  <si>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</si>
  <si>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</si>
  <si>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</si>
  <si>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</si>
  <si>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</si>
  <si>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</si>
  <si>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</si>
  <si>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</si>
  <si>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</si>
  <si>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</si>
  <si>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</si>
  <si>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</si>
  <si>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</si>
  <si>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</si>
  <si>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</si>
  <si>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</si>
  <si>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</si>
  <si>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</si>
  <si>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</si>
  <si>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</si>
  <si>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</si>
  <si>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</si>
  <si>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</si>
  <si>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</si>
  <si>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</si>
  <si>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</si>
  <si>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</si>
  <si>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</si>
  <si>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</si>
  <si>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</si>
  <si>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</si>
  <si>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</si>
  <si>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</si>
  <si>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</si>
  <si>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</si>
  <si>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</si>
  <si>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</si>
  <si>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</si>
  <si>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</si>
  <si>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</si>
  <si>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</si>
  <si>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</si>
  <si>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</si>
  <si>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</si>
  <si>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</si>
  <si>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</si>
  <si>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</si>
  <si>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</si>
  <si>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</si>
  <si>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</si>
  <si>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</si>
  <si>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</si>
  <si>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</si>
  <si>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</si>
  <si>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</si>
  <si>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</si>
  <si>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</si>
  <si>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</si>
  <si>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宇治田原町下水道事業会計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</si>
  <si>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</si>
  <si>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</si>
  <si>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宇治田原町水道事業会計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</si>
  <si>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</si>
  <si>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</si>
  <si>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</si>
  <si>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</si>
  <si>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</si>
  <si>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</si>
  <si>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</si>
  <si>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</si>
  <si>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</si>
  <si>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</si>
  <si>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</si>
  <si>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</si>
  <si>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</si>
  <si>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</si>
  <si>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</si>
  <si>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</si>
  <si>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</si>
  <si>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</si>
  <si>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</si>
  <si>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</si>
  <si>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</si>
  <si>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</si>
  <si>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</si>
  <si>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</si>
  <si>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</si>
  <si>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</si>
  <si>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</si>
  <si>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</si>
  <si>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</si>
  <si>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</si>
  <si>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</si>
  <si>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</si>
  <si>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</si>
  <si>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</si>
  <si>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</si>
  <si>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</si>
  <si>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</si>
  <si>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</si>
  <si>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</si>
  <si>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</si>
  <si>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</si>
  <si>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</si>
  <si>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</si>
  <si>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</si>
  <si>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</si>
  <si>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</si>
  <si>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</si>
  <si>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</si>
  <si>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</si>
  <si>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</si>
  <si>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</si>
  <si>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</si>
  <si>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</si>
  <si>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</si>
  <si>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</si>
  <si>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</si>
  <si>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</si>
  <si>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</si>
  <si>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</si>
  <si>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</si>
  <si>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</si>
  <si>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</si>
  <si>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</si>
  <si>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</si>
  <si>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</si>
  <si>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</si>
  <si>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</si>
  <si>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</si>
  <si>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</si>
  <si>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</si>
  <si>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</si>
  <si>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</si>
  <si>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</si>
  <si>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</si>
  <si>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</si>
  <si>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</si>
  <si>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</si>
  <si>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</si>
  <si>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</si>
  <si>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</si>
  <si>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</si>
  <si>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</si>
  <si>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</si>
  <si>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</si>
  <si>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</si>
  <si>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6.68</t>
  </si>
  <si>
    <t>▲ 7.85</t>
  </si>
  <si>
    <t>▲ 4.54</t>
  </si>
  <si>
    <t>▲ 8.37</t>
  </si>
  <si>
    <t>▲ 1.58</t>
  </si>
  <si>
    <t>宇治田原町水道事業会計</t>
  </si>
  <si>
    <t>一般会計</t>
  </si>
  <si>
    <t>宇治田原町介護保険特別会計</t>
  </si>
  <si>
    <t>宇治田原町下水道事業会計</t>
  </si>
  <si>
    <t>宇治田原町国民健康保険特別会計（事業勘定）</t>
  </si>
  <si>
    <t>▲ 0.82</t>
  </si>
  <si>
    <t>宇治田原町後期高齢者医療特別会計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</si>
  <si>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</si>
  <si>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</si>
  <si>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</si>
  <si>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</si>
  <si>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</si>
  <si>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</si>
  <si>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</si>
  <si>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</si>
  <si>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城南衛生管理組合</t>
    <phoneticPr fontId="2"/>
  </si>
  <si>
    <t>京都府市町村職員退職手当組合</t>
    <phoneticPr fontId="2"/>
  </si>
  <si>
    <t>京都府市町村議会議員公務災害補償等組合</t>
    <phoneticPr fontId="2"/>
  </si>
  <si>
    <t>京都府自治会館管理組合</t>
    <phoneticPr fontId="2"/>
  </si>
  <si>
    <t>京都府後期高齢者医療広域連合（一般会計）</t>
    <phoneticPr fontId="2"/>
  </si>
  <si>
    <t>京都府後期高齢者医療広域連合（後期高齢者医療特別会計）</t>
    <phoneticPr fontId="2"/>
  </si>
  <si>
    <t>京都地方税機構</t>
    <phoneticPr fontId="2"/>
  </si>
  <si>
    <t>-</t>
    <phoneticPr fontId="2"/>
  </si>
  <si>
    <t>-</t>
    <phoneticPr fontId="2"/>
  </si>
  <si>
    <t>庁舎建設基金</t>
    <rPh sb="0" eb="2">
      <t>チョウシャ</t>
    </rPh>
    <rPh sb="2" eb="4">
      <t>ケンセツ</t>
    </rPh>
    <rPh sb="4" eb="6">
      <t>キキン</t>
    </rPh>
    <phoneticPr fontId="5"/>
  </si>
  <si>
    <t>公共施設整備基金</t>
    <rPh sb="0" eb="2">
      <t>コウキョウ</t>
    </rPh>
    <rPh sb="2" eb="4">
      <t>シセツ</t>
    </rPh>
    <rPh sb="4" eb="6">
      <t>セイビ</t>
    </rPh>
    <rPh sb="6" eb="8">
      <t>キキン</t>
    </rPh>
    <phoneticPr fontId="2"/>
  </si>
  <si>
    <t>豊かな森を育てる基金</t>
    <rPh sb="0" eb="1">
      <t>ユタ</t>
    </rPh>
    <rPh sb="3" eb="4">
      <t>モリ</t>
    </rPh>
    <rPh sb="5" eb="6">
      <t>ソダ</t>
    </rPh>
    <rPh sb="8" eb="10">
      <t>キキン</t>
    </rPh>
    <phoneticPr fontId="2"/>
  </si>
  <si>
    <t>ふるさと応援基金</t>
    <rPh sb="4" eb="6">
      <t>オウエン</t>
    </rPh>
    <rPh sb="6" eb="8">
      <t>キキン</t>
    </rPh>
    <phoneticPr fontId="5"/>
  </si>
  <si>
    <t>地域づくり振興基金</t>
    <rPh sb="0" eb="2">
      <t>チイキ</t>
    </rPh>
    <rPh sb="5" eb="7">
      <t>シンコウ</t>
    </rPh>
    <rPh sb="7" eb="9">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</si>
  <si>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</si>
  <si>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</si>
  <si>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</si>
  <si>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今後、令和６年度に完成予定の新名神高速道路に伴う関連インフラの整備等により、将来負担比率は増加する見込みとなっている。一方、有形固定資産減価償却率については、令和2年度に新庁舎及び保健センター棟が完成したことにより減少し、類似団体よりも低い水準となっているが、前述のとおり大型公共施設の整備に伴い、公共施設の償却が本格的に始まるとともに上昇する見込みとなっている。</t>
    <rPh sb="3" eb="4">
      <t>レイ</t>
    </rPh>
    <rPh sb="4" eb="5">
      <t>ワ</t>
    </rPh>
    <rPh sb="79" eb="81">
      <t>レイワ</t>
    </rPh>
    <rPh sb="82" eb="84">
      <t>ネンド</t>
    </rPh>
    <rPh sb="85" eb="88">
      <t>シンチョウシャ</t>
    </rPh>
    <rPh sb="88" eb="89">
      <t>オヨ</t>
    </rPh>
    <rPh sb="90" eb="92">
      <t>ホケン</t>
    </rPh>
    <rPh sb="96" eb="97">
      <t>トウ</t>
    </rPh>
    <rPh sb="98" eb="100">
      <t>カンセイ</t>
    </rPh>
    <rPh sb="107" eb="109">
      <t>ゲンショウ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</si>
  <si>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</si>
  <si>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</si>
  <si>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</si>
  <si>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</si>
  <si>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</si>
  <si>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</si>
  <si>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を下回っているが、平成２９年度より将来負担比率が０以上となり、今後、令和６年度に完成予定の新名神高速道路に伴う関連インフラの整備及び新庁舎の建設等による公債費の増加により、いずれの指標も増加する見込みとなっている。このような厳しい財政状況となる中で、効率的・効果的な行財政運営を進める必要がある。</t>
    <rPh sb="0" eb="2">
      <t>ジッシツ</t>
    </rPh>
    <rPh sb="4" eb="5">
      <t>ヒ</t>
    </rPh>
    <rPh sb="21" eb="23">
      <t>ヘイセイ</t>
    </rPh>
    <rPh sb="25" eb="27">
      <t>ネンド</t>
    </rPh>
    <rPh sb="29" eb="31">
      <t>ショウライ</t>
    </rPh>
    <rPh sb="31" eb="33">
      <t>フタン</t>
    </rPh>
    <rPh sb="33" eb="35">
      <t>ヒリツ</t>
    </rPh>
    <rPh sb="37" eb="39">
      <t>イジョウ</t>
    </rPh>
    <rPh sb="46" eb="47">
      <t>レイ</t>
    </rPh>
    <rPh sb="47" eb="48">
      <t>ワ</t>
    </rPh>
    <rPh sb="88" eb="91">
      <t>コウサイヒ</t>
    </rPh>
    <rPh sb="92" eb="94">
      <t>ゾウカ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</si>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</sst>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 fillId="0" borderId="0" xfId="16" applyFont="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A460E88-9129-4815-B283-2BFB64F5372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5EC5-4DF1-BC9A-7CA6D3E1C43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49201</c:v>
                </c:pt>
                <c:pt idx="1">
                  <c:v>77780</c:v>
                </c:pt>
                <c:pt idx="2">
                  <c:v>152123</c:v>
                </c:pt>
                <c:pt idx="3">
                  <c:v>289756</c:v>
                </c:pt>
                <c:pt idx="4">
                  <c:v>158286</c:v>
                </c:pt>
              </c:numCache>
            </c:numRef>
          </c:val>
          <c:smooth val="0"/>
          <c:extLst>
            <c:ext xmlns:c16="http://schemas.microsoft.com/office/drawing/2014/chart" uri="{C3380CC4-5D6E-409C-BE32-E72D297353CC}">
              <c16:uniqueId val="{00000001-5EC5-4DF1-BC9A-7CA6D3E1C43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4.03</c:v>
                </c:pt>
                <c:pt idx="1">
                  <c:v>3.83</c:v>
                </c:pt>
                <c:pt idx="2">
                  <c:v>5.82</c:v>
                </c:pt>
                <c:pt idx="3">
                  <c:v>1.33</c:v>
                </c:pt>
                <c:pt idx="4">
                  <c:v>5.46</c:v>
                </c:pt>
              </c:numCache>
            </c:numRef>
          </c:val>
          <c:extLst>
            <c:ext xmlns:c16="http://schemas.microsoft.com/office/drawing/2014/chart" uri="{C3380CC4-5D6E-409C-BE32-E72D297353CC}">
              <c16:uniqueId val="{00000000-3F43-47A4-A4C1-800279DA1E2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37.17</c:v>
                </c:pt>
                <c:pt idx="1">
                  <c:v>29.36</c:v>
                </c:pt>
                <c:pt idx="2">
                  <c:v>22.41</c:v>
                </c:pt>
                <c:pt idx="3">
                  <c:v>18.73</c:v>
                </c:pt>
                <c:pt idx="4">
                  <c:v>11.69</c:v>
                </c:pt>
              </c:numCache>
            </c:numRef>
          </c:val>
          <c:extLst>
            <c:ext xmlns:c16="http://schemas.microsoft.com/office/drawing/2014/chart" uri="{C3380CC4-5D6E-409C-BE32-E72D297353CC}">
              <c16:uniqueId val="{00000001-3F43-47A4-A4C1-800279DA1E2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-6.68</c:v>
                </c:pt>
                <c:pt idx="1">
                  <c:v>-7.85</c:v>
                </c:pt>
                <c:pt idx="2">
                  <c:v>-4.54</c:v>
                </c:pt>
                <c:pt idx="3">
                  <c:v>-8.3699999999999992</c:v>
                </c:pt>
                <c:pt idx="4">
                  <c:v>-1.58</c:v>
                </c:pt>
              </c:numCache>
            </c:numRef>
          </c:val>
          <c:smooth val="0"/>
          <c:extLst>
            <c:ext xmlns:c16="http://schemas.microsoft.com/office/drawing/2014/chart" uri="{C3380CC4-5D6E-409C-BE32-E72D297353CC}">
              <c16:uniqueId val="{00000002-3F43-47A4-A4C1-800279DA1E2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0.84</c:v>
                </c:pt>
                <c:pt idx="2">
                  <c:v>#N/A</c:v>
                </c:pt>
                <c:pt idx="3">
                  <c:v>0.49</c:v>
                </c:pt>
                <c:pt idx="4">
                  <c:v>#N/A</c:v>
                </c:pt>
                <c:pt idx="5">
                  <c:v>2.09</c:v>
                </c:pt>
                <c:pt idx="6">
                  <c:v>0</c:v>
                </c:pt>
                <c:pt idx="7">
                  <c:v>0</c:v>
                </c:pt>
                <c:pt idx="8">
                  <c:v>0</c:v>
                </c:pt>
                <c:pt idx="9">
                  <c:v>0</c:v>
                </c:pt>
              </c:numCache>
            </c:numRef>
          </c:val>
          <c:extLst>
            <c:ext xmlns:c16="http://schemas.microsoft.com/office/drawing/2014/chart" uri="{C3380CC4-5D6E-409C-BE32-E72D297353CC}">
              <c16:uniqueId val="{00000000-82F2-4688-88F8-6906B8C312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2F2-4688-88F8-6906B8C312C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2F2-4688-88F8-6906B8C312C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2F2-4688-88F8-6906B8C312C4}"/>
            </c:ext>
          </c:extLst>
        </c:ser>
        <c:ser>
          <c:idx val="4"/>
          <c:order val="4"/>
          <c:tx>
            <c:strRef>
              <c:f>データシート!$A$31</c:f>
              <c:strCache>
                <c:ptCount val="1"/>
                <c:pt idx="0">
                  <c:v>宇治田原町後期高齢者医療特別会計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0.04</c:v>
                </c:pt>
                <c:pt idx="2">
                  <c:v>#N/A</c:v>
                </c:pt>
                <c:pt idx="3">
                  <c:v>0.04</c:v>
                </c:pt>
                <c:pt idx="4">
                  <c:v>#N/A</c:v>
                </c:pt>
                <c:pt idx="5">
                  <c:v>0.05</c:v>
                </c:pt>
                <c:pt idx="6">
                  <c:v>#N/A</c:v>
                </c:pt>
                <c:pt idx="7">
                  <c:v>0.05</c:v>
                </c:pt>
                <c:pt idx="8">
                  <c:v>#N/A</c:v>
                </c:pt>
                <c:pt idx="9">
                  <c:v>0.06</c:v>
                </c:pt>
              </c:numCache>
            </c:numRef>
          </c:val>
          <c:extLst>
            <c:ext xmlns:c16="http://schemas.microsoft.com/office/drawing/2014/chart" uri="{C3380CC4-5D6E-409C-BE32-E72D297353CC}">
              <c16:uniqueId val="{00000004-82F2-4688-88F8-6906B8C312C4}"/>
            </c:ext>
          </c:extLst>
        </c:ser>
        <c:ser>
          <c:idx val="5"/>
          <c:order val="5"/>
          <c:tx>
            <c:strRef>
              <c:f>データシート!$A$32</c:f>
              <c:strCache>
                <c:ptCount val="1"/>
                <c:pt idx="0">
                  <c:v>宇治田原町国民健康保険特別会計（事業勘定）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0.82</c:v>
                </c:pt>
                <c:pt idx="1">
                  <c:v>#N/A</c:v>
                </c:pt>
                <c:pt idx="2">
                  <c:v>#N/A</c:v>
                </c:pt>
                <c:pt idx="3">
                  <c:v>1.03</c:v>
                </c:pt>
                <c:pt idx="4">
                  <c:v>#N/A</c:v>
                </c:pt>
                <c:pt idx="5">
                  <c:v>0.56000000000000005</c:v>
                </c:pt>
                <c:pt idx="6">
                  <c:v>#N/A</c:v>
                </c:pt>
                <c:pt idx="7">
                  <c:v>0.42</c:v>
                </c:pt>
                <c:pt idx="8">
                  <c:v>#N/A</c:v>
                </c:pt>
                <c:pt idx="9">
                  <c:v>0.32</c:v>
                </c:pt>
              </c:numCache>
            </c:numRef>
          </c:val>
          <c:extLst>
            <c:ext xmlns:c16="http://schemas.microsoft.com/office/drawing/2014/chart" uri="{C3380CC4-5D6E-409C-BE32-E72D297353CC}">
              <c16:uniqueId val="{00000005-82F2-4688-88F8-6906B8C312C4}"/>
            </c:ext>
          </c:extLst>
        </c:ser>
        <c:ser>
          <c:idx val="6"/>
          <c:order val="6"/>
          <c:tx>
            <c:strRef>
              <c:f>データシート!$A$33</c:f>
              <c:strCache>
                <c:ptCount val="1"/>
                <c:pt idx="0">
                  <c:v>宇治田原町下水道事業会計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0.69</c:v>
                </c:pt>
                <c:pt idx="8">
                  <c:v>#N/A</c:v>
                </c:pt>
                <c:pt idx="9">
                  <c:v>0.98</c:v>
                </c:pt>
              </c:numCache>
            </c:numRef>
          </c:val>
          <c:extLst>
            <c:ext xmlns:c16="http://schemas.microsoft.com/office/drawing/2014/chart" uri="{C3380CC4-5D6E-409C-BE32-E72D297353CC}">
              <c16:uniqueId val="{00000006-82F2-4688-88F8-6906B8C312C4}"/>
            </c:ext>
          </c:extLst>
        </c:ser>
        <c:ser>
          <c:idx val="7"/>
          <c:order val="7"/>
          <c:tx>
            <c:strRef>
              <c:f>データシート!$A$34</c:f>
              <c:strCache>
                <c:ptCount val="1"/>
                <c:pt idx="0">
                  <c:v>宇治田原町介護保険特別会計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0.61</c:v>
                </c:pt>
                <c:pt idx="2">
                  <c:v>#N/A</c:v>
                </c:pt>
                <c:pt idx="3">
                  <c:v>0.96</c:v>
                </c:pt>
                <c:pt idx="4">
                  <c:v>#N/A</c:v>
                </c:pt>
                <c:pt idx="5">
                  <c:v>1.1100000000000001</c:v>
                </c:pt>
                <c:pt idx="6">
                  <c:v>#N/A</c:v>
                </c:pt>
                <c:pt idx="7">
                  <c:v>1.31</c:v>
                </c:pt>
                <c:pt idx="8">
                  <c:v>#N/A</c:v>
                </c:pt>
                <c:pt idx="9">
                  <c:v>1.67</c:v>
                </c:pt>
              </c:numCache>
            </c:numRef>
          </c:val>
          <c:extLst>
            <c:ext xmlns:c16="http://schemas.microsoft.com/office/drawing/2014/chart" uri="{C3380CC4-5D6E-409C-BE32-E72D297353CC}">
              <c16:uniqueId val="{00000007-82F2-4688-88F8-6906B8C312C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4.0199999999999996</c:v>
                </c:pt>
                <c:pt idx="2">
                  <c:v>#N/A</c:v>
                </c:pt>
                <c:pt idx="3">
                  <c:v>3.83</c:v>
                </c:pt>
                <c:pt idx="4">
                  <c:v>#N/A</c:v>
                </c:pt>
                <c:pt idx="5">
                  <c:v>5.81</c:v>
                </c:pt>
                <c:pt idx="6">
                  <c:v>#N/A</c:v>
                </c:pt>
                <c:pt idx="7">
                  <c:v>1.33</c:v>
                </c:pt>
                <c:pt idx="8">
                  <c:v>#N/A</c:v>
                </c:pt>
                <c:pt idx="9">
                  <c:v>5.45</c:v>
                </c:pt>
              </c:numCache>
            </c:numRef>
          </c:val>
          <c:extLst>
            <c:ext xmlns:c16="http://schemas.microsoft.com/office/drawing/2014/chart" uri="{C3380CC4-5D6E-409C-BE32-E72D297353CC}">
              <c16:uniqueId val="{00000008-82F2-4688-88F8-6906B8C312C4}"/>
            </c:ext>
          </c:extLst>
        </c:ser>
        <c:ser>
          <c:idx val="9"/>
          <c:order val="9"/>
          <c:tx>
            <c:strRef>
              <c:f>データシート!$A$36</c:f>
              <c:strCache>
                <c:ptCount val="1"/>
                <c:pt idx="0">
                  <c:v>宇治田原町水道事業会計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7.3</c:v>
                </c:pt>
                <c:pt idx="2">
                  <c:v>#N/A</c:v>
                </c:pt>
                <c:pt idx="3">
                  <c:v>5.04</c:v>
                </c:pt>
                <c:pt idx="4">
                  <c:v>#N/A</c:v>
                </c:pt>
                <c:pt idx="5">
                  <c:v>4.42</c:v>
                </c:pt>
                <c:pt idx="6">
                  <c:v>#N/A</c:v>
                </c:pt>
                <c:pt idx="7">
                  <c:v>5.75</c:v>
                </c:pt>
                <c:pt idx="8">
                  <c:v>#N/A</c:v>
                </c:pt>
                <c:pt idx="9">
                  <c:v>6.36</c:v>
                </c:pt>
              </c:numCache>
            </c:numRef>
          </c:val>
          <c:extLst>
            <c:ext xmlns:c16="http://schemas.microsoft.com/office/drawing/2014/chart" uri="{C3380CC4-5D6E-409C-BE32-E72D297353CC}">
              <c16:uniqueId val="{00000009-82F2-4688-88F8-6906B8C312C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408</c:v>
                </c:pt>
                <c:pt idx="5">
                  <c:v>439</c:v>
                </c:pt>
                <c:pt idx="8">
                  <c:v>440</c:v>
                </c:pt>
                <c:pt idx="11">
                  <c:v>410</c:v>
                </c:pt>
                <c:pt idx="14">
                  <c:v>427</c:v>
                </c:pt>
              </c:numCache>
            </c:numRef>
          </c:val>
          <c:extLst>
            <c:ext xmlns:c16="http://schemas.microsoft.com/office/drawing/2014/chart" uri="{C3380CC4-5D6E-409C-BE32-E72D297353CC}">
              <c16:uniqueId val="{00000000-5B76-49A4-9D8D-A0AFD7D0D8E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B76-49A4-9D8D-A0AFD7D0D8E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B76-49A4-9D8D-A0AFD7D0D8E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14</c:v>
                </c:pt>
                <c:pt idx="3">
                  <c:v>14</c:v>
                </c:pt>
                <c:pt idx="6">
                  <c:v>18</c:v>
                </c:pt>
                <c:pt idx="9">
                  <c:v>17</c:v>
                </c:pt>
                <c:pt idx="12">
                  <c:v>26</c:v>
                </c:pt>
              </c:numCache>
            </c:numRef>
          </c:val>
          <c:extLst>
            <c:ext xmlns:c16="http://schemas.microsoft.com/office/drawing/2014/chart" uri="{C3380CC4-5D6E-409C-BE32-E72D297353CC}">
              <c16:uniqueId val="{00000003-5B76-49A4-9D8D-A0AFD7D0D8E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131</c:v>
                </c:pt>
                <c:pt idx="3">
                  <c:v>137</c:v>
                </c:pt>
                <c:pt idx="6">
                  <c:v>162</c:v>
                </c:pt>
                <c:pt idx="9">
                  <c:v>144</c:v>
                </c:pt>
                <c:pt idx="12">
                  <c:v>147</c:v>
                </c:pt>
              </c:numCache>
            </c:numRef>
          </c:val>
          <c:extLst>
            <c:ext xmlns:c16="http://schemas.microsoft.com/office/drawing/2014/chart" uri="{C3380CC4-5D6E-409C-BE32-E72D297353CC}">
              <c16:uniqueId val="{00000004-5B76-49A4-9D8D-A0AFD7D0D8E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76-49A4-9D8D-A0AFD7D0D8E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B76-49A4-9D8D-A0AFD7D0D8E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371</c:v>
                </c:pt>
                <c:pt idx="3">
                  <c:v>390</c:v>
                </c:pt>
                <c:pt idx="6">
                  <c:v>395</c:v>
                </c:pt>
                <c:pt idx="9">
                  <c:v>419</c:v>
                </c:pt>
                <c:pt idx="12">
                  <c:v>470</c:v>
                </c:pt>
              </c:numCache>
            </c:numRef>
          </c:val>
          <c:extLst>
            <c:ext xmlns:c16="http://schemas.microsoft.com/office/drawing/2014/chart" uri="{C3380CC4-5D6E-409C-BE32-E72D297353CC}">
              <c16:uniqueId val="{00000007-5B76-49A4-9D8D-A0AFD7D0D8E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108</c:v>
                </c:pt>
                <c:pt idx="2">
                  <c:v>#N/A</c:v>
                </c:pt>
                <c:pt idx="3">
                  <c:v>#N/A</c:v>
                </c:pt>
                <c:pt idx="4">
                  <c:v>102</c:v>
                </c:pt>
                <c:pt idx="5">
                  <c:v>#N/A</c:v>
                </c:pt>
                <c:pt idx="6">
                  <c:v>#N/A</c:v>
                </c:pt>
                <c:pt idx="7">
                  <c:v>135</c:v>
                </c:pt>
                <c:pt idx="8">
                  <c:v>#N/A</c:v>
                </c:pt>
                <c:pt idx="9">
                  <c:v>#N/A</c:v>
                </c:pt>
                <c:pt idx="10">
                  <c:v>170</c:v>
                </c:pt>
                <c:pt idx="11">
                  <c:v>#N/A</c:v>
                </c:pt>
                <c:pt idx="12">
                  <c:v>#N/A</c:v>
                </c:pt>
                <c:pt idx="13">
                  <c:v>216</c:v>
                </c:pt>
                <c:pt idx="14">
                  <c:v>#N/A</c:v>
                </c:pt>
              </c:numCache>
            </c:numRef>
          </c:val>
          <c:smooth val="0"/>
          <c:extLst>
            <c:ext xmlns:c16="http://schemas.microsoft.com/office/drawing/2014/chart" uri="{C3380CC4-5D6E-409C-BE32-E72D297353CC}">
              <c16:uniqueId val="{00000008-5B76-49A4-9D8D-A0AFD7D0D8E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5035</c:v>
                </c:pt>
                <c:pt idx="5">
                  <c:v>5077</c:v>
                </c:pt>
                <c:pt idx="8">
                  <c:v>5201</c:v>
                </c:pt>
                <c:pt idx="11">
                  <c:v>5489</c:v>
                </c:pt>
                <c:pt idx="14">
                  <c:v>5453</c:v>
                </c:pt>
              </c:numCache>
            </c:numRef>
          </c:val>
          <c:extLst>
            <c:ext xmlns:c16="http://schemas.microsoft.com/office/drawing/2014/chart" uri="{C3380CC4-5D6E-409C-BE32-E72D297353CC}">
              <c16:uniqueId val="{00000000-3148-4D97-A3B6-EDB7630EE81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99</c:v>
                </c:pt>
                <c:pt idx="5">
                  <c:v>68</c:v>
                </c:pt>
                <c:pt idx="8">
                  <c:v>37</c:v>
                </c:pt>
                <c:pt idx="11">
                  <c:v>30</c:v>
                </c:pt>
                <c:pt idx="14">
                  <c:v>22</c:v>
                </c:pt>
              </c:numCache>
            </c:numRef>
          </c:val>
          <c:extLst>
            <c:ext xmlns:c16="http://schemas.microsoft.com/office/drawing/2014/chart" uri="{C3380CC4-5D6E-409C-BE32-E72D297353CC}">
              <c16:uniqueId val="{00000001-3148-4D97-A3B6-EDB7630EE81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2446</c:v>
                </c:pt>
                <c:pt idx="5">
                  <c:v>2193</c:v>
                </c:pt>
                <c:pt idx="8">
                  <c:v>1684</c:v>
                </c:pt>
                <c:pt idx="11">
                  <c:v>1304</c:v>
                </c:pt>
                <c:pt idx="14">
                  <c:v>964</c:v>
                </c:pt>
              </c:numCache>
            </c:numRef>
          </c:val>
          <c:extLst>
            <c:ext xmlns:c16="http://schemas.microsoft.com/office/drawing/2014/chart" uri="{C3380CC4-5D6E-409C-BE32-E72D297353CC}">
              <c16:uniqueId val="{00000002-3148-4D97-A3B6-EDB7630EE81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148-4D97-A3B6-EDB7630EE81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148-4D97-A3B6-EDB7630EE81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148-4D97-A3B6-EDB7630EE81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533</c:v>
                </c:pt>
                <c:pt idx="3">
                  <c:v>530</c:v>
                </c:pt>
                <c:pt idx="6">
                  <c:v>488</c:v>
                </c:pt>
                <c:pt idx="9">
                  <c:v>489</c:v>
                </c:pt>
                <c:pt idx="12">
                  <c:v>472</c:v>
                </c:pt>
              </c:numCache>
            </c:numRef>
          </c:val>
          <c:extLst>
            <c:ext xmlns:c16="http://schemas.microsoft.com/office/drawing/2014/chart" uri="{C3380CC4-5D6E-409C-BE32-E72D297353CC}">
              <c16:uniqueId val="{00000006-3148-4D97-A3B6-EDB7630EE81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188</c:v>
                </c:pt>
                <c:pt idx="3">
                  <c:v>242</c:v>
                </c:pt>
                <c:pt idx="6">
                  <c:v>233</c:v>
                </c:pt>
                <c:pt idx="9">
                  <c:v>233</c:v>
                </c:pt>
                <c:pt idx="12">
                  <c:v>212</c:v>
                </c:pt>
              </c:numCache>
            </c:numRef>
          </c:val>
          <c:extLst>
            <c:ext xmlns:c16="http://schemas.microsoft.com/office/drawing/2014/chart" uri="{C3380CC4-5D6E-409C-BE32-E72D297353CC}">
              <c16:uniqueId val="{00000007-3148-4D97-A3B6-EDB7630EE81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2254</c:v>
                </c:pt>
                <c:pt idx="3">
                  <c:v>2303</c:v>
                </c:pt>
                <c:pt idx="6">
                  <c:v>2330</c:v>
                </c:pt>
                <c:pt idx="9">
                  <c:v>2391</c:v>
                </c:pt>
                <c:pt idx="12">
                  <c:v>2242</c:v>
                </c:pt>
              </c:numCache>
            </c:numRef>
          </c:val>
          <c:extLst>
            <c:ext xmlns:c16="http://schemas.microsoft.com/office/drawing/2014/chart" uri="{C3380CC4-5D6E-409C-BE32-E72D297353CC}">
              <c16:uniqueId val="{00000008-3148-4D97-A3B6-EDB7630EE81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29</c:v>
                </c:pt>
                <c:pt idx="3">
                  <c:v>26</c:v>
                </c:pt>
                <c:pt idx="6">
                  <c:v>24</c:v>
                </c:pt>
                <c:pt idx="9">
                  <c:v>21</c:v>
                </c:pt>
                <c:pt idx="12">
                  <c:v>18</c:v>
                </c:pt>
              </c:numCache>
            </c:numRef>
          </c:val>
          <c:extLst>
            <c:ext xmlns:c16="http://schemas.microsoft.com/office/drawing/2014/chart" uri="{C3380CC4-5D6E-409C-BE32-E72D297353CC}">
              <c16:uniqueId val="{00000009-3148-4D97-A3B6-EDB7630EE81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4322</c:v>
                </c:pt>
                <c:pt idx="3">
                  <c:v>4473</c:v>
                </c:pt>
                <c:pt idx="6">
                  <c:v>4863</c:v>
                </c:pt>
                <c:pt idx="9">
                  <c:v>6399</c:v>
                </c:pt>
                <c:pt idx="12">
                  <c:v>6747</c:v>
                </c:pt>
              </c:numCache>
            </c:numRef>
          </c:val>
          <c:extLst>
            <c:ext xmlns:c16="http://schemas.microsoft.com/office/drawing/2014/chart" uri="{C3380CC4-5D6E-409C-BE32-E72D297353CC}">
              <c16:uniqueId val="{0000000A-3148-4D97-A3B6-EDB7630EE81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237</c:v>
                </c:pt>
                <c:pt idx="5">
                  <c:v>#N/A</c:v>
                </c:pt>
                <c:pt idx="6">
                  <c:v>#N/A</c:v>
                </c:pt>
                <c:pt idx="7">
                  <c:v>1016</c:v>
                </c:pt>
                <c:pt idx="8">
                  <c:v>#N/A</c:v>
                </c:pt>
                <c:pt idx="9">
                  <c:v>#N/A</c:v>
                </c:pt>
                <c:pt idx="10">
                  <c:v>2711</c:v>
                </c:pt>
                <c:pt idx="11">
                  <c:v>#N/A</c:v>
                </c:pt>
                <c:pt idx="12">
                  <c:v>#N/A</c:v>
                </c:pt>
                <c:pt idx="13">
                  <c:v>3251</c:v>
                </c:pt>
                <c:pt idx="14">
                  <c:v>#N/A</c:v>
                </c:pt>
              </c:numCache>
            </c:numRef>
          </c:val>
          <c:smooth val="0"/>
          <c:extLst>
            <c:ext xmlns:c16="http://schemas.microsoft.com/office/drawing/2014/chart" uri="{C3380CC4-5D6E-409C-BE32-E72D297353CC}">
              <c16:uniqueId val="{0000000B-3148-4D97-A3B6-EDB7630EE81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645</c:v>
                </c:pt>
                <c:pt idx="1">
                  <c:v>535</c:v>
                </c:pt>
                <c:pt idx="2">
                  <c:v>358</c:v>
                </c:pt>
              </c:numCache>
            </c:numRef>
          </c:val>
          <c:extLst>
            <c:ext xmlns:c16="http://schemas.microsoft.com/office/drawing/2014/chart" uri="{C3380CC4-5D6E-409C-BE32-E72D297353CC}">
              <c16:uniqueId val="{00000000-CD06-47DA-B4A9-7C23C2FB91A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CD06-47DA-B4A9-7C23C2FB91A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954</c:v>
                </c:pt>
                <c:pt idx="1">
                  <c:v>683</c:v>
                </c:pt>
                <c:pt idx="2">
                  <c:v>562</c:v>
                </c:pt>
              </c:numCache>
            </c:numRef>
          </c:val>
          <c:extLst>
            <c:ext xmlns:c16="http://schemas.microsoft.com/office/drawing/2014/chart" uri="{C3380CC4-5D6E-409C-BE32-E72D297353CC}">
              <c16:uniqueId val="{00000002-CD06-47DA-B4A9-7C23C2FB91A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{50D06206-3BEB-4980-926A-D9CC360FED33}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67A-475F-A19E-45841BD545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{8D402B92-5715-463C-9A79-68DA9A65F1D3}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67A-475F-A19E-45841BD545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{065B32CB-C983-42FE-9584-A0DC73B95E23}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67A-475F-A19E-45841BD545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{6A97B17F-8F69-4EFE-A371-DF3A338422E1}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67A-475F-A19E-45841BD545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{B8A404AB-9E8E-4CBB-ABC7-EFD8CE509C10}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67A-475F-A19E-45841BD545F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{C22FD36B-AD6F-4149-9135-D32E41ACF2A1}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67A-475F-A19E-45841BD545F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{06711ECC-295B-491F-83DA-0B3C8A86E36C}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67A-475F-A19E-45841BD545F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{D7A7BEEB-F3CE-4EDA-9DB0-3D4EBBDC9097}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67A-475F-A19E-45841BD545F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{F32ACDCE-527D-464A-893A-03CA8DB1079E}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67A-475F-A19E-45841BD545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61.7</c:v>
                </c:pt>
                <c:pt idx="8">
                  <c:v>62.9</c:v>
                </c:pt>
                <c:pt idx="16">
                  <c:v>64.400000000000006</c:v>
                </c:pt>
                <c:pt idx="24">
                  <c:v>65.900000000000006</c:v>
                </c:pt>
                <c:pt idx="32">
                  <c:v>61.6</c:v>
                </c:pt>
              </c:numCache>
            </c:numRef>
          </c:xVal>
          <c:yVal>
            <c:numRef>
              <c:f>公会計指標分析・財政指標組合せ分析表!$BP$51:$DC$51</c:f>
              <c:numCache>
                <c:formatCode>#,##0.0;"▲ "#,##0.0</c:formatCode>
                <c:ptCount val="40"/>
                <c:pt idx="8">
                  <c:v>9.8000000000000007</c:v>
                </c:pt>
                <c:pt idx="16">
                  <c:v>41.5</c:v>
                </c:pt>
                <c:pt idx="24">
                  <c:v>110.4</c:v>
                </c:pt>
                <c:pt idx="32">
                  <c:v>122.7</c:v>
                </c:pt>
              </c:numCache>
            </c:numRef>
          </c:yVal>
          <c:smooth val="0"/>
          <c:extLst>
            <c:ext xmlns:c16="http://schemas.microsoft.com/office/drawing/2014/chart" uri="{C3380CC4-5D6E-409C-BE32-E72D297353CC}">
              <c16:uniqueId val="{00000009-067A-475F-A19E-45841BD545F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{47D4018E-A84F-463B-AD87-CE0E47E53B03}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67A-475F-A19E-45841BD545F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{CEE0831E-AF59-4C81-811A-193470623FF5}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67A-475F-A19E-45841BD545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{C1A5D1AC-D578-4E8F-B856-74C359930939}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67A-475F-A19E-45841BD545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{8A73EB00-3D40-4DAD-941C-92CCF2D1D768}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67A-475F-A19E-45841BD545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{9D5C4290-8C92-4F07-B83B-2984AB7786FC}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67A-475F-A19E-45841BD545F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{2CB0DD3C-0006-40A3-B066-F8110B1863B1}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67A-475F-A19E-45841BD545F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{AA636522-2854-4F6A-8199-8C33CC05F066}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67A-475F-A19E-45841BD545F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{607EE974-5EC3-466E-B107-0690EB628B0C}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67A-475F-A19E-45841BD545F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{81EFA348-5CB3-40F5-81BC-DCE5607C53AF}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67A-475F-A19E-45841BD545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59.1</c:v>
                </c:pt>
                <c:pt idx="16">
                  <c:v>61.2</c:v>
                </c:pt>
                <c:pt idx="24">
                  <c:v>62.9</c:v>
                </c:pt>
                <c:pt idx="32">
                  <c:v>64.2</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67A-475F-A19E-45841BD545F6}"/>
            </c:ext>
          </c:extLst>
        </c:ser>
        <c:dLbls>
          <c:showLegendKey val="0"/>
          <c:showVal val="1"/>
          <c:showCatName val="0"/>
          <c:showSerName val="0"/>
          <c:showPercent val="0"/>
          <c:showBubbleSize val="0"/>
        </c:dLbls>
        <c:axId val="46179840"/>
        <c:axId val="46181760"/>
      </c:scatterChart>
      <c:valAx>
        <c:axId val="46179840"/>
        <c:scaling>
          <c:orientation val="maxMin"/>
          <c:max val="67"/>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{D534386E-40C4-4409-AA64-F3E0EB50A35F}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20C-49A7-BE24-712F3E30ED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{EDCA758A-5DD8-4CDA-87D1-D12C044E8898}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20C-49A7-BE24-712F3E30ED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{CBF3FB44-F914-4E6F-889D-B55DF120EFC2}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20C-49A7-BE24-712F3E30ED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{1ECE8D21-0EC4-4547-8570-87AFF1067A57}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20C-49A7-BE24-712F3E30ED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{D0CAD454-953E-4401-841D-D0664680C023}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20C-49A7-BE24-712F3E30EDE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{9429DA91-A719-440E-83F8-6B5ACE9B9327}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20C-49A7-BE24-712F3E30EDE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{26279118-2213-4E89-906C-C9A0D9B579D9}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20C-49A7-BE24-712F3E30EDE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{E12F8A37-4B9D-4F3B-AFAD-FB736CB37DCF}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20C-49A7-BE24-712F3E30EDE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{5D1D2A67-811E-437A-8D03-538F5F7DE127}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20C-49A7-BE24-712F3E30ED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c:v>
                </c:pt>
                <c:pt idx="8">
                  <c:v>4.5</c:v>
                </c:pt>
                <c:pt idx="16">
                  <c:v>4.7</c:v>
                </c:pt>
                <c:pt idx="24">
                  <c:v>5.5</c:v>
                </c:pt>
                <c:pt idx="32">
                  <c:v>6.8</c:v>
                </c:pt>
              </c:numCache>
            </c:numRef>
          </c:xVal>
          <c:yVal>
            <c:numRef>
              <c:f>公会計指標分析・財政指標組合せ分析表!$BP$73:$DC$73</c:f>
              <c:numCache>
                <c:formatCode>#,##0.0;"▲ "#,##0.0</c:formatCode>
                <c:ptCount val="40"/>
                <c:pt idx="8">
                  <c:v>9.8000000000000007</c:v>
                </c:pt>
                <c:pt idx="16">
                  <c:v>41.5</c:v>
                </c:pt>
                <c:pt idx="24">
                  <c:v>110.4</c:v>
                </c:pt>
                <c:pt idx="32">
                  <c:v>122.7</c:v>
                </c:pt>
              </c:numCache>
            </c:numRef>
          </c:yVal>
          <c:smooth val="0"/>
          <c:extLst>
            <c:ext xmlns:c16="http://schemas.microsoft.com/office/drawing/2014/chart" uri="{C3380CC4-5D6E-409C-BE32-E72D297353CC}">
              <c16:uniqueId val="{00000009-A20C-49A7-BE24-712F3E30EDE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6685057296979386E-2"/>
                  <c:y val="-8.1337372860052048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{D458BE98-5C3A-4AA9-9BC5-D2A70CD85C97}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20C-49A7-BE24-712F3E30EDE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{A8E7EBAB-78AB-4F45-ACED-2108A54196DD}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20C-49A7-BE24-712F3E30ED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{E992208B-5B58-4C30-A77F-991EFC28EFFD}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20C-49A7-BE24-712F3E30ED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{7AA3D004-165D-478B-905D-45FF98F9A274}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20C-49A7-BE24-712F3E30ED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{60FFAA54-04BC-415C-AC38-BC657498FF69}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20C-49A7-BE24-712F3E30EDE0}"/>
                </c:ext>
              </c:extLst>
            </c:dLbl>
            <c:dLbl>
              <c:idx val="8"/>
              <c:layout>
                <c:manualLayout>
                  <c:x val="-2.6710925941241945E-2"/>
                  <c:y val="-7.187700997392299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{8F4D303A-83E7-41D6-811D-31CFA4B18F3F}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20C-49A7-BE24-712F3E30EDE0}"/>
                </c:ext>
              </c:extLst>
            </c:dLbl>
            <c:dLbl>
              <c:idx val="16"/>
              <c:layout>
                <c:manualLayout>
                  <c:x val="-3.1697991619110633E-2"/>
                  <c:y val="-3.403555842940682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{C4A6CBC5-894D-4A0C-90FB-4934EBB6DA78}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20C-49A7-BE24-712F3E30EDE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{ADBF67F5-4326-446D-AC05-497CA3D2ED91}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20C-49A7-BE24-712F3E30EDE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{D3799FBB-29F1-47FD-A6F3-FFBB59195E2B}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20C-49A7-BE24-712F3E30ED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20C-49A7-BE24-712F3E30EDE0}"/>
            </c:ext>
          </c:extLst>
        </c:ser>
        <c:dLbls>
          <c:showLegendKey val="0"/>
          <c:showVal val="1"/>
          <c:showCatName val="0"/>
          <c:showSerName val="0"/>
          <c:showPercent val="0"/>
          <c:showBubbleSize val="0"/>
        </c:dLbls>
        <c:axId val="84219776"/>
        <c:axId val="84234240"/>
      </c:scatterChart>
      <c:valAx>
        <c:axId val="84219776"/>
        <c:scaling>
          <c:orientation val="maxMin"/>
          <c:max val="9"/>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京都府宇治田原町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新庁舎建設や主要幹線道路整備、下水道事業の拡張など大型公共事業を実施していることから、元利償還金等が増加し、実質公債費比率の分子が増加している。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今後の公債費については、過度な公債費負担とならないよう、起債対象となる投資的事業を計画的に実施していく必要があると考えている。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令和２年度は減債基金の繰入および積み立てを行っていない。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京都府宇治田原町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年度までのマイナスの数値から一転し、平成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年度以降プラスの数値に悪化した。近年の状況としては、地方債残高が増加傾向にあることや、充当可能基金が減少傾向にあることが主な要因となっている。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現在実施している主要幹線道路整備の進捗により、将来負担額が増加し、充当可能基金は減少することが見込まれ、将来負担比率は増加していくと予測しているが、公債費の適正化に取り組むなど財政の健全化を維持する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京都府宇治田原町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・令和２年度末の基金残高は、普通会計で約９億２千万円となっており、前年度から約２億９千万円の減少となっている。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ふるさと応援基金で約６千万円の積立てが増加した一方で、財政調整基金で約１億７千万円、その他特定目的基金で約１億２千万円、事業の進捗等により基金を取り崩したことによる減少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・町税の減収などの不測の事態に備えるために、事業の見直し等を実施し、基金を一定額確保できるよう健全な財政運営に努めていく。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・公共施設整備基金：公共用施設（保育所・学校・調理場等）の整備を図る。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0" lang="ja-JP" altLang="en-US" sz="1300" b="0" i="0">
              <a:solidFill>
                <a:schemeClr val="dk1"/>
              </a:solidFill>
              <a:effectLst/>
              <a:latin typeface="ＭＳ ゴシック" panose="020B0609070205080204" pitchFamily="49" charset="-128"/>
              <a:ea typeface="ＭＳ ゴシック" panose="020B0609070205080204" pitchFamily="49" charset="-128"/>
              <a:cs typeface="+mn-cs"/>
            </a:rPr>
            <a:t>教育の充実を図る。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・庁舎建設基金：庁舎建設に係る一連の費用と建設償還等に活用する。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・地域づくり振興基金：</a:t>
          </a:r>
          <a:r>
            <a:rPr lang="ja-JP" altLang="en-US" sz="1300" b="0" i="0">
              <a:solidFill>
                <a:schemeClr val="dk1"/>
              </a:solidFill>
              <a:effectLst/>
              <a:latin typeface="ＭＳ ゴシック" panose="020B0609070205080204" pitchFamily="49" charset="-128"/>
              <a:ea typeface="ＭＳ ゴシック" panose="020B0609070205080204" pitchFamily="49" charset="-128"/>
              <a:cs typeface="+mn-cs"/>
            </a:rPr>
            <a:t>活力に満ちた魅力ある地域社会を形成することを目的に、創意工夫が活かされた自主的・主体的な地域づくりを図る。</a:t>
          </a:r>
          <a:endParaRPr lang="en-US" altLang="ja-JP" sz="1300" b="0" i="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・豊かな森を育てる基金：</a:t>
          </a:r>
          <a:r>
            <a:rPr lang="ja-JP" altLang="en-US" sz="1300" b="0" i="0">
              <a:solidFill>
                <a:schemeClr val="dk1"/>
              </a:solidFill>
              <a:effectLst/>
              <a:latin typeface="ＭＳ ゴシック" panose="020B0609070205080204" pitchFamily="49" charset="-128"/>
              <a:ea typeface="ＭＳ ゴシック" panose="020B0609070205080204" pitchFamily="49" charset="-128"/>
              <a:cs typeface="+mn-cs"/>
            </a:rPr>
            <a:t>森林の整備及び森林の整備に係る人材の育成、森林の重要性に関する普及啓発、森林資源の循環利用の推進その他の森林の整備の促進を図る。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・公共施設整備基金：インターネット公有財産売却収入や町有地売払収入の積立てにより約１千万円の増加となっている。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・ふるさと応援基金：ふるさと納税額の増により約６千万円の増加となっている。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・庁舎建設基金：庁舎移転に係る一連の費用の取り崩しにより約２億円の減少となっている。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・地域づくり振興基金：障がい者ケアホーム運営支援事業や障がい者小規模通所授産施設運営事業の費用の取り崩しにより約２百万円の減少となっている。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ふるさと納税によるふるさと応援寄附金の増加により、ふるさと応援基金の積立てが増加しており、今後も特定目的基金の一定額の確保に努める。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・令和２年度末の基金残高は、約３億５千万円となっており、前年度から約１億７千万円の減少となっている。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・令和２年度においては、財源不足補填により、約１億９千万円の取り崩しを行ったことが主な要因である。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取り崩しについては、移住・定住施策や教育環境の充実、観光の推進など、町政推進の「最重要三本柱」に掲げている「未来づくり」を積極的に行ってきたことが基金残高減少の一つの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・短期的には２億円から３億円の間で増減の見込みだが、中長期的（令和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・町税収入の減収や、大規模災害の発生など不測の事態に備えるため、予算編成時の事業の見直し等実施し、基金残高の確保を行っていく。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・令和２年度末の基金残高は約１百万円となっており、令和２年度においては、利息の積立てのみによる変動であり、大幅な取り崩しも積立てもないことから、前年度からの残高に変更はない。</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・大型事業の実施に伴い、公債費は令和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年度頃まで増加する見込みであるため、一定額を確保する必要がある。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334D946-5BEC-49C3-B76F-AA66CAD7FA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7DA5B26-7988-4CA7-BC4F-0E3C2B8EEB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49733BF8-1A6A-441A-A41A-A57495E4C354}"/>
            </a:ext>
          </a:extLst>
        </xdr:cNvPr>
        <xdr:cNvSpPr/>
      </xdr:nvSpPr>
      <xdr:spPr>
        <a:xfrm>
          <a:off x="117602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6228B9F4-E0E3-4444-844D-DE1CCAF9CEEA}"/>
            </a:ext>
          </a:extLst>
        </xdr:cNvPr>
        <xdr:cNvSpPr/>
      </xdr:nvSpPr>
      <xdr:spPr>
        <a:xfrm>
          <a:off x="11760200" y="12776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C8A954CB-2C33-4E87-8790-815B87E16BE3}"/>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40181731-75D3-4A59-BE97-DD99587696D0}"/>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2B3C7FD1-2E21-40CB-840F-41254B209089}"/>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03036385-175A-424E-900C-70947E3C3B48}"/>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京都府宇治田原町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A89D35F8-084A-4875-B22C-150F322A2888}"/>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5DF6257D-E1F7-4782-9688-DD38D1F26F18}"/>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A2653C87-6749-4F88-A6AC-4A3F8B677B96}"/>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6BCD9867-B00F-40F2-953A-33F0D5F49463}"/>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18C329D4-27CD-4F36-A7AF-99EFE1C33ED3}"/>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8DC630EC-3697-4846-9F45-024A31AF2A19}"/>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9,131
8,768
58.16
6,815,355
6,627,070
167,014
3,060,235
6,746,623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1A062FDE-C269-4A35-B5AD-35392225EBF6}"/>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9C1E14CE-F483-4151-A94B-DB0009B71EEF}"/>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EB31EDC5-7343-4A64-8FCB-9BEBFDDE2DA8}"/>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0DD665FF-D2C3-4E25-8C98-F1A33D577D91}"/>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09574A23-75D5-42B9-9F9F-1DEBD57495E5}"/>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8CE3E8B6-B04F-4007-BB2F-3DDF2A08898A}"/>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D2E77513-6826-43E3-808A-BA4F641A0674}"/>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6FF33B59-6E59-4427-8FF8-CDECC7D93C17}"/>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23F2DF58-CC59-4E26-A0F4-A7A0DFBBC9C5}"/>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7848A185-99D3-4964-9875-F72B45D4ED45}"/>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550513C4-D0B9-406B-A099-31DBD8A590BA}"/>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03C4B36B-4CC0-4D96-9637-5AC4A579CBA0}"/>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11214785-335A-4342-8B8C-1B36D961BEFD}"/>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3038F8B0-BC5D-4987-9FB5-684981B5A9D6}"/>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BE393A7A-9BF4-45E3-BB2E-E4C974F8BB1F}"/>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5EF0E48E-8E04-40C1-B22C-6A609DF0FA0F}"/>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1D3AE81E-7019-4A1A-A266-D1F4E55814C2}"/>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D47B4AC5-B584-486E-A117-8793BAEB7D5E}"/>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AC1F2466-2A35-4F83-8799-D0FFA2F7DE4A}"/>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FD1EDFBD-ABC2-400E-BEFD-45E89B898640}"/>
            </a:ext>
          </a:extLst>
        </xdr:cNvPr>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29C4B7AF-7DA0-40DD-BA01-E49A64E03F15}"/>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CC80B1A9-6EA0-457C-87E3-B0E46095F9D7}"/>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C1DCBB89-CA85-41E8-8410-F8C22337FC78}"/>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44322C91-8590-444E-B170-B4210A0DB280}"/>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A16D96EB-3249-49C4-8BE7-83236403C98E}"/>
            </a:ext>
          </a:extLst>
        </xdr:cNvPr>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D6622D10-1B07-40CD-94A7-59995958CEE2}"/>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AC6A8897-94B2-4DDA-A8B4-246DB91FB1D5}"/>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A8545855-89C7-4287-B0CE-69FF69FEBE35}"/>
            </a:ext>
          </a:extLst>
        </xdr:cNvPr>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6443C2B9-288D-41D5-B36D-BBB5E9CDB781}"/>
            </a:ext>
          </a:extLst>
        </xdr:cNvPr>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3E3F38FA-E663-422A-AE26-4E4849AADDE5}"/>
            </a:ext>
          </a:extLst>
        </xdr:cNvPr>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8FBD1DD0-BA37-4731-B170-52C25269689E}"/>
            </a:ext>
          </a:extLst>
        </xdr:cNvPr>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66FBCF6C-80FB-413B-AD2F-0C57699224FB}"/>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6E21FC9F-946C-4705-8AF8-90CBCC85A548}"/>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0D4D0CC5-BDAB-4DD3-B315-5916090351D4}"/>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D45B42B2-B53D-4C27-9A72-0D68826BAA30}"/>
            </a:ext>
          </a:extLst>
        </xdr:cNvPr>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本町では、平成２７年度に策定した公共施設等総合管理計画において、公共施設等の延べ床面積を５％削減するという目標を掲げ、老朽化した施設の集約化・複合化や除却を進めている。有形固定資産減価償却率については、全国平均、類似団体平均程度である</a:t>
          </a:r>
          <a:r>
            <a:rPr kumimoji="1" lang="ja-JP" altLang="en-US" sz="1050">
              <a:solidFill>
                <a:schemeClr val="dk1"/>
              </a:solidFill>
              <a:effectLst/>
              <a:latin typeface="+mn-lt"/>
              <a:ea typeface="+mn-ea"/>
              <a:cs typeface="+mn-cs"/>
            </a:rPr>
            <a:t>ため</a:t>
          </a:r>
          <a:r>
            <a:rPr kumimoji="1" lang="ja-JP" altLang="ja-JP" sz="1050">
              <a:solidFill>
                <a:schemeClr val="dk1"/>
              </a:solidFill>
              <a:effectLst/>
              <a:latin typeface="+mn-lt"/>
              <a:ea typeface="+mn-ea"/>
              <a:cs typeface="+mn-cs"/>
            </a:rPr>
            <a:t>、今後既存施設の老朽化に伴い上昇することが見込まれる。</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そのため、</a:t>
          </a:r>
          <a:r>
            <a:rPr kumimoji="1" lang="ja-JP" altLang="ja-JP" sz="1050">
              <a:solidFill>
                <a:schemeClr val="dk1"/>
              </a:solidFill>
              <a:effectLst/>
              <a:latin typeface="+mn-lt"/>
              <a:ea typeface="+mn-ea"/>
              <a:cs typeface="+mn-cs"/>
            </a:rPr>
            <a:t>既存施設の更新時期に留意する必要がある。</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D4C6ED6E-E8D1-4007-9DB7-8927D96055A3}"/>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79560949-452B-479E-8884-09490A75E0EB}"/>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4633210E-C5B1-4D6C-8719-E22DC8447166}"/>
            </a:ext>
          </a:extLst>
        </xdr:cNvPr>
        <xdr:cNvSpPr txBox="1"/>
      </xdr:nvSpPr>
      <xdr:spPr>
        <a:xfrm>
          <a:off x="73548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a:extLst>
            <a:ext uri="{FF2B5EF4-FFF2-40B4-BE49-F238E27FC236}">
              <a16:creationId xmlns:a16="http://schemas.microsoft.com/office/drawing/2014/main" id="{3F08326B-8F19-4E6C-A17C-9D727E92347B}"/>
            </a:ext>
          </a:extLst>
        </xdr:cNvPr>
        <xdr:cNvCxnSpPr/>
      </xdr:nvCxnSpPr>
      <xdr:spPr>
        <a:xfrm>
          <a:off x="1152525" y="65457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5" name="テキスト ボックス 54">
          <a:extLst>
            <a:ext uri="{FF2B5EF4-FFF2-40B4-BE49-F238E27FC236}">
              <a16:creationId xmlns:a16="http://schemas.microsoft.com/office/drawing/2014/main" id="{C8AA5860-0604-4295-8415-70B275993943}"/>
            </a:ext>
          </a:extLst>
        </xdr:cNvPr>
        <xdr:cNvSpPr txBox="1"/>
      </xdr:nvSpPr>
      <xdr:spPr>
        <a:xfrm>
          <a:off x="735486" y="64519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a:extLst>
            <a:ext uri="{FF2B5EF4-FFF2-40B4-BE49-F238E27FC236}">
              <a16:creationId xmlns:a16="http://schemas.microsoft.com/office/drawing/2014/main" id="{30AE49F0-9B00-42C8-BFF6-C5815E4DB935}"/>
            </a:ext>
          </a:extLst>
        </xdr:cNvPr>
        <xdr:cNvCxnSpPr/>
      </xdr:nvCxnSpPr>
      <xdr:spPr>
        <a:xfrm>
          <a:off x="1152525" y="61986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a:extLst>
            <a:ext uri="{FF2B5EF4-FFF2-40B4-BE49-F238E27FC236}">
              <a16:creationId xmlns:a16="http://schemas.microsoft.com/office/drawing/2014/main" id="{76FCFBA8-7407-4155-B45F-522BCD9CD071}"/>
            </a:ext>
          </a:extLst>
        </xdr:cNvPr>
        <xdr:cNvSpPr txBox="1"/>
      </xdr:nvSpPr>
      <xdr:spPr>
        <a:xfrm>
          <a:off x="786781" y="61048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022CD623-EEF7-4122-9641-85A9A87207F1}"/>
            </a:ext>
          </a:extLst>
        </xdr:cNvPr>
        <xdr:cNvCxnSpPr/>
      </xdr:nvCxnSpPr>
      <xdr:spPr>
        <a:xfrm>
          <a:off x="1152525" y="5851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CF58D903-4B8C-4CF8-80D0-CB30814C4125}"/>
            </a:ext>
          </a:extLst>
        </xdr:cNvPr>
        <xdr:cNvSpPr txBox="1"/>
      </xdr:nvSpPr>
      <xdr:spPr>
        <a:xfrm>
          <a:off x="786781" y="5757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a:extLst>
            <a:ext uri="{FF2B5EF4-FFF2-40B4-BE49-F238E27FC236}">
              <a16:creationId xmlns:a16="http://schemas.microsoft.com/office/drawing/2014/main" id="{DF4C42A3-0DF6-4D30-9B8F-364AC5E842F2}"/>
            </a:ext>
          </a:extLst>
        </xdr:cNvPr>
        <xdr:cNvCxnSpPr/>
      </xdr:nvCxnSpPr>
      <xdr:spPr>
        <a:xfrm>
          <a:off x="1152525" y="55043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a:extLst>
            <a:ext uri="{FF2B5EF4-FFF2-40B4-BE49-F238E27FC236}">
              <a16:creationId xmlns:a16="http://schemas.microsoft.com/office/drawing/2014/main" id="{AF6BEB65-F9E9-4228-AFD3-33C21AF42584}"/>
            </a:ext>
          </a:extLst>
        </xdr:cNvPr>
        <xdr:cNvSpPr txBox="1"/>
      </xdr:nvSpPr>
      <xdr:spPr>
        <a:xfrm>
          <a:off x="786781" y="54105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a:extLst>
            <a:ext uri="{FF2B5EF4-FFF2-40B4-BE49-F238E27FC236}">
              <a16:creationId xmlns:a16="http://schemas.microsoft.com/office/drawing/2014/main" id="{042AB753-4B9C-47CE-A022-B36AB30985B7}"/>
            </a:ext>
          </a:extLst>
        </xdr:cNvPr>
        <xdr:cNvCxnSpPr/>
      </xdr:nvCxnSpPr>
      <xdr:spPr>
        <a:xfrm>
          <a:off x="1152525" y="51572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a:extLst>
            <a:ext uri="{FF2B5EF4-FFF2-40B4-BE49-F238E27FC236}">
              <a16:creationId xmlns:a16="http://schemas.microsoft.com/office/drawing/2014/main" id="{9B49C0B0-85EC-49C7-BACA-FC7B9F2C132C}"/>
            </a:ext>
          </a:extLst>
        </xdr:cNvPr>
        <xdr:cNvSpPr txBox="1"/>
      </xdr:nvSpPr>
      <xdr:spPr>
        <a:xfrm>
          <a:off x="786781" y="5069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5E5F857F-7975-4236-859E-B6A315795440}"/>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5" name="テキスト ボックス 64">
          <a:extLst>
            <a:ext uri="{FF2B5EF4-FFF2-40B4-BE49-F238E27FC236}">
              <a16:creationId xmlns:a16="http://schemas.microsoft.com/office/drawing/2014/main" id="{9CACD7B7-61DA-422A-A3B1-DF07A9915B94}"/>
            </a:ext>
          </a:extLst>
        </xdr:cNvPr>
        <xdr:cNvSpPr txBox="1"/>
      </xdr:nvSpPr>
      <xdr:spPr>
        <a:xfrm>
          <a:off x="819028" y="4722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112C4081-3FC6-4302-B30D-A32BA79CA505}"/>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67" name="直線コネクタ 66">
          <a:extLst>
            <a:ext uri="{FF2B5EF4-FFF2-40B4-BE49-F238E27FC236}">
              <a16:creationId xmlns:a16="http://schemas.microsoft.com/office/drawing/2014/main" id="{3E433AEE-9ED7-44E6-A2A1-2D33D1A67B0C}"/>
            </a:ext>
          </a:extLst>
        </xdr:cNvPr>
        <xdr:cNvCxnSpPr/>
      </xdr:nvCxnSpPr>
      <xdr:spPr>
        <a:xfrm flipV="1">
          <a:off x="4300220" y="5372206"/>
          <a:ext cx="1270" cy="97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8" name="有形固定資産減価償却率最小値テキスト">
          <a:extLst>
            <a:ext uri="{FF2B5EF4-FFF2-40B4-BE49-F238E27FC236}">
              <a16:creationId xmlns:a16="http://schemas.microsoft.com/office/drawing/2014/main" id="{6F88C9F1-F893-4677-AA8A-FE56D08C212A}"/>
            </a:ext>
          </a:extLst>
        </xdr:cNvPr>
        <xdr:cNvSpPr txBox="1"/>
      </xdr:nvSpPr>
      <xdr:spPr>
        <a:xfrm>
          <a:off x="4352925" y="6350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9" name="直線コネクタ 68">
          <a:extLst>
            <a:ext uri="{FF2B5EF4-FFF2-40B4-BE49-F238E27FC236}">
              <a16:creationId xmlns:a16="http://schemas.microsoft.com/office/drawing/2014/main" id="{7F56FD9E-D4D2-47A2-B919-DA090B9CBB54}"/>
            </a:ext>
          </a:extLst>
        </xdr:cNvPr>
        <xdr:cNvCxnSpPr/>
      </xdr:nvCxnSpPr>
      <xdr:spPr>
        <a:xfrm>
          <a:off x="4213225" y="634703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70" name="有形固定資産減価償却率最大値テキスト">
          <a:extLst>
            <a:ext uri="{FF2B5EF4-FFF2-40B4-BE49-F238E27FC236}">
              <a16:creationId xmlns:a16="http://schemas.microsoft.com/office/drawing/2014/main" id="{C5D5D9CB-AD7D-4EC2-B2AF-DE7C7B5D2BA3}"/>
            </a:ext>
          </a:extLst>
        </xdr:cNvPr>
        <xdr:cNvSpPr txBox="1"/>
      </xdr:nvSpPr>
      <xdr:spPr>
        <a:xfrm>
          <a:off x="4352925" y="5153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71" name="直線コネクタ 70">
          <a:extLst>
            <a:ext uri="{FF2B5EF4-FFF2-40B4-BE49-F238E27FC236}">
              <a16:creationId xmlns:a16="http://schemas.microsoft.com/office/drawing/2014/main" id="{DC7B2CD5-7D49-4793-B59B-C16F8EE1FA33}"/>
            </a:ext>
          </a:extLst>
        </xdr:cNvPr>
        <xdr:cNvCxnSpPr/>
      </xdr:nvCxnSpPr>
      <xdr:spPr>
        <a:xfrm>
          <a:off x="4213225" y="5372206"/>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2" name="有形固定資産減価償却率平均値テキスト">
          <a:extLst>
            <a:ext uri="{FF2B5EF4-FFF2-40B4-BE49-F238E27FC236}">
              <a16:creationId xmlns:a16="http://schemas.microsoft.com/office/drawing/2014/main" id="{FB56E9D5-E076-4BC9-A9C4-BDBB0D876D46}"/>
            </a:ext>
          </a:extLst>
        </xdr:cNvPr>
        <xdr:cNvSpPr txBox="1"/>
      </xdr:nvSpPr>
      <xdr:spPr>
        <a:xfrm>
          <a:off x="4352925" y="5854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3" name="フローチャート: 判断 72">
          <a:extLst>
            <a:ext uri="{FF2B5EF4-FFF2-40B4-BE49-F238E27FC236}">
              <a16:creationId xmlns:a16="http://schemas.microsoft.com/office/drawing/2014/main" id="{DA006973-68B4-441A-9B49-81E440ED214D}"/>
            </a:ext>
          </a:extLst>
        </xdr:cNvPr>
        <xdr:cNvSpPr/>
      </xdr:nvSpPr>
      <xdr:spPr>
        <a:xfrm>
          <a:off x="4251325" y="58762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74" name="フローチャート: 判断 73">
          <a:extLst>
            <a:ext uri="{FF2B5EF4-FFF2-40B4-BE49-F238E27FC236}">
              <a16:creationId xmlns:a16="http://schemas.microsoft.com/office/drawing/2014/main" id="{6D55ABA5-C5A2-424C-8450-FFEC4C2F0968}"/>
            </a:ext>
          </a:extLst>
        </xdr:cNvPr>
        <xdr:cNvSpPr/>
      </xdr:nvSpPr>
      <xdr:spPr>
        <a:xfrm>
          <a:off x="3616325" y="585290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5" name="フローチャート: 判断 74">
          <a:extLst>
            <a:ext uri="{FF2B5EF4-FFF2-40B4-BE49-F238E27FC236}">
              <a16:creationId xmlns:a16="http://schemas.microsoft.com/office/drawing/2014/main" id="{8F6C55CF-989B-4F5A-8E1E-16E8B6D4D2AA}"/>
            </a:ext>
          </a:extLst>
        </xdr:cNvPr>
        <xdr:cNvSpPr/>
      </xdr:nvSpPr>
      <xdr:spPr>
        <a:xfrm>
          <a:off x="2930525" y="5822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76" name="フローチャート: 判断 75">
          <a:extLst>
            <a:ext uri="{FF2B5EF4-FFF2-40B4-BE49-F238E27FC236}">
              <a16:creationId xmlns:a16="http://schemas.microsoft.com/office/drawing/2014/main" id="{CCFC2EDD-4E0A-4F5A-A991-BA59B34D888C}"/>
            </a:ext>
          </a:extLst>
        </xdr:cNvPr>
        <xdr:cNvSpPr/>
      </xdr:nvSpPr>
      <xdr:spPr>
        <a:xfrm>
          <a:off x="2244725" y="578453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7" name="フローチャート: 判断 76">
          <a:extLst>
            <a:ext uri="{FF2B5EF4-FFF2-40B4-BE49-F238E27FC236}">
              <a16:creationId xmlns:a16="http://schemas.microsoft.com/office/drawing/2014/main" id="{33873D0C-7AFA-4FC8-8CEB-BFC8E411B358}"/>
            </a:ext>
          </a:extLst>
        </xdr:cNvPr>
        <xdr:cNvSpPr/>
      </xdr:nvSpPr>
      <xdr:spPr>
        <a:xfrm>
          <a:off x="1558925" y="57755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59B5A44-1F41-4668-97CB-C3DCBDED241C}"/>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4C9AC3EB-34A4-415B-A7AB-FD8281F37475}"/>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86D9F1F9-995A-4D31-AA94-1A803A129375}"/>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5B5CDA98-FA62-4246-A7C7-16A792AB2CFE}"/>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17EEC556-E322-46ED-B290-D064E388B133}"/>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83" name="楕円 82">
          <a:extLst>
            <a:ext uri="{FF2B5EF4-FFF2-40B4-BE49-F238E27FC236}">
              <a16:creationId xmlns:a16="http://schemas.microsoft.com/office/drawing/2014/main" id="{C1A331FE-B0DE-406C-9F21-EAA6516BC879}"/>
            </a:ext>
          </a:extLst>
        </xdr:cNvPr>
        <xdr:cNvSpPr/>
      </xdr:nvSpPr>
      <xdr:spPr>
        <a:xfrm>
          <a:off x="4251325" y="58295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118339</xdr:rowOff>
    </xdr:from>
    <xdr:ext cx="405111" cy="259045"/>
    <xdr:sp macro="" textlink="">
      <xdr:nvSpPr>
        <xdr:cNvPr id="84" name="有形固定資産減価償却率該当値テキスト">
          <a:extLst>
            <a:ext uri="{FF2B5EF4-FFF2-40B4-BE49-F238E27FC236}">
              <a16:creationId xmlns:a16="http://schemas.microsoft.com/office/drawing/2014/main" id="{D4B9E291-6B9A-42D5-87DB-9F677EA79BE1}"/>
            </a:ext>
          </a:extLst>
        </xdr:cNvPr>
        <xdr:cNvSpPr txBox="1"/>
      </xdr:nvSpPr>
      <xdr:spPr>
        <a:xfrm>
          <a:off x="4352925" y="5687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1376</xdr:rowOff>
    </xdr:from>
    <xdr:to>
      <xdr:col>19</xdr:col>
      <xdr:colOff>187325</xdr:colOff>
      <xdr:row>31</xdr:row>
      <xdr:rowOff>102976</xdr:rowOff>
    </xdr:to>
    <xdr:sp macro="" textlink="">
      <xdr:nvSpPr>
        <xdr:cNvPr id="85" name="楕円 84">
          <a:extLst>
            <a:ext uri="{FF2B5EF4-FFF2-40B4-BE49-F238E27FC236}">
              <a16:creationId xmlns:a16="http://schemas.microsoft.com/office/drawing/2014/main" id="{4AFC9419-2B03-42CC-A27C-711F0B847867}"/>
            </a:ext>
          </a:extLst>
        </xdr:cNvPr>
        <xdr:cNvSpPr/>
      </xdr:nvSpPr>
      <xdr:spPr>
        <a:xfrm>
          <a:off x="3616325" y="590052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146262</xdr:rowOff>
    </xdr:from>
    <xdr:to>
      <xdr:col>23</xdr:col>
      <xdr:colOff>85725</xdr:colOff>
      <xdr:row>31</xdr:row>
      <xdr:rowOff>52176</xdr:rowOff>
    </xdr:to>
    <xdr:cxnSp macro="">
      <xdr:nvCxnSpPr>
        <xdr:cNvPr id="86" name="直線コネクタ 85">
          <a:extLst>
            <a:ext uri="{FF2B5EF4-FFF2-40B4-BE49-F238E27FC236}">
              <a16:creationId xmlns:a16="http://schemas.microsoft.com/office/drawing/2014/main" id="{100C08FC-AA11-4A70-B43D-A34015EAEF66}"/>
            </a:ext>
          </a:extLst>
        </xdr:cNvPr>
        <xdr:cNvCxnSpPr/>
      </xdr:nvCxnSpPr>
      <xdr:spPr>
        <a:xfrm flipV="1">
          <a:off x="3667125" y="5880312"/>
          <a:ext cx="635000" cy="7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145838</xdr:rowOff>
    </xdr:from>
    <xdr:to>
      <xdr:col>15</xdr:col>
      <xdr:colOff>187325</xdr:colOff>
      <xdr:row>31</xdr:row>
      <xdr:rowOff>75988</xdr:rowOff>
    </xdr:to>
    <xdr:sp macro="" textlink="">
      <xdr:nvSpPr>
        <xdr:cNvPr id="87" name="楕円 86">
          <a:extLst>
            <a:ext uri="{FF2B5EF4-FFF2-40B4-BE49-F238E27FC236}">
              <a16:creationId xmlns:a16="http://schemas.microsoft.com/office/drawing/2014/main" id="{11E04EEB-87B8-415D-ABE0-A99D3E9BFCB4}"/>
            </a:ext>
          </a:extLst>
        </xdr:cNvPr>
        <xdr:cNvSpPr/>
      </xdr:nvSpPr>
      <xdr:spPr>
        <a:xfrm>
          <a:off x="2930525" y="58798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25188</xdr:rowOff>
    </xdr:from>
    <xdr:to>
      <xdr:col>19</xdr:col>
      <xdr:colOff>136525</xdr:colOff>
      <xdr:row>31</xdr:row>
      <xdr:rowOff>52176</xdr:rowOff>
    </xdr:to>
    <xdr:cxnSp macro="">
      <xdr:nvCxnSpPr>
        <xdr:cNvPr id="88" name="直線コネクタ 87">
          <a:extLst>
            <a:ext uri="{FF2B5EF4-FFF2-40B4-BE49-F238E27FC236}">
              <a16:creationId xmlns:a16="http://schemas.microsoft.com/office/drawing/2014/main" id="{5B18D887-6B8E-4A07-BE13-CB77DF377EB5}"/>
            </a:ext>
          </a:extLst>
        </xdr:cNvPr>
        <xdr:cNvCxnSpPr/>
      </xdr:nvCxnSpPr>
      <xdr:spPr>
        <a:xfrm>
          <a:off x="2981325" y="5924338"/>
          <a:ext cx="6858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118851</xdr:rowOff>
    </xdr:from>
    <xdr:to>
      <xdr:col>11</xdr:col>
      <xdr:colOff>187325</xdr:colOff>
      <xdr:row>31</xdr:row>
      <xdr:rowOff>49001</xdr:rowOff>
    </xdr:to>
    <xdr:sp macro="" textlink="">
      <xdr:nvSpPr>
        <xdr:cNvPr id="89" name="楕円 88">
          <a:extLst>
            <a:ext uri="{FF2B5EF4-FFF2-40B4-BE49-F238E27FC236}">
              <a16:creationId xmlns:a16="http://schemas.microsoft.com/office/drawing/2014/main" id="{6D699C9B-8258-4DDB-B5B7-F3485E84C3BA}"/>
            </a:ext>
          </a:extLst>
        </xdr:cNvPr>
        <xdr:cNvSpPr/>
      </xdr:nvSpPr>
      <xdr:spPr>
        <a:xfrm>
          <a:off x="2244725" y="585290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169651</xdr:rowOff>
    </xdr:from>
    <xdr:to>
      <xdr:col>15</xdr:col>
      <xdr:colOff>136525</xdr:colOff>
      <xdr:row>31</xdr:row>
      <xdr:rowOff>25188</xdr:rowOff>
    </xdr:to>
    <xdr:cxnSp macro="">
      <xdr:nvCxnSpPr>
        <xdr:cNvPr id="90" name="直線コネクタ 89">
          <a:extLst>
            <a:ext uri="{FF2B5EF4-FFF2-40B4-BE49-F238E27FC236}">
              <a16:creationId xmlns:a16="http://schemas.microsoft.com/office/drawing/2014/main" id="{21ECD3ED-A0C7-4116-84F1-470A3D27B6D8}"/>
            </a:ext>
          </a:extLst>
        </xdr:cNvPr>
        <xdr:cNvCxnSpPr/>
      </xdr:nvCxnSpPr>
      <xdr:spPr>
        <a:xfrm>
          <a:off x="2295525" y="5897351"/>
          <a:ext cx="6858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97261</xdr:rowOff>
    </xdr:from>
    <xdr:to>
      <xdr:col>7</xdr:col>
      <xdr:colOff>187325</xdr:colOff>
      <xdr:row>31</xdr:row>
      <xdr:rowOff>27411</xdr:rowOff>
    </xdr:to>
    <xdr:sp macro="" textlink="">
      <xdr:nvSpPr>
        <xdr:cNvPr id="91" name="楕円 90">
          <a:extLst>
            <a:ext uri="{FF2B5EF4-FFF2-40B4-BE49-F238E27FC236}">
              <a16:creationId xmlns:a16="http://schemas.microsoft.com/office/drawing/2014/main" id="{1E19C17F-B99B-492C-9B4D-D54E779178BF}"/>
            </a:ext>
          </a:extLst>
        </xdr:cNvPr>
        <xdr:cNvSpPr/>
      </xdr:nvSpPr>
      <xdr:spPr>
        <a:xfrm>
          <a:off x="1558925" y="58313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148061</xdr:rowOff>
    </xdr:from>
    <xdr:to>
      <xdr:col>11</xdr:col>
      <xdr:colOff>136525</xdr:colOff>
      <xdr:row>30</xdr:row>
      <xdr:rowOff>169651</xdr:rowOff>
    </xdr:to>
    <xdr:cxnSp macro="">
      <xdr:nvCxnSpPr>
        <xdr:cNvPr id="92" name="直線コネクタ 91">
          <a:extLst>
            <a:ext uri="{FF2B5EF4-FFF2-40B4-BE49-F238E27FC236}">
              <a16:creationId xmlns:a16="http://schemas.microsoft.com/office/drawing/2014/main" id="{AFE8AB32-E6AD-4DEE-9A83-D3837272B529}"/>
            </a:ext>
          </a:extLst>
        </xdr:cNvPr>
        <xdr:cNvCxnSpPr/>
      </xdr:nvCxnSpPr>
      <xdr:spPr>
        <a:xfrm>
          <a:off x="1609725" y="5882111"/>
          <a:ext cx="6858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65528</xdr:rowOff>
    </xdr:from>
    <xdr:ext cx="405111" cy="259045"/>
    <xdr:sp macro="" textlink="">
      <xdr:nvSpPr>
        <xdr:cNvPr id="93" name="n_1aveValue有形固定資産減価償却率">
          <a:extLst>
            <a:ext uri="{FF2B5EF4-FFF2-40B4-BE49-F238E27FC236}">
              <a16:creationId xmlns:a16="http://schemas.microsoft.com/office/drawing/2014/main" id="{9BFC23E3-BE38-4A11-ABF2-1F16CEF64651}"/>
            </a:ext>
          </a:extLst>
        </xdr:cNvPr>
        <xdr:cNvSpPr txBox="1"/>
      </xdr:nvSpPr>
      <xdr:spPr>
        <a:xfrm>
          <a:off x="3470919" y="5634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94" name="n_2aveValue有形固定資産減価償却率">
          <a:extLst>
            <a:ext uri="{FF2B5EF4-FFF2-40B4-BE49-F238E27FC236}">
              <a16:creationId xmlns:a16="http://schemas.microsoft.com/office/drawing/2014/main" id="{AA643F1D-4829-4E73-9A59-D1BA037A43F3}"/>
            </a:ext>
          </a:extLst>
        </xdr:cNvPr>
        <xdr:cNvSpPr txBox="1"/>
      </xdr:nvSpPr>
      <xdr:spPr>
        <a:xfrm>
          <a:off x="2797819" y="560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168610</xdr:rowOff>
    </xdr:from>
    <xdr:ext cx="405111" cy="259045"/>
    <xdr:sp macro="" textlink="">
      <xdr:nvSpPr>
        <xdr:cNvPr id="95" name="n_3aveValue有形固定資産減価償却率">
          <a:extLst>
            <a:ext uri="{FF2B5EF4-FFF2-40B4-BE49-F238E27FC236}">
              <a16:creationId xmlns:a16="http://schemas.microsoft.com/office/drawing/2014/main" id="{B3F08AAD-F02F-47D8-A744-C4C3D220FFDE}"/>
            </a:ext>
          </a:extLst>
        </xdr:cNvPr>
        <xdr:cNvSpPr txBox="1"/>
      </xdr:nvSpPr>
      <xdr:spPr>
        <a:xfrm>
          <a:off x="2112019" y="5566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96" name="n_4aveValue有形固定資産減価償却率">
          <a:extLst>
            <a:ext uri="{FF2B5EF4-FFF2-40B4-BE49-F238E27FC236}">
              <a16:creationId xmlns:a16="http://schemas.microsoft.com/office/drawing/2014/main" id="{A9DF9751-90D6-4053-BEE8-9BCE623873FC}"/>
            </a:ext>
          </a:extLst>
        </xdr:cNvPr>
        <xdr:cNvSpPr txBox="1"/>
      </xdr:nvSpPr>
      <xdr:spPr>
        <a:xfrm>
          <a:off x="1426219" y="5563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94103</xdr:rowOff>
    </xdr:from>
    <xdr:ext cx="405111" cy="259045"/>
    <xdr:sp macro="" textlink="">
      <xdr:nvSpPr>
        <xdr:cNvPr id="97" name="n_1mainValue有形固定資産減価償却率">
          <a:extLst>
            <a:ext uri="{FF2B5EF4-FFF2-40B4-BE49-F238E27FC236}">
              <a16:creationId xmlns:a16="http://schemas.microsoft.com/office/drawing/2014/main" id="{0A9725B9-FDE5-4521-9F0B-DD0E717866C6}"/>
            </a:ext>
          </a:extLst>
        </xdr:cNvPr>
        <xdr:cNvSpPr txBox="1"/>
      </xdr:nvSpPr>
      <xdr:spPr>
        <a:xfrm>
          <a:off x="3470919" y="599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67115</xdr:rowOff>
    </xdr:from>
    <xdr:ext cx="405111" cy="259045"/>
    <xdr:sp macro="" textlink="">
      <xdr:nvSpPr>
        <xdr:cNvPr id="98" name="n_2mainValue有形固定資産減価償却率">
          <a:extLst>
            <a:ext uri="{FF2B5EF4-FFF2-40B4-BE49-F238E27FC236}">
              <a16:creationId xmlns:a16="http://schemas.microsoft.com/office/drawing/2014/main" id="{3149B7C4-BA92-44B8-AB87-DA134611F304}"/>
            </a:ext>
          </a:extLst>
        </xdr:cNvPr>
        <xdr:cNvSpPr txBox="1"/>
      </xdr:nvSpPr>
      <xdr:spPr>
        <a:xfrm>
          <a:off x="2797819" y="596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40128</xdr:rowOff>
    </xdr:from>
    <xdr:ext cx="405111" cy="259045"/>
    <xdr:sp macro="" textlink="">
      <xdr:nvSpPr>
        <xdr:cNvPr id="99" name="n_3mainValue有形固定資産減価償却率">
          <a:extLst>
            <a:ext uri="{FF2B5EF4-FFF2-40B4-BE49-F238E27FC236}">
              <a16:creationId xmlns:a16="http://schemas.microsoft.com/office/drawing/2014/main" id="{4C0FCC8A-983C-4A89-9BD0-9F6BACD84832}"/>
            </a:ext>
          </a:extLst>
        </xdr:cNvPr>
        <xdr:cNvSpPr txBox="1"/>
      </xdr:nvSpPr>
      <xdr:spPr>
        <a:xfrm>
          <a:off x="2112019" y="5939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18538</xdr:rowOff>
    </xdr:from>
    <xdr:ext cx="405111" cy="259045"/>
    <xdr:sp macro="" textlink="">
      <xdr:nvSpPr>
        <xdr:cNvPr id="100" name="n_4mainValue有形固定資産減価償却率">
          <a:extLst>
            <a:ext uri="{FF2B5EF4-FFF2-40B4-BE49-F238E27FC236}">
              <a16:creationId xmlns:a16="http://schemas.microsoft.com/office/drawing/2014/main" id="{1BA15B7F-7DD2-475A-9A60-EECF85719C4D}"/>
            </a:ext>
          </a:extLst>
        </xdr:cNvPr>
        <xdr:cNvSpPr txBox="1"/>
      </xdr:nvSpPr>
      <xdr:spPr>
        <a:xfrm>
          <a:off x="1426219" y="5917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81543830-5630-498F-AE0D-E2112C5A0255}"/>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A031D585-1044-4964-9231-DA907177C64F}"/>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D453C1B8-832B-4820-82A3-19C9B1136FF8}"/>
            </a:ext>
          </a:extLst>
        </xdr:cNvPr>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[ 921.4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D54D6411-8771-4391-ABB6-61683660CB56}"/>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B3793EC5-A87A-40CE-A4E4-17B45C75A477}"/>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C7B12906-58F0-41B8-BDAF-B2BA9BCDDDCF}"/>
            </a:ext>
          </a:extLst>
        </xdr:cNvPr>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E8DD744D-5B91-4961-AA29-BE35D090FFF1}"/>
            </a:ext>
          </a:extLst>
        </xdr:cNvPr>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E5748FF3-99B1-449F-8850-E2670D627C76}"/>
            </a:ext>
          </a:extLst>
        </xdr:cNvPr>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D210F388-410C-4759-B9F6-F604458054E6}"/>
            </a:ext>
          </a:extLst>
        </xdr:cNvPr>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A6808B6E-A436-46BA-8471-C9F5EA5FE25C}"/>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BF52D3-7BDF-472C-9C16-767689AEA6A9}"/>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222A30BB-F77E-4B93-BE80-404C933FD241}"/>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29420BBF-3FB4-4738-B590-68A1CD3003BE}"/>
            </a:ext>
          </a:extLst>
        </xdr:cNvPr>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の平均値よりも高く、京都府平均程度の状況ではあるが、今後大型公共施設の整備に伴い、債務が増えるにつれ、債務償還比率も高くなることが見込まれる。このことから第６次行政改革大綱による「財政改革」を推進する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A970ED98-B57B-4C63-A9B1-D696738E8EE8}"/>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3948580E-02BB-4914-8582-A1F92B7481C0}"/>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594BF1E8-23A0-4E57-8BB6-E1A6C5115438}"/>
            </a:ext>
          </a:extLst>
        </xdr:cNvPr>
        <xdr:cNvSpPr txBox="1"/>
      </xdr:nvSpPr>
      <xdr:spPr>
        <a:xfrm>
          <a:off x="9705751" y="67991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2E436926-B97B-4ABA-8CD2-694903CF7D02}"/>
            </a:ext>
          </a:extLst>
        </xdr:cNvPr>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FBD3A007-34CE-4E02-A91E-F508CB98F2B5}"/>
            </a:ext>
          </a:extLst>
        </xdr:cNvPr>
        <xdr:cNvSpPr txBox="1"/>
      </xdr:nvSpPr>
      <xdr:spPr>
        <a:xfrm>
          <a:off x="9705751" y="6451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665E99C6-7EE4-43BA-A890-45FEAD1C757B}"/>
            </a:ext>
          </a:extLst>
        </xdr:cNvPr>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77A829CF-6611-4BAF-B3C1-A09A45E9B62C}"/>
            </a:ext>
          </a:extLst>
        </xdr:cNvPr>
        <xdr:cNvSpPr txBox="1"/>
      </xdr:nvSpPr>
      <xdr:spPr>
        <a:xfrm>
          <a:off x="9758836" y="61048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919565C1-AC7A-473D-B8AC-C644D16C7F76}"/>
            </a:ext>
          </a:extLst>
        </xdr:cNvPr>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C68EFCE5-968B-48C5-A321-7BCCF3526EFF}"/>
            </a:ext>
          </a:extLst>
        </xdr:cNvPr>
        <xdr:cNvSpPr txBox="1"/>
      </xdr:nvSpPr>
      <xdr:spPr>
        <a:xfrm>
          <a:off x="9758836" y="57577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1C89ADE0-00F4-44B3-95DC-F3F5C370232D}"/>
            </a:ext>
          </a:extLst>
        </xdr:cNvPr>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4CD5DDA7-6D04-45D4-B7A8-231993C8C975}"/>
            </a:ext>
          </a:extLst>
        </xdr:cNvPr>
        <xdr:cNvSpPr txBox="1"/>
      </xdr:nvSpPr>
      <xdr:spPr>
        <a:xfrm>
          <a:off x="9758836" y="54105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370FDD0C-55D6-435A-AB91-8D72BFD34A54}"/>
            </a:ext>
          </a:extLst>
        </xdr:cNvPr>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B7FED890-4D68-49F8-AD6E-E2556641466F}"/>
            </a:ext>
          </a:extLst>
        </xdr:cNvPr>
        <xdr:cNvSpPr txBox="1"/>
      </xdr:nvSpPr>
      <xdr:spPr>
        <a:xfrm>
          <a:off x="9861428" y="50698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2C5404F1-3B5B-4DB5-9424-06415940CFC3}"/>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5E960EDA-36DC-4EAD-A37B-6D198DCF7024}"/>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46920</xdr:rowOff>
    </xdr:to>
    <xdr:cxnSp macro="">
      <xdr:nvCxnSpPr>
        <xdr:cNvPr id="129" name="直線コネクタ 128">
          <a:extLst>
            <a:ext uri="{FF2B5EF4-FFF2-40B4-BE49-F238E27FC236}">
              <a16:creationId xmlns:a16="http://schemas.microsoft.com/office/drawing/2014/main" id="{9572FE82-8133-445B-9143-170663EA66B7}"/>
            </a:ext>
          </a:extLst>
        </xdr:cNvPr>
        <xdr:cNvCxnSpPr/>
      </xdr:nvCxnSpPr>
      <xdr:spPr>
        <a:xfrm flipV="1">
          <a:off x="13323570" y="5157258"/>
          <a:ext cx="1269" cy="111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50747</xdr:rowOff>
    </xdr:from>
    <xdr:ext cx="469744" cy="259045"/>
    <xdr:sp macro="" textlink="">
      <xdr:nvSpPr>
        <xdr:cNvPr id="130" name="債務償還比率最小値テキスト">
          <a:extLst>
            <a:ext uri="{FF2B5EF4-FFF2-40B4-BE49-F238E27FC236}">
              <a16:creationId xmlns:a16="http://schemas.microsoft.com/office/drawing/2014/main" id="{A0CC49BB-8AA0-49D6-8BF5-4DC6C5D2D1F4}"/>
            </a:ext>
          </a:extLst>
        </xdr:cNvPr>
        <xdr:cNvSpPr txBox="1"/>
      </xdr:nvSpPr>
      <xdr:spPr>
        <a:xfrm>
          <a:off x="13376275" y="628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46920</xdr:rowOff>
    </xdr:from>
    <xdr:to>
      <xdr:col>76</xdr:col>
      <xdr:colOff>111125</xdr:colOff>
      <xdr:row>33</xdr:row>
      <xdr:rowOff>46920</xdr:rowOff>
    </xdr:to>
    <xdr:cxnSp macro="">
      <xdr:nvCxnSpPr>
        <xdr:cNvPr id="131" name="直線コネクタ 130">
          <a:extLst>
            <a:ext uri="{FF2B5EF4-FFF2-40B4-BE49-F238E27FC236}">
              <a16:creationId xmlns:a16="http://schemas.microsoft.com/office/drawing/2014/main" id="{0101D7AE-FE57-4911-83FA-3DEE7AA56F10}"/>
            </a:ext>
          </a:extLst>
        </xdr:cNvPr>
        <xdr:cNvCxnSpPr/>
      </xdr:nvCxnSpPr>
      <xdr:spPr>
        <a:xfrm>
          <a:off x="13255625" y="62762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E155CB79-C61B-4BFD-BE71-A0050C254B7B}"/>
            </a:ext>
          </a:extLst>
        </xdr:cNvPr>
        <xdr:cNvSpPr txBox="1"/>
      </xdr:nvSpPr>
      <xdr:spPr>
        <a:xfrm>
          <a:off x="13376275" y="49388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8AFDE7FC-82DE-476F-A6AB-076C6907F28F}"/>
            </a:ext>
          </a:extLst>
        </xdr:cNvPr>
        <xdr:cNvCxnSpPr/>
      </xdr:nvCxnSpPr>
      <xdr:spPr>
        <a:xfrm>
          <a:off x="13255625" y="51572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65612</xdr:rowOff>
    </xdr:from>
    <xdr:ext cx="469744" cy="259045"/>
    <xdr:sp macro="" textlink="">
      <xdr:nvSpPr>
        <xdr:cNvPr id="134" name="債務償還比率平均値テキスト">
          <a:extLst>
            <a:ext uri="{FF2B5EF4-FFF2-40B4-BE49-F238E27FC236}">
              <a16:creationId xmlns:a16="http://schemas.microsoft.com/office/drawing/2014/main" id="{D057BF77-7C40-4AB9-8164-CA1097072312}"/>
            </a:ext>
          </a:extLst>
        </xdr:cNvPr>
        <xdr:cNvSpPr txBox="1"/>
      </xdr:nvSpPr>
      <xdr:spPr>
        <a:xfrm>
          <a:off x="13376275" y="54694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42735</xdr:rowOff>
    </xdr:from>
    <xdr:to>
      <xdr:col>76</xdr:col>
      <xdr:colOff>73025</xdr:colOff>
      <xdr:row>29</xdr:row>
      <xdr:rowOff>144335</xdr:rowOff>
    </xdr:to>
    <xdr:sp macro="" textlink="">
      <xdr:nvSpPr>
        <xdr:cNvPr id="135" name="フローチャート: 判断 134">
          <a:extLst>
            <a:ext uri="{FF2B5EF4-FFF2-40B4-BE49-F238E27FC236}">
              <a16:creationId xmlns:a16="http://schemas.microsoft.com/office/drawing/2014/main" id="{D0419F73-F3BB-4485-9189-B08C923CE53E}"/>
            </a:ext>
          </a:extLst>
        </xdr:cNvPr>
        <xdr:cNvSpPr/>
      </xdr:nvSpPr>
      <xdr:spPr>
        <a:xfrm>
          <a:off x="13293725" y="56116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86035</xdr:rowOff>
    </xdr:from>
    <xdr:to>
      <xdr:col>72</xdr:col>
      <xdr:colOff>123825</xdr:colOff>
      <xdr:row>30</xdr:row>
      <xdr:rowOff>16185</xdr:rowOff>
    </xdr:to>
    <xdr:sp macro="" textlink="">
      <xdr:nvSpPr>
        <xdr:cNvPr id="136" name="フローチャート: 判断 135">
          <a:extLst>
            <a:ext uri="{FF2B5EF4-FFF2-40B4-BE49-F238E27FC236}">
              <a16:creationId xmlns:a16="http://schemas.microsoft.com/office/drawing/2014/main" id="{E6F1419A-3F0A-4FB9-947B-8A5C4FC6DDF1}"/>
            </a:ext>
          </a:extLst>
        </xdr:cNvPr>
        <xdr:cNvSpPr/>
      </xdr:nvSpPr>
      <xdr:spPr>
        <a:xfrm>
          <a:off x="12639675" y="56549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73321</xdr:rowOff>
    </xdr:from>
    <xdr:to>
      <xdr:col>68</xdr:col>
      <xdr:colOff>123825</xdr:colOff>
      <xdr:row>30</xdr:row>
      <xdr:rowOff>3471</xdr:rowOff>
    </xdr:to>
    <xdr:sp macro="" textlink="">
      <xdr:nvSpPr>
        <xdr:cNvPr id="137" name="フローチャート: 判断 136">
          <a:extLst>
            <a:ext uri="{FF2B5EF4-FFF2-40B4-BE49-F238E27FC236}">
              <a16:creationId xmlns:a16="http://schemas.microsoft.com/office/drawing/2014/main" id="{D2D0BE79-8A56-4165-8BBC-BF76021DAD09}"/>
            </a:ext>
          </a:extLst>
        </xdr:cNvPr>
        <xdr:cNvSpPr/>
      </xdr:nvSpPr>
      <xdr:spPr>
        <a:xfrm>
          <a:off x="11953875" y="56422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90234</xdr:rowOff>
    </xdr:from>
    <xdr:to>
      <xdr:col>64</xdr:col>
      <xdr:colOff>123825</xdr:colOff>
      <xdr:row>30</xdr:row>
      <xdr:rowOff>20384</xdr:rowOff>
    </xdr:to>
    <xdr:sp macro="" textlink="">
      <xdr:nvSpPr>
        <xdr:cNvPr id="138" name="フローチャート: 判断 137">
          <a:extLst>
            <a:ext uri="{FF2B5EF4-FFF2-40B4-BE49-F238E27FC236}">
              <a16:creationId xmlns:a16="http://schemas.microsoft.com/office/drawing/2014/main" id="{71BFCC73-E621-436F-8CBB-519CD9921951}"/>
            </a:ext>
          </a:extLst>
        </xdr:cNvPr>
        <xdr:cNvSpPr/>
      </xdr:nvSpPr>
      <xdr:spPr>
        <a:xfrm>
          <a:off x="11268075" y="56591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69963</xdr:rowOff>
    </xdr:from>
    <xdr:to>
      <xdr:col>60</xdr:col>
      <xdr:colOff>123825</xdr:colOff>
      <xdr:row>30</xdr:row>
      <xdr:rowOff>113</xdr:rowOff>
    </xdr:to>
    <xdr:sp macro="" textlink="">
      <xdr:nvSpPr>
        <xdr:cNvPr id="139" name="フローチャート: 判断 138">
          <a:extLst>
            <a:ext uri="{FF2B5EF4-FFF2-40B4-BE49-F238E27FC236}">
              <a16:creationId xmlns:a16="http://schemas.microsoft.com/office/drawing/2014/main" id="{797B9C95-D82F-4391-A786-9EDE0C4D20D7}"/>
            </a:ext>
          </a:extLst>
        </xdr:cNvPr>
        <xdr:cNvSpPr/>
      </xdr:nvSpPr>
      <xdr:spPr>
        <a:xfrm>
          <a:off x="10582275" y="56389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137A717-05D1-4CF0-B420-2A41B440C37F}"/>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536C15F1-FB94-48C6-9E61-5AEA74A0E37D}"/>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6E085197-314A-4ECC-A2CA-17633917FAFC}"/>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36B678CA-192D-4B2F-80F0-0A9AD54413E3}"/>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577C692-5ED5-4184-81D6-9F9E60BD2313}"/>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109276</xdr:rowOff>
    </xdr:from>
    <xdr:to>
      <xdr:col>76</xdr:col>
      <xdr:colOff>73025</xdr:colOff>
      <xdr:row>33</xdr:row>
      <xdr:rowOff>39426</xdr:rowOff>
    </xdr:to>
    <xdr:sp macro="" textlink="">
      <xdr:nvSpPr>
        <xdr:cNvPr id="145" name="楕円 144">
          <a:extLst>
            <a:ext uri="{FF2B5EF4-FFF2-40B4-BE49-F238E27FC236}">
              <a16:creationId xmlns:a16="http://schemas.microsoft.com/office/drawing/2014/main" id="{BDE4DC2A-0F06-4262-A72A-536CD2910527}"/>
            </a:ext>
          </a:extLst>
        </xdr:cNvPr>
        <xdr:cNvSpPr/>
      </xdr:nvSpPr>
      <xdr:spPr>
        <a:xfrm>
          <a:off x="13293725" y="617352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24203</xdr:rowOff>
    </xdr:from>
    <xdr:ext cx="469744" cy="259045"/>
    <xdr:sp macro="" textlink="">
      <xdr:nvSpPr>
        <xdr:cNvPr id="146" name="債務償還比率該当値テキスト">
          <a:extLst>
            <a:ext uri="{FF2B5EF4-FFF2-40B4-BE49-F238E27FC236}">
              <a16:creationId xmlns:a16="http://schemas.microsoft.com/office/drawing/2014/main" id="{56AC67AF-6CF9-4E19-BA48-EB67104E41A5}"/>
            </a:ext>
          </a:extLst>
        </xdr:cNvPr>
        <xdr:cNvSpPr txBox="1"/>
      </xdr:nvSpPr>
      <xdr:spPr>
        <a:xfrm>
          <a:off x="13376275" y="608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98192</xdr:rowOff>
    </xdr:from>
    <xdr:to>
      <xdr:col>72</xdr:col>
      <xdr:colOff>123825</xdr:colOff>
      <xdr:row>34</xdr:row>
      <xdr:rowOff>28342</xdr:rowOff>
    </xdr:to>
    <xdr:sp macro="" textlink="">
      <xdr:nvSpPr>
        <xdr:cNvPr id="147" name="楕円 146">
          <a:extLst>
            <a:ext uri="{FF2B5EF4-FFF2-40B4-BE49-F238E27FC236}">
              <a16:creationId xmlns:a16="http://schemas.microsoft.com/office/drawing/2014/main" id="{24DCDBED-7F66-4B3B-A16E-B0385BC5040C}"/>
            </a:ext>
          </a:extLst>
        </xdr:cNvPr>
        <xdr:cNvSpPr/>
      </xdr:nvSpPr>
      <xdr:spPr>
        <a:xfrm>
          <a:off x="12639675" y="63275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160076</xdr:rowOff>
    </xdr:from>
    <xdr:to>
      <xdr:col>76</xdr:col>
      <xdr:colOff>22225</xdr:colOff>
      <xdr:row>33</xdr:row>
      <xdr:rowOff>148992</xdr:rowOff>
    </xdr:to>
    <xdr:cxnSp macro="">
      <xdr:nvCxnSpPr>
        <xdr:cNvPr id="148" name="直線コネクタ 147">
          <a:extLst>
            <a:ext uri="{FF2B5EF4-FFF2-40B4-BE49-F238E27FC236}">
              <a16:creationId xmlns:a16="http://schemas.microsoft.com/office/drawing/2014/main" id="{F035B9B8-35C3-4D8D-AF05-399D766B9AD9}"/>
            </a:ext>
          </a:extLst>
        </xdr:cNvPr>
        <xdr:cNvCxnSpPr/>
      </xdr:nvCxnSpPr>
      <xdr:spPr>
        <a:xfrm flipV="1">
          <a:off x="12690475" y="6224326"/>
          <a:ext cx="635000" cy="15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123120</xdr:rowOff>
    </xdr:from>
    <xdr:to>
      <xdr:col>68</xdr:col>
      <xdr:colOff>123825</xdr:colOff>
      <xdr:row>32</xdr:row>
      <xdr:rowOff>53270</xdr:rowOff>
    </xdr:to>
    <xdr:sp macro="" textlink="">
      <xdr:nvSpPr>
        <xdr:cNvPr id="149" name="楕円 148">
          <a:extLst>
            <a:ext uri="{FF2B5EF4-FFF2-40B4-BE49-F238E27FC236}">
              <a16:creationId xmlns:a16="http://schemas.microsoft.com/office/drawing/2014/main" id="{316FB1FB-359A-495E-9BEA-E6109BE8B443}"/>
            </a:ext>
          </a:extLst>
        </xdr:cNvPr>
        <xdr:cNvSpPr/>
      </xdr:nvSpPr>
      <xdr:spPr>
        <a:xfrm>
          <a:off x="11953875" y="60222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2470</xdr:rowOff>
    </xdr:from>
    <xdr:to>
      <xdr:col>72</xdr:col>
      <xdr:colOff>73025</xdr:colOff>
      <xdr:row>33</xdr:row>
      <xdr:rowOff>148992</xdr:rowOff>
    </xdr:to>
    <xdr:cxnSp macro="">
      <xdr:nvCxnSpPr>
        <xdr:cNvPr id="150" name="直線コネクタ 149">
          <a:extLst>
            <a:ext uri="{FF2B5EF4-FFF2-40B4-BE49-F238E27FC236}">
              <a16:creationId xmlns:a16="http://schemas.microsoft.com/office/drawing/2014/main" id="{DA149808-5F91-40A5-8A49-2BF54BDBCB9C}"/>
            </a:ext>
          </a:extLst>
        </xdr:cNvPr>
        <xdr:cNvCxnSpPr/>
      </xdr:nvCxnSpPr>
      <xdr:spPr>
        <a:xfrm>
          <a:off x="12004675" y="6066720"/>
          <a:ext cx="685800" cy="31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64826</xdr:rowOff>
    </xdr:from>
    <xdr:to>
      <xdr:col>64</xdr:col>
      <xdr:colOff>123825</xdr:colOff>
      <xdr:row>31</xdr:row>
      <xdr:rowOff>166426</xdr:rowOff>
    </xdr:to>
    <xdr:sp macro="" textlink="">
      <xdr:nvSpPr>
        <xdr:cNvPr id="151" name="楕円 150">
          <a:extLst>
            <a:ext uri="{FF2B5EF4-FFF2-40B4-BE49-F238E27FC236}">
              <a16:creationId xmlns:a16="http://schemas.microsoft.com/office/drawing/2014/main" id="{78D3763F-EFD4-4F5E-9C9A-350B7FAD1804}"/>
            </a:ext>
          </a:extLst>
        </xdr:cNvPr>
        <xdr:cNvSpPr/>
      </xdr:nvSpPr>
      <xdr:spPr>
        <a:xfrm>
          <a:off x="11268075" y="596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115626</xdr:rowOff>
    </xdr:from>
    <xdr:to>
      <xdr:col>68</xdr:col>
      <xdr:colOff>73025</xdr:colOff>
      <xdr:row>32</xdr:row>
      <xdr:rowOff>2470</xdr:rowOff>
    </xdr:to>
    <xdr:cxnSp macro="">
      <xdr:nvCxnSpPr>
        <xdr:cNvPr id="152" name="直線コネクタ 151">
          <a:extLst>
            <a:ext uri="{FF2B5EF4-FFF2-40B4-BE49-F238E27FC236}">
              <a16:creationId xmlns:a16="http://schemas.microsoft.com/office/drawing/2014/main" id="{E4191F24-7275-43CD-B0E6-540465C89BDD}"/>
            </a:ext>
          </a:extLst>
        </xdr:cNvPr>
        <xdr:cNvCxnSpPr/>
      </xdr:nvCxnSpPr>
      <xdr:spPr>
        <a:xfrm>
          <a:off x="11318875" y="6014776"/>
          <a:ext cx="685800" cy="5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42637</xdr:rowOff>
    </xdr:from>
    <xdr:to>
      <xdr:col>60</xdr:col>
      <xdr:colOff>123825</xdr:colOff>
      <xdr:row>31</xdr:row>
      <xdr:rowOff>144237</xdr:rowOff>
    </xdr:to>
    <xdr:sp macro="" textlink="">
      <xdr:nvSpPr>
        <xdr:cNvPr id="153" name="楕円 152">
          <a:extLst>
            <a:ext uri="{FF2B5EF4-FFF2-40B4-BE49-F238E27FC236}">
              <a16:creationId xmlns:a16="http://schemas.microsoft.com/office/drawing/2014/main" id="{6DBA6001-6FBE-4DFB-9480-B39A40DF2B60}"/>
            </a:ext>
          </a:extLst>
        </xdr:cNvPr>
        <xdr:cNvSpPr/>
      </xdr:nvSpPr>
      <xdr:spPr>
        <a:xfrm>
          <a:off x="10582275" y="59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93437</xdr:rowOff>
    </xdr:from>
    <xdr:to>
      <xdr:col>64</xdr:col>
      <xdr:colOff>73025</xdr:colOff>
      <xdr:row>31</xdr:row>
      <xdr:rowOff>115626</xdr:rowOff>
    </xdr:to>
    <xdr:cxnSp macro="">
      <xdr:nvCxnSpPr>
        <xdr:cNvPr id="154" name="直線コネクタ 153">
          <a:extLst>
            <a:ext uri="{FF2B5EF4-FFF2-40B4-BE49-F238E27FC236}">
              <a16:creationId xmlns:a16="http://schemas.microsoft.com/office/drawing/2014/main" id="{29DCE9BD-AD04-426A-8065-27EC908F8F79}"/>
            </a:ext>
          </a:extLst>
        </xdr:cNvPr>
        <xdr:cNvCxnSpPr/>
      </xdr:nvCxnSpPr>
      <xdr:spPr>
        <a:xfrm>
          <a:off x="10633075" y="5992587"/>
          <a:ext cx="685800" cy="2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32712</xdr:rowOff>
    </xdr:from>
    <xdr:ext cx="469744" cy="259045"/>
    <xdr:sp macro="" textlink="">
      <xdr:nvSpPr>
        <xdr:cNvPr id="155" name="n_1aveValue債務償還比率">
          <a:extLst>
            <a:ext uri="{FF2B5EF4-FFF2-40B4-BE49-F238E27FC236}">
              <a16:creationId xmlns:a16="http://schemas.microsoft.com/office/drawing/2014/main" id="{62061E63-D4A5-4124-B99D-9AFB22AAEFDC}"/>
            </a:ext>
          </a:extLst>
        </xdr:cNvPr>
        <xdr:cNvSpPr txBox="1"/>
      </xdr:nvSpPr>
      <xdr:spPr>
        <a:xfrm>
          <a:off x="12461952" y="543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19998</xdr:rowOff>
    </xdr:from>
    <xdr:ext cx="469744" cy="259045"/>
    <xdr:sp macro="" textlink="">
      <xdr:nvSpPr>
        <xdr:cNvPr id="156" name="n_2aveValue債務償還比率">
          <a:extLst>
            <a:ext uri="{FF2B5EF4-FFF2-40B4-BE49-F238E27FC236}">
              <a16:creationId xmlns:a16="http://schemas.microsoft.com/office/drawing/2014/main" id="{271920D9-A34E-4690-98B4-2822301308D7}"/>
            </a:ext>
          </a:extLst>
        </xdr:cNvPr>
        <xdr:cNvSpPr txBox="1"/>
      </xdr:nvSpPr>
      <xdr:spPr>
        <a:xfrm>
          <a:off x="11788852" y="542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36911</xdr:rowOff>
    </xdr:from>
    <xdr:ext cx="469744" cy="259045"/>
    <xdr:sp macro="" textlink="">
      <xdr:nvSpPr>
        <xdr:cNvPr id="157" name="n_3aveValue債務償還比率">
          <a:extLst>
            <a:ext uri="{FF2B5EF4-FFF2-40B4-BE49-F238E27FC236}">
              <a16:creationId xmlns:a16="http://schemas.microsoft.com/office/drawing/2014/main" id="{731935AC-333B-40CA-875A-95B51837038C}"/>
            </a:ext>
          </a:extLst>
        </xdr:cNvPr>
        <xdr:cNvSpPr txBox="1"/>
      </xdr:nvSpPr>
      <xdr:spPr>
        <a:xfrm>
          <a:off x="11103052" y="544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16640</xdr:rowOff>
    </xdr:from>
    <xdr:ext cx="469744" cy="259045"/>
    <xdr:sp macro="" textlink="">
      <xdr:nvSpPr>
        <xdr:cNvPr id="158" name="n_4aveValue債務償還比率">
          <a:extLst>
            <a:ext uri="{FF2B5EF4-FFF2-40B4-BE49-F238E27FC236}">
              <a16:creationId xmlns:a16="http://schemas.microsoft.com/office/drawing/2014/main" id="{C3B61132-5818-46D4-A602-77C1863124FE}"/>
            </a:ext>
          </a:extLst>
        </xdr:cNvPr>
        <xdr:cNvSpPr txBox="1"/>
      </xdr:nvSpPr>
      <xdr:spPr>
        <a:xfrm>
          <a:off x="10417252" y="542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19469</xdr:rowOff>
    </xdr:from>
    <xdr:ext cx="560923" cy="259045"/>
    <xdr:sp macro="" textlink="">
      <xdr:nvSpPr>
        <xdr:cNvPr id="159" name="n_1mainValue債務償還比率">
          <a:extLst>
            <a:ext uri="{FF2B5EF4-FFF2-40B4-BE49-F238E27FC236}">
              <a16:creationId xmlns:a16="http://schemas.microsoft.com/office/drawing/2014/main" id="{2B1CC2B9-687C-46FF-92DA-52221B126ADD}"/>
            </a:ext>
          </a:extLst>
        </xdr:cNvPr>
        <xdr:cNvSpPr txBox="1"/>
      </xdr:nvSpPr>
      <xdr:spPr>
        <a:xfrm>
          <a:off x="12435413" y="6413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44397</xdr:rowOff>
    </xdr:from>
    <xdr:ext cx="469744" cy="259045"/>
    <xdr:sp macro="" textlink="">
      <xdr:nvSpPr>
        <xdr:cNvPr id="160" name="n_2mainValue債務償還比率">
          <a:extLst>
            <a:ext uri="{FF2B5EF4-FFF2-40B4-BE49-F238E27FC236}">
              <a16:creationId xmlns:a16="http://schemas.microsoft.com/office/drawing/2014/main" id="{32669FEC-5A24-47C5-BD62-1B2E424F1E5A}"/>
            </a:ext>
          </a:extLst>
        </xdr:cNvPr>
        <xdr:cNvSpPr txBox="1"/>
      </xdr:nvSpPr>
      <xdr:spPr>
        <a:xfrm>
          <a:off x="11788852" y="610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157553</xdr:rowOff>
    </xdr:from>
    <xdr:ext cx="469744" cy="259045"/>
    <xdr:sp macro="" textlink="">
      <xdr:nvSpPr>
        <xdr:cNvPr id="161" name="n_3mainValue債務償還比率">
          <a:extLst>
            <a:ext uri="{FF2B5EF4-FFF2-40B4-BE49-F238E27FC236}">
              <a16:creationId xmlns:a16="http://schemas.microsoft.com/office/drawing/2014/main" id="{275E8E95-A51B-41B0-A8BB-AB9CDAFFE28F}"/>
            </a:ext>
          </a:extLst>
        </xdr:cNvPr>
        <xdr:cNvSpPr txBox="1"/>
      </xdr:nvSpPr>
      <xdr:spPr>
        <a:xfrm>
          <a:off x="11103052" y="605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135364</xdr:rowOff>
    </xdr:from>
    <xdr:ext cx="469744" cy="259045"/>
    <xdr:sp macro="" textlink="">
      <xdr:nvSpPr>
        <xdr:cNvPr id="162" name="n_4mainValue債務償還比率">
          <a:extLst>
            <a:ext uri="{FF2B5EF4-FFF2-40B4-BE49-F238E27FC236}">
              <a16:creationId xmlns:a16="http://schemas.microsoft.com/office/drawing/2014/main" id="{EAC1DCCE-84C7-4C1B-863E-D1642B555C4D}"/>
            </a:ext>
          </a:extLst>
        </xdr:cNvPr>
        <xdr:cNvSpPr txBox="1"/>
      </xdr:nvSpPr>
      <xdr:spPr>
        <a:xfrm>
          <a:off x="10417252" y="603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4C2CD95E-704B-4AC7-965A-F49ECD6CAAD2}"/>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6B8BD346-3AD2-4CB1-8014-830E56C88822}"/>
            </a:ext>
          </a:extLst>
        </xdr:cNvPr>
        <xdr:cNvSpPr/>
      </xdr:nvSpPr>
      <xdr:spPr>
        <a:xfrm>
          <a:off x="1152525" y="11426825"/>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3DA7B13D-64D8-4411-A0EB-24FD3EF7AD6D}"/>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A7F401DC-6519-484D-8EEE-BCA0E6423375}"/>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CFA4350A-151C-4277-BB1B-7FA3369BCC19}"/>
            </a:ext>
          </a:extLst>
        </xdr:cNvPr>
        <xdr:cNvSpPr txBox="1"/>
      </xdr:nvSpPr>
      <xdr:spPr>
        <a:xfrm>
          <a:off x="835025" y="116490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2DAC6473-555B-4505-BB1E-0A6740834E96}"/>
            </a:ext>
          </a:extLst>
        </xdr:cNvPr>
        <xdr:cNvSpPr txBox="1"/>
      </xdr:nvSpPr>
      <xdr:spPr>
        <a:xfrm>
          <a:off x="6296025" y="14303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61C647F-0153-41E6-B61F-36C185608C44}"/>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677F88A-7F56-46CA-9B73-E36F98890F8C}"/>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C25B357-0CBE-4517-BCFA-E66C6CE696BD}"/>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0A0D413-3D54-4174-A61A-AC35253DD089}"/>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京都府宇治田原町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5EE0DB3-4206-4210-A26C-B490067054E3}"/>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807C443-0106-402D-AAAA-C336ACD73963}"/>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32E50E4-9EDD-46CB-B917-CB9FE3C882C5}"/>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FF68C16-BB50-4BF7-A3D1-D139F948F269}"/>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216E59B-D08C-41F7-8B03-FB7CFC5C28EF}"/>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AF9AEC5-A7BA-4A81-986F-325D8D96DEA1}"/>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9,131
8,768
58.16
6,815,355
6,627,070
167,014
3,060,235
6,746,623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7485F7E-296B-444B-9314-38A205C060AD}"/>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113B5E7-DE65-4E1A-8A21-6D4F92505A8B}"/>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AF993B3-6BCC-449B-9F4D-4443E572606F}"/>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9D92FC5-F12C-41DD-9923-BE15BC85A01A}"/>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EAD3EDE-6DF3-4BE2-8E44-656D9354FF06}"/>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F984DB3-F4B5-4D6D-9D98-E2E5AF3A78CA}"/>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9B9A973-68D6-4E05-A8E5-AEBC7DEC6A50}"/>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D38635F-CF88-4868-A8D2-7CD44252BC8F}"/>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10FB3DB-F625-4DB8-9A53-B8029E30E5AB}"/>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E0CC8EA-D641-4B0C-9FC0-E847123E07A8}"/>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22FD780-F189-46EF-888D-138DBC16D108}"/>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F8F2A3C-8B08-4C78-91CB-C132B7C1C10E}"/>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7A7A6C9-312D-47B3-8650-973EA64F92E2}"/>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A512063-A978-462D-9D3C-31FC2F34F7A0}"/>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B844006-AC64-4250-B0C2-37AA45AE3EDE}"/>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9E6F199-B2B0-4FC5-90B1-BFCEA28D6B90}"/>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6FDA63F-9580-4A0D-9680-A9B2737E5D8E}"/>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27B81F0-3F35-4031-9F3F-447B50E57DBF}"/>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019038C-6D4C-4895-96C1-75E6F1978888}"/>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C68B8B2-F318-42E4-9103-C6930D148F97}"/>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73A2DE9-5D8B-464C-94F4-233C657919C5}"/>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334FE6B-52B9-443B-B284-7EAC8F78D80A}"/>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B521F89-028A-45B7-B01F-622DB4C57A1A}"/>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DEC50F5-CB78-4D50-BC86-64D6F7E6500E}"/>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51DF585-CEA8-46AE-B114-88A83295E01F}"/>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3B26F3F-83D2-49CF-915A-CE3870321D52}"/>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F130953-B178-45E4-B596-EE8902641196}"/>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CF9A217-9585-4AD2-BC74-158247EF9A90}"/>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E1F6B37-9872-4E6B-BD2A-F81E319E47B2}"/>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55EEB9B-4BD9-4849-B7DA-1777FF4F80A7}"/>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061177D-0CD8-430D-B51E-1A83EAD12A3F}"/>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B5C633D-E112-4BD7-860A-BB26A668D6E7}"/>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1CAF5C1-E7C1-4678-B1F9-C252AF69472C}"/>
            </a:ext>
          </a:extLst>
        </xdr:cNvPr>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745DB807-09DA-437A-A457-3C59FE8E3519}"/>
            </a:ext>
          </a:extLst>
        </xdr:cNvPr>
        <xdr:cNvSpPr txBox="1"/>
      </xdr:nvSpPr>
      <xdr:spPr>
        <a:xfrm>
          <a:off x="2757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C647C228-01F8-4D14-91C0-C6A72641EC1C}"/>
            </a:ext>
          </a:extLst>
        </xdr:cNvPr>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436D411-8F48-4AF3-B57F-C47637A09C8B}"/>
            </a:ext>
          </a:extLst>
        </xdr:cNvPr>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344B073-F3F0-49F7-8711-D3B3B559E328}"/>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33B7D5F-58A7-419A-BCD5-8166E170DB4E}"/>
            </a:ext>
          </a:extLst>
        </xdr:cNvPr>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D6634E5-9602-43BA-A987-D9DA4B42187B}"/>
            </a:ext>
          </a:extLst>
        </xdr:cNvPr>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335220C-613B-4835-8135-B804EAFAD732}"/>
            </a:ext>
          </a:extLst>
        </xdr:cNvPr>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F000009-5D8F-432F-8BC5-5EB47412F92C}"/>
            </a:ext>
          </a:extLst>
        </xdr:cNvPr>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8A1A20DC-8810-4183-BBB5-2555DC2E6754}"/>
            </a:ext>
          </a:extLst>
        </xdr:cNvPr>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EEBB2CA-FC02-4826-B113-85B5165C6FAE}"/>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BB63CE86-CD34-40F6-A60D-F15C5DF8E4E7}"/>
            </a:ext>
          </a:extLst>
        </xdr:cNvPr>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DB95D08-DFDF-4062-8329-93D9DE687871}"/>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D59A2183-798A-4FCB-9455-1E618F80A62B}"/>
            </a:ext>
          </a:extLst>
        </xdr:cNvPr>
        <xdr:cNvCxnSpPr/>
      </xdr:nvCxnSpPr>
      <xdr:spPr>
        <a:xfrm flipV="1">
          <a:off x="4177665" y="5405755"/>
          <a:ext cx="0" cy="1563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76159CC3-BE35-4EB6-ABBD-890DFCC361C7}"/>
            </a:ext>
          </a:extLst>
        </xdr:cNvPr>
        <xdr:cNvSpPr txBox="1"/>
      </xdr:nvSpPr>
      <xdr:spPr>
        <a:xfrm>
          <a:off x="4216400" y="697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EBB51731-CB2E-49C0-8E1E-8C3FEBA0EB79}"/>
            </a:ext>
          </a:extLst>
        </xdr:cNvPr>
        <xdr:cNvCxnSpPr/>
      </xdr:nvCxnSpPr>
      <xdr:spPr>
        <a:xfrm>
          <a:off x="4108450" y="69691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a:extLst>
            <a:ext uri="{FF2B5EF4-FFF2-40B4-BE49-F238E27FC236}">
              <a16:creationId xmlns:a16="http://schemas.microsoft.com/office/drawing/2014/main" id="{B0ECC9E8-6BDF-475B-9243-3A7325569878}"/>
            </a:ext>
          </a:extLst>
        </xdr:cNvPr>
        <xdr:cNvSpPr txBox="1"/>
      </xdr:nvSpPr>
      <xdr:spPr>
        <a:xfrm>
          <a:off x="4216400" y="518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a:extLst>
            <a:ext uri="{FF2B5EF4-FFF2-40B4-BE49-F238E27FC236}">
              <a16:creationId xmlns:a16="http://schemas.microsoft.com/office/drawing/2014/main" id="{FCE61183-51FD-47E3-B241-3AAB35EDC9AA}"/>
            </a:ext>
          </a:extLst>
        </xdr:cNvPr>
        <xdr:cNvCxnSpPr/>
      </xdr:nvCxnSpPr>
      <xdr:spPr>
        <a:xfrm>
          <a:off x="4108450" y="54057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98A63D41-8524-448D-96F4-662489480AE6}"/>
            </a:ext>
          </a:extLst>
        </xdr:cNvPr>
        <xdr:cNvSpPr txBox="1"/>
      </xdr:nvSpPr>
      <xdr:spPr>
        <a:xfrm>
          <a:off x="4216400" y="627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42FA140B-2E17-46AA-87A8-D386E2742CC6}"/>
            </a:ext>
          </a:extLst>
        </xdr:cNvPr>
        <xdr:cNvSpPr/>
      </xdr:nvSpPr>
      <xdr:spPr>
        <a:xfrm>
          <a:off x="4127500" y="629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a:extLst>
            <a:ext uri="{FF2B5EF4-FFF2-40B4-BE49-F238E27FC236}">
              <a16:creationId xmlns:a16="http://schemas.microsoft.com/office/drawing/2014/main" id="{C87510CB-B1ED-42D3-A155-2E6C4BCF0149}"/>
            </a:ext>
          </a:extLst>
        </xdr:cNvPr>
        <xdr:cNvSpPr/>
      </xdr:nvSpPr>
      <xdr:spPr>
        <a:xfrm>
          <a:off x="3384550" y="62998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a:extLst>
            <a:ext uri="{FF2B5EF4-FFF2-40B4-BE49-F238E27FC236}">
              <a16:creationId xmlns:a16="http://schemas.microsoft.com/office/drawing/2014/main" id="{8B5FB5AD-3E62-4A47-A4B2-AD13F1E069E4}"/>
            </a:ext>
          </a:extLst>
        </xdr:cNvPr>
        <xdr:cNvSpPr/>
      </xdr:nvSpPr>
      <xdr:spPr>
        <a:xfrm>
          <a:off x="2571750" y="62776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a:extLst>
            <a:ext uri="{FF2B5EF4-FFF2-40B4-BE49-F238E27FC236}">
              <a16:creationId xmlns:a16="http://schemas.microsoft.com/office/drawing/2014/main" id="{4668F9D0-9100-4508-8DB8-577B3B6A49BE}"/>
            </a:ext>
          </a:extLst>
        </xdr:cNvPr>
        <xdr:cNvSpPr/>
      </xdr:nvSpPr>
      <xdr:spPr>
        <a:xfrm>
          <a:off x="1778000" y="62376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a:extLst>
            <a:ext uri="{FF2B5EF4-FFF2-40B4-BE49-F238E27FC236}">
              <a16:creationId xmlns:a16="http://schemas.microsoft.com/office/drawing/2014/main" id="{6EE82F10-F74F-4844-B191-19068DCE2748}"/>
            </a:ext>
          </a:extLst>
        </xdr:cNvPr>
        <xdr:cNvSpPr/>
      </xdr:nvSpPr>
      <xdr:spPr>
        <a:xfrm>
          <a:off x="984250" y="62261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8F51771-DB8E-48C5-B153-14DB1A833D53}"/>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933A4C6-05CF-4D43-A28B-6B26C5CFD45A}"/>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16F9193-DE4A-4A04-91D3-CAC69C1E4EF1}"/>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3338AAB-265E-4922-BCF5-FE434CAA2C81}"/>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07B6F98-365A-4BFF-9EA1-92BEDFD1CABC}"/>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73" name="楕円 72">
          <a:extLst>
            <a:ext uri="{FF2B5EF4-FFF2-40B4-BE49-F238E27FC236}">
              <a16:creationId xmlns:a16="http://schemas.microsoft.com/office/drawing/2014/main" id="{346B9F56-C704-44E8-877F-A3BCF04F2CC0}"/>
            </a:ext>
          </a:extLst>
        </xdr:cNvPr>
        <xdr:cNvSpPr/>
      </xdr:nvSpPr>
      <xdr:spPr>
        <a:xfrm>
          <a:off x="4127500" y="62699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6367</xdr:rowOff>
    </xdr:from>
    <xdr:ext cx="405111" cy="259045"/>
    <xdr:sp macro="" textlink="">
      <xdr:nvSpPr>
        <xdr:cNvPr id="74" name="【道路】&#10;有形固定資産減価償却率該当値テキスト">
          <a:extLst>
            <a:ext uri="{FF2B5EF4-FFF2-40B4-BE49-F238E27FC236}">
              <a16:creationId xmlns:a16="http://schemas.microsoft.com/office/drawing/2014/main" id="{D27E422D-5BD0-4419-A9CD-8CAF70529A5F}"/>
            </a:ext>
          </a:extLst>
        </xdr:cNvPr>
        <xdr:cNvSpPr txBox="1"/>
      </xdr:nvSpPr>
      <xdr:spPr>
        <a:xfrm>
          <a:off x="4216400"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170180</xdr:rowOff>
    </xdr:from>
    <xdr:to>
      <xdr:col>20</xdr:col>
      <xdr:colOff>38100</xdr:colOff>
      <xdr:row>38</xdr:row>
      <xdr:rowOff>100330</xdr:rowOff>
    </xdr:to>
    <xdr:sp macro="" textlink="">
      <xdr:nvSpPr>
        <xdr:cNvPr id="75" name="楕円 74">
          <a:extLst>
            <a:ext uri="{FF2B5EF4-FFF2-40B4-BE49-F238E27FC236}">
              <a16:creationId xmlns:a16="http://schemas.microsoft.com/office/drawing/2014/main" id="{1456D938-1DC6-4D6B-8DF6-6E2A0AEFFF32}"/>
            </a:ext>
          </a:extLst>
        </xdr:cNvPr>
        <xdr:cNvSpPr/>
      </xdr:nvSpPr>
      <xdr:spPr>
        <a:xfrm>
          <a:off x="3384550" y="62788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34290</xdr:rowOff>
    </xdr:from>
    <xdr:to>
      <xdr:col>24</xdr:col>
      <xdr:colOff>63500</xdr:colOff>
      <xdr:row>38</xdr:row>
      <xdr:rowOff>49530</xdr:rowOff>
    </xdr:to>
    <xdr:cxnSp macro="">
      <xdr:nvCxnSpPr>
        <xdr:cNvPr id="76" name="直線コネクタ 75">
          <a:extLst>
            <a:ext uri="{FF2B5EF4-FFF2-40B4-BE49-F238E27FC236}">
              <a16:creationId xmlns:a16="http://schemas.microsoft.com/office/drawing/2014/main" id="{65EA67E0-1E52-49E3-BA86-D8C32DB430B7}"/>
            </a:ext>
          </a:extLst>
        </xdr:cNvPr>
        <xdr:cNvCxnSpPr/>
      </xdr:nvCxnSpPr>
      <xdr:spPr>
        <a:xfrm flipV="1">
          <a:off x="3429000" y="6314440"/>
          <a:ext cx="7493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143510</xdr:rowOff>
    </xdr:from>
    <xdr:to>
      <xdr:col>15</xdr:col>
      <xdr:colOff>101600</xdr:colOff>
      <xdr:row>38</xdr:row>
      <xdr:rowOff>73660</xdr:rowOff>
    </xdr:to>
    <xdr:sp macro="" textlink="">
      <xdr:nvSpPr>
        <xdr:cNvPr id="77" name="楕円 76">
          <a:extLst>
            <a:ext uri="{FF2B5EF4-FFF2-40B4-BE49-F238E27FC236}">
              <a16:creationId xmlns:a16="http://schemas.microsoft.com/office/drawing/2014/main" id="{736CCD6E-5D0C-4A8B-B4E5-701AD2138EFF}"/>
            </a:ext>
          </a:extLst>
        </xdr:cNvPr>
        <xdr:cNvSpPr/>
      </xdr:nvSpPr>
      <xdr:spPr>
        <a:xfrm>
          <a:off x="2571750" y="62585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22860</xdr:rowOff>
    </xdr:from>
    <xdr:to>
      <xdr:col>19</xdr:col>
      <xdr:colOff>177800</xdr:colOff>
      <xdr:row>38</xdr:row>
      <xdr:rowOff>49530</xdr:rowOff>
    </xdr:to>
    <xdr:cxnSp macro="">
      <xdr:nvCxnSpPr>
        <xdr:cNvPr id="78" name="直線コネクタ 77">
          <a:extLst>
            <a:ext uri="{FF2B5EF4-FFF2-40B4-BE49-F238E27FC236}">
              <a16:creationId xmlns:a16="http://schemas.microsoft.com/office/drawing/2014/main" id="{B1A9A91E-6299-4840-847A-9C4F3AD1DD8F}"/>
            </a:ext>
          </a:extLst>
        </xdr:cNvPr>
        <xdr:cNvCxnSpPr/>
      </xdr:nvCxnSpPr>
      <xdr:spPr>
        <a:xfrm>
          <a:off x="2622550" y="6303010"/>
          <a:ext cx="8064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113030</xdr:rowOff>
    </xdr:from>
    <xdr:to>
      <xdr:col>10</xdr:col>
      <xdr:colOff>165100</xdr:colOff>
      <xdr:row>38</xdr:row>
      <xdr:rowOff>43180</xdr:rowOff>
    </xdr:to>
    <xdr:sp macro="" textlink="">
      <xdr:nvSpPr>
        <xdr:cNvPr id="79" name="楕円 78">
          <a:extLst>
            <a:ext uri="{FF2B5EF4-FFF2-40B4-BE49-F238E27FC236}">
              <a16:creationId xmlns:a16="http://schemas.microsoft.com/office/drawing/2014/main" id="{6E48142A-AA72-4701-927D-83B2987D3FFA}"/>
            </a:ext>
          </a:extLst>
        </xdr:cNvPr>
        <xdr:cNvSpPr/>
      </xdr:nvSpPr>
      <xdr:spPr>
        <a:xfrm>
          <a:off x="1778000" y="62280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163830</xdr:rowOff>
    </xdr:from>
    <xdr:to>
      <xdr:col>15</xdr:col>
      <xdr:colOff>50800</xdr:colOff>
      <xdr:row>38</xdr:row>
      <xdr:rowOff>22860</xdr:rowOff>
    </xdr:to>
    <xdr:cxnSp macro="">
      <xdr:nvCxnSpPr>
        <xdr:cNvPr id="80" name="直線コネクタ 79">
          <a:extLst>
            <a:ext uri="{FF2B5EF4-FFF2-40B4-BE49-F238E27FC236}">
              <a16:creationId xmlns:a16="http://schemas.microsoft.com/office/drawing/2014/main" id="{AF3E456D-2DFD-4953-8272-FDCE1310FA08}"/>
            </a:ext>
          </a:extLst>
        </xdr:cNvPr>
        <xdr:cNvCxnSpPr/>
      </xdr:nvCxnSpPr>
      <xdr:spPr>
        <a:xfrm>
          <a:off x="1828800" y="6278880"/>
          <a:ext cx="79375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84455</xdr:rowOff>
    </xdr:from>
    <xdr:to>
      <xdr:col>6</xdr:col>
      <xdr:colOff>38100</xdr:colOff>
      <xdr:row>38</xdr:row>
      <xdr:rowOff>14605</xdr:rowOff>
    </xdr:to>
    <xdr:sp macro="" textlink="">
      <xdr:nvSpPr>
        <xdr:cNvPr id="81" name="楕円 80">
          <a:extLst>
            <a:ext uri="{FF2B5EF4-FFF2-40B4-BE49-F238E27FC236}">
              <a16:creationId xmlns:a16="http://schemas.microsoft.com/office/drawing/2014/main" id="{E2C4BE9B-983A-4298-AB7E-D99AC7E9DE7E}"/>
            </a:ext>
          </a:extLst>
        </xdr:cNvPr>
        <xdr:cNvSpPr/>
      </xdr:nvSpPr>
      <xdr:spPr>
        <a:xfrm>
          <a:off x="984250" y="61995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135255</xdr:rowOff>
    </xdr:from>
    <xdr:to>
      <xdr:col>10</xdr:col>
      <xdr:colOff>114300</xdr:colOff>
      <xdr:row>37</xdr:row>
      <xdr:rowOff>163830</xdr:rowOff>
    </xdr:to>
    <xdr:cxnSp macro="">
      <xdr:nvCxnSpPr>
        <xdr:cNvPr id="82" name="直線コネクタ 81">
          <a:extLst>
            <a:ext uri="{FF2B5EF4-FFF2-40B4-BE49-F238E27FC236}">
              <a16:creationId xmlns:a16="http://schemas.microsoft.com/office/drawing/2014/main" id="{562F7B42-55DE-48B4-8300-C44090D57277}"/>
            </a:ext>
          </a:extLst>
        </xdr:cNvPr>
        <xdr:cNvCxnSpPr/>
      </xdr:nvCxnSpPr>
      <xdr:spPr>
        <a:xfrm>
          <a:off x="1028700" y="6250305"/>
          <a:ext cx="8001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112412</xdr:rowOff>
    </xdr:from>
    <xdr:ext cx="405111" cy="259045"/>
    <xdr:sp macro="" textlink="">
      <xdr:nvSpPr>
        <xdr:cNvPr id="83" name="n_1aveValue【道路】&#10;有形固定資産減価償却率">
          <a:extLst>
            <a:ext uri="{FF2B5EF4-FFF2-40B4-BE49-F238E27FC236}">
              <a16:creationId xmlns:a16="http://schemas.microsoft.com/office/drawing/2014/main" id="{4693ABBF-5967-4370-961E-75E5F8DCB331}"/>
            </a:ext>
          </a:extLst>
        </xdr:cNvPr>
        <xdr:cNvSpPr txBox="1"/>
      </xdr:nvSpPr>
      <xdr:spPr>
        <a:xfrm>
          <a:off x="3239144" y="6392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4" name="n_2aveValue【道路】&#10;有形固定資産減価償却率">
          <a:extLst>
            <a:ext uri="{FF2B5EF4-FFF2-40B4-BE49-F238E27FC236}">
              <a16:creationId xmlns:a16="http://schemas.microsoft.com/office/drawing/2014/main" id="{9188413B-56EA-4E26-8BFD-BC774D032101}"/>
            </a:ext>
          </a:extLst>
        </xdr:cNvPr>
        <xdr:cNvSpPr txBox="1"/>
      </xdr:nvSpPr>
      <xdr:spPr>
        <a:xfrm>
          <a:off x="2439044" y="6363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43832</xdr:rowOff>
    </xdr:from>
    <xdr:ext cx="405111" cy="259045"/>
    <xdr:sp macro="" textlink="">
      <xdr:nvSpPr>
        <xdr:cNvPr id="85" name="n_3aveValue【道路】&#10;有形固定資産減価償却率">
          <a:extLst>
            <a:ext uri="{FF2B5EF4-FFF2-40B4-BE49-F238E27FC236}">
              <a16:creationId xmlns:a16="http://schemas.microsoft.com/office/drawing/2014/main" id="{1FF54E66-4468-4F05-9B6B-A519F5A08267}"/>
            </a:ext>
          </a:extLst>
        </xdr:cNvPr>
        <xdr:cNvSpPr txBox="1"/>
      </xdr:nvSpPr>
      <xdr:spPr>
        <a:xfrm>
          <a:off x="1645294" y="6323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32402</xdr:rowOff>
    </xdr:from>
    <xdr:ext cx="405111" cy="259045"/>
    <xdr:sp macro="" textlink="">
      <xdr:nvSpPr>
        <xdr:cNvPr id="86" name="n_4aveValue【道路】&#10;有形固定資産減価償却率">
          <a:extLst>
            <a:ext uri="{FF2B5EF4-FFF2-40B4-BE49-F238E27FC236}">
              <a16:creationId xmlns:a16="http://schemas.microsoft.com/office/drawing/2014/main" id="{20AAF8A2-952F-49C8-B6EB-194E823C3614}"/>
            </a:ext>
          </a:extLst>
        </xdr:cNvPr>
        <xdr:cNvSpPr txBox="1"/>
      </xdr:nvSpPr>
      <xdr:spPr>
        <a:xfrm>
          <a:off x="851544" y="6312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116857</xdr:rowOff>
    </xdr:from>
    <xdr:ext cx="405111" cy="259045"/>
    <xdr:sp macro="" textlink="">
      <xdr:nvSpPr>
        <xdr:cNvPr id="87" name="n_1mainValue【道路】&#10;有形固定資産減価償却率">
          <a:extLst>
            <a:ext uri="{FF2B5EF4-FFF2-40B4-BE49-F238E27FC236}">
              <a16:creationId xmlns:a16="http://schemas.microsoft.com/office/drawing/2014/main" id="{EB0E7550-185C-4B27-8E84-D9449A1A0A34}"/>
            </a:ext>
          </a:extLst>
        </xdr:cNvPr>
        <xdr:cNvSpPr txBox="1"/>
      </xdr:nvSpPr>
      <xdr:spPr>
        <a:xfrm>
          <a:off x="3239144" y="6066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90187</xdr:rowOff>
    </xdr:from>
    <xdr:ext cx="405111" cy="259045"/>
    <xdr:sp macro="" textlink="">
      <xdr:nvSpPr>
        <xdr:cNvPr id="88" name="n_2mainValue【道路】&#10;有形固定資産減価償却率">
          <a:extLst>
            <a:ext uri="{FF2B5EF4-FFF2-40B4-BE49-F238E27FC236}">
              <a16:creationId xmlns:a16="http://schemas.microsoft.com/office/drawing/2014/main" id="{B4028D5B-1723-4270-A254-B8929BDBDCDD}"/>
            </a:ext>
          </a:extLst>
        </xdr:cNvPr>
        <xdr:cNvSpPr txBox="1"/>
      </xdr:nvSpPr>
      <xdr:spPr>
        <a:xfrm>
          <a:off x="2439044" y="6040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59707</xdr:rowOff>
    </xdr:from>
    <xdr:ext cx="405111" cy="259045"/>
    <xdr:sp macro="" textlink="">
      <xdr:nvSpPr>
        <xdr:cNvPr id="89" name="n_3mainValue【道路】&#10;有形固定資産減価償却率">
          <a:extLst>
            <a:ext uri="{FF2B5EF4-FFF2-40B4-BE49-F238E27FC236}">
              <a16:creationId xmlns:a16="http://schemas.microsoft.com/office/drawing/2014/main" id="{A6B3C663-140F-477C-A321-2EB518FB8DCD}"/>
            </a:ext>
          </a:extLst>
        </xdr:cNvPr>
        <xdr:cNvSpPr txBox="1"/>
      </xdr:nvSpPr>
      <xdr:spPr>
        <a:xfrm>
          <a:off x="164529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31132</xdr:rowOff>
    </xdr:from>
    <xdr:ext cx="405111" cy="259045"/>
    <xdr:sp macro="" textlink="">
      <xdr:nvSpPr>
        <xdr:cNvPr id="90" name="n_4mainValue【道路】&#10;有形固定資産減価償却率">
          <a:extLst>
            <a:ext uri="{FF2B5EF4-FFF2-40B4-BE49-F238E27FC236}">
              <a16:creationId xmlns:a16="http://schemas.microsoft.com/office/drawing/2014/main" id="{2563EFA8-0361-4321-B004-220F83E23024}"/>
            </a:ext>
          </a:extLst>
        </xdr:cNvPr>
        <xdr:cNvSpPr txBox="1"/>
      </xdr:nvSpPr>
      <xdr:spPr>
        <a:xfrm>
          <a:off x="851544" y="5981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BBF2986F-04B0-4A6B-8D24-0BAF719315B3}"/>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7CBDADB8-5804-4CC4-9619-AF89A26BC2C6}"/>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89727A68-3F42-4477-AC7F-1A1FC2A4213A}"/>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38542091-D83C-4C6B-ABD8-CBF3CEC80A36}"/>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19574E3C-B192-4D99-B4F1-82EDE95347F3}"/>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168DD679-D352-4D3A-9F80-F11FAD1B5B50}"/>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A8591565-32EB-4DBB-B831-4A9CE95545AB}"/>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94B03075-03B1-4BFC-8996-69A90A157961}"/>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587C124A-CEA4-4473-A1D7-86C44D21E1B5}"/>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C740D047-6379-4E05-BE3C-3BF0A6B76857}"/>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26763EFA-A356-4B79-AC02-D2915D4875A7}"/>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41149D7-FBD8-4ACB-BA3E-65516C011CA6}"/>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317F50FB-50C8-453A-9A87-878034BA9E0B}"/>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a:extLst>
            <a:ext uri="{FF2B5EF4-FFF2-40B4-BE49-F238E27FC236}">
              <a16:creationId xmlns:a16="http://schemas.microsoft.com/office/drawing/2014/main" id="{105B833A-C522-46AF-A6C5-438D2D1DD1C9}"/>
            </a:ext>
          </a:extLst>
        </xdr:cNvPr>
        <xdr:cNvSpPr txBox="1"/>
      </xdr:nvSpPr>
      <xdr:spPr>
        <a:xfrm>
          <a:off x="5327878" y="6474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801F9823-916E-43FA-9529-D3EC153BF707}"/>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a:extLst>
            <a:ext uri="{FF2B5EF4-FFF2-40B4-BE49-F238E27FC236}">
              <a16:creationId xmlns:a16="http://schemas.microsoft.com/office/drawing/2014/main" id="{231D8B4F-D144-4194-86AF-5DE9D94B26E6}"/>
            </a:ext>
          </a:extLst>
        </xdr:cNvPr>
        <xdr:cNvSpPr txBox="1"/>
      </xdr:nvSpPr>
      <xdr:spPr>
        <a:xfrm>
          <a:off x="5327878" y="6112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90DAA661-EE44-4F58-B6CC-20A597CE51B1}"/>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a:extLst>
            <a:ext uri="{FF2B5EF4-FFF2-40B4-BE49-F238E27FC236}">
              <a16:creationId xmlns:a16="http://schemas.microsoft.com/office/drawing/2014/main" id="{3607AAEA-C3EE-4BFC-B174-19E322646597}"/>
            </a:ext>
          </a:extLst>
        </xdr:cNvPr>
        <xdr:cNvSpPr txBox="1"/>
      </xdr:nvSpPr>
      <xdr:spPr>
        <a:xfrm>
          <a:off x="5327878" y="5744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15CE91C3-E763-4714-8965-3894D8A6A3F7}"/>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a:extLst>
            <a:ext uri="{FF2B5EF4-FFF2-40B4-BE49-F238E27FC236}">
              <a16:creationId xmlns:a16="http://schemas.microsoft.com/office/drawing/2014/main" id="{7D68ABF4-9233-47B7-AFF6-08828CBEBE0E}"/>
            </a:ext>
          </a:extLst>
        </xdr:cNvPr>
        <xdr:cNvSpPr txBox="1"/>
      </xdr:nvSpPr>
      <xdr:spPr>
        <a:xfrm>
          <a:off x="5327878" y="5375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F4A1AE16-23D2-417C-B0C6-8DD5C96C3FFF}"/>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a:extLst>
            <a:ext uri="{FF2B5EF4-FFF2-40B4-BE49-F238E27FC236}">
              <a16:creationId xmlns:a16="http://schemas.microsoft.com/office/drawing/2014/main" id="{55AC1EA5-ECD9-406C-A855-4CA8C52986BC}"/>
            </a:ext>
          </a:extLst>
        </xdr:cNvPr>
        <xdr:cNvSpPr txBox="1"/>
      </xdr:nvSpPr>
      <xdr:spPr>
        <a:xfrm>
          <a:off x="5282808" y="500762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17B94AEB-FCDD-46A8-8D8C-26EF289160E7}"/>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4" name="直線コネクタ 113">
          <a:extLst>
            <a:ext uri="{FF2B5EF4-FFF2-40B4-BE49-F238E27FC236}">
              <a16:creationId xmlns:a16="http://schemas.microsoft.com/office/drawing/2014/main" id="{3166FF43-C7F8-415D-A0AE-AA579F390D95}"/>
            </a:ext>
          </a:extLst>
        </xdr:cNvPr>
        <xdr:cNvCxnSpPr/>
      </xdr:nvCxnSpPr>
      <xdr:spPr>
        <a:xfrm flipV="1">
          <a:off x="9429115" y="5478701"/>
          <a:ext cx="0" cy="1499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5" name="【道路】&#10;一人当たり延長最小値テキスト">
          <a:extLst>
            <a:ext uri="{FF2B5EF4-FFF2-40B4-BE49-F238E27FC236}">
              <a16:creationId xmlns:a16="http://schemas.microsoft.com/office/drawing/2014/main" id="{24E904DE-9013-4C57-8F5B-E98569A02902}"/>
            </a:ext>
          </a:extLst>
        </xdr:cNvPr>
        <xdr:cNvSpPr txBox="1"/>
      </xdr:nvSpPr>
      <xdr:spPr>
        <a:xfrm>
          <a:off x="9467850" y="700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6" name="直線コネクタ 115">
          <a:extLst>
            <a:ext uri="{FF2B5EF4-FFF2-40B4-BE49-F238E27FC236}">
              <a16:creationId xmlns:a16="http://schemas.microsoft.com/office/drawing/2014/main" id="{E0E891C4-D7EF-4904-B807-72DC17356C3B}"/>
            </a:ext>
          </a:extLst>
        </xdr:cNvPr>
        <xdr:cNvCxnSpPr/>
      </xdr:nvCxnSpPr>
      <xdr:spPr>
        <a:xfrm>
          <a:off x="9359900" y="69785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7" name="【道路】&#10;一人当たり延長最大値テキスト">
          <a:extLst>
            <a:ext uri="{FF2B5EF4-FFF2-40B4-BE49-F238E27FC236}">
              <a16:creationId xmlns:a16="http://schemas.microsoft.com/office/drawing/2014/main" id="{20CB1ABA-10F1-4179-8AD6-A4B77A7CDB9D}"/>
            </a:ext>
          </a:extLst>
        </xdr:cNvPr>
        <xdr:cNvSpPr txBox="1"/>
      </xdr:nvSpPr>
      <xdr:spPr>
        <a:xfrm>
          <a:off x="9467850" y="5266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8" name="直線コネクタ 117">
          <a:extLst>
            <a:ext uri="{FF2B5EF4-FFF2-40B4-BE49-F238E27FC236}">
              <a16:creationId xmlns:a16="http://schemas.microsoft.com/office/drawing/2014/main" id="{C79CC87A-CCFC-4F08-9D4E-5383BEF24113}"/>
            </a:ext>
          </a:extLst>
        </xdr:cNvPr>
        <xdr:cNvCxnSpPr/>
      </xdr:nvCxnSpPr>
      <xdr:spPr>
        <a:xfrm>
          <a:off x="9359900" y="54787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9" name="【道路】&#10;一人当たり延長平均値テキスト">
          <a:extLst>
            <a:ext uri="{FF2B5EF4-FFF2-40B4-BE49-F238E27FC236}">
              <a16:creationId xmlns:a16="http://schemas.microsoft.com/office/drawing/2014/main" id="{AE7A2E28-567D-4EEB-AB9F-6E3D57FF8F82}"/>
            </a:ext>
          </a:extLst>
        </xdr:cNvPr>
        <xdr:cNvSpPr txBox="1"/>
      </xdr:nvSpPr>
      <xdr:spPr>
        <a:xfrm>
          <a:off x="9467850" y="67633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20" name="フローチャート: 判断 119">
          <a:extLst>
            <a:ext uri="{FF2B5EF4-FFF2-40B4-BE49-F238E27FC236}">
              <a16:creationId xmlns:a16="http://schemas.microsoft.com/office/drawing/2014/main" id="{7C03E537-E1AE-497D-B5F6-547B627D3401}"/>
            </a:ext>
          </a:extLst>
        </xdr:cNvPr>
        <xdr:cNvSpPr/>
      </xdr:nvSpPr>
      <xdr:spPr>
        <a:xfrm>
          <a:off x="9398000" y="690560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21" name="フローチャート: 判断 120">
          <a:extLst>
            <a:ext uri="{FF2B5EF4-FFF2-40B4-BE49-F238E27FC236}">
              <a16:creationId xmlns:a16="http://schemas.microsoft.com/office/drawing/2014/main" id="{D945358C-3D29-421A-A066-6387153A0447}"/>
            </a:ext>
          </a:extLst>
        </xdr:cNvPr>
        <xdr:cNvSpPr/>
      </xdr:nvSpPr>
      <xdr:spPr>
        <a:xfrm>
          <a:off x="8636000" y="69034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22" name="フローチャート: 判断 121">
          <a:extLst>
            <a:ext uri="{FF2B5EF4-FFF2-40B4-BE49-F238E27FC236}">
              <a16:creationId xmlns:a16="http://schemas.microsoft.com/office/drawing/2014/main" id="{665B3DA5-D260-4B06-849A-05A767EE4F23}"/>
            </a:ext>
          </a:extLst>
        </xdr:cNvPr>
        <xdr:cNvSpPr/>
      </xdr:nvSpPr>
      <xdr:spPr>
        <a:xfrm>
          <a:off x="7842250" y="690439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23" name="フローチャート: 判断 122">
          <a:extLst>
            <a:ext uri="{FF2B5EF4-FFF2-40B4-BE49-F238E27FC236}">
              <a16:creationId xmlns:a16="http://schemas.microsoft.com/office/drawing/2014/main" id="{38DBD57E-FED5-49D7-A979-F553D32FD760}"/>
            </a:ext>
          </a:extLst>
        </xdr:cNvPr>
        <xdr:cNvSpPr/>
      </xdr:nvSpPr>
      <xdr:spPr>
        <a:xfrm>
          <a:off x="7029450" y="69048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24" name="フローチャート: 判断 123">
          <a:extLst>
            <a:ext uri="{FF2B5EF4-FFF2-40B4-BE49-F238E27FC236}">
              <a16:creationId xmlns:a16="http://schemas.microsoft.com/office/drawing/2014/main" id="{2BBD0921-6BC2-42A8-8FE8-CBA25EFCE3A6}"/>
            </a:ext>
          </a:extLst>
        </xdr:cNvPr>
        <xdr:cNvSpPr/>
      </xdr:nvSpPr>
      <xdr:spPr>
        <a:xfrm>
          <a:off x="6235700" y="69281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3FF074D-40C6-4412-82B3-E985543C0DFC}"/>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D2D7CA9-2B27-4E02-84B9-ED473E100A5E}"/>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DC0EA7C-113E-4E7B-B2CE-9D5D689FB3A6}"/>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57A5E29-4682-4A26-830C-D700D04793EB}"/>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1743FFD-043B-41C7-A580-69061AA6D780}"/>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155062</xdr:rowOff>
    </xdr:from>
    <xdr:to>
      <xdr:col>55</xdr:col>
      <xdr:colOff>50800</xdr:colOff>
      <xdr:row>42</xdr:row>
      <xdr:rowOff>85212</xdr:rowOff>
    </xdr:to>
    <xdr:sp macro="" textlink="">
      <xdr:nvSpPr>
        <xdr:cNvPr id="130" name="楕円 129">
          <a:extLst>
            <a:ext uri="{FF2B5EF4-FFF2-40B4-BE49-F238E27FC236}">
              <a16:creationId xmlns:a16="http://schemas.microsoft.com/office/drawing/2014/main" id="{7AB0272F-D049-4D01-8194-7FA830666486}"/>
            </a:ext>
          </a:extLst>
        </xdr:cNvPr>
        <xdr:cNvSpPr/>
      </xdr:nvSpPr>
      <xdr:spPr>
        <a:xfrm>
          <a:off x="9398000" y="693051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108578</xdr:rowOff>
    </xdr:from>
    <xdr:ext cx="534377" cy="259045"/>
    <xdr:sp macro="" textlink="">
      <xdr:nvSpPr>
        <xdr:cNvPr id="131" name="【道路】&#10;一人当たり延長該当値テキスト">
          <a:extLst>
            <a:ext uri="{FF2B5EF4-FFF2-40B4-BE49-F238E27FC236}">
              <a16:creationId xmlns:a16="http://schemas.microsoft.com/office/drawing/2014/main" id="{8DC5F25E-AB98-462C-8A00-17C956DA3685}"/>
            </a:ext>
          </a:extLst>
        </xdr:cNvPr>
        <xdr:cNvSpPr txBox="1"/>
      </xdr:nvSpPr>
      <xdr:spPr>
        <a:xfrm>
          <a:off x="9467850" y="688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155151</xdr:rowOff>
    </xdr:from>
    <xdr:to>
      <xdr:col>50</xdr:col>
      <xdr:colOff>165100</xdr:colOff>
      <xdr:row>42</xdr:row>
      <xdr:rowOff>85301</xdr:rowOff>
    </xdr:to>
    <xdr:sp macro="" textlink="">
      <xdr:nvSpPr>
        <xdr:cNvPr id="132" name="楕円 131">
          <a:extLst>
            <a:ext uri="{FF2B5EF4-FFF2-40B4-BE49-F238E27FC236}">
              <a16:creationId xmlns:a16="http://schemas.microsoft.com/office/drawing/2014/main" id="{B7A4E669-0D38-46B9-BA47-226A33FFAF01}"/>
            </a:ext>
          </a:extLst>
        </xdr:cNvPr>
        <xdr:cNvSpPr/>
      </xdr:nvSpPr>
      <xdr:spPr>
        <a:xfrm>
          <a:off x="8636000" y="69306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34412</xdr:rowOff>
    </xdr:from>
    <xdr:to>
      <xdr:col>55</xdr:col>
      <xdr:colOff>0</xdr:colOff>
      <xdr:row>42</xdr:row>
      <xdr:rowOff>34501</xdr:rowOff>
    </xdr:to>
    <xdr:cxnSp macro="">
      <xdr:nvCxnSpPr>
        <xdr:cNvPr id="133" name="直線コネクタ 132">
          <a:extLst>
            <a:ext uri="{FF2B5EF4-FFF2-40B4-BE49-F238E27FC236}">
              <a16:creationId xmlns:a16="http://schemas.microsoft.com/office/drawing/2014/main" id="{03FCE4B2-3999-48AE-8F3D-FFB611F9B0D4}"/>
            </a:ext>
          </a:extLst>
        </xdr:cNvPr>
        <xdr:cNvCxnSpPr/>
      </xdr:nvCxnSpPr>
      <xdr:spPr>
        <a:xfrm flipV="1">
          <a:off x="8686800" y="6974962"/>
          <a:ext cx="74295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155186</xdr:rowOff>
    </xdr:from>
    <xdr:to>
      <xdr:col>46</xdr:col>
      <xdr:colOff>38100</xdr:colOff>
      <xdr:row>42</xdr:row>
      <xdr:rowOff>85336</xdr:rowOff>
    </xdr:to>
    <xdr:sp macro="" textlink="">
      <xdr:nvSpPr>
        <xdr:cNvPr id="134" name="楕円 133">
          <a:extLst>
            <a:ext uri="{FF2B5EF4-FFF2-40B4-BE49-F238E27FC236}">
              <a16:creationId xmlns:a16="http://schemas.microsoft.com/office/drawing/2014/main" id="{F0545ED2-8A67-495B-99E9-98E485DB0BDD}"/>
            </a:ext>
          </a:extLst>
        </xdr:cNvPr>
        <xdr:cNvSpPr/>
      </xdr:nvSpPr>
      <xdr:spPr>
        <a:xfrm>
          <a:off x="7842250" y="693063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34501</xdr:rowOff>
    </xdr:from>
    <xdr:to>
      <xdr:col>50</xdr:col>
      <xdr:colOff>114300</xdr:colOff>
      <xdr:row>42</xdr:row>
      <xdr:rowOff>34536</xdr:rowOff>
    </xdr:to>
    <xdr:cxnSp macro="">
      <xdr:nvCxnSpPr>
        <xdr:cNvPr id="135" name="直線コネクタ 134">
          <a:extLst>
            <a:ext uri="{FF2B5EF4-FFF2-40B4-BE49-F238E27FC236}">
              <a16:creationId xmlns:a16="http://schemas.microsoft.com/office/drawing/2014/main" id="{23C663C1-E377-4B7D-B984-81EB605E1E6B}"/>
            </a:ext>
          </a:extLst>
        </xdr:cNvPr>
        <xdr:cNvCxnSpPr/>
      </xdr:nvCxnSpPr>
      <xdr:spPr>
        <a:xfrm flipV="1">
          <a:off x="7886700" y="6975051"/>
          <a:ext cx="800100"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155211</xdr:rowOff>
    </xdr:from>
    <xdr:to>
      <xdr:col>41</xdr:col>
      <xdr:colOff>101600</xdr:colOff>
      <xdr:row>42</xdr:row>
      <xdr:rowOff>85361</xdr:rowOff>
    </xdr:to>
    <xdr:sp macro="" textlink="">
      <xdr:nvSpPr>
        <xdr:cNvPr id="136" name="楕円 135">
          <a:extLst>
            <a:ext uri="{FF2B5EF4-FFF2-40B4-BE49-F238E27FC236}">
              <a16:creationId xmlns:a16="http://schemas.microsoft.com/office/drawing/2014/main" id="{77E6C5DD-F9F7-4F7D-A13C-16D6D278AA90}"/>
            </a:ext>
          </a:extLst>
        </xdr:cNvPr>
        <xdr:cNvSpPr/>
      </xdr:nvSpPr>
      <xdr:spPr>
        <a:xfrm>
          <a:off x="7029450" y="69306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34536</xdr:rowOff>
    </xdr:from>
    <xdr:to>
      <xdr:col>45</xdr:col>
      <xdr:colOff>177800</xdr:colOff>
      <xdr:row>42</xdr:row>
      <xdr:rowOff>34561</xdr:rowOff>
    </xdr:to>
    <xdr:cxnSp macro="">
      <xdr:nvCxnSpPr>
        <xdr:cNvPr id="137" name="直線コネクタ 136">
          <a:extLst>
            <a:ext uri="{FF2B5EF4-FFF2-40B4-BE49-F238E27FC236}">
              <a16:creationId xmlns:a16="http://schemas.microsoft.com/office/drawing/2014/main" id="{9CBEBC4A-BA78-4CFB-B6E4-FB1E0977A54C}"/>
            </a:ext>
          </a:extLst>
        </xdr:cNvPr>
        <xdr:cNvCxnSpPr/>
      </xdr:nvCxnSpPr>
      <xdr:spPr>
        <a:xfrm flipV="1">
          <a:off x="7080250" y="6975086"/>
          <a:ext cx="80645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155249</xdr:rowOff>
    </xdr:from>
    <xdr:to>
      <xdr:col>36</xdr:col>
      <xdr:colOff>165100</xdr:colOff>
      <xdr:row>42</xdr:row>
      <xdr:rowOff>85399</xdr:rowOff>
    </xdr:to>
    <xdr:sp macro="" textlink="">
      <xdr:nvSpPr>
        <xdr:cNvPr id="138" name="楕円 137">
          <a:extLst>
            <a:ext uri="{FF2B5EF4-FFF2-40B4-BE49-F238E27FC236}">
              <a16:creationId xmlns:a16="http://schemas.microsoft.com/office/drawing/2014/main" id="{03D98B98-8CB6-4911-B433-F24A806ECD9C}"/>
            </a:ext>
          </a:extLst>
        </xdr:cNvPr>
        <xdr:cNvSpPr/>
      </xdr:nvSpPr>
      <xdr:spPr>
        <a:xfrm>
          <a:off x="6235700" y="69306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34561</xdr:rowOff>
    </xdr:from>
    <xdr:to>
      <xdr:col>41</xdr:col>
      <xdr:colOff>50800</xdr:colOff>
      <xdr:row>42</xdr:row>
      <xdr:rowOff>34599</xdr:rowOff>
    </xdr:to>
    <xdr:cxnSp macro="">
      <xdr:nvCxnSpPr>
        <xdr:cNvPr id="139" name="直線コネクタ 138">
          <a:extLst>
            <a:ext uri="{FF2B5EF4-FFF2-40B4-BE49-F238E27FC236}">
              <a16:creationId xmlns:a16="http://schemas.microsoft.com/office/drawing/2014/main" id="{BC67A1B3-D478-450B-8AB8-C83E0B289C79}"/>
            </a:ext>
          </a:extLst>
        </xdr:cNvPr>
        <xdr:cNvCxnSpPr/>
      </xdr:nvCxnSpPr>
      <xdr:spPr>
        <a:xfrm flipV="1">
          <a:off x="6286500" y="6975111"/>
          <a:ext cx="79375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40" name="n_1aveValue【道路】&#10;一人当たり延長">
          <a:extLst>
            <a:ext uri="{FF2B5EF4-FFF2-40B4-BE49-F238E27FC236}">
              <a16:creationId xmlns:a16="http://schemas.microsoft.com/office/drawing/2014/main" id="{858D476C-40A9-4703-BD94-C2CA901B88FB}"/>
            </a:ext>
          </a:extLst>
        </xdr:cNvPr>
        <xdr:cNvSpPr txBox="1"/>
      </xdr:nvSpPr>
      <xdr:spPr>
        <a:xfrm>
          <a:off x="8399994" y="6685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41" name="n_2aveValue【道路】&#10;一人当たり延長">
          <a:extLst>
            <a:ext uri="{FF2B5EF4-FFF2-40B4-BE49-F238E27FC236}">
              <a16:creationId xmlns:a16="http://schemas.microsoft.com/office/drawing/2014/main" id="{F804AD99-A1BD-4B18-97A7-ED8F8362AA14}"/>
            </a:ext>
          </a:extLst>
        </xdr:cNvPr>
        <xdr:cNvSpPr txBox="1"/>
      </xdr:nvSpPr>
      <xdr:spPr>
        <a:xfrm>
          <a:off x="7612594" y="668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42" name="n_3aveValue【道路】&#10;一人当たり延長">
          <a:extLst>
            <a:ext uri="{FF2B5EF4-FFF2-40B4-BE49-F238E27FC236}">
              <a16:creationId xmlns:a16="http://schemas.microsoft.com/office/drawing/2014/main" id="{A3F3A5DC-9C35-493B-8990-485D92E32BFF}"/>
            </a:ext>
          </a:extLst>
        </xdr:cNvPr>
        <xdr:cNvSpPr txBox="1"/>
      </xdr:nvSpPr>
      <xdr:spPr>
        <a:xfrm>
          <a:off x="6818844" y="6686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99382</xdr:rowOff>
    </xdr:from>
    <xdr:ext cx="534377" cy="259045"/>
    <xdr:sp macro="" textlink="">
      <xdr:nvSpPr>
        <xdr:cNvPr id="143" name="n_4aveValue【道路】&#10;一人当たり延長">
          <a:extLst>
            <a:ext uri="{FF2B5EF4-FFF2-40B4-BE49-F238E27FC236}">
              <a16:creationId xmlns:a16="http://schemas.microsoft.com/office/drawing/2014/main" id="{06CA0E31-68FD-4275-9BBF-6199FC786F1E}"/>
            </a:ext>
          </a:extLst>
        </xdr:cNvPr>
        <xdr:cNvSpPr txBox="1"/>
      </xdr:nvSpPr>
      <xdr:spPr>
        <a:xfrm>
          <a:off x="6038361" y="670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76428</xdr:rowOff>
    </xdr:from>
    <xdr:ext cx="534377" cy="259045"/>
    <xdr:sp macro="" textlink="">
      <xdr:nvSpPr>
        <xdr:cNvPr id="144" name="n_1mainValue【道路】&#10;一人当たり延長">
          <a:extLst>
            <a:ext uri="{FF2B5EF4-FFF2-40B4-BE49-F238E27FC236}">
              <a16:creationId xmlns:a16="http://schemas.microsoft.com/office/drawing/2014/main" id="{FC0115DF-1ED8-49A8-BEBA-5DC0DE8E3B93}"/>
            </a:ext>
          </a:extLst>
        </xdr:cNvPr>
        <xdr:cNvSpPr txBox="1"/>
      </xdr:nvSpPr>
      <xdr:spPr>
        <a:xfrm>
          <a:off x="8425961" y="701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76463</xdr:rowOff>
    </xdr:from>
    <xdr:ext cx="534377" cy="259045"/>
    <xdr:sp macro="" textlink="">
      <xdr:nvSpPr>
        <xdr:cNvPr id="145" name="n_2mainValue【道路】&#10;一人当たり延長">
          <a:extLst>
            <a:ext uri="{FF2B5EF4-FFF2-40B4-BE49-F238E27FC236}">
              <a16:creationId xmlns:a16="http://schemas.microsoft.com/office/drawing/2014/main" id="{A73592C4-2FFC-4CDC-940B-4753DFF04B30}"/>
            </a:ext>
          </a:extLst>
        </xdr:cNvPr>
        <xdr:cNvSpPr txBox="1"/>
      </xdr:nvSpPr>
      <xdr:spPr>
        <a:xfrm>
          <a:off x="7644911" y="701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76488</xdr:rowOff>
    </xdr:from>
    <xdr:ext cx="534377" cy="259045"/>
    <xdr:sp macro="" textlink="">
      <xdr:nvSpPr>
        <xdr:cNvPr id="146" name="n_3mainValue【道路】&#10;一人当たり延長">
          <a:extLst>
            <a:ext uri="{FF2B5EF4-FFF2-40B4-BE49-F238E27FC236}">
              <a16:creationId xmlns:a16="http://schemas.microsoft.com/office/drawing/2014/main" id="{BD625055-7041-4734-B45E-46B6CDDED0A4}"/>
            </a:ext>
          </a:extLst>
        </xdr:cNvPr>
        <xdr:cNvSpPr txBox="1"/>
      </xdr:nvSpPr>
      <xdr:spPr>
        <a:xfrm>
          <a:off x="6851161" y="701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76526</xdr:rowOff>
    </xdr:from>
    <xdr:ext cx="534377" cy="259045"/>
    <xdr:sp macro="" textlink="">
      <xdr:nvSpPr>
        <xdr:cNvPr id="147" name="n_4mainValue【道路】&#10;一人当たり延長">
          <a:extLst>
            <a:ext uri="{FF2B5EF4-FFF2-40B4-BE49-F238E27FC236}">
              <a16:creationId xmlns:a16="http://schemas.microsoft.com/office/drawing/2014/main" id="{2CEC37CF-E6A7-47C2-A386-B8FB2F4CBF24}"/>
            </a:ext>
          </a:extLst>
        </xdr:cNvPr>
        <xdr:cNvSpPr txBox="1"/>
      </xdr:nvSpPr>
      <xdr:spPr>
        <a:xfrm>
          <a:off x="6038361" y="701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C5247206-1FC7-4C6D-ABF4-2F0A9A2B70B7}"/>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555880F9-C47C-4D2C-9E77-3610A19F6D2F}"/>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82741EBC-246E-42A9-951E-BFD109FF25FE}"/>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D1E5CE77-CDFF-4539-BFA9-8481DC01683A}"/>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C75CFB2D-7407-4B45-8F67-E0B605AE011E}"/>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315254D2-D74B-4D86-9EA1-404DB26F2DCA}"/>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C44492C1-4FBB-41EA-BB06-154D3991F6A5}"/>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5F795FFB-D93E-48A0-B4EC-82DB3EE50AFE}"/>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881E6BA1-C8D4-47FF-AFE3-669BBEB860B2}"/>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4B945C78-AE88-4539-AA19-DBB205D70521}"/>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F0F25E13-E0D0-4238-BEBA-CB56983E32BC}"/>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582FF9AB-CE70-46D3-9F8C-71EA5B42E0DD}"/>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E3AF40E9-5BBA-4109-B5B4-8039B8FD8339}"/>
            </a:ext>
          </a:extLst>
        </xdr:cNvPr>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F7F180A1-F83F-41E6-94E7-5AF30CCBBDA8}"/>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C1C9C29B-4721-4765-BABE-50A9C05315CE}"/>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DBAA6F26-4546-41C5-888E-2815E61A7FA2}"/>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52DB3EE7-6B01-40A3-840A-F7D31C4FBB2B}"/>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DC34DC9D-7D8A-4AD8-8F85-94E3597E9B7A}"/>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1E969B36-FFB7-4461-AF93-3EADE8F652C0}"/>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6BB38A4B-BDE9-4566-B5A1-07CD41CCD134}"/>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FEB4649F-FA81-45AA-B534-F006D0C40115}"/>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88CEF71-0C7E-4050-8DCB-0E5CBB940CB0}"/>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80929409-C0A2-47B4-A750-8EE99DE7AC1A}"/>
            </a:ext>
          </a:extLst>
        </xdr:cNvPr>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E2FF3F8F-C8A1-44C2-8C6E-C0852233855A}"/>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91B4FB98-EE52-4281-8723-4B8532D76765}"/>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73" name="直線コネクタ 172">
          <a:extLst>
            <a:ext uri="{FF2B5EF4-FFF2-40B4-BE49-F238E27FC236}">
              <a16:creationId xmlns:a16="http://schemas.microsoft.com/office/drawing/2014/main" id="{CF5DE46A-9B75-4018-AE5A-6D2ECFB9D828}"/>
            </a:ext>
          </a:extLst>
        </xdr:cNvPr>
        <xdr:cNvCxnSpPr/>
      </xdr:nvCxnSpPr>
      <xdr:spPr>
        <a:xfrm flipV="1">
          <a:off x="4177665" y="9240338"/>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90698A2B-6A3A-4621-BC14-786CEF9AAF77}"/>
            </a:ext>
          </a:extLst>
        </xdr:cNvPr>
        <xdr:cNvSpPr txBox="1"/>
      </xdr:nvSpPr>
      <xdr:spPr>
        <a:xfrm>
          <a:off x="4216400" y="1064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75" name="直線コネクタ 174">
          <a:extLst>
            <a:ext uri="{FF2B5EF4-FFF2-40B4-BE49-F238E27FC236}">
              <a16:creationId xmlns:a16="http://schemas.microsoft.com/office/drawing/2014/main" id="{E4F6DF25-F805-4E41-994B-CCE1600768EE}"/>
            </a:ext>
          </a:extLst>
        </xdr:cNvPr>
        <xdr:cNvCxnSpPr/>
      </xdr:nvCxnSpPr>
      <xdr:spPr>
        <a:xfrm>
          <a:off x="4108450" y="106445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F2E05994-E412-4EC9-B041-1F8FFADEB14A}"/>
            </a:ext>
          </a:extLst>
        </xdr:cNvPr>
        <xdr:cNvSpPr txBox="1"/>
      </xdr:nvSpPr>
      <xdr:spPr>
        <a:xfrm>
          <a:off x="4216400" y="90219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77" name="直線コネクタ 176">
          <a:extLst>
            <a:ext uri="{FF2B5EF4-FFF2-40B4-BE49-F238E27FC236}">
              <a16:creationId xmlns:a16="http://schemas.microsoft.com/office/drawing/2014/main" id="{6281C106-F993-4E0C-A548-B552740D4602}"/>
            </a:ext>
          </a:extLst>
        </xdr:cNvPr>
        <xdr:cNvCxnSpPr/>
      </xdr:nvCxnSpPr>
      <xdr:spPr>
        <a:xfrm>
          <a:off x="4108450" y="92403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709E218F-8A21-487B-B5CA-7DE66BAD0D21}"/>
            </a:ext>
          </a:extLst>
        </xdr:cNvPr>
        <xdr:cNvSpPr txBox="1"/>
      </xdr:nvSpPr>
      <xdr:spPr>
        <a:xfrm>
          <a:off x="4216400" y="9895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a:extLst>
            <a:ext uri="{FF2B5EF4-FFF2-40B4-BE49-F238E27FC236}">
              <a16:creationId xmlns:a16="http://schemas.microsoft.com/office/drawing/2014/main" id="{D365856A-9CA6-4767-A63C-589A749399AF}"/>
            </a:ext>
          </a:extLst>
        </xdr:cNvPr>
        <xdr:cNvSpPr/>
      </xdr:nvSpPr>
      <xdr:spPr>
        <a:xfrm>
          <a:off x="4127500" y="100378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9A3A5D74-8113-4D57-B3EB-C3D2C5F1B69B}"/>
            </a:ext>
          </a:extLst>
        </xdr:cNvPr>
        <xdr:cNvSpPr/>
      </xdr:nvSpPr>
      <xdr:spPr>
        <a:xfrm>
          <a:off x="3384550" y="100460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81" name="フローチャート: 判断 180">
          <a:extLst>
            <a:ext uri="{FF2B5EF4-FFF2-40B4-BE49-F238E27FC236}">
              <a16:creationId xmlns:a16="http://schemas.microsoft.com/office/drawing/2014/main" id="{17A01B0A-402F-4826-94EB-0A0F62E3F50B}"/>
            </a:ext>
          </a:extLst>
        </xdr:cNvPr>
        <xdr:cNvSpPr/>
      </xdr:nvSpPr>
      <xdr:spPr>
        <a:xfrm>
          <a:off x="2571750" y="100395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82" name="フローチャート: 判断 181">
          <a:extLst>
            <a:ext uri="{FF2B5EF4-FFF2-40B4-BE49-F238E27FC236}">
              <a16:creationId xmlns:a16="http://schemas.microsoft.com/office/drawing/2014/main" id="{EC21F5CA-4B91-41AC-8BA8-7D00F50DA5C0}"/>
            </a:ext>
          </a:extLst>
        </xdr:cNvPr>
        <xdr:cNvSpPr/>
      </xdr:nvSpPr>
      <xdr:spPr>
        <a:xfrm>
          <a:off x="1778000" y="99954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a:extLst>
            <a:ext uri="{FF2B5EF4-FFF2-40B4-BE49-F238E27FC236}">
              <a16:creationId xmlns:a16="http://schemas.microsoft.com/office/drawing/2014/main" id="{A3432D14-0999-4778-99D2-D450749059B4}"/>
            </a:ext>
          </a:extLst>
        </xdr:cNvPr>
        <xdr:cNvSpPr/>
      </xdr:nvSpPr>
      <xdr:spPr>
        <a:xfrm>
          <a:off x="984250" y="99921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E575F07-D456-4FBF-B80F-29058B444BE4}"/>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4F50E8B-895B-4B38-A9B1-50A347BEDA17}"/>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DBC36B7-4336-45AF-B385-0C19B039FB96}"/>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7EEB8B0-8366-4CF1-9A9D-226CBDD75457}"/>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D3A0100-310A-40A1-A5A0-FAB2C37A3537}"/>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115751</xdr:rowOff>
    </xdr:from>
    <xdr:to>
      <xdr:col>24</xdr:col>
      <xdr:colOff>114300</xdr:colOff>
      <xdr:row>64</xdr:row>
      <xdr:rowOff>45901</xdr:rowOff>
    </xdr:to>
    <xdr:sp macro="" textlink="">
      <xdr:nvSpPr>
        <xdr:cNvPr id="189" name="楕円 188">
          <a:extLst>
            <a:ext uri="{FF2B5EF4-FFF2-40B4-BE49-F238E27FC236}">
              <a16:creationId xmlns:a16="http://schemas.microsoft.com/office/drawing/2014/main" id="{1AE21436-B2F7-4C82-B833-F18492A5F517}"/>
            </a:ext>
          </a:extLst>
        </xdr:cNvPr>
        <xdr:cNvSpPr/>
      </xdr:nvSpPr>
      <xdr:spPr>
        <a:xfrm>
          <a:off x="4127500" y="105234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30678</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EB96AAAD-223B-462A-BDEC-DBE52252B9A2}"/>
            </a:ext>
          </a:extLst>
        </xdr:cNvPr>
        <xdr:cNvSpPr txBox="1"/>
      </xdr:nvSpPr>
      <xdr:spPr>
        <a:xfrm>
          <a:off x="4216400" y="1043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96157</xdr:rowOff>
    </xdr:from>
    <xdr:to>
      <xdr:col>20</xdr:col>
      <xdr:colOff>38100</xdr:colOff>
      <xdr:row>64</xdr:row>
      <xdr:rowOff>26307</xdr:rowOff>
    </xdr:to>
    <xdr:sp macro="" textlink="">
      <xdr:nvSpPr>
        <xdr:cNvPr id="191" name="楕円 190">
          <a:extLst>
            <a:ext uri="{FF2B5EF4-FFF2-40B4-BE49-F238E27FC236}">
              <a16:creationId xmlns:a16="http://schemas.microsoft.com/office/drawing/2014/main" id="{AE6AD4F2-5FD3-4DAE-90EE-1C3BD0AF7826}"/>
            </a:ext>
          </a:extLst>
        </xdr:cNvPr>
        <xdr:cNvSpPr/>
      </xdr:nvSpPr>
      <xdr:spPr>
        <a:xfrm>
          <a:off x="3384550" y="1050380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146957</xdr:rowOff>
    </xdr:from>
    <xdr:to>
      <xdr:col>24</xdr:col>
      <xdr:colOff>63500</xdr:colOff>
      <xdr:row>63</xdr:row>
      <xdr:rowOff>166551</xdr:rowOff>
    </xdr:to>
    <xdr:cxnSp macro="">
      <xdr:nvCxnSpPr>
        <xdr:cNvPr id="192" name="直線コネクタ 191">
          <a:extLst>
            <a:ext uri="{FF2B5EF4-FFF2-40B4-BE49-F238E27FC236}">
              <a16:creationId xmlns:a16="http://schemas.microsoft.com/office/drawing/2014/main" id="{4B8BCE48-7B0C-4EAE-8879-43FE6FB595DD}"/>
            </a:ext>
          </a:extLst>
        </xdr:cNvPr>
        <xdr:cNvCxnSpPr/>
      </xdr:nvCxnSpPr>
      <xdr:spPr>
        <a:xfrm>
          <a:off x="3429000" y="10554607"/>
          <a:ext cx="7493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74930</xdr:rowOff>
    </xdr:from>
    <xdr:to>
      <xdr:col>15</xdr:col>
      <xdr:colOff>101600</xdr:colOff>
      <xdr:row>64</xdr:row>
      <xdr:rowOff>5080</xdr:rowOff>
    </xdr:to>
    <xdr:sp macro="" textlink="">
      <xdr:nvSpPr>
        <xdr:cNvPr id="193" name="楕円 192">
          <a:extLst>
            <a:ext uri="{FF2B5EF4-FFF2-40B4-BE49-F238E27FC236}">
              <a16:creationId xmlns:a16="http://schemas.microsoft.com/office/drawing/2014/main" id="{D851D578-ED30-4509-B58A-CCC05869FE4D}"/>
            </a:ext>
          </a:extLst>
        </xdr:cNvPr>
        <xdr:cNvSpPr/>
      </xdr:nvSpPr>
      <xdr:spPr>
        <a:xfrm>
          <a:off x="2571750" y="104825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125730</xdr:rowOff>
    </xdr:from>
    <xdr:to>
      <xdr:col>19</xdr:col>
      <xdr:colOff>177800</xdr:colOff>
      <xdr:row>63</xdr:row>
      <xdr:rowOff>146957</xdr:rowOff>
    </xdr:to>
    <xdr:cxnSp macro="">
      <xdr:nvCxnSpPr>
        <xdr:cNvPr id="194" name="直線コネクタ 193">
          <a:extLst>
            <a:ext uri="{FF2B5EF4-FFF2-40B4-BE49-F238E27FC236}">
              <a16:creationId xmlns:a16="http://schemas.microsoft.com/office/drawing/2014/main" id="{4945AC32-A12C-4BCE-B06A-1D6E5100C4E6}"/>
            </a:ext>
          </a:extLst>
        </xdr:cNvPr>
        <xdr:cNvCxnSpPr/>
      </xdr:nvCxnSpPr>
      <xdr:spPr>
        <a:xfrm>
          <a:off x="2622550" y="10533380"/>
          <a:ext cx="80645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50437</xdr:rowOff>
    </xdr:from>
    <xdr:to>
      <xdr:col>10</xdr:col>
      <xdr:colOff>165100</xdr:colOff>
      <xdr:row>63</xdr:row>
      <xdr:rowOff>152037</xdr:rowOff>
    </xdr:to>
    <xdr:sp macro="" textlink="">
      <xdr:nvSpPr>
        <xdr:cNvPr id="195" name="楕円 194">
          <a:extLst>
            <a:ext uri="{FF2B5EF4-FFF2-40B4-BE49-F238E27FC236}">
              <a16:creationId xmlns:a16="http://schemas.microsoft.com/office/drawing/2014/main" id="{68C7E588-AB69-4E58-A699-941F27C7169B}"/>
            </a:ext>
          </a:extLst>
        </xdr:cNvPr>
        <xdr:cNvSpPr/>
      </xdr:nvSpPr>
      <xdr:spPr>
        <a:xfrm>
          <a:off x="1778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101237</xdr:rowOff>
    </xdr:from>
    <xdr:to>
      <xdr:col>15</xdr:col>
      <xdr:colOff>50800</xdr:colOff>
      <xdr:row>63</xdr:row>
      <xdr:rowOff>125730</xdr:rowOff>
    </xdr:to>
    <xdr:cxnSp macro="">
      <xdr:nvCxnSpPr>
        <xdr:cNvPr id="196" name="直線コネクタ 195">
          <a:extLst>
            <a:ext uri="{FF2B5EF4-FFF2-40B4-BE49-F238E27FC236}">
              <a16:creationId xmlns:a16="http://schemas.microsoft.com/office/drawing/2014/main" id="{C34A98EE-09B8-44DF-BC70-D702DFD59C1D}"/>
            </a:ext>
          </a:extLst>
        </xdr:cNvPr>
        <xdr:cNvCxnSpPr/>
      </xdr:nvCxnSpPr>
      <xdr:spPr>
        <a:xfrm>
          <a:off x="1828800" y="10508887"/>
          <a:ext cx="79375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24312</xdr:rowOff>
    </xdr:from>
    <xdr:to>
      <xdr:col>6</xdr:col>
      <xdr:colOff>38100</xdr:colOff>
      <xdr:row>63</xdr:row>
      <xdr:rowOff>125912</xdr:rowOff>
    </xdr:to>
    <xdr:sp macro="" textlink="">
      <xdr:nvSpPr>
        <xdr:cNvPr id="197" name="楕円 196">
          <a:extLst>
            <a:ext uri="{FF2B5EF4-FFF2-40B4-BE49-F238E27FC236}">
              <a16:creationId xmlns:a16="http://schemas.microsoft.com/office/drawing/2014/main" id="{087A9180-14CF-4F00-A4E5-D2EE061616E3}"/>
            </a:ext>
          </a:extLst>
        </xdr:cNvPr>
        <xdr:cNvSpPr/>
      </xdr:nvSpPr>
      <xdr:spPr>
        <a:xfrm>
          <a:off x="984250" y="104319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75112</xdr:rowOff>
    </xdr:from>
    <xdr:to>
      <xdr:col>10</xdr:col>
      <xdr:colOff>114300</xdr:colOff>
      <xdr:row>63</xdr:row>
      <xdr:rowOff>101237</xdr:rowOff>
    </xdr:to>
    <xdr:cxnSp macro="">
      <xdr:nvCxnSpPr>
        <xdr:cNvPr id="198" name="直線コネクタ 197">
          <a:extLst>
            <a:ext uri="{FF2B5EF4-FFF2-40B4-BE49-F238E27FC236}">
              <a16:creationId xmlns:a16="http://schemas.microsoft.com/office/drawing/2014/main" id="{AFD14EF6-1EEC-448D-9278-FC412B79B43A}"/>
            </a:ext>
          </a:extLst>
        </xdr:cNvPr>
        <xdr:cNvCxnSpPr/>
      </xdr:nvCxnSpPr>
      <xdr:spPr>
        <a:xfrm>
          <a:off x="1028700" y="10482762"/>
          <a:ext cx="8001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8A6EAAF5-4D2C-4FB5-9562-243EB99E29CC}"/>
            </a:ext>
          </a:extLst>
        </xdr:cNvPr>
        <xdr:cNvSpPr txBox="1"/>
      </xdr:nvSpPr>
      <xdr:spPr>
        <a:xfrm>
          <a:off x="3239144" y="9827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73858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367DBCE9-1AFE-4598-B528-EF8ADD0E6989}"/>
            </a:ext>
          </a:extLst>
        </xdr:cNvPr>
        <xdr:cNvSpPr txBox="1"/>
      </xdr:nvSpPr>
      <xdr:spPr>
        <a:xfrm>
          <a:off x="2439044" y="9821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29771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8556FCE0-40F3-4C1A-AF67-69FC45418965}"/>
            </a:ext>
          </a:extLst>
        </xdr:cNvPr>
        <xdr:cNvSpPr txBox="1"/>
      </xdr:nvSpPr>
      <xdr:spPr>
        <a:xfrm>
          <a:off x="1645294" y="9777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CB99CC97-20B1-4731-8728-AB8330E4EAF7}"/>
            </a:ext>
          </a:extLst>
        </xdr:cNvPr>
        <xdr:cNvSpPr txBox="1"/>
      </xdr:nvSpPr>
      <xdr:spPr>
        <a:xfrm>
          <a:off x="851544" y="9773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17434</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F111D230-1006-432B-8EEC-68D0C038B5AD}"/>
            </a:ext>
          </a:extLst>
        </xdr:cNvPr>
        <xdr:cNvSpPr txBox="1"/>
      </xdr:nvSpPr>
      <xdr:spPr>
        <a:xfrm>
          <a:off x="32391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167657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D2B307BE-6AD5-4842-AF44-896A8B9CA2F7}"/>
            </a:ext>
          </a:extLst>
        </xdr:cNvPr>
        <xdr:cNvSpPr txBox="1"/>
      </xdr:nvSpPr>
      <xdr:spPr>
        <a:xfrm>
          <a:off x="2439044" y="10575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143164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B71E33EE-CA89-4888-802A-13758D17D8DF}"/>
            </a:ext>
          </a:extLst>
        </xdr:cNvPr>
        <xdr:cNvSpPr txBox="1"/>
      </xdr:nvSpPr>
      <xdr:spPr>
        <a:xfrm>
          <a:off x="1645294" y="1055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117039</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CD223D73-6161-40C5-BEAC-58FA89ADB43E}"/>
            </a:ext>
          </a:extLst>
        </xdr:cNvPr>
        <xdr:cNvSpPr txBox="1"/>
      </xdr:nvSpPr>
      <xdr:spPr>
        <a:xfrm>
          <a:off x="851544" y="10524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6D60BA5C-C72E-4222-BC2B-95C72B0610F9}"/>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F41E61C1-52BF-4533-BAFC-D277F8C5BFA0}"/>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F6B62AD6-8BB5-460E-82CA-E0DCEA14F4EF}"/>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F4C872F2-9FF0-4143-99D0-F77DEC98B4D4}"/>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DFC5540E-E9BC-4F23-B98D-977987801A31}"/>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13E31E73-F3F5-4A0A-829C-6C05D8BFFCDB}"/>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6EAA7B9A-2B59-48D8-BD7D-31B00F8DD9D0}"/>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D824F5AA-4D2A-4836-BF47-832CC6A28475}"/>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278E27F3-B128-450C-8BC6-D7991FD7E1F3}"/>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DB843B9B-1750-4DC1-BBCD-05001D715075}"/>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57BD2C33-57C1-4811-8E92-E19C89B2CAD9}"/>
            </a:ext>
          </a:extLst>
        </xdr:cNvPr>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CAE19F5F-0941-457A-8EA9-DCD76020F15F}"/>
            </a:ext>
          </a:extLst>
        </xdr:cNvPr>
        <xdr:cNvSpPr txBox="1"/>
      </xdr:nvSpPr>
      <xdr:spPr>
        <a:xfrm>
          <a:off x="5726564" y="10436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F432A5F8-AD31-4065-95FF-F149813B89A4}"/>
            </a:ext>
          </a:extLst>
        </xdr:cNvPr>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a:extLst>
            <a:ext uri="{FF2B5EF4-FFF2-40B4-BE49-F238E27FC236}">
              <a16:creationId xmlns:a16="http://schemas.microsoft.com/office/drawing/2014/main" id="{3D4AE73A-E4BB-4439-9CE0-140BE881D13F}"/>
            </a:ext>
          </a:extLst>
        </xdr:cNvPr>
        <xdr:cNvSpPr txBox="1"/>
      </xdr:nvSpPr>
      <xdr:spPr>
        <a:xfrm>
          <a:off x="5327878" y="99987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E87E3BEF-8F0A-40FF-83D8-DC801C2CCF83}"/>
            </a:ext>
          </a:extLst>
        </xdr:cNvPr>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a:extLst>
            <a:ext uri="{FF2B5EF4-FFF2-40B4-BE49-F238E27FC236}">
              <a16:creationId xmlns:a16="http://schemas.microsoft.com/office/drawing/2014/main" id="{0381E28D-C4CF-4D52-8ADA-ADF91437FEC5}"/>
            </a:ext>
          </a:extLst>
        </xdr:cNvPr>
        <xdr:cNvSpPr txBox="1"/>
      </xdr:nvSpPr>
      <xdr:spPr>
        <a:xfrm>
          <a:off x="5327878" y="95605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73107BEA-5A93-4F0E-A2B2-13A5C775F4E5}"/>
            </a:ext>
          </a:extLst>
        </xdr:cNvPr>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a:extLst>
            <a:ext uri="{FF2B5EF4-FFF2-40B4-BE49-F238E27FC236}">
              <a16:creationId xmlns:a16="http://schemas.microsoft.com/office/drawing/2014/main" id="{F59F7C4B-22C3-4FB4-BEF3-5E96D4E315C2}"/>
            </a:ext>
          </a:extLst>
        </xdr:cNvPr>
        <xdr:cNvSpPr txBox="1"/>
      </xdr:nvSpPr>
      <xdr:spPr>
        <a:xfrm>
          <a:off x="5327878" y="91160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18DC4695-6D91-4396-B53A-2C7BB752F28F}"/>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28C3108B-83AE-446B-AEA8-6E138D763FA0}"/>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FFEBE731-27C2-4E8E-A733-FCF6F1051AC7}"/>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28" name="直線コネクタ 227">
          <a:extLst>
            <a:ext uri="{FF2B5EF4-FFF2-40B4-BE49-F238E27FC236}">
              <a16:creationId xmlns:a16="http://schemas.microsoft.com/office/drawing/2014/main" id="{941A2D51-FE04-4819-889F-5DEA3DE317A5}"/>
            </a:ext>
          </a:extLst>
        </xdr:cNvPr>
        <xdr:cNvCxnSpPr/>
      </xdr:nvCxnSpPr>
      <xdr:spPr>
        <a:xfrm flipV="1">
          <a:off x="9429115" y="9139073"/>
          <a:ext cx="0" cy="1432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CEC9F31-0E91-4463-B50D-CDF94A25F3D8}"/>
            </a:ext>
          </a:extLst>
        </xdr:cNvPr>
        <xdr:cNvSpPr txBox="1"/>
      </xdr:nvSpPr>
      <xdr:spPr>
        <a:xfrm>
          <a:off x="9467850" y="105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30" name="直線コネクタ 229">
          <a:extLst>
            <a:ext uri="{FF2B5EF4-FFF2-40B4-BE49-F238E27FC236}">
              <a16:creationId xmlns:a16="http://schemas.microsoft.com/office/drawing/2014/main" id="{7D23A72D-0413-4DBF-914A-A424BC016862}"/>
            </a:ext>
          </a:extLst>
        </xdr:cNvPr>
        <xdr:cNvCxnSpPr/>
      </xdr:nvCxnSpPr>
      <xdr:spPr>
        <a:xfrm>
          <a:off x="9359900" y="105714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6529F10E-5160-4C15-9F67-51F3996E7194}"/>
            </a:ext>
          </a:extLst>
        </xdr:cNvPr>
        <xdr:cNvSpPr txBox="1"/>
      </xdr:nvSpPr>
      <xdr:spPr>
        <a:xfrm>
          <a:off x="9467850" y="89206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32" name="直線コネクタ 231">
          <a:extLst>
            <a:ext uri="{FF2B5EF4-FFF2-40B4-BE49-F238E27FC236}">
              <a16:creationId xmlns:a16="http://schemas.microsoft.com/office/drawing/2014/main" id="{B7B51241-6418-4CEC-82DB-38F09000EB4A}"/>
            </a:ext>
          </a:extLst>
        </xdr:cNvPr>
        <xdr:cNvCxnSpPr/>
      </xdr:nvCxnSpPr>
      <xdr:spPr>
        <a:xfrm>
          <a:off x="9359900" y="91390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39571</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A8617CD2-5E3B-4047-B3B1-2DA78A339628}"/>
            </a:ext>
          </a:extLst>
        </xdr:cNvPr>
        <xdr:cNvSpPr txBox="1"/>
      </xdr:nvSpPr>
      <xdr:spPr>
        <a:xfrm>
          <a:off x="9467850" y="10117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34" name="フローチャート: 判断 233">
          <a:extLst>
            <a:ext uri="{FF2B5EF4-FFF2-40B4-BE49-F238E27FC236}">
              <a16:creationId xmlns:a16="http://schemas.microsoft.com/office/drawing/2014/main" id="{B78468A3-A07D-4B91-9C39-F21933F4E019}"/>
            </a:ext>
          </a:extLst>
        </xdr:cNvPr>
        <xdr:cNvSpPr/>
      </xdr:nvSpPr>
      <xdr:spPr>
        <a:xfrm>
          <a:off x="9398000" y="102592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35" name="フローチャート: 判断 234">
          <a:extLst>
            <a:ext uri="{FF2B5EF4-FFF2-40B4-BE49-F238E27FC236}">
              <a16:creationId xmlns:a16="http://schemas.microsoft.com/office/drawing/2014/main" id="{8C7237BC-BA9B-4710-B6FF-538EFDE70632}"/>
            </a:ext>
          </a:extLst>
        </xdr:cNvPr>
        <xdr:cNvSpPr/>
      </xdr:nvSpPr>
      <xdr:spPr>
        <a:xfrm>
          <a:off x="8636000" y="1028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36" name="フローチャート: 判断 235">
          <a:extLst>
            <a:ext uri="{FF2B5EF4-FFF2-40B4-BE49-F238E27FC236}">
              <a16:creationId xmlns:a16="http://schemas.microsoft.com/office/drawing/2014/main" id="{780D7033-1D66-4318-B9B0-13AA3A1BEEE5}"/>
            </a:ext>
          </a:extLst>
        </xdr:cNvPr>
        <xdr:cNvSpPr/>
      </xdr:nvSpPr>
      <xdr:spPr>
        <a:xfrm>
          <a:off x="7842250" y="103208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37" name="フローチャート: 判断 236">
          <a:extLst>
            <a:ext uri="{FF2B5EF4-FFF2-40B4-BE49-F238E27FC236}">
              <a16:creationId xmlns:a16="http://schemas.microsoft.com/office/drawing/2014/main" id="{D7359588-DC2E-4D83-8811-E599E2E239B0}"/>
            </a:ext>
          </a:extLst>
        </xdr:cNvPr>
        <xdr:cNvSpPr/>
      </xdr:nvSpPr>
      <xdr:spPr>
        <a:xfrm>
          <a:off x="7029450" y="1028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38" name="フローチャート: 判断 237">
          <a:extLst>
            <a:ext uri="{FF2B5EF4-FFF2-40B4-BE49-F238E27FC236}">
              <a16:creationId xmlns:a16="http://schemas.microsoft.com/office/drawing/2014/main" id="{F0014AF2-2937-41A5-AFC0-CF99C3A9E896}"/>
            </a:ext>
          </a:extLst>
        </xdr:cNvPr>
        <xdr:cNvSpPr/>
      </xdr:nvSpPr>
      <xdr:spPr>
        <a:xfrm>
          <a:off x="6235700" y="10271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BA4E9CD1-6679-4A17-B86A-659640DE1297}"/>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23903D4-4407-478F-A86A-2E43E14DD0EC}"/>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107720AD-D43E-4883-A666-A5C3900C42DC}"/>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DBEDC1E-19B9-4985-8777-BD76566E28CB}"/>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C36E80E-7187-4215-9C3A-1549A3D9255F}"/>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40555</xdr:rowOff>
    </xdr:from>
    <xdr:to>
      <xdr:col>55</xdr:col>
      <xdr:colOff>50800</xdr:colOff>
      <xdr:row>62</xdr:row>
      <xdr:rowOff>142155</xdr:rowOff>
    </xdr:to>
    <xdr:sp macro="" textlink="">
      <xdr:nvSpPr>
        <xdr:cNvPr id="244" name="楕円 243">
          <a:extLst>
            <a:ext uri="{FF2B5EF4-FFF2-40B4-BE49-F238E27FC236}">
              <a16:creationId xmlns:a16="http://schemas.microsoft.com/office/drawing/2014/main" id="{F6161B45-6188-4B53-A9AC-93FE51B98307}"/>
            </a:ext>
          </a:extLst>
        </xdr:cNvPr>
        <xdr:cNvSpPr/>
      </xdr:nvSpPr>
      <xdr:spPr>
        <a:xfrm>
          <a:off x="9398000" y="102831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18982</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828D234-D4F2-4C9A-9BD0-5F8A56B7EFC2}"/>
            </a:ext>
          </a:extLst>
        </xdr:cNvPr>
        <xdr:cNvSpPr txBox="1"/>
      </xdr:nvSpPr>
      <xdr:spPr>
        <a:xfrm>
          <a:off x="9467850" y="1026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43791</xdr:rowOff>
    </xdr:from>
    <xdr:to>
      <xdr:col>50</xdr:col>
      <xdr:colOff>165100</xdr:colOff>
      <xdr:row>62</xdr:row>
      <xdr:rowOff>145391</xdr:rowOff>
    </xdr:to>
    <xdr:sp macro="" textlink="">
      <xdr:nvSpPr>
        <xdr:cNvPr id="246" name="楕円 245">
          <a:extLst>
            <a:ext uri="{FF2B5EF4-FFF2-40B4-BE49-F238E27FC236}">
              <a16:creationId xmlns:a16="http://schemas.microsoft.com/office/drawing/2014/main" id="{62B4DA9F-1EA2-4CC9-BCD3-8D1C0C943BAE}"/>
            </a:ext>
          </a:extLst>
        </xdr:cNvPr>
        <xdr:cNvSpPr/>
      </xdr:nvSpPr>
      <xdr:spPr>
        <a:xfrm>
          <a:off x="8636000" y="1028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91355</xdr:rowOff>
    </xdr:from>
    <xdr:to>
      <xdr:col>55</xdr:col>
      <xdr:colOff>0</xdr:colOff>
      <xdr:row>62</xdr:row>
      <xdr:rowOff>94591</xdr:rowOff>
    </xdr:to>
    <xdr:cxnSp macro="">
      <xdr:nvCxnSpPr>
        <xdr:cNvPr id="247" name="直線コネクタ 246">
          <a:extLst>
            <a:ext uri="{FF2B5EF4-FFF2-40B4-BE49-F238E27FC236}">
              <a16:creationId xmlns:a16="http://schemas.microsoft.com/office/drawing/2014/main" id="{FCE22FC9-28C4-41B6-B438-8710C6625B31}"/>
            </a:ext>
          </a:extLst>
        </xdr:cNvPr>
        <xdr:cNvCxnSpPr/>
      </xdr:nvCxnSpPr>
      <xdr:spPr>
        <a:xfrm flipV="1">
          <a:off x="8686800" y="10333905"/>
          <a:ext cx="742950" cy="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46237</xdr:rowOff>
    </xdr:from>
    <xdr:to>
      <xdr:col>46</xdr:col>
      <xdr:colOff>38100</xdr:colOff>
      <xdr:row>62</xdr:row>
      <xdr:rowOff>147837</xdr:rowOff>
    </xdr:to>
    <xdr:sp macro="" textlink="">
      <xdr:nvSpPr>
        <xdr:cNvPr id="248" name="楕円 247">
          <a:extLst>
            <a:ext uri="{FF2B5EF4-FFF2-40B4-BE49-F238E27FC236}">
              <a16:creationId xmlns:a16="http://schemas.microsoft.com/office/drawing/2014/main" id="{9FBB83D7-A8A1-40D5-8F59-BD24952B3ED7}"/>
            </a:ext>
          </a:extLst>
        </xdr:cNvPr>
        <xdr:cNvSpPr/>
      </xdr:nvSpPr>
      <xdr:spPr>
        <a:xfrm>
          <a:off x="7842250" y="102887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94591</xdr:rowOff>
    </xdr:from>
    <xdr:to>
      <xdr:col>50</xdr:col>
      <xdr:colOff>114300</xdr:colOff>
      <xdr:row>62</xdr:row>
      <xdr:rowOff>97037</xdr:rowOff>
    </xdr:to>
    <xdr:cxnSp macro="">
      <xdr:nvCxnSpPr>
        <xdr:cNvPr id="249" name="直線コネクタ 248">
          <a:extLst>
            <a:ext uri="{FF2B5EF4-FFF2-40B4-BE49-F238E27FC236}">
              <a16:creationId xmlns:a16="http://schemas.microsoft.com/office/drawing/2014/main" id="{8B08D432-9FDF-4CD9-9D0A-B050BE81C935}"/>
            </a:ext>
          </a:extLst>
        </xdr:cNvPr>
        <xdr:cNvCxnSpPr/>
      </xdr:nvCxnSpPr>
      <xdr:spPr>
        <a:xfrm flipV="1">
          <a:off x="7886700" y="10337141"/>
          <a:ext cx="8001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47909</xdr:rowOff>
    </xdr:from>
    <xdr:to>
      <xdr:col>41</xdr:col>
      <xdr:colOff>101600</xdr:colOff>
      <xdr:row>62</xdr:row>
      <xdr:rowOff>149509</xdr:rowOff>
    </xdr:to>
    <xdr:sp macro="" textlink="">
      <xdr:nvSpPr>
        <xdr:cNvPr id="250" name="楕円 249">
          <a:extLst>
            <a:ext uri="{FF2B5EF4-FFF2-40B4-BE49-F238E27FC236}">
              <a16:creationId xmlns:a16="http://schemas.microsoft.com/office/drawing/2014/main" id="{5423182F-CF68-4048-8D97-C9CF4A908317}"/>
            </a:ext>
          </a:extLst>
        </xdr:cNvPr>
        <xdr:cNvSpPr/>
      </xdr:nvSpPr>
      <xdr:spPr>
        <a:xfrm>
          <a:off x="7029450" y="1029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97037</xdr:rowOff>
    </xdr:from>
    <xdr:to>
      <xdr:col>45</xdr:col>
      <xdr:colOff>177800</xdr:colOff>
      <xdr:row>62</xdr:row>
      <xdr:rowOff>98709</xdr:rowOff>
    </xdr:to>
    <xdr:cxnSp macro="">
      <xdr:nvCxnSpPr>
        <xdr:cNvPr id="251" name="直線コネクタ 250">
          <a:extLst>
            <a:ext uri="{FF2B5EF4-FFF2-40B4-BE49-F238E27FC236}">
              <a16:creationId xmlns:a16="http://schemas.microsoft.com/office/drawing/2014/main" id="{05A87EDD-D288-4A89-B28B-F718AC72C9E5}"/>
            </a:ext>
          </a:extLst>
        </xdr:cNvPr>
        <xdr:cNvCxnSpPr/>
      </xdr:nvCxnSpPr>
      <xdr:spPr>
        <a:xfrm flipV="1">
          <a:off x="7080250" y="10339587"/>
          <a:ext cx="806450" cy="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50580</xdr:rowOff>
    </xdr:from>
    <xdr:to>
      <xdr:col>36</xdr:col>
      <xdr:colOff>165100</xdr:colOff>
      <xdr:row>62</xdr:row>
      <xdr:rowOff>152180</xdr:rowOff>
    </xdr:to>
    <xdr:sp macro="" textlink="">
      <xdr:nvSpPr>
        <xdr:cNvPr id="252" name="楕円 251">
          <a:extLst>
            <a:ext uri="{FF2B5EF4-FFF2-40B4-BE49-F238E27FC236}">
              <a16:creationId xmlns:a16="http://schemas.microsoft.com/office/drawing/2014/main" id="{7D01BC00-9F0B-41AB-B5C7-73B28A535029}"/>
            </a:ext>
          </a:extLst>
        </xdr:cNvPr>
        <xdr:cNvSpPr/>
      </xdr:nvSpPr>
      <xdr:spPr>
        <a:xfrm>
          <a:off x="6235700" y="102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98709</xdr:rowOff>
    </xdr:from>
    <xdr:to>
      <xdr:col>41</xdr:col>
      <xdr:colOff>50800</xdr:colOff>
      <xdr:row>62</xdr:row>
      <xdr:rowOff>101380</xdr:rowOff>
    </xdr:to>
    <xdr:cxnSp macro="">
      <xdr:nvCxnSpPr>
        <xdr:cNvPr id="253" name="直線コネクタ 252">
          <a:extLst>
            <a:ext uri="{FF2B5EF4-FFF2-40B4-BE49-F238E27FC236}">
              <a16:creationId xmlns:a16="http://schemas.microsoft.com/office/drawing/2014/main" id="{86C93C19-85AA-4377-BC2B-D4DC92658C26}"/>
            </a:ext>
          </a:extLst>
        </xdr:cNvPr>
        <xdr:cNvCxnSpPr/>
      </xdr:nvCxnSpPr>
      <xdr:spPr>
        <a:xfrm flipV="1">
          <a:off x="6286500" y="10341259"/>
          <a:ext cx="793750" cy="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138725</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5966B427-90D2-4E5D-8AAE-E7289F9966D4}"/>
            </a:ext>
          </a:extLst>
        </xdr:cNvPr>
        <xdr:cNvSpPr txBox="1"/>
      </xdr:nvSpPr>
      <xdr:spPr>
        <a:xfrm>
          <a:off x="8399995" y="10381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171052</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19DBB8EB-224C-40AB-A699-33A8B6F73E1E}"/>
            </a:ext>
          </a:extLst>
        </xdr:cNvPr>
        <xdr:cNvSpPr txBox="1"/>
      </xdr:nvSpPr>
      <xdr:spPr>
        <a:xfrm>
          <a:off x="7612595" y="1040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161634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74D8BB62-66C0-46CA-A1E3-23E1F4FEDF94}"/>
            </a:ext>
          </a:extLst>
        </xdr:cNvPr>
        <xdr:cNvSpPr txBox="1"/>
      </xdr:nvSpPr>
      <xdr:spPr>
        <a:xfrm>
          <a:off x="6818845" y="1007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146600</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7687CF05-F07F-4145-8834-4BAF43C9062D}"/>
            </a:ext>
          </a:extLst>
        </xdr:cNvPr>
        <xdr:cNvSpPr txBox="1"/>
      </xdr:nvSpPr>
      <xdr:spPr>
        <a:xfrm>
          <a:off x="6006045" y="1005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161918</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6096DB6A-E888-4DC7-8A6A-1B990CD77DD6}"/>
            </a:ext>
          </a:extLst>
        </xdr:cNvPr>
        <xdr:cNvSpPr txBox="1"/>
      </xdr:nvSpPr>
      <xdr:spPr>
        <a:xfrm>
          <a:off x="8399995" y="1007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164364</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7A4E69C5-4BC1-4760-B8DB-2E0972687D0C}"/>
            </a:ext>
          </a:extLst>
        </xdr:cNvPr>
        <xdr:cNvSpPr txBox="1"/>
      </xdr:nvSpPr>
      <xdr:spPr>
        <a:xfrm>
          <a:off x="7612595" y="10076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140636</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D05EA125-937F-44D5-8C1C-C8BA047F44AA}"/>
            </a:ext>
          </a:extLst>
        </xdr:cNvPr>
        <xdr:cNvSpPr txBox="1"/>
      </xdr:nvSpPr>
      <xdr:spPr>
        <a:xfrm>
          <a:off x="6818845" y="10383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143307</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F2DBA59B-C636-4B7C-A987-FEE351ADF16E}"/>
            </a:ext>
          </a:extLst>
        </xdr:cNvPr>
        <xdr:cNvSpPr txBox="1"/>
      </xdr:nvSpPr>
      <xdr:spPr>
        <a:xfrm>
          <a:off x="6006045" y="1038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30E604BD-FB54-48BA-A114-CE8039A5B801}"/>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A023591F-2984-430F-A976-A84769631BE2}"/>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A76653EE-E3F0-40CC-8E25-E6B8B3CB02D1}"/>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54DFBF10-2D06-451A-86E8-EB8C5B483A9F}"/>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971F2803-F35B-43D1-BD06-4FBDC8ED235D}"/>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A47C8E45-A8B6-491D-9530-784C9E9B944A}"/>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40CE954C-2F42-4D1F-92F2-0850C1E2591A}"/>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50ECA797-D811-44E3-8D22-1F3DDB2CC853}"/>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AB8AC65A-7764-4E53-B4F6-3A34C1D53331}"/>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2AE12287-E54E-4848-B123-358FADFC648E}"/>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6BCCD3EB-E119-4F87-B890-B56EC29F28FC}"/>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B27DACC6-377E-438C-92AB-D90CBA9E1CC6}"/>
            </a:ext>
          </a:extLst>
        </xdr:cNvPr>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6D9D09A0-19BE-4787-8BD3-1C5139FCA6A0}"/>
            </a:ext>
          </a:extLst>
        </xdr:cNvPr>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2704E512-C472-49CC-ABBA-3D446419AD4A}"/>
            </a:ext>
          </a:extLst>
        </xdr:cNvPr>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6CFFE0FA-B1AC-4357-B73C-A0A0CF37F920}"/>
            </a:ext>
          </a:extLst>
        </xdr:cNvPr>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AC031B38-CC0F-4981-BB56-0DD43EA07F5E}"/>
            </a:ext>
          </a:extLst>
        </xdr:cNvPr>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6A07533B-4CDE-4E1C-AF61-1DAB1CD13BB1}"/>
            </a:ext>
          </a:extLst>
        </xdr:cNvPr>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45B233BA-173B-40AE-A218-E04D482F2608}"/>
            </a:ext>
          </a:extLst>
        </xdr:cNvPr>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32ED6A18-E8A2-4EF4-ACB1-C3EDDA35E9F2}"/>
            </a:ext>
          </a:extLst>
        </xdr:cNvPr>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7D90C55D-F219-4A67-A497-19440DFB8E32}"/>
            </a:ext>
          </a:extLst>
        </xdr:cNvPr>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E019577D-87BC-4EDA-85CB-4A079F2D0D08}"/>
            </a:ext>
          </a:extLst>
        </xdr:cNvPr>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6FB2E3E3-CCC9-41C0-AD8E-E854D386A911}"/>
            </a:ext>
          </a:extLst>
        </xdr:cNvPr>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7B6A9CC1-8A9B-41A4-A8B0-86DF720811B6}"/>
            </a:ext>
          </a:extLst>
        </xdr:cNvPr>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6C0BA2F0-30CE-44AA-B023-817C245C8D86}"/>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9368AA3B-04B8-4AA3-B5DF-33CDFFA04AD9}"/>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1259DDC5-0177-4566-867C-10433C8E0D8D}"/>
            </a:ext>
          </a:extLst>
        </xdr:cNvPr>
        <xdr:cNvCxnSpPr/>
      </xdr:nvCxnSpPr>
      <xdr:spPr>
        <a:xfrm flipV="1">
          <a:off x="4177665" y="12954907"/>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2B964481-5B95-4995-AECF-CC58FC64390D}"/>
            </a:ext>
          </a:extLst>
        </xdr:cNvPr>
        <xdr:cNvSpPr txBox="1"/>
      </xdr:nvSpPr>
      <xdr:spPr>
        <a:xfrm>
          <a:off x="421640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FD0525B4-D449-4AE8-9CE5-6ADE9A49C73D}"/>
            </a:ext>
          </a:extLst>
        </xdr:cNvPr>
        <xdr:cNvCxnSpPr/>
      </xdr:nvCxnSpPr>
      <xdr:spPr>
        <a:xfrm>
          <a:off x="41084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996A0FFE-2299-47EB-8478-8F6114793D91}"/>
            </a:ext>
          </a:extLst>
        </xdr:cNvPr>
        <xdr:cNvSpPr txBox="1"/>
      </xdr:nvSpPr>
      <xdr:spPr>
        <a:xfrm>
          <a:off x="4216400" y="12736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91" name="直線コネクタ 290">
          <a:extLst>
            <a:ext uri="{FF2B5EF4-FFF2-40B4-BE49-F238E27FC236}">
              <a16:creationId xmlns:a16="http://schemas.microsoft.com/office/drawing/2014/main" id="{30025968-5002-4063-9876-C2BA7575A477}"/>
            </a:ext>
          </a:extLst>
        </xdr:cNvPr>
        <xdr:cNvCxnSpPr/>
      </xdr:nvCxnSpPr>
      <xdr:spPr>
        <a:xfrm>
          <a:off x="4108450" y="129549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45738</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4BFEF757-0898-4EB2-BAE3-BD30A43F76CF}"/>
            </a:ext>
          </a:extLst>
        </xdr:cNvPr>
        <xdr:cNvSpPr txBox="1"/>
      </xdr:nvSpPr>
      <xdr:spPr>
        <a:xfrm>
          <a:off x="4216400" y="13755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93" name="フローチャート: 判断 292">
          <a:extLst>
            <a:ext uri="{FF2B5EF4-FFF2-40B4-BE49-F238E27FC236}">
              <a16:creationId xmlns:a16="http://schemas.microsoft.com/office/drawing/2014/main" id="{7B6D702B-E199-44A8-974A-7048FABE3618}"/>
            </a:ext>
          </a:extLst>
        </xdr:cNvPr>
        <xdr:cNvSpPr/>
      </xdr:nvSpPr>
      <xdr:spPr>
        <a:xfrm>
          <a:off x="4127500" y="137769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4" name="フローチャート: 判断 293">
          <a:extLst>
            <a:ext uri="{FF2B5EF4-FFF2-40B4-BE49-F238E27FC236}">
              <a16:creationId xmlns:a16="http://schemas.microsoft.com/office/drawing/2014/main" id="{A10D14B9-9D26-418A-89D3-21F49D06AE09}"/>
            </a:ext>
          </a:extLst>
        </xdr:cNvPr>
        <xdr:cNvSpPr/>
      </xdr:nvSpPr>
      <xdr:spPr>
        <a:xfrm>
          <a:off x="3384550" y="1374430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95" name="フローチャート: 判断 294">
          <a:extLst>
            <a:ext uri="{FF2B5EF4-FFF2-40B4-BE49-F238E27FC236}">
              <a16:creationId xmlns:a16="http://schemas.microsoft.com/office/drawing/2014/main" id="{F96BB9D2-9820-40F1-A33A-3AC8D99F0DF1}"/>
            </a:ext>
          </a:extLst>
        </xdr:cNvPr>
        <xdr:cNvSpPr/>
      </xdr:nvSpPr>
      <xdr:spPr>
        <a:xfrm>
          <a:off x="2571750" y="1373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96" name="フローチャート: 判断 295">
          <a:extLst>
            <a:ext uri="{FF2B5EF4-FFF2-40B4-BE49-F238E27FC236}">
              <a16:creationId xmlns:a16="http://schemas.microsoft.com/office/drawing/2014/main" id="{AD5F38BB-BB61-4CE0-9236-6DEDE19CD873}"/>
            </a:ext>
          </a:extLst>
        </xdr:cNvPr>
        <xdr:cNvSpPr/>
      </xdr:nvSpPr>
      <xdr:spPr>
        <a:xfrm>
          <a:off x="1778000" y="1374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97" name="フローチャート: 判断 296">
          <a:extLst>
            <a:ext uri="{FF2B5EF4-FFF2-40B4-BE49-F238E27FC236}">
              <a16:creationId xmlns:a16="http://schemas.microsoft.com/office/drawing/2014/main" id="{75ECBE7C-768F-4FF0-9444-4DBE2309176D}"/>
            </a:ext>
          </a:extLst>
        </xdr:cNvPr>
        <xdr:cNvSpPr/>
      </xdr:nvSpPr>
      <xdr:spPr>
        <a:xfrm>
          <a:off x="984250" y="14084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C9765733-20DE-401E-BEEB-399B5685524C}"/>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AA610FD-101F-4CBE-9ED7-B133FEBDE68A}"/>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CC84E5B-26C4-4DF3-8D58-AAB3D1B6CEA8}"/>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3C046EE-2C35-4CEF-B1A8-2366FD348269}"/>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C50B138-14D3-48EB-86BC-D8B9CD005B7B}"/>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124461</xdr:rowOff>
    </xdr:from>
    <xdr:to>
      <xdr:col>24</xdr:col>
      <xdr:colOff>114300</xdr:colOff>
      <xdr:row>83</xdr:row>
      <xdr:rowOff>54611</xdr:rowOff>
    </xdr:to>
    <xdr:sp macro="" textlink="">
      <xdr:nvSpPr>
        <xdr:cNvPr id="303" name="楕円 302">
          <a:extLst>
            <a:ext uri="{FF2B5EF4-FFF2-40B4-BE49-F238E27FC236}">
              <a16:creationId xmlns:a16="http://schemas.microsoft.com/office/drawing/2014/main" id="{47992815-F9F8-4EC5-BFB8-9ABB41B9A374}"/>
            </a:ext>
          </a:extLst>
        </xdr:cNvPr>
        <xdr:cNvSpPr/>
      </xdr:nvSpPr>
      <xdr:spPr>
        <a:xfrm>
          <a:off x="4127500" y="136690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147338</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195B8EAF-9674-437A-B89F-C9C799A6C79A}"/>
            </a:ext>
          </a:extLst>
        </xdr:cNvPr>
        <xdr:cNvSpPr txBox="1"/>
      </xdr:nvSpPr>
      <xdr:spPr>
        <a:xfrm>
          <a:off x="4216400" y="13526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88537</xdr:rowOff>
    </xdr:from>
    <xdr:to>
      <xdr:col>20</xdr:col>
      <xdr:colOff>38100</xdr:colOff>
      <xdr:row>83</xdr:row>
      <xdr:rowOff>18687</xdr:rowOff>
    </xdr:to>
    <xdr:sp macro="" textlink="">
      <xdr:nvSpPr>
        <xdr:cNvPr id="305" name="楕円 304">
          <a:extLst>
            <a:ext uri="{FF2B5EF4-FFF2-40B4-BE49-F238E27FC236}">
              <a16:creationId xmlns:a16="http://schemas.microsoft.com/office/drawing/2014/main" id="{61703DAB-9FE0-4C12-9950-07B9C1FD3C56}"/>
            </a:ext>
          </a:extLst>
        </xdr:cNvPr>
        <xdr:cNvSpPr/>
      </xdr:nvSpPr>
      <xdr:spPr>
        <a:xfrm>
          <a:off x="3384550" y="1363308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139337</xdr:rowOff>
    </xdr:from>
    <xdr:to>
      <xdr:col>24</xdr:col>
      <xdr:colOff>63500</xdr:colOff>
      <xdr:row>83</xdr:row>
      <xdr:rowOff>3811</xdr:rowOff>
    </xdr:to>
    <xdr:cxnSp macro="">
      <xdr:nvCxnSpPr>
        <xdr:cNvPr id="306" name="直線コネクタ 305">
          <a:extLst>
            <a:ext uri="{FF2B5EF4-FFF2-40B4-BE49-F238E27FC236}">
              <a16:creationId xmlns:a16="http://schemas.microsoft.com/office/drawing/2014/main" id="{47BC3BC1-4C7C-469E-82D2-DEC9C581BFDB}"/>
            </a:ext>
          </a:extLst>
        </xdr:cNvPr>
        <xdr:cNvCxnSpPr/>
      </xdr:nvCxnSpPr>
      <xdr:spPr>
        <a:xfrm>
          <a:off x="3429000" y="13683887"/>
          <a:ext cx="749300" cy="2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52614</xdr:rowOff>
    </xdr:from>
    <xdr:to>
      <xdr:col>15</xdr:col>
      <xdr:colOff>101600</xdr:colOff>
      <xdr:row>82</xdr:row>
      <xdr:rowOff>154214</xdr:rowOff>
    </xdr:to>
    <xdr:sp macro="" textlink="">
      <xdr:nvSpPr>
        <xdr:cNvPr id="307" name="楕円 306">
          <a:extLst>
            <a:ext uri="{FF2B5EF4-FFF2-40B4-BE49-F238E27FC236}">
              <a16:creationId xmlns:a16="http://schemas.microsoft.com/office/drawing/2014/main" id="{537BB56F-90C2-4981-A93D-149C5E4AC662}"/>
            </a:ext>
          </a:extLst>
        </xdr:cNvPr>
        <xdr:cNvSpPr/>
      </xdr:nvSpPr>
      <xdr:spPr>
        <a:xfrm>
          <a:off x="2571750" y="1359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103414</xdr:rowOff>
    </xdr:from>
    <xdr:to>
      <xdr:col>19</xdr:col>
      <xdr:colOff>177800</xdr:colOff>
      <xdr:row>82</xdr:row>
      <xdr:rowOff>139337</xdr:rowOff>
    </xdr:to>
    <xdr:cxnSp macro="">
      <xdr:nvCxnSpPr>
        <xdr:cNvPr id="308" name="直線コネクタ 307">
          <a:extLst>
            <a:ext uri="{FF2B5EF4-FFF2-40B4-BE49-F238E27FC236}">
              <a16:creationId xmlns:a16="http://schemas.microsoft.com/office/drawing/2014/main" id="{0A5CF38F-FC5A-4D26-BF94-463E609319C9}"/>
            </a:ext>
          </a:extLst>
        </xdr:cNvPr>
        <xdr:cNvCxnSpPr/>
      </xdr:nvCxnSpPr>
      <xdr:spPr>
        <a:xfrm>
          <a:off x="2622550" y="13647964"/>
          <a:ext cx="8064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16692</xdr:rowOff>
    </xdr:from>
    <xdr:to>
      <xdr:col>10</xdr:col>
      <xdr:colOff>165100</xdr:colOff>
      <xdr:row>82</xdr:row>
      <xdr:rowOff>118292</xdr:rowOff>
    </xdr:to>
    <xdr:sp macro="" textlink="">
      <xdr:nvSpPr>
        <xdr:cNvPr id="309" name="楕円 308">
          <a:extLst>
            <a:ext uri="{FF2B5EF4-FFF2-40B4-BE49-F238E27FC236}">
              <a16:creationId xmlns:a16="http://schemas.microsoft.com/office/drawing/2014/main" id="{39BB5D05-D45A-439B-B62C-60CD08BB0D9C}"/>
            </a:ext>
          </a:extLst>
        </xdr:cNvPr>
        <xdr:cNvSpPr/>
      </xdr:nvSpPr>
      <xdr:spPr>
        <a:xfrm>
          <a:off x="1778000" y="1356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67492</xdr:rowOff>
    </xdr:from>
    <xdr:to>
      <xdr:col>15</xdr:col>
      <xdr:colOff>50800</xdr:colOff>
      <xdr:row>82</xdr:row>
      <xdr:rowOff>103414</xdr:rowOff>
    </xdr:to>
    <xdr:cxnSp macro="">
      <xdr:nvCxnSpPr>
        <xdr:cNvPr id="310" name="直線コネクタ 309">
          <a:extLst>
            <a:ext uri="{FF2B5EF4-FFF2-40B4-BE49-F238E27FC236}">
              <a16:creationId xmlns:a16="http://schemas.microsoft.com/office/drawing/2014/main" id="{27EB057D-BC8B-4022-856C-F90BBB845E2E}"/>
            </a:ext>
          </a:extLst>
        </xdr:cNvPr>
        <xdr:cNvCxnSpPr/>
      </xdr:nvCxnSpPr>
      <xdr:spPr>
        <a:xfrm>
          <a:off x="1828800" y="13612042"/>
          <a:ext cx="79375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153851</xdr:rowOff>
    </xdr:from>
    <xdr:to>
      <xdr:col>6</xdr:col>
      <xdr:colOff>38100</xdr:colOff>
      <xdr:row>82</xdr:row>
      <xdr:rowOff>84001</xdr:rowOff>
    </xdr:to>
    <xdr:sp macro="" textlink="">
      <xdr:nvSpPr>
        <xdr:cNvPr id="311" name="楕円 310">
          <a:extLst>
            <a:ext uri="{FF2B5EF4-FFF2-40B4-BE49-F238E27FC236}">
              <a16:creationId xmlns:a16="http://schemas.microsoft.com/office/drawing/2014/main" id="{9779674C-5D46-4D3B-9F69-2229B0857C92}"/>
            </a:ext>
          </a:extLst>
        </xdr:cNvPr>
        <xdr:cNvSpPr/>
      </xdr:nvSpPr>
      <xdr:spPr>
        <a:xfrm>
          <a:off x="984250" y="1353330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33201</xdr:rowOff>
    </xdr:from>
    <xdr:to>
      <xdr:col>10</xdr:col>
      <xdr:colOff>114300</xdr:colOff>
      <xdr:row>82</xdr:row>
      <xdr:rowOff>67492</xdr:rowOff>
    </xdr:to>
    <xdr:cxnSp macro="">
      <xdr:nvCxnSpPr>
        <xdr:cNvPr id="312" name="直線コネクタ 311">
          <a:extLst>
            <a:ext uri="{FF2B5EF4-FFF2-40B4-BE49-F238E27FC236}">
              <a16:creationId xmlns:a16="http://schemas.microsoft.com/office/drawing/2014/main" id="{CC77EB8C-8FD1-4CEA-A6E0-A2BB39BEC4AE}"/>
            </a:ext>
          </a:extLst>
        </xdr:cNvPr>
        <xdr:cNvCxnSpPr/>
      </xdr:nvCxnSpPr>
      <xdr:spPr>
        <a:xfrm>
          <a:off x="1028700" y="13577751"/>
          <a:ext cx="8001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127379</xdr:rowOff>
    </xdr:from>
    <xdr:ext cx="405111" cy="259045"/>
    <xdr:sp macro="" textlink="">
      <xdr:nvSpPr>
        <xdr:cNvPr id="313" name="n_1aveValue【公営住宅】&#10;有形固定資産減価償却率">
          <a:extLst>
            <a:ext uri="{FF2B5EF4-FFF2-40B4-BE49-F238E27FC236}">
              <a16:creationId xmlns:a16="http://schemas.microsoft.com/office/drawing/2014/main" id="{E8FE8647-3889-4F20-9402-AD59CEEB8C6A}"/>
            </a:ext>
          </a:extLst>
        </xdr:cNvPr>
        <xdr:cNvSpPr txBox="1"/>
      </xdr:nvSpPr>
      <xdr:spPr>
        <a:xfrm>
          <a:off x="3239144" y="13837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117583</xdr:rowOff>
    </xdr:from>
    <xdr:ext cx="405111" cy="259045"/>
    <xdr:sp macro="" textlink="">
      <xdr:nvSpPr>
        <xdr:cNvPr id="314" name="n_2aveValue【公営住宅】&#10;有形固定資産減価償却率">
          <a:extLst>
            <a:ext uri="{FF2B5EF4-FFF2-40B4-BE49-F238E27FC236}">
              <a16:creationId xmlns:a16="http://schemas.microsoft.com/office/drawing/2014/main" id="{4E8D2A91-8665-456A-92E5-F0C0FC9DA1B1}"/>
            </a:ext>
          </a:extLst>
        </xdr:cNvPr>
        <xdr:cNvSpPr txBox="1"/>
      </xdr:nvSpPr>
      <xdr:spPr>
        <a:xfrm>
          <a:off x="2439044" y="13827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130646</xdr:rowOff>
    </xdr:from>
    <xdr:ext cx="405111" cy="259045"/>
    <xdr:sp macro="" textlink="">
      <xdr:nvSpPr>
        <xdr:cNvPr id="315" name="n_3aveValue【公営住宅】&#10;有形固定資産減価償却率">
          <a:extLst>
            <a:ext uri="{FF2B5EF4-FFF2-40B4-BE49-F238E27FC236}">
              <a16:creationId xmlns:a16="http://schemas.microsoft.com/office/drawing/2014/main" id="{8F038B81-7D5C-4FCB-8AF4-5048E25098A4}"/>
            </a:ext>
          </a:extLst>
        </xdr:cNvPr>
        <xdr:cNvSpPr txBox="1"/>
      </xdr:nvSpPr>
      <xdr:spPr>
        <a:xfrm>
          <a:off x="1645294" y="13840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137177</xdr:rowOff>
    </xdr:from>
    <xdr:ext cx="405111" cy="259045"/>
    <xdr:sp macro="" textlink="">
      <xdr:nvSpPr>
        <xdr:cNvPr id="316" name="n_4aveValue【公営住宅】&#10;有形固定資産減価償却率">
          <a:extLst>
            <a:ext uri="{FF2B5EF4-FFF2-40B4-BE49-F238E27FC236}">
              <a16:creationId xmlns:a16="http://schemas.microsoft.com/office/drawing/2014/main" id="{62DF76E4-5151-498D-BF01-9373F212E4F3}"/>
            </a:ext>
          </a:extLst>
        </xdr:cNvPr>
        <xdr:cNvSpPr txBox="1"/>
      </xdr:nvSpPr>
      <xdr:spPr>
        <a:xfrm>
          <a:off x="8515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35214</xdr:rowOff>
    </xdr:from>
    <xdr:ext cx="405111" cy="259045"/>
    <xdr:sp macro="" textlink="">
      <xdr:nvSpPr>
        <xdr:cNvPr id="317" name="n_1mainValue【公営住宅】&#10;有形固定資産減価償却率">
          <a:extLst>
            <a:ext uri="{FF2B5EF4-FFF2-40B4-BE49-F238E27FC236}">
              <a16:creationId xmlns:a16="http://schemas.microsoft.com/office/drawing/2014/main" id="{48E1CB5D-8F13-4F54-ACD0-6D35DA212F88}"/>
            </a:ext>
          </a:extLst>
        </xdr:cNvPr>
        <xdr:cNvSpPr txBox="1"/>
      </xdr:nvSpPr>
      <xdr:spPr>
        <a:xfrm>
          <a:off x="3239144" y="13414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170741</xdr:rowOff>
    </xdr:from>
    <xdr:ext cx="405111" cy="259045"/>
    <xdr:sp macro="" textlink="">
      <xdr:nvSpPr>
        <xdr:cNvPr id="318" name="n_2mainValue【公営住宅】&#10;有形固定資産減価償却率">
          <a:extLst>
            <a:ext uri="{FF2B5EF4-FFF2-40B4-BE49-F238E27FC236}">
              <a16:creationId xmlns:a16="http://schemas.microsoft.com/office/drawing/2014/main" id="{8CBA991D-415F-484D-887C-E4CC95AC425E}"/>
            </a:ext>
          </a:extLst>
        </xdr:cNvPr>
        <xdr:cNvSpPr txBox="1"/>
      </xdr:nvSpPr>
      <xdr:spPr>
        <a:xfrm>
          <a:off x="2439044" y="13378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134819</xdr:rowOff>
    </xdr:from>
    <xdr:ext cx="405111" cy="259045"/>
    <xdr:sp macro="" textlink="">
      <xdr:nvSpPr>
        <xdr:cNvPr id="319" name="n_3mainValue【公営住宅】&#10;有形固定資産減価償却率">
          <a:extLst>
            <a:ext uri="{FF2B5EF4-FFF2-40B4-BE49-F238E27FC236}">
              <a16:creationId xmlns:a16="http://schemas.microsoft.com/office/drawing/2014/main" id="{C0FDD4E3-3F3E-4D7C-89C6-04A1173C39F4}"/>
            </a:ext>
          </a:extLst>
        </xdr:cNvPr>
        <xdr:cNvSpPr txBox="1"/>
      </xdr:nvSpPr>
      <xdr:spPr>
        <a:xfrm>
          <a:off x="1645294" y="13349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100528</xdr:rowOff>
    </xdr:from>
    <xdr:ext cx="405111" cy="259045"/>
    <xdr:sp macro="" textlink="">
      <xdr:nvSpPr>
        <xdr:cNvPr id="320" name="n_4mainValue【公営住宅】&#10;有形固定資産減価償却率">
          <a:extLst>
            <a:ext uri="{FF2B5EF4-FFF2-40B4-BE49-F238E27FC236}">
              <a16:creationId xmlns:a16="http://schemas.microsoft.com/office/drawing/2014/main" id="{05BB359B-86A9-4D27-9412-FAD0F3C6C446}"/>
            </a:ext>
          </a:extLst>
        </xdr:cNvPr>
        <xdr:cNvSpPr txBox="1"/>
      </xdr:nvSpPr>
      <xdr:spPr>
        <a:xfrm>
          <a:off x="851544" y="13314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DDD81834-0EF6-43F1-AFEB-ADE260E648D8}"/>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74C84C9C-32F4-48D9-9C75-A4680A0EC6D1}"/>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F961B2AE-8ABF-44A7-81CA-B64005CD30AB}"/>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2278A2D5-719D-4180-AA85-A552BDCE7B5D}"/>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F51CF8A3-5327-4AE2-A5F7-59C98E4664BA}"/>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33257FE3-A071-4BA6-AF15-84BEC7B9FAC8}"/>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D2FC9DC5-3EA1-4295-8CE6-E3509CDA1BC6}"/>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71AB5E98-9FD1-4B34-83BD-DBF95C3FF8B7}"/>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5652486E-16F3-43E5-A2C0-229BBA478D6F}"/>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A6C9F7C8-9DB8-4933-8315-0CF42C95AB2C}"/>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id="{CA3AD1A2-8968-4920-9A03-BF448DEC3627}"/>
            </a:ext>
          </a:extLst>
        </xdr:cNvPr>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id="{D939BFD7-B44E-4928-92AD-A4F4F1784771}"/>
            </a:ext>
          </a:extLst>
        </xdr:cNvPr>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id="{FFE60E8F-5703-4852-8C52-9961D8F14694}"/>
            </a:ext>
          </a:extLst>
        </xdr:cNvPr>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a:extLst>
            <a:ext uri="{FF2B5EF4-FFF2-40B4-BE49-F238E27FC236}">
              <a16:creationId xmlns:a16="http://schemas.microsoft.com/office/drawing/2014/main" id="{8C3ED658-CD8F-4EBF-B8CA-395CADAFF22A}"/>
            </a:ext>
          </a:extLst>
        </xdr:cNvPr>
        <xdr:cNvSpPr txBox="1"/>
      </xdr:nvSpPr>
      <xdr:spPr>
        <a:xfrm>
          <a:off x="5482151" y="1366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id="{2E2414E4-C3AB-4962-9D5F-AA39DFF8B926}"/>
            </a:ext>
          </a:extLst>
        </xdr:cNvPr>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a:extLst>
            <a:ext uri="{FF2B5EF4-FFF2-40B4-BE49-F238E27FC236}">
              <a16:creationId xmlns:a16="http://schemas.microsoft.com/office/drawing/2014/main" id="{1123FABE-F411-4F48-AC64-20D9AC0F256D}"/>
            </a:ext>
          </a:extLst>
        </xdr:cNvPr>
        <xdr:cNvSpPr txBox="1"/>
      </xdr:nvSpPr>
      <xdr:spPr>
        <a:xfrm>
          <a:off x="5482151" y="13224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id="{CB350562-42F4-449D-BE35-B0745D4F41EE}"/>
            </a:ext>
          </a:extLst>
        </xdr:cNvPr>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a:extLst>
            <a:ext uri="{FF2B5EF4-FFF2-40B4-BE49-F238E27FC236}">
              <a16:creationId xmlns:a16="http://schemas.microsoft.com/office/drawing/2014/main" id="{CC07F03E-7AAF-41E7-8D93-3A47C5765E38}"/>
            </a:ext>
          </a:extLst>
        </xdr:cNvPr>
        <xdr:cNvSpPr txBox="1"/>
      </xdr:nvSpPr>
      <xdr:spPr>
        <a:xfrm>
          <a:off x="5482151" y="12786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D24A769A-7119-48DF-BB48-A94CE9B770ED}"/>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AE875D3A-FB50-4F44-AC83-5E99CE64F353}"/>
            </a:ext>
          </a:extLst>
        </xdr:cNvPr>
        <xdr:cNvSpPr txBox="1"/>
      </xdr:nvSpPr>
      <xdr:spPr>
        <a:xfrm>
          <a:off x="5482151" y="12348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B9476FB9-101B-4370-8DD6-CE141C9DDE5E}"/>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342" name="直線コネクタ 341">
          <a:extLst>
            <a:ext uri="{FF2B5EF4-FFF2-40B4-BE49-F238E27FC236}">
              <a16:creationId xmlns:a16="http://schemas.microsoft.com/office/drawing/2014/main" id="{A2AE9286-B96D-4B31-BED6-6B1D46B20580}"/>
            </a:ext>
          </a:extLst>
        </xdr:cNvPr>
        <xdr:cNvCxnSpPr/>
      </xdr:nvCxnSpPr>
      <xdr:spPr>
        <a:xfrm flipV="1">
          <a:off x="9429115" y="13164663"/>
          <a:ext cx="0" cy="107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343" name="【公営住宅】&#10;一人当たり面積最小値テキスト">
          <a:extLst>
            <a:ext uri="{FF2B5EF4-FFF2-40B4-BE49-F238E27FC236}">
              <a16:creationId xmlns:a16="http://schemas.microsoft.com/office/drawing/2014/main" id="{C8C3891E-A5C3-4352-800E-CC3085F73EFE}"/>
            </a:ext>
          </a:extLst>
        </xdr:cNvPr>
        <xdr:cNvSpPr txBox="1"/>
      </xdr:nvSpPr>
      <xdr:spPr>
        <a:xfrm>
          <a:off x="9467850" y="142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344" name="直線コネクタ 343">
          <a:extLst>
            <a:ext uri="{FF2B5EF4-FFF2-40B4-BE49-F238E27FC236}">
              <a16:creationId xmlns:a16="http://schemas.microsoft.com/office/drawing/2014/main" id="{2ADB11A7-67DC-42F1-8B6D-B471ADE21ECB}"/>
            </a:ext>
          </a:extLst>
        </xdr:cNvPr>
        <xdr:cNvCxnSpPr/>
      </xdr:nvCxnSpPr>
      <xdr:spPr>
        <a:xfrm>
          <a:off x="9359900" y="1424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45" name="【公営住宅】&#10;一人当たり面積最大値テキスト">
          <a:extLst>
            <a:ext uri="{FF2B5EF4-FFF2-40B4-BE49-F238E27FC236}">
              <a16:creationId xmlns:a16="http://schemas.microsoft.com/office/drawing/2014/main" id="{FF7E2675-72A0-4C3A-8193-FF52BE8D398C}"/>
            </a:ext>
          </a:extLst>
        </xdr:cNvPr>
        <xdr:cNvSpPr txBox="1"/>
      </xdr:nvSpPr>
      <xdr:spPr>
        <a:xfrm>
          <a:off x="9467850" y="1294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46" name="直線コネクタ 345">
          <a:extLst>
            <a:ext uri="{FF2B5EF4-FFF2-40B4-BE49-F238E27FC236}">
              <a16:creationId xmlns:a16="http://schemas.microsoft.com/office/drawing/2014/main" id="{33C8E53A-3C4D-48A5-B2E5-C67F619C596E}"/>
            </a:ext>
          </a:extLst>
        </xdr:cNvPr>
        <xdr:cNvCxnSpPr/>
      </xdr:nvCxnSpPr>
      <xdr:spPr>
        <a:xfrm>
          <a:off x="9359900" y="131646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99789</xdr:rowOff>
    </xdr:from>
    <xdr:ext cx="469744" cy="259045"/>
    <xdr:sp macro="" textlink="">
      <xdr:nvSpPr>
        <xdr:cNvPr id="347" name="【公営住宅】&#10;一人当たり面積平均値テキスト">
          <a:extLst>
            <a:ext uri="{FF2B5EF4-FFF2-40B4-BE49-F238E27FC236}">
              <a16:creationId xmlns:a16="http://schemas.microsoft.com/office/drawing/2014/main" id="{095A4BB4-F047-4AD4-9069-58F2394F894F}"/>
            </a:ext>
          </a:extLst>
        </xdr:cNvPr>
        <xdr:cNvSpPr txBox="1"/>
      </xdr:nvSpPr>
      <xdr:spPr>
        <a:xfrm>
          <a:off x="9467850" y="13974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48" name="フローチャート: 判断 347">
          <a:extLst>
            <a:ext uri="{FF2B5EF4-FFF2-40B4-BE49-F238E27FC236}">
              <a16:creationId xmlns:a16="http://schemas.microsoft.com/office/drawing/2014/main" id="{7ED21024-2C8E-4F27-8A8F-3FD953439317}"/>
            </a:ext>
          </a:extLst>
        </xdr:cNvPr>
        <xdr:cNvSpPr/>
      </xdr:nvSpPr>
      <xdr:spPr>
        <a:xfrm>
          <a:off x="9398000" y="1411676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349" name="フローチャート: 判断 348">
          <a:extLst>
            <a:ext uri="{FF2B5EF4-FFF2-40B4-BE49-F238E27FC236}">
              <a16:creationId xmlns:a16="http://schemas.microsoft.com/office/drawing/2014/main" id="{2834E226-29DC-4D7A-9AAC-EADECFA8D310}"/>
            </a:ext>
          </a:extLst>
        </xdr:cNvPr>
        <xdr:cNvSpPr/>
      </xdr:nvSpPr>
      <xdr:spPr>
        <a:xfrm>
          <a:off x="8636000" y="141371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350" name="フローチャート: 判断 349">
          <a:extLst>
            <a:ext uri="{FF2B5EF4-FFF2-40B4-BE49-F238E27FC236}">
              <a16:creationId xmlns:a16="http://schemas.microsoft.com/office/drawing/2014/main" id="{A7B6EE2B-50BD-4CE2-A854-2E9023B18A9C}"/>
            </a:ext>
          </a:extLst>
        </xdr:cNvPr>
        <xdr:cNvSpPr/>
      </xdr:nvSpPr>
      <xdr:spPr>
        <a:xfrm>
          <a:off x="7842250" y="141377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351" name="フローチャート: 判断 350">
          <a:extLst>
            <a:ext uri="{FF2B5EF4-FFF2-40B4-BE49-F238E27FC236}">
              <a16:creationId xmlns:a16="http://schemas.microsoft.com/office/drawing/2014/main" id="{89B3A755-6A2E-4A8B-BC0E-28A04F430F66}"/>
            </a:ext>
          </a:extLst>
        </xdr:cNvPr>
        <xdr:cNvSpPr/>
      </xdr:nvSpPr>
      <xdr:spPr>
        <a:xfrm>
          <a:off x="7029450" y="141376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352" name="フローチャート: 判断 351">
          <a:extLst>
            <a:ext uri="{FF2B5EF4-FFF2-40B4-BE49-F238E27FC236}">
              <a16:creationId xmlns:a16="http://schemas.microsoft.com/office/drawing/2014/main" id="{411B6CF0-CD94-4FD2-8BC6-E1234258E081}"/>
            </a:ext>
          </a:extLst>
        </xdr:cNvPr>
        <xdr:cNvSpPr/>
      </xdr:nvSpPr>
      <xdr:spPr>
        <a:xfrm>
          <a:off x="6235700" y="141355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58626935-2750-4A1C-8741-8AB21D77C61F}"/>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11BD2887-1DDA-41B4-8153-46333A20AD3F}"/>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99CB2110-C090-446C-BA01-784192241855}"/>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1BB24AD5-70CC-40B9-A625-30B6C1244B77}"/>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BCCC89F8-EDD6-4AD8-8A02-12CC9A50E474}"/>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145400</xdr:rowOff>
    </xdr:from>
    <xdr:to>
      <xdr:col>55</xdr:col>
      <xdr:colOff>50800</xdr:colOff>
      <xdr:row>86</xdr:row>
      <xdr:rowOff>75550</xdr:rowOff>
    </xdr:to>
    <xdr:sp macro="" textlink="">
      <xdr:nvSpPr>
        <xdr:cNvPr id="358" name="楕円 357">
          <a:extLst>
            <a:ext uri="{FF2B5EF4-FFF2-40B4-BE49-F238E27FC236}">
              <a16:creationId xmlns:a16="http://schemas.microsoft.com/office/drawing/2014/main" id="{1A62322E-768A-4D96-99A8-31157E50FF99}"/>
            </a:ext>
          </a:extLst>
        </xdr:cNvPr>
        <xdr:cNvSpPr/>
      </xdr:nvSpPr>
      <xdr:spPr>
        <a:xfrm>
          <a:off x="9398000" y="14185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60327</xdr:rowOff>
    </xdr:from>
    <xdr:ext cx="469744" cy="259045"/>
    <xdr:sp macro="" textlink="">
      <xdr:nvSpPr>
        <xdr:cNvPr id="359" name="【公営住宅】&#10;一人当たり面積該当値テキスト">
          <a:extLst>
            <a:ext uri="{FF2B5EF4-FFF2-40B4-BE49-F238E27FC236}">
              <a16:creationId xmlns:a16="http://schemas.microsoft.com/office/drawing/2014/main" id="{6A7611F6-7EFA-4C4C-A52A-3B354E2BC6D2}"/>
            </a:ext>
          </a:extLst>
        </xdr:cNvPr>
        <xdr:cNvSpPr txBox="1"/>
      </xdr:nvSpPr>
      <xdr:spPr>
        <a:xfrm>
          <a:off x="9467850" y="1410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145583</xdr:rowOff>
    </xdr:from>
    <xdr:to>
      <xdr:col>50</xdr:col>
      <xdr:colOff>165100</xdr:colOff>
      <xdr:row>86</xdr:row>
      <xdr:rowOff>75733</xdr:rowOff>
    </xdr:to>
    <xdr:sp macro="" textlink="">
      <xdr:nvSpPr>
        <xdr:cNvPr id="360" name="楕円 359">
          <a:extLst>
            <a:ext uri="{FF2B5EF4-FFF2-40B4-BE49-F238E27FC236}">
              <a16:creationId xmlns:a16="http://schemas.microsoft.com/office/drawing/2014/main" id="{4B597C64-269F-4190-83DE-DA2A2B4487A0}"/>
            </a:ext>
          </a:extLst>
        </xdr:cNvPr>
        <xdr:cNvSpPr/>
      </xdr:nvSpPr>
      <xdr:spPr>
        <a:xfrm>
          <a:off x="8636000" y="141854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24750</xdr:rowOff>
    </xdr:from>
    <xdr:to>
      <xdr:col>55</xdr:col>
      <xdr:colOff>0</xdr:colOff>
      <xdr:row>86</xdr:row>
      <xdr:rowOff>24933</xdr:rowOff>
    </xdr:to>
    <xdr:cxnSp macro="">
      <xdr:nvCxnSpPr>
        <xdr:cNvPr id="361" name="直線コネクタ 360">
          <a:extLst>
            <a:ext uri="{FF2B5EF4-FFF2-40B4-BE49-F238E27FC236}">
              <a16:creationId xmlns:a16="http://schemas.microsoft.com/office/drawing/2014/main" id="{D1AB27F0-4B02-4EC7-A30F-56066AA3059E}"/>
            </a:ext>
          </a:extLst>
        </xdr:cNvPr>
        <xdr:cNvCxnSpPr/>
      </xdr:nvCxnSpPr>
      <xdr:spPr>
        <a:xfrm flipV="1">
          <a:off x="8686800" y="14229700"/>
          <a:ext cx="74295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145720</xdr:rowOff>
    </xdr:from>
    <xdr:to>
      <xdr:col>46</xdr:col>
      <xdr:colOff>38100</xdr:colOff>
      <xdr:row>86</xdr:row>
      <xdr:rowOff>75870</xdr:rowOff>
    </xdr:to>
    <xdr:sp macro="" textlink="">
      <xdr:nvSpPr>
        <xdr:cNvPr id="362" name="楕円 361">
          <a:extLst>
            <a:ext uri="{FF2B5EF4-FFF2-40B4-BE49-F238E27FC236}">
              <a16:creationId xmlns:a16="http://schemas.microsoft.com/office/drawing/2014/main" id="{6A17854D-FEB1-4B18-B4AA-D9CD93A02AAD}"/>
            </a:ext>
          </a:extLst>
        </xdr:cNvPr>
        <xdr:cNvSpPr/>
      </xdr:nvSpPr>
      <xdr:spPr>
        <a:xfrm>
          <a:off x="7842250" y="141855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24933</xdr:rowOff>
    </xdr:from>
    <xdr:to>
      <xdr:col>50</xdr:col>
      <xdr:colOff>114300</xdr:colOff>
      <xdr:row>86</xdr:row>
      <xdr:rowOff>25070</xdr:rowOff>
    </xdr:to>
    <xdr:cxnSp macro="">
      <xdr:nvCxnSpPr>
        <xdr:cNvPr id="363" name="直線コネクタ 362">
          <a:extLst>
            <a:ext uri="{FF2B5EF4-FFF2-40B4-BE49-F238E27FC236}">
              <a16:creationId xmlns:a16="http://schemas.microsoft.com/office/drawing/2014/main" id="{788F8ECE-A2E1-4857-B7CC-C4590ABD538E}"/>
            </a:ext>
          </a:extLst>
        </xdr:cNvPr>
        <xdr:cNvCxnSpPr/>
      </xdr:nvCxnSpPr>
      <xdr:spPr>
        <a:xfrm flipV="1">
          <a:off x="7886700" y="14229883"/>
          <a:ext cx="8001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145811</xdr:rowOff>
    </xdr:from>
    <xdr:to>
      <xdr:col>41</xdr:col>
      <xdr:colOff>101600</xdr:colOff>
      <xdr:row>86</xdr:row>
      <xdr:rowOff>75961</xdr:rowOff>
    </xdr:to>
    <xdr:sp macro="" textlink="">
      <xdr:nvSpPr>
        <xdr:cNvPr id="364" name="楕円 363">
          <a:extLst>
            <a:ext uri="{FF2B5EF4-FFF2-40B4-BE49-F238E27FC236}">
              <a16:creationId xmlns:a16="http://schemas.microsoft.com/office/drawing/2014/main" id="{17065209-714E-44F0-8641-7B50912D48E2}"/>
            </a:ext>
          </a:extLst>
        </xdr:cNvPr>
        <xdr:cNvSpPr/>
      </xdr:nvSpPr>
      <xdr:spPr>
        <a:xfrm>
          <a:off x="7029450" y="141856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25070</xdr:rowOff>
    </xdr:from>
    <xdr:to>
      <xdr:col>45</xdr:col>
      <xdr:colOff>177800</xdr:colOff>
      <xdr:row>86</xdr:row>
      <xdr:rowOff>25161</xdr:rowOff>
    </xdr:to>
    <xdr:cxnSp macro="">
      <xdr:nvCxnSpPr>
        <xdr:cNvPr id="365" name="直線コネクタ 364">
          <a:extLst>
            <a:ext uri="{FF2B5EF4-FFF2-40B4-BE49-F238E27FC236}">
              <a16:creationId xmlns:a16="http://schemas.microsoft.com/office/drawing/2014/main" id="{3683C61C-BB97-47ED-A3FB-8E7E461CAE59}"/>
            </a:ext>
          </a:extLst>
        </xdr:cNvPr>
        <xdr:cNvCxnSpPr/>
      </xdr:nvCxnSpPr>
      <xdr:spPr>
        <a:xfrm flipV="1">
          <a:off x="7080250" y="14230020"/>
          <a:ext cx="80645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145948</xdr:rowOff>
    </xdr:from>
    <xdr:to>
      <xdr:col>36</xdr:col>
      <xdr:colOff>165100</xdr:colOff>
      <xdr:row>86</xdr:row>
      <xdr:rowOff>76098</xdr:rowOff>
    </xdr:to>
    <xdr:sp macro="" textlink="">
      <xdr:nvSpPr>
        <xdr:cNvPr id="366" name="楕円 365">
          <a:extLst>
            <a:ext uri="{FF2B5EF4-FFF2-40B4-BE49-F238E27FC236}">
              <a16:creationId xmlns:a16="http://schemas.microsoft.com/office/drawing/2014/main" id="{BE799B5D-7DD1-4503-BA20-53CE65F6A5E1}"/>
            </a:ext>
          </a:extLst>
        </xdr:cNvPr>
        <xdr:cNvSpPr/>
      </xdr:nvSpPr>
      <xdr:spPr>
        <a:xfrm>
          <a:off x="6235700" y="1418579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25161</xdr:rowOff>
    </xdr:from>
    <xdr:to>
      <xdr:col>41</xdr:col>
      <xdr:colOff>50800</xdr:colOff>
      <xdr:row>86</xdr:row>
      <xdr:rowOff>25298</xdr:rowOff>
    </xdr:to>
    <xdr:cxnSp macro="">
      <xdr:nvCxnSpPr>
        <xdr:cNvPr id="367" name="直線コネクタ 366">
          <a:extLst>
            <a:ext uri="{FF2B5EF4-FFF2-40B4-BE49-F238E27FC236}">
              <a16:creationId xmlns:a16="http://schemas.microsoft.com/office/drawing/2014/main" id="{0CAFA710-6137-4DC4-A86E-E4A56A7400DD}"/>
            </a:ext>
          </a:extLst>
        </xdr:cNvPr>
        <xdr:cNvCxnSpPr/>
      </xdr:nvCxnSpPr>
      <xdr:spPr>
        <a:xfrm flipV="1">
          <a:off x="6286500" y="14230111"/>
          <a:ext cx="79375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43933</xdr:rowOff>
    </xdr:from>
    <xdr:ext cx="469744" cy="259045"/>
    <xdr:sp macro="" textlink="">
      <xdr:nvSpPr>
        <xdr:cNvPr id="368" name="n_1aveValue【公営住宅】&#10;一人当たり面積">
          <a:extLst>
            <a:ext uri="{FF2B5EF4-FFF2-40B4-BE49-F238E27FC236}">
              <a16:creationId xmlns:a16="http://schemas.microsoft.com/office/drawing/2014/main" id="{5D2F894B-0007-4EED-B4DD-F41011B34F75}"/>
            </a:ext>
          </a:extLst>
        </xdr:cNvPr>
        <xdr:cNvSpPr txBox="1"/>
      </xdr:nvSpPr>
      <xdr:spPr>
        <a:xfrm>
          <a:off x="8458277" y="1391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44620</xdr:rowOff>
    </xdr:from>
    <xdr:ext cx="469744" cy="259045"/>
    <xdr:sp macro="" textlink="">
      <xdr:nvSpPr>
        <xdr:cNvPr id="369" name="n_2aveValue【公営住宅】&#10;一人当たり面積">
          <a:extLst>
            <a:ext uri="{FF2B5EF4-FFF2-40B4-BE49-F238E27FC236}">
              <a16:creationId xmlns:a16="http://schemas.microsoft.com/office/drawing/2014/main" id="{45FEE6A1-D988-4377-A69D-4376E416E0B0}"/>
            </a:ext>
          </a:extLst>
        </xdr:cNvPr>
        <xdr:cNvSpPr txBox="1"/>
      </xdr:nvSpPr>
      <xdr:spPr>
        <a:xfrm>
          <a:off x="7677227" y="1391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44482</xdr:rowOff>
    </xdr:from>
    <xdr:ext cx="469744" cy="259045"/>
    <xdr:sp macro="" textlink="">
      <xdr:nvSpPr>
        <xdr:cNvPr id="370" name="n_3aveValue【公営住宅】&#10;一人当たり面積">
          <a:extLst>
            <a:ext uri="{FF2B5EF4-FFF2-40B4-BE49-F238E27FC236}">
              <a16:creationId xmlns:a16="http://schemas.microsoft.com/office/drawing/2014/main" id="{056AFDF8-6CD3-4978-8335-6EBF237B4C38}"/>
            </a:ext>
          </a:extLst>
        </xdr:cNvPr>
        <xdr:cNvSpPr txBox="1"/>
      </xdr:nvSpPr>
      <xdr:spPr>
        <a:xfrm>
          <a:off x="6864427" y="1391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42333</xdr:rowOff>
    </xdr:from>
    <xdr:ext cx="469744" cy="259045"/>
    <xdr:sp macro="" textlink="">
      <xdr:nvSpPr>
        <xdr:cNvPr id="371" name="n_4aveValue【公営住宅】&#10;一人当たり面積">
          <a:extLst>
            <a:ext uri="{FF2B5EF4-FFF2-40B4-BE49-F238E27FC236}">
              <a16:creationId xmlns:a16="http://schemas.microsoft.com/office/drawing/2014/main" id="{33EFB50C-B926-4937-8716-EB03ED2AB073}"/>
            </a:ext>
          </a:extLst>
        </xdr:cNvPr>
        <xdr:cNvSpPr txBox="1"/>
      </xdr:nvSpPr>
      <xdr:spPr>
        <a:xfrm>
          <a:off x="6070677" y="1391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66860</xdr:rowOff>
    </xdr:from>
    <xdr:ext cx="469744" cy="259045"/>
    <xdr:sp macro="" textlink="">
      <xdr:nvSpPr>
        <xdr:cNvPr id="372" name="n_1mainValue【公営住宅】&#10;一人当たり面積">
          <a:extLst>
            <a:ext uri="{FF2B5EF4-FFF2-40B4-BE49-F238E27FC236}">
              <a16:creationId xmlns:a16="http://schemas.microsoft.com/office/drawing/2014/main" id="{80034E8C-9CCC-4920-9C9E-FD22213962FF}"/>
            </a:ext>
          </a:extLst>
        </xdr:cNvPr>
        <xdr:cNvSpPr txBox="1"/>
      </xdr:nvSpPr>
      <xdr:spPr>
        <a:xfrm>
          <a:off x="8458277" y="1427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66997</xdr:rowOff>
    </xdr:from>
    <xdr:ext cx="469744" cy="259045"/>
    <xdr:sp macro="" textlink="">
      <xdr:nvSpPr>
        <xdr:cNvPr id="373" name="n_2mainValue【公営住宅】&#10;一人当たり面積">
          <a:extLst>
            <a:ext uri="{FF2B5EF4-FFF2-40B4-BE49-F238E27FC236}">
              <a16:creationId xmlns:a16="http://schemas.microsoft.com/office/drawing/2014/main" id="{55CAD424-9EF8-422E-B504-EE0E9C18F58E}"/>
            </a:ext>
          </a:extLst>
        </xdr:cNvPr>
        <xdr:cNvSpPr txBox="1"/>
      </xdr:nvSpPr>
      <xdr:spPr>
        <a:xfrm>
          <a:off x="7677227" y="142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67088</xdr:rowOff>
    </xdr:from>
    <xdr:ext cx="469744" cy="259045"/>
    <xdr:sp macro="" textlink="">
      <xdr:nvSpPr>
        <xdr:cNvPr id="374" name="n_3mainValue【公営住宅】&#10;一人当たり面積">
          <a:extLst>
            <a:ext uri="{FF2B5EF4-FFF2-40B4-BE49-F238E27FC236}">
              <a16:creationId xmlns:a16="http://schemas.microsoft.com/office/drawing/2014/main" id="{E1E6795F-11DC-411A-80E4-679E558B6A4B}"/>
            </a:ext>
          </a:extLst>
        </xdr:cNvPr>
        <xdr:cNvSpPr txBox="1"/>
      </xdr:nvSpPr>
      <xdr:spPr>
        <a:xfrm>
          <a:off x="6864427" y="1427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67225</xdr:rowOff>
    </xdr:from>
    <xdr:ext cx="469744" cy="259045"/>
    <xdr:sp macro="" textlink="">
      <xdr:nvSpPr>
        <xdr:cNvPr id="375" name="n_4mainValue【公営住宅】&#10;一人当たり面積">
          <a:extLst>
            <a:ext uri="{FF2B5EF4-FFF2-40B4-BE49-F238E27FC236}">
              <a16:creationId xmlns:a16="http://schemas.microsoft.com/office/drawing/2014/main" id="{B484558D-235A-4C96-B76D-139807DAFC90}"/>
            </a:ext>
          </a:extLst>
        </xdr:cNvPr>
        <xdr:cNvSpPr txBox="1"/>
      </xdr:nvSpPr>
      <xdr:spPr>
        <a:xfrm>
          <a:off x="6070677" y="1427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AC9DF6F7-F23E-408B-801E-5C48F926E92E}"/>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8C51E3D4-5024-4BAB-9978-7ABB6A464E88}"/>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849512C2-1112-403E-9196-B68E33460909}"/>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ABA17433-9EB8-48E2-AE93-880CB9F1C8A0}"/>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D9A28EB5-810E-4C1B-B08B-E2B2D25C4FBA}"/>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79CA7DF8-0F6D-4314-980F-1C041F725B62}"/>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BDF302C6-4262-4A0A-9D97-2799452D46E0}"/>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70334398-1ED4-42F8-928E-D807CABBCC10}"/>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6B5883BE-8C16-485E-9C50-6BA8D58B74F0}"/>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A4E2DDC1-DA45-4BCF-994A-1957B13F85D0}"/>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A0CAC76C-DD88-4F10-9C51-1CC7FC805634}"/>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F3DC18B5-FD99-43B7-BC94-2FF4C0071032}"/>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58D872AB-A258-4AE5-87A7-BB407A708A31}"/>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D26D3DDB-FECD-4256-9864-DCCC5DE706E3}"/>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28C181F3-AA41-4690-9DEB-035E5319C261}"/>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2EA2F89D-9E7A-4D5C-A649-C1AABABA62CC}"/>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47B31553-9BEB-436B-A9DD-3412645F4F26}"/>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8C924C77-EE4C-4E5B-82D6-5450BA05FC78}"/>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070EFE51-FF1D-48BE-89CF-C21FE080FA15}"/>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DC6C7655-7817-4711-9985-0C5A063AEA45}"/>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D830F9E4-093E-4F45-B4CC-3502742E89B2}"/>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778EAFEF-13D4-459C-BF4C-B6D8D82C57D6}"/>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7AD047D5-7792-4145-AE76-2BCF20FCB914}"/>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4022D453-B067-4A54-9240-524DD03D650D}"/>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2FAE2614-5BA1-4FB4-812E-FC54118B3799}"/>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78B6CDCB-CB91-4886-88EA-6F9F6A69E111}"/>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2E4148EA-79F5-4198-8743-944E6CBDD8EE}"/>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a:extLst>
            <a:ext uri="{FF2B5EF4-FFF2-40B4-BE49-F238E27FC236}">
              <a16:creationId xmlns:a16="http://schemas.microsoft.com/office/drawing/2014/main" id="{03AAD3C1-CA73-4283-8671-04C556CFDE3C}"/>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id="{827E63BA-9F35-468D-A853-0D0DE4C99D64}"/>
            </a:ext>
          </a:extLst>
        </xdr:cNvPr>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a:extLst>
            <a:ext uri="{FF2B5EF4-FFF2-40B4-BE49-F238E27FC236}">
              <a16:creationId xmlns:a16="http://schemas.microsoft.com/office/drawing/2014/main" id="{BEF8B345-0319-4B1E-895A-D8EBA912C6C5}"/>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a:extLst>
            <a:ext uri="{FF2B5EF4-FFF2-40B4-BE49-F238E27FC236}">
              <a16:creationId xmlns:a16="http://schemas.microsoft.com/office/drawing/2014/main" id="{BC4650D5-E12C-4C6E-93B2-6560012AD050}"/>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a:extLst>
            <a:ext uri="{FF2B5EF4-FFF2-40B4-BE49-F238E27FC236}">
              <a16:creationId xmlns:a16="http://schemas.microsoft.com/office/drawing/2014/main" id="{E3B7F6A8-9DE2-4F5E-A19F-4C80B1C53BBB}"/>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a:extLst>
            <a:ext uri="{FF2B5EF4-FFF2-40B4-BE49-F238E27FC236}">
              <a16:creationId xmlns:a16="http://schemas.microsoft.com/office/drawing/2014/main" id="{21BB0A40-6191-4B28-B26D-B393A9E49DF7}"/>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a:extLst>
            <a:ext uri="{FF2B5EF4-FFF2-40B4-BE49-F238E27FC236}">
              <a16:creationId xmlns:a16="http://schemas.microsoft.com/office/drawing/2014/main" id="{30296DE3-1EDD-445B-BCD7-09C154E46794}"/>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a:extLst>
            <a:ext uri="{FF2B5EF4-FFF2-40B4-BE49-F238E27FC236}">
              <a16:creationId xmlns:a16="http://schemas.microsoft.com/office/drawing/2014/main" id="{9D4DE06D-8C8D-4765-B712-666EEAC2A5E4}"/>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a:extLst>
            <a:ext uri="{FF2B5EF4-FFF2-40B4-BE49-F238E27FC236}">
              <a16:creationId xmlns:a16="http://schemas.microsoft.com/office/drawing/2014/main" id="{C5EFC99D-7963-42BC-B974-20FED3D08514}"/>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a:extLst>
            <a:ext uri="{FF2B5EF4-FFF2-40B4-BE49-F238E27FC236}">
              <a16:creationId xmlns:a16="http://schemas.microsoft.com/office/drawing/2014/main" id="{2B3E5B76-10D5-47D9-87B2-EB96773F0117}"/>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a:extLst>
            <a:ext uri="{FF2B5EF4-FFF2-40B4-BE49-F238E27FC236}">
              <a16:creationId xmlns:a16="http://schemas.microsoft.com/office/drawing/2014/main" id="{25D11AF3-7E4D-46A6-8F2A-C89888D731C5}"/>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a:extLst>
            <a:ext uri="{FF2B5EF4-FFF2-40B4-BE49-F238E27FC236}">
              <a16:creationId xmlns:a16="http://schemas.microsoft.com/office/drawing/2014/main" id="{CF6678D0-2253-4C93-9A41-415751967541}"/>
            </a:ext>
          </a:extLst>
        </xdr:cNvPr>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9B899D99-8D91-4C1D-8AE2-5118E562B8F5}"/>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7B52770A-7026-4C5A-861C-7A01900B583B}"/>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417" name="直線コネクタ 416">
          <a:extLst>
            <a:ext uri="{FF2B5EF4-FFF2-40B4-BE49-F238E27FC236}">
              <a16:creationId xmlns:a16="http://schemas.microsoft.com/office/drawing/2014/main" id="{AC007A42-0A70-4FEE-8BDB-A2492C0B804A}"/>
            </a:ext>
          </a:extLst>
        </xdr:cNvPr>
        <xdr:cNvCxnSpPr/>
      </xdr:nvCxnSpPr>
      <xdr:spPr>
        <a:xfrm flipV="1">
          <a:off x="14699614" y="5519420"/>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ED704DCF-1882-42BA-A998-5DAF75F47E30}"/>
            </a:ext>
          </a:extLst>
        </xdr:cNvPr>
        <xdr:cNvSpPr txBox="1"/>
      </xdr:nvSpPr>
      <xdr:spPr>
        <a:xfrm>
          <a:off x="1473835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a:extLst>
            <a:ext uri="{FF2B5EF4-FFF2-40B4-BE49-F238E27FC236}">
              <a16:creationId xmlns:a16="http://schemas.microsoft.com/office/drawing/2014/main" id="{BFEDC7B7-F2DA-4572-A0B1-3C0CDF2C912D}"/>
            </a:ext>
          </a:extLst>
        </xdr:cNvPr>
        <xdr:cNvCxnSpPr/>
      </xdr:nvCxnSpPr>
      <xdr:spPr>
        <a:xfrm>
          <a:off x="146113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420" name="【認定こども園・幼稚園・保育所】&#10;有形固定資産減価償却率最大値テキスト">
          <a:extLst>
            <a:ext uri="{FF2B5EF4-FFF2-40B4-BE49-F238E27FC236}">
              <a16:creationId xmlns:a16="http://schemas.microsoft.com/office/drawing/2014/main" id="{F94B8EC2-1C8C-4903-842C-D0ACFD08FD3D}"/>
            </a:ext>
          </a:extLst>
        </xdr:cNvPr>
        <xdr:cNvSpPr txBox="1"/>
      </xdr:nvSpPr>
      <xdr:spPr>
        <a:xfrm>
          <a:off x="14738350" y="5300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1" name="直線コネクタ 420">
          <a:extLst>
            <a:ext uri="{FF2B5EF4-FFF2-40B4-BE49-F238E27FC236}">
              <a16:creationId xmlns:a16="http://schemas.microsoft.com/office/drawing/2014/main" id="{82D3BC13-1E3A-4FEC-8435-ECCB77435FCA}"/>
            </a:ext>
          </a:extLst>
        </xdr:cNvPr>
        <xdr:cNvCxnSpPr/>
      </xdr:nvCxnSpPr>
      <xdr:spPr>
        <a:xfrm>
          <a:off x="14611350" y="5519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126292</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0BB09E88-7ACA-4EAB-8C80-71BDD0C546DF}"/>
            </a:ext>
          </a:extLst>
        </xdr:cNvPr>
        <xdr:cNvSpPr txBox="1"/>
      </xdr:nvSpPr>
      <xdr:spPr>
        <a:xfrm>
          <a:off x="14738350" y="6241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23" name="フローチャート: 判断 422">
          <a:extLst>
            <a:ext uri="{FF2B5EF4-FFF2-40B4-BE49-F238E27FC236}">
              <a16:creationId xmlns:a16="http://schemas.microsoft.com/office/drawing/2014/main" id="{2138E1B6-B8AD-4CA3-BF07-4B1D50B58012}"/>
            </a:ext>
          </a:extLst>
        </xdr:cNvPr>
        <xdr:cNvSpPr/>
      </xdr:nvSpPr>
      <xdr:spPr>
        <a:xfrm>
          <a:off x="14649450" y="626291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424" name="フローチャート: 判断 423">
          <a:extLst>
            <a:ext uri="{FF2B5EF4-FFF2-40B4-BE49-F238E27FC236}">
              <a16:creationId xmlns:a16="http://schemas.microsoft.com/office/drawing/2014/main" id="{F3181DDB-2C3F-4369-994D-60CF2FE0C77B}"/>
            </a:ext>
          </a:extLst>
        </xdr:cNvPr>
        <xdr:cNvSpPr/>
      </xdr:nvSpPr>
      <xdr:spPr>
        <a:xfrm>
          <a:off x="13887450" y="62237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25" name="フローチャート: 判断 424">
          <a:extLst>
            <a:ext uri="{FF2B5EF4-FFF2-40B4-BE49-F238E27FC236}">
              <a16:creationId xmlns:a16="http://schemas.microsoft.com/office/drawing/2014/main" id="{28BFB0C9-0370-4F30-B888-245B9186263D}"/>
            </a:ext>
          </a:extLst>
        </xdr:cNvPr>
        <xdr:cNvSpPr/>
      </xdr:nvSpPr>
      <xdr:spPr>
        <a:xfrm>
          <a:off x="13093700" y="614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426" name="フローチャート: 判断 425">
          <a:extLst>
            <a:ext uri="{FF2B5EF4-FFF2-40B4-BE49-F238E27FC236}">
              <a16:creationId xmlns:a16="http://schemas.microsoft.com/office/drawing/2014/main" id="{D7ABADAF-76D7-4398-915B-D5B141E21B73}"/>
            </a:ext>
          </a:extLst>
        </xdr:cNvPr>
        <xdr:cNvSpPr/>
      </xdr:nvSpPr>
      <xdr:spPr>
        <a:xfrm>
          <a:off x="12299950" y="61551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427" name="フローチャート: 判断 426">
          <a:extLst>
            <a:ext uri="{FF2B5EF4-FFF2-40B4-BE49-F238E27FC236}">
              <a16:creationId xmlns:a16="http://schemas.microsoft.com/office/drawing/2014/main" id="{ACB7FD40-ECD2-45F7-9338-9F0E2B199BAD}"/>
            </a:ext>
          </a:extLst>
        </xdr:cNvPr>
        <xdr:cNvSpPr/>
      </xdr:nvSpPr>
      <xdr:spPr>
        <a:xfrm>
          <a:off x="11487150" y="62139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4910EF1-ED83-40C0-AB94-633F8A186C7B}"/>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6737EE54-A094-4AB3-A610-3A03621E0137}"/>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FDC8E5AC-BB75-40F3-8AAA-EB932A9F7A65}"/>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19CEC17F-4E38-471D-8711-3681FEE9BF1B}"/>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C7275B51-2B2D-4F47-A6C7-4145F8349DFB}"/>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53158</xdr:rowOff>
    </xdr:from>
    <xdr:to>
      <xdr:col>85</xdr:col>
      <xdr:colOff>177800</xdr:colOff>
      <xdr:row>36</xdr:row>
      <xdr:rowOff>154758</xdr:rowOff>
    </xdr:to>
    <xdr:sp macro="" textlink="">
      <xdr:nvSpPr>
        <xdr:cNvPr id="433" name="楕円 432">
          <a:extLst>
            <a:ext uri="{FF2B5EF4-FFF2-40B4-BE49-F238E27FC236}">
              <a16:creationId xmlns:a16="http://schemas.microsoft.com/office/drawing/2014/main" id="{2D92A11B-B254-4924-AE4D-8715A50BBDDF}"/>
            </a:ext>
          </a:extLst>
        </xdr:cNvPr>
        <xdr:cNvSpPr/>
      </xdr:nvSpPr>
      <xdr:spPr>
        <a:xfrm>
          <a:off x="14649450" y="600310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76035</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F9911546-26F7-457B-9AFB-684CD8897A9E}"/>
            </a:ext>
          </a:extLst>
        </xdr:cNvPr>
        <xdr:cNvSpPr txBox="1"/>
      </xdr:nvSpPr>
      <xdr:spPr>
        <a:xfrm>
          <a:off x="14738350" y="5860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12337</xdr:rowOff>
    </xdr:from>
    <xdr:to>
      <xdr:col>81</xdr:col>
      <xdr:colOff>101600</xdr:colOff>
      <xdr:row>36</xdr:row>
      <xdr:rowOff>113937</xdr:rowOff>
    </xdr:to>
    <xdr:sp macro="" textlink="">
      <xdr:nvSpPr>
        <xdr:cNvPr id="435" name="楕円 434">
          <a:extLst>
            <a:ext uri="{FF2B5EF4-FFF2-40B4-BE49-F238E27FC236}">
              <a16:creationId xmlns:a16="http://schemas.microsoft.com/office/drawing/2014/main" id="{186271B6-7F2C-4B3E-B076-695170487000}"/>
            </a:ext>
          </a:extLst>
        </xdr:cNvPr>
        <xdr:cNvSpPr/>
      </xdr:nvSpPr>
      <xdr:spPr>
        <a:xfrm>
          <a:off x="13887450" y="596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63137</xdr:rowOff>
    </xdr:from>
    <xdr:to>
      <xdr:col>85</xdr:col>
      <xdr:colOff>127000</xdr:colOff>
      <xdr:row>36</xdr:row>
      <xdr:rowOff>103958</xdr:rowOff>
    </xdr:to>
    <xdr:cxnSp macro="">
      <xdr:nvCxnSpPr>
        <xdr:cNvPr id="436" name="直線コネクタ 435">
          <a:extLst>
            <a:ext uri="{FF2B5EF4-FFF2-40B4-BE49-F238E27FC236}">
              <a16:creationId xmlns:a16="http://schemas.microsoft.com/office/drawing/2014/main" id="{079449B9-1D80-4022-B29C-3326E30DE290}"/>
            </a:ext>
          </a:extLst>
        </xdr:cNvPr>
        <xdr:cNvCxnSpPr/>
      </xdr:nvCxnSpPr>
      <xdr:spPr>
        <a:xfrm>
          <a:off x="13938250" y="6013087"/>
          <a:ext cx="762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149497</xdr:rowOff>
    </xdr:from>
    <xdr:to>
      <xdr:col>76</xdr:col>
      <xdr:colOff>165100</xdr:colOff>
      <xdr:row>36</xdr:row>
      <xdr:rowOff>79647</xdr:rowOff>
    </xdr:to>
    <xdr:sp macro="" textlink="">
      <xdr:nvSpPr>
        <xdr:cNvPr id="437" name="楕円 436">
          <a:extLst>
            <a:ext uri="{FF2B5EF4-FFF2-40B4-BE49-F238E27FC236}">
              <a16:creationId xmlns:a16="http://schemas.microsoft.com/office/drawing/2014/main" id="{35A22A05-B177-4697-9D24-2376AF9B6D75}"/>
            </a:ext>
          </a:extLst>
        </xdr:cNvPr>
        <xdr:cNvSpPr/>
      </xdr:nvSpPr>
      <xdr:spPr>
        <a:xfrm>
          <a:off x="13093700" y="593434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28847</xdr:rowOff>
    </xdr:from>
    <xdr:to>
      <xdr:col>81</xdr:col>
      <xdr:colOff>50800</xdr:colOff>
      <xdr:row>36</xdr:row>
      <xdr:rowOff>63137</xdr:rowOff>
    </xdr:to>
    <xdr:cxnSp macro="">
      <xdr:nvCxnSpPr>
        <xdr:cNvPr id="438" name="直線コネクタ 437">
          <a:extLst>
            <a:ext uri="{FF2B5EF4-FFF2-40B4-BE49-F238E27FC236}">
              <a16:creationId xmlns:a16="http://schemas.microsoft.com/office/drawing/2014/main" id="{436350AA-0607-4108-B7CD-99B72C54BABE}"/>
            </a:ext>
          </a:extLst>
        </xdr:cNvPr>
        <xdr:cNvCxnSpPr/>
      </xdr:nvCxnSpPr>
      <xdr:spPr>
        <a:xfrm>
          <a:off x="13144500" y="5978797"/>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113574</xdr:rowOff>
    </xdr:from>
    <xdr:to>
      <xdr:col>72</xdr:col>
      <xdr:colOff>38100</xdr:colOff>
      <xdr:row>36</xdr:row>
      <xdr:rowOff>43724</xdr:rowOff>
    </xdr:to>
    <xdr:sp macro="" textlink="">
      <xdr:nvSpPr>
        <xdr:cNvPr id="439" name="楕円 438">
          <a:extLst>
            <a:ext uri="{FF2B5EF4-FFF2-40B4-BE49-F238E27FC236}">
              <a16:creationId xmlns:a16="http://schemas.microsoft.com/office/drawing/2014/main" id="{C49340CF-1B4A-45C4-835A-5680ACA26A6A}"/>
            </a:ext>
          </a:extLst>
        </xdr:cNvPr>
        <xdr:cNvSpPr/>
      </xdr:nvSpPr>
      <xdr:spPr>
        <a:xfrm>
          <a:off x="12299950" y="58984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164374</xdr:rowOff>
    </xdr:from>
    <xdr:to>
      <xdr:col>76</xdr:col>
      <xdr:colOff>114300</xdr:colOff>
      <xdr:row>36</xdr:row>
      <xdr:rowOff>28847</xdr:rowOff>
    </xdr:to>
    <xdr:cxnSp macro="">
      <xdr:nvCxnSpPr>
        <xdr:cNvPr id="440" name="直線コネクタ 439">
          <a:extLst>
            <a:ext uri="{FF2B5EF4-FFF2-40B4-BE49-F238E27FC236}">
              <a16:creationId xmlns:a16="http://schemas.microsoft.com/office/drawing/2014/main" id="{51D538CF-C08C-4169-AF3B-D24E9D39D0B6}"/>
            </a:ext>
          </a:extLst>
        </xdr:cNvPr>
        <xdr:cNvCxnSpPr/>
      </xdr:nvCxnSpPr>
      <xdr:spPr>
        <a:xfrm>
          <a:off x="12344400" y="5949224"/>
          <a:ext cx="800100" cy="2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111942</xdr:rowOff>
    </xdr:from>
    <xdr:to>
      <xdr:col>67</xdr:col>
      <xdr:colOff>101600</xdr:colOff>
      <xdr:row>36</xdr:row>
      <xdr:rowOff>42092</xdr:rowOff>
    </xdr:to>
    <xdr:sp macro="" textlink="">
      <xdr:nvSpPr>
        <xdr:cNvPr id="441" name="楕円 440">
          <a:extLst>
            <a:ext uri="{FF2B5EF4-FFF2-40B4-BE49-F238E27FC236}">
              <a16:creationId xmlns:a16="http://schemas.microsoft.com/office/drawing/2014/main" id="{F0AC907C-7FCB-47C9-90D5-738BF2CFC777}"/>
            </a:ext>
          </a:extLst>
        </xdr:cNvPr>
        <xdr:cNvSpPr/>
      </xdr:nvSpPr>
      <xdr:spPr>
        <a:xfrm>
          <a:off x="11487150" y="58967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162742</xdr:rowOff>
    </xdr:from>
    <xdr:to>
      <xdr:col>71</xdr:col>
      <xdr:colOff>177800</xdr:colOff>
      <xdr:row>35</xdr:row>
      <xdr:rowOff>164374</xdr:rowOff>
    </xdr:to>
    <xdr:cxnSp macro="">
      <xdr:nvCxnSpPr>
        <xdr:cNvPr id="442" name="直線コネクタ 441">
          <a:extLst>
            <a:ext uri="{FF2B5EF4-FFF2-40B4-BE49-F238E27FC236}">
              <a16:creationId xmlns:a16="http://schemas.microsoft.com/office/drawing/2014/main" id="{745AE829-1395-447D-8583-D645FC392DB0}"/>
            </a:ext>
          </a:extLst>
        </xdr:cNvPr>
        <xdr:cNvCxnSpPr/>
      </xdr:nvCxnSpPr>
      <xdr:spPr>
        <a:xfrm>
          <a:off x="11537950" y="5947592"/>
          <a:ext cx="80645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29953</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928DC4CB-C07C-40B8-B3E3-1B3E643911FF}"/>
            </a:ext>
          </a:extLst>
        </xdr:cNvPr>
        <xdr:cNvSpPr txBox="1"/>
      </xdr:nvSpPr>
      <xdr:spPr>
        <a:xfrm>
          <a:off x="13742044" y="6310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126292</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156AF2CA-96FD-43BF-BDBD-4CA5CEDB5AEA}"/>
            </a:ext>
          </a:extLst>
        </xdr:cNvPr>
        <xdr:cNvSpPr txBox="1"/>
      </xdr:nvSpPr>
      <xdr:spPr>
        <a:xfrm>
          <a:off x="12960994" y="624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132823</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F727A8C9-DEE0-43B0-9065-785C8AB89706}"/>
            </a:ext>
          </a:extLst>
        </xdr:cNvPr>
        <xdr:cNvSpPr txBox="1"/>
      </xdr:nvSpPr>
      <xdr:spPr>
        <a:xfrm>
          <a:off x="12167244" y="6247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20155</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65D065EF-9E3A-4374-81BE-5151F3764070}"/>
            </a:ext>
          </a:extLst>
        </xdr:cNvPr>
        <xdr:cNvSpPr txBox="1"/>
      </xdr:nvSpPr>
      <xdr:spPr>
        <a:xfrm>
          <a:off x="11354444" y="6300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130464</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777F32F1-905B-480C-BBCC-20557F99427D}"/>
            </a:ext>
          </a:extLst>
        </xdr:cNvPr>
        <xdr:cNvSpPr txBox="1"/>
      </xdr:nvSpPr>
      <xdr:spPr>
        <a:xfrm>
          <a:off x="13742044" y="575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96174</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5B8705D6-5441-4327-BF29-9CA95768E549}"/>
            </a:ext>
          </a:extLst>
        </xdr:cNvPr>
        <xdr:cNvSpPr txBox="1"/>
      </xdr:nvSpPr>
      <xdr:spPr>
        <a:xfrm>
          <a:off x="12960994" y="571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60251</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36889888-4E45-40F8-94D2-00AE25C3DC6C}"/>
            </a:ext>
          </a:extLst>
        </xdr:cNvPr>
        <xdr:cNvSpPr txBox="1"/>
      </xdr:nvSpPr>
      <xdr:spPr>
        <a:xfrm>
          <a:off x="12167244" y="56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58619</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038447AD-2933-4C89-AA03-1978086531EC}"/>
            </a:ext>
          </a:extLst>
        </xdr:cNvPr>
        <xdr:cNvSpPr txBox="1"/>
      </xdr:nvSpPr>
      <xdr:spPr>
        <a:xfrm>
          <a:off x="11354444" y="567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41638467-5966-49E3-A3D4-794C17F057DF}"/>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5730CC20-AC89-4F79-8C6B-9FFBABF3B852}"/>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2606BAE9-DAFB-40DC-9513-72EF505F6B09}"/>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7411C8E2-6FC9-4683-B61A-74DA2B4CCB07}"/>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1A62CBDC-1534-40D2-BB4E-BA12A8CB2D5D}"/>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D3EFA228-FD5F-4BFA-BFDE-E5ABF792B98B}"/>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A12999C7-D9D9-43EA-B48F-D8234E287388}"/>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86C65358-5060-4421-8F0F-FBE69C248DFA}"/>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4CC314FD-EC92-472C-951D-C0B7BE2449C8}"/>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BB00C4E4-706E-4E29-ABF1-649C65492037}"/>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a:extLst>
            <a:ext uri="{FF2B5EF4-FFF2-40B4-BE49-F238E27FC236}">
              <a16:creationId xmlns:a16="http://schemas.microsoft.com/office/drawing/2014/main" id="{E6E62059-06EF-470B-8EE6-9C5D2622A2C1}"/>
            </a:ext>
          </a:extLst>
        </xdr:cNvPr>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a:extLst>
            <a:ext uri="{FF2B5EF4-FFF2-40B4-BE49-F238E27FC236}">
              <a16:creationId xmlns:a16="http://schemas.microsoft.com/office/drawing/2014/main" id="{5A4E6AEE-4684-460D-81DB-33DC26D9EA38}"/>
            </a:ext>
          </a:extLst>
        </xdr:cNvPr>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a:extLst>
            <a:ext uri="{FF2B5EF4-FFF2-40B4-BE49-F238E27FC236}">
              <a16:creationId xmlns:a16="http://schemas.microsoft.com/office/drawing/2014/main" id="{C297C7A0-EFB5-4C49-A254-235965819B51}"/>
            </a:ext>
          </a:extLst>
        </xdr:cNvPr>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a:extLst>
            <a:ext uri="{FF2B5EF4-FFF2-40B4-BE49-F238E27FC236}">
              <a16:creationId xmlns:a16="http://schemas.microsoft.com/office/drawing/2014/main" id="{37D78D8A-CBC6-4B3D-8288-2E293FBF74C5}"/>
            </a:ext>
          </a:extLst>
        </xdr:cNvPr>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a:extLst>
            <a:ext uri="{FF2B5EF4-FFF2-40B4-BE49-F238E27FC236}">
              <a16:creationId xmlns:a16="http://schemas.microsoft.com/office/drawing/2014/main" id="{8C12FCB4-9746-4C88-BF32-245A44B42548}"/>
            </a:ext>
          </a:extLst>
        </xdr:cNvPr>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a:extLst>
            <a:ext uri="{FF2B5EF4-FFF2-40B4-BE49-F238E27FC236}">
              <a16:creationId xmlns:a16="http://schemas.microsoft.com/office/drawing/2014/main" id="{0B072ABB-DE20-415E-9B43-BE3ADA4184BA}"/>
            </a:ext>
          </a:extLst>
        </xdr:cNvPr>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a:extLst>
            <a:ext uri="{FF2B5EF4-FFF2-40B4-BE49-F238E27FC236}">
              <a16:creationId xmlns:a16="http://schemas.microsoft.com/office/drawing/2014/main" id="{2347B35D-E80C-4818-A9EB-E0E339059147}"/>
            </a:ext>
          </a:extLst>
        </xdr:cNvPr>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a:extLst>
            <a:ext uri="{FF2B5EF4-FFF2-40B4-BE49-F238E27FC236}">
              <a16:creationId xmlns:a16="http://schemas.microsoft.com/office/drawing/2014/main" id="{96809D27-CC7D-4B32-8FA7-8315629750A3}"/>
            </a:ext>
          </a:extLst>
        </xdr:cNvPr>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a:extLst>
            <a:ext uri="{FF2B5EF4-FFF2-40B4-BE49-F238E27FC236}">
              <a16:creationId xmlns:a16="http://schemas.microsoft.com/office/drawing/2014/main" id="{FA3E0EC2-7E35-44A6-B657-89063B682EEA}"/>
            </a:ext>
          </a:extLst>
        </xdr:cNvPr>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a:extLst>
            <a:ext uri="{FF2B5EF4-FFF2-40B4-BE49-F238E27FC236}">
              <a16:creationId xmlns:a16="http://schemas.microsoft.com/office/drawing/2014/main" id="{C21D052B-9FB4-4A8E-8E7E-991C0D6BD2A9}"/>
            </a:ext>
          </a:extLst>
        </xdr:cNvPr>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a:extLst>
            <a:ext uri="{FF2B5EF4-FFF2-40B4-BE49-F238E27FC236}">
              <a16:creationId xmlns:a16="http://schemas.microsoft.com/office/drawing/2014/main" id="{4F26AE31-8442-4C8C-A974-B3FBEB70D9D1}"/>
            </a:ext>
          </a:extLst>
        </xdr:cNvPr>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a:extLst>
            <a:ext uri="{FF2B5EF4-FFF2-40B4-BE49-F238E27FC236}">
              <a16:creationId xmlns:a16="http://schemas.microsoft.com/office/drawing/2014/main" id="{AE58DED5-2742-412A-B4F1-E95C417B4C0C}"/>
            </a:ext>
          </a:extLst>
        </xdr:cNvPr>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6E30D0E5-FAD5-4664-9910-19B722187B87}"/>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CAB81E6D-16AE-4E97-9EA4-38A3E75C6DE0}"/>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5DF36C86-B4F3-4741-AA97-B738AB2CC0EB}"/>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476" name="直線コネクタ 475">
          <a:extLst>
            <a:ext uri="{FF2B5EF4-FFF2-40B4-BE49-F238E27FC236}">
              <a16:creationId xmlns:a16="http://schemas.microsoft.com/office/drawing/2014/main" id="{777FF43B-0A23-45EF-A74C-B7B44B220BF7}"/>
            </a:ext>
          </a:extLst>
        </xdr:cNvPr>
        <xdr:cNvCxnSpPr/>
      </xdr:nvCxnSpPr>
      <xdr:spPr>
        <a:xfrm flipV="1">
          <a:off x="19951064" y="5629003"/>
          <a:ext cx="0"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E53F27C0-98F6-43A8-94AF-4E4EFC3D9516}"/>
            </a:ext>
          </a:extLst>
        </xdr:cNvPr>
        <xdr:cNvSpPr txBox="1"/>
      </xdr:nvSpPr>
      <xdr:spPr>
        <a:xfrm>
          <a:off x="19989800" y="701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78" name="直線コネクタ 477">
          <a:extLst>
            <a:ext uri="{FF2B5EF4-FFF2-40B4-BE49-F238E27FC236}">
              <a16:creationId xmlns:a16="http://schemas.microsoft.com/office/drawing/2014/main" id="{4FB3E6F9-0D9B-4C1C-88CA-FEB98F642A5B}"/>
            </a:ext>
          </a:extLst>
        </xdr:cNvPr>
        <xdr:cNvCxnSpPr/>
      </xdr:nvCxnSpPr>
      <xdr:spPr>
        <a:xfrm>
          <a:off x="19881850" y="70069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7098372-1537-4A7C-BF02-FCD21747B4F9}"/>
            </a:ext>
          </a:extLst>
        </xdr:cNvPr>
        <xdr:cNvSpPr txBox="1"/>
      </xdr:nvSpPr>
      <xdr:spPr>
        <a:xfrm>
          <a:off x="19989800" y="541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80" name="直線コネクタ 479">
          <a:extLst>
            <a:ext uri="{FF2B5EF4-FFF2-40B4-BE49-F238E27FC236}">
              <a16:creationId xmlns:a16="http://schemas.microsoft.com/office/drawing/2014/main" id="{51B00ED8-A9C6-417B-ACB4-69507782CBC8}"/>
            </a:ext>
          </a:extLst>
        </xdr:cNvPr>
        <xdr:cNvCxnSpPr/>
      </xdr:nvCxnSpPr>
      <xdr:spPr>
        <a:xfrm>
          <a:off x="19881850" y="56290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924</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EB8740FA-3893-4B67-8AD0-AA377F6C34AD}"/>
            </a:ext>
          </a:extLst>
        </xdr:cNvPr>
        <xdr:cNvSpPr txBox="1"/>
      </xdr:nvSpPr>
      <xdr:spPr>
        <a:xfrm>
          <a:off x="19989800" y="6281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82" name="フローチャート: 判断 481">
          <a:extLst>
            <a:ext uri="{FF2B5EF4-FFF2-40B4-BE49-F238E27FC236}">
              <a16:creationId xmlns:a16="http://schemas.microsoft.com/office/drawing/2014/main" id="{42802149-93FD-44DC-81EC-C894C3107E8E}"/>
            </a:ext>
          </a:extLst>
        </xdr:cNvPr>
        <xdr:cNvSpPr/>
      </xdr:nvSpPr>
      <xdr:spPr>
        <a:xfrm>
          <a:off x="19900900" y="642964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483" name="フローチャート: 判断 482">
          <a:extLst>
            <a:ext uri="{FF2B5EF4-FFF2-40B4-BE49-F238E27FC236}">
              <a16:creationId xmlns:a16="http://schemas.microsoft.com/office/drawing/2014/main" id="{DCBBDCC1-D06F-469C-BDD2-E2B2B06CE7E3}"/>
            </a:ext>
          </a:extLst>
        </xdr:cNvPr>
        <xdr:cNvSpPr/>
      </xdr:nvSpPr>
      <xdr:spPr>
        <a:xfrm>
          <a:off x="19157950" y="64461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484" name="フローチャート: 判断 483">
          <a:extLst>
            <a:ext uri="{FF2B5EF4-FFF2-40B4-BE49-F238E27FC236}">
              <a16:creationId xmlns:a16="http://schemas.microsoft.com/office/drawing/2014/main" id="{AEE0E9D3-86C7-41C1-A44B-F373A8417485}"/>
            </a:ext>
          </a:extLst>
        </xdr:cNvPr>
        <xdr:cNvSpPr/>
      </xdr:nvSpPr>
      <xdr:spPr>
        <a:xfrm>
          <a:off x="18345150" y="649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485" name="フローチャート: 判断 484">
          <a:extLst>
            <a:ext uri="{FF2B5EF4-FFF2-40B4-BE49-F238E27FC236}">
              <a16:creationId xmlns:a16="http://schemas.microsoft.com/office/drawing/2014/main" id="{B26179E6-2809-47B6-958D-737F5D7BB183}"/>
            </a:ext>
          </a:extLst>
        </xdr:cNvPr>
        <xdr:cNvSpPr/>
      </xdr:nvSpPr>
      <xdr:spPr>
        <a:xfrm>
          <a:off x="17551400" y="642964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486" name="フローチャート: 判断 485">
          <a:extLst>
            <a:ext uri="{FF2B5EF4-FFF2-40B4-BE49-F238E27FC236}">
              <a16:creationId xmlns:a16="http://schemas.microsoft.com/office/drawing/2014/main" id="{1B8DEE7E-9A02-48DE-A219-C8DA06DBF3BD}"/>
            </a:ext>
          </a:extLst>
        </xdr:cNvPr>
        <xdr:cNvSpPr/>
      </xdr:nvSpPr>
      <xdr:spPr>
        <a:xfrm>
          <a:off x="16757650" y="63871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D090DEC6-8658-4A6E-956D-1B3A79F6F14D}"/>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60FAEF8-D04D-47EE-A173-5FDB55A328E7}"/>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CB51CA37-B3D0-4038-B5F7-1D8654EF960E}"/>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79CBE5E9-D144-40D1-A7ED-69F00B383245}"/>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A1A23C71-3704-423C-A810-93F032C8DE96}"/>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51526</xdr:rowOff>
    </xdr:from>
    <xdr:to>
      <xdr:col>116</xdr:col>
      <xdr:colOff>114300</xdr:colOff>
      <xdr:row>40</xdr:row>
      <xdr:rowOff>153126</xdr:rowOff>
    </xdr:to>
    <xdr:sp macro="" textlink="">
      <xdr:nvSpPr>
        <xdr:cNvPr id="492" name="楕円 491">
          <a:extLst>
            <a:ext uri="{FF2B5EF4-FFF2-40B4-BE49-F238E27FC236}">
              <a16:creationId xmlns:a16="http://schemas.microsoft.com/office/drawing/2014/main" id="{F7A1E36A-52EC-435D-B0B9-23163FCC8E74}"/>
            </a:ext>
          </a:extLst>
        </xdr:cNvPr>
        <xdr:cNvSpPr/>
      </xdr:nvSpPr>
      <xdr:spPr>
        <a:xfrm>
          <a:off x="19900900" y="666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29953</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1BF5964D-0A4B-4DB2-9922-1E8D5E663ACA}"/>
            </a:ext>
          </a:extLst>
        </xdr:cNvPr>
        <xdr:cNvSpPr txBox="1"/>
      </xdr:nvSpPr>
      <xdr:spPr>
        <a:xfrm>
          <a:off x="19989800" y="664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56424</xdr:rowOff>
    </xdr:from>
    <xdr:to>
      <xdr:col>112</xdr:col>
      <xdr:colOff>38100</xdr:colOff>
      <xdr:row>40</xdr:row>
      <xdr:rowOff>158024</xdr:rowOff>
    </xdr:to>
    <xdr:sp macro="" textlink="">
      <xdr:nvSpPr>
        <xdr:cNvPr id="494" name="楕円 493">
          <a:extLst>
            <a:ext uri="{FF2B5EF4-FFF2-40B4-BE49-F238E27FC236}">
              <a16:creationId xmlns:a16="http://schemas.microsoft.com/office/drawing/2014/main" id="{8C2508A8-3A9F-4790-8549-E96C43291F60}"/>
            </a:ext>
          </a:extLst>
        </xdr:cNvPr>
        <xdr:cNvSpPr/>
      </xdr:nvSpPr>
      <xdr:spPr>
        <a:xfrm>
          <a:off x="19157950" y="66667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102326</xdr:rowOff>
    </xdr:from>
    <xdr:to>
      <xdr:col>116</xdr:col>
      <xdr:colOff>63500</xdr:colOff>
      <xdr:row>40</xdr:row>
      <xdr:rowOff>107224</xdr:rowOff>
    </xdr:to>
    <xdr:cxnSp macro="">
      <xdr:nvCxnSpPr>
        <xdr:cNvPr id="495" name="直線コネクタ 494">
          <a:extLst>
            <a:ext uri="{FF2B5EF4-FFF2-40B4-BE49-F238E27FC236}">
              <a16:creationId xmlns:a16="http://schemas.microsoft.com/office/drawing/2014/main" id="{7C8090E0-6F9C-4E7A-A9B8-C3DBBC4A3651}"/>
            </a:ext>
          </a:extLst>
        </xdr:cNvPr>
        <xdr:cNvCxnSpPr/>
      </xdr:nvCxnSpPr>
      <xdr:spPr>
        <a:xfrm flipV="1">
          <a:off x="19202400" y="6712676"/>
          <a:ext cx="7493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59690</xdr:rowOff>
    </xdr:from>
    <xdr:to>
      <xdr:col>107</xdr:col>
      <xdr:colOff>101600</xdr:colOff>
      <xdr:row>40</xdr:row>
      <xdr:rowOff>161290</xdr:rowOff>
    </xdr:to>
    <xdr:sp macro="" textlink="">
      <xdr:nvSpPr>
        <xdr:cNvPr id="496" name="楕円 495">
          <a:extLst>
            <a:ext uri="{FF2B5EF4-FFF2-40B4-BE49-F238E27FC236}">
              <a16:creationId xmlns:a16="http://schemas.microsoft.com/office/drawing/2014/main" id="{2449B84C-65D6-4277-8342-5DDE64B1FB5F}"/>
            </a:ext>
          </a:extLst>
        </xdr:cNvPr>
        <xdr:cNvSpPr/>
      </xdr:nvSpPr>
      <xdr:spPr>
        <a:xfrm>
          <a:off x="1834515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107224</xdr:rowOff>
    </xdr:from>
    <xdr:to>
      <xdr:col>111</xdr:col>
      <xdr:colOff>177800</xdr:colOff>
      <xdr:row>40</xdr:row>
      <xdr:rowOff>110490</xdr:rowOff>
    </xdr:to>
    <xdr:cxnSp macro="">
      <xdr:nvCxnSpPr>
        <xdr:cNvPr id="497" name="直線コネクタ 496">
          <a:extLst>
            <a:ext uri="{FF2B5EF4-FFF2-40B4-BE49-F238E27FC236}">
              <a16:creationId xmlns:a16="http://schemas.microsoft.com/office/drawing/2014/main" id="{43C2ACF4-2AAA-4337-A10B-1852AB2D4310}"/>
            </a:ext>
          </a:extLst>
        </xdr:cNvPr>
        <xdr:cNvCxnSpPr/>
      </xdr:nvCxnSpPr>
      <xdr:spPr>
        <a:xfrm flipV="1">
          <a:off x="18395950" y="6717574"/>
          <a:ext cx="8064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61323</xdr:rowOff>
    </xdr:from>
    <xdr:to>
      <xdr:col>102</xdr:col>
      <xdr:colOff>165100</xdr:colOff>
      <xdr:row>40</xdr:row>
      <xdr:rowOff>162923</xdr:rowOff>
    </xdr:to>
    <xdr:sp macro="" textlink="">
      <xdr:nvSpPr>
        <xdr:cNvPr id="498" name="楕円 497">
          <a:extLst>
            <a:ext uri="{FF2B5EF4-FFF2-40B4-BE49-F238E27FC236}">
              <a16:creationId xmlns:a16="http://schemas.microsoft.com/office/drawing/2014/main" id="{ADFBCC2D-7F7E-4E34-B561-67FEA3C7B349}"/>
            </a:ext>
          </a:extLst>
        </xdr:cNvPr>
        <xdr:cNvSpPr/>
      </xdr:nvSpPr>
      <xdr:spPr>
        <a:xfrm>
          <a:off x="17551400" y="667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110490</xdr:rowOff>
    </xdr:from>
    <xdr:to>
      <xdr:col>107</xdr:col>
      <xdr:colOff>50800</xdr:colOff>
      <xdr:row>40</xdr:row>
      <xdr:rowOff>112123</xdr:rowOff>
    </xdr:to>
    <xdr:cxnSp macro="">
      <xdr:nvCxnSpPr>
        <xdr:cNvPr id="499" name="直線コネクタ 498">
          <a:extLst>
            <a:ext uri="{FF2B5EF4-FFF2-40B4-BE49-F238E27FC236}">
              <a16:creationId xmlns:a16="http://schemas.microsoft.com/office/drawing/2014/main" id="{D80ED873-CDF1-4C42-A719-84E774C79B63}"/>
            </a:ext>
          </a:extLst>
        </xdr:cNvPr>
        <xdr:cNvCxnSpPr/>
      </xdr:nvCxnSpPr>
      <xdr:spPr>
        <a:xfrm flipV="1">
          <a:off x="17602200" y="6720840"/>
          <a:ext cx="79375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87449</xdr:rowOff>
    </xdr:from>
    <xdr:to>
      <xdr:col>98</xdr:col>
      <xdr:colOff>38100</xdr:colOff>
      <xdr:row>41</xdr:row>
      <xdr:rowOff>17599</xdr:rowOff>
    </xdr:to>
    <xdr:sp macro="" textlink="">
      <xdr:nvSpPr>
        <xdr:cNvPr id="500" name="楕円 499">
          <a:extLst>
            <a:ext uri="{FF2B5EF4-FFF2-40B4-BE49-F238E27FC236}">
              <a16:creationId xmlns:a16="http://schemas.microsoft.com/office/drawing/2014/main" id="{B2792EC2-49DD-40A7-92CC-A09231B9A946}"/>
            </a:ext>
          </a:extLst>
        </xdr:cNvPr>
        <xdr:cNvSpPr/>
      </xdr:nvSpPr>
      <xdr:spPr>
        <a:xfrm>
          <a:off x="16757650" y="669779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112123</xdr:rowOff>
    </xdr:from>
    <xdr:to>
      <xdr:col>102</xdr:col>
      <xdr:colOff>114300</xdr:colOff>
      <xdr:row>40</xdr:row>
      <xdr:rowOff>138249</xdr:rowOff>
    </xdr:to>
    <xdr:cxnSp macro="">
      <xdr:nvCxnSpPr>
        <xdr:cNvPr id="501" name="直線コネクタ 500">
          <a:extLst>
            <a:ext uri="{FF2B5EF4-FFF2-40B4-BE49-F238E27FC236}">
              <a16:creationId xmlns:a16="http://schemas.microsoft.com/office/drawing/2014/main" id="{7061D0C7-5545-4A31-8F2A-9A87C16F9F9E}"/>
            </a:ext>
          </a:extLst>
        </xdr:cNvPr>
        <xdr:cNvCxnSpPr/>
      </xdr:nvCxnSpPr>
      <xdr:spPr>
        <a:xfrm flipV="1">
          <a:off x="16802100" y="6722473"/>
          <a:ext cx="8001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119034</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D0432C3C-6C7A-4947-98B2-C4F9696D74FE}"/>
            </a:ext>
          </a:extLst>
        </xdr:cNvPr>
        <xdr:cNvSpPr txBox="1"/>
      </xdr:nvSpPr>
      <xdr:spPr>
        <a:xfrm>
          <a:off x="189802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164754</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6E1DC135-7980-4B22-BE71-8512F40E95DF}"/>
            </a:ext>
          </a:extLst>
        </xdr:cNvPr>
        <xdr:cNvSpPr txBox="1"/>
      </xdr:nvSpPr>
      <xdr:spPr>
        <a:xfrm>
          <a:off x="181801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96174</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2BD67C84-E947-4457-9432-860B0FEB80B4}"/>
            </a:ext>
          </a:extLst>
        </xdr:cNvPr>
        <xdr:cNvSpPr txBox="1"/>
      </xdr:nvSpPr>
      <xdr:spPr>
        <a:xfrm>
          <a:off x="17386377" y="621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53720</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3A2800AC-F02B-4A20-8EB4-49662B1E91BD}"/>
            </a:ext>
          </a:extLst>
        </xdr:cNvPr>
        <xdr:cNvSpPr txBox="1"/>
      </xdr:nvSpPr>
      <xdr:spPr>
        <a:xfrm>
          <a:off x="16592627" y="61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149151</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9152E196-DF08-46E2-862A-FD8EE5B2D2F5}"/>
            </a:ext>
          </a:extLst>
        </xdr:cNvPr>
        <xdr:cNvSpPr txBox="1"/>
      </xdr:nvSpPr>
      <xdr:spPr>
        <a:xfrm>
          <a:off x="18980227" y="675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152417</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EC8D054C-DFE3-45F5-BB24-12E06B154E27}"/>
            </a:ext>
          </a:extLst>
        </xdr:cNvPr>
        <xdr:cNvSpPr txBox="1"/>
      </xdr:nvSpPr>
      <xdr:spPr>
        <a:xfrm>
          <a:off x="181801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154050</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80B151D8-7174-42B7-AF27-F0F779CE5B21}"/>
            </a:ext>
          </a:extLst>
        </xdr:cNvPr>
        <xdr:cNvSpPr txBox="1"/>
      </xdr:nvSpPr>
      <xdr:spPr>
        <a:xfrm>
          <a:off x="17386377" y="676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8726</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3B1A735C-6CEB-4B0B-81B4-A6963AF6F344}"/>
            </a:ext>
          </a:extLst>
        </xdr:cNvPr>
        <xdr:cNvSpPr txBox="1"/>
      </xdr:nvSpPr>
      <xdr:spPr>
        <a:xfrm>
          <a:off x="16592627" y="678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57ABEF90-EDD5-42B9-B8F5-2C62D74E672D}"/>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16AF9667-EEE6-4554-ABC3-29CC95627947}"/>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C60237F3-F36E-4929-87F7-2DF1487C1330}"/>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F9557E2E-50B0-4E68-8918-96A29FD0B429}"/>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E3FE7A0F-A8E6-44A2-B395-F461CFFE3984}"/>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6A886C48-2276-4FF2-AB1F-18BF668D14DC}"/>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24976523-8A4F-4871-AAD4-118D0665B28B}"/>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84EFC98C-0908-4163-9905-2C736FCF3FEE}"/>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BE91FB9E-78C3-4338-ABE6-C6986D0F500D}"/>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E5ABF42D-3588-4294-9392-29E12FBBAFB0}"/>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CAD0029F-16C2-4AA6-8CA7-CBA30ABF093E}"/>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4B5463B4-5A56-44FD-B3B1-224F6DB87E12}"/>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F86F3F2E-4057-4276-8F30-C24940FDB244}"/>
            </a:ext>
          </a:extLst>
        </xdr:cNvPr>
        <xdr:cNvSpPr txBox="1"/>
      </xdr:nvSpPr>
      <xdr:spPr>
        <a:xfrm>
          <a:off x="107977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59589E46-74FE-45B5-A0F1-1FD9C9110FA2}"/>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3570D5BF-91F5-412C-8F0B-CED926B875F8}"/>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8F403B99-130D-42F8-9D74-9CB5DA53D1DE}"/>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C2D549E8-4B01-4C17-BE80-B11A668B6FE3}"/>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C1C2C983-615E-40CE-BCB1-C17214421BA4}"/>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49A6EF62-3561-430F-A2A9-CE79205D7FC0}"/>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E03C5597-68F8-4637-8B41-9A6075341768}"/>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B43BE287-5957-4733-B8C4-5E4D32C96C08}"/>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5EA1E343-E95E-41AC-B6E3-15555BBCE33E}"/>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1A27490C-3C12-47DD-9C89-922364436AE3}"/>
            </a:ext>
          </a:extLst>
        </xdr:cNvPr>
        <xdr:cNvSpPr txBox="1"/>
      </xdr:nvSpPr>
      <xdr:spPr>
        <a:xfrm>
          <a:off x="1090691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A95F6C55-9199-4920-A9FD-3053199F5BF0}"/>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CFA25F3F-4B16-47D3-ADCB-01F52F1B9085}"/>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535" name="直線コネクタ 534">
          <a:extLst>
            <a:ext uri="{FF2B5EF4-FFF2-40B4-BE49-F238E27FC236}">
              <a16:creationId xmlns:a16="http://schemas.microsoft.com/office/drawing/2014/main" id="{24537FEC-A5BB-404F-ADD2-89FA27D383F1}"/>
            </a:ext>
          </a:extLst>
        </xdr:cNvPr>
        <xdr:cNvCxnSpPr/>
      </xdr:nvCxnSpPr>
      <xdr:spPr>
        <a:xfrm flipV="1">
          <a:off x="14699614" y="9330327"/>
          <a:ext cx="0" cy="124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C692E618-7CD5-42BC-AC67-036A9A772458}"/>
            </a:ext>
          </a:extLst>
        </xdr:cNvPr>
        <xdr:cNvSpPr txBox="1"/>
      </xdr:nvSpPr>
      <xdr:spPr>
        <a:xfrm>
          <a:off x="14738350" y="10578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537" name="直線コネクタ 536">
          <a:extLst>
            <a:ext uri="{FF2B5EF4-FFF2-40B4-BE49-F238E27FC236}">
              <a16:creationId xmlns:a16="http://schemas.microsoft.com/office/drawing/2014/main" id="{69AE278F-ED0A-4E74-8F38-15B9CBFF1FC4}"/>
            </a:ext>
          </a:extLst>
        </xdr:cNvPr>
        <xdr:cNvCxnSpPr/>
      </xdr:nvCxnSpPr>
      <xdr:spPr>
        <a:xfrm>
          <a:off x="14611350" y="105743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B390B821-7CC7-4A87-8A76-07B0CC3F6A5C}"/>
            </a:ext>
          </a:extLst>
        </xdr:cNvPr>
        <xdr:cNvSpPr txBox="1"/>
      </xdr:nvSpPr>
      <xdr:spPr>
        <a:xfrm>
          <a:off x="14738350" y="9111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39" name="直線コネクタ 538">
          <a:extLst>
            <a:ext uri="{FF2B5EF4-FFF2-40B4-BE49-F238E27FC236}">
              <a16:creationId xmlns:a16="http://schemas.microsoft.com/office/drawing/2014/main" id="{01F9CFD5-6E31-4A69-8391-798DA1353E29}"/>
            </a:ext>
          </a:extLst>
        </xdr:cNvPr>
        <xdr:cNvCxnSpPr/>
      </xdr:nvCxnSpPr>
      <xdr:spPr>
        <a:xfrm>
          <a:off x="14611350" y="93303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138265</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7B177EF9-C612-49CC-9084-0086524AAB67}"/>
            </a:ext>
          </a:extLst>
        </xdr:cNvPr>
        <xdr:cNvSpPr txBox="1"/>
      </xdr:nvSpPr>
      <xdr:spPr>
        <a:xfrm>
          <a:off x="14738350" y="100506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541" name="フローチャート: 判断 540">
          <a:extLst>
            <a:ext uri="{FF2B5EF4-FFF2-40B4-BE49-F238E27FC236}">
              <a16:creationId xmlns:a16="http://schemas.microsoft.com/office/drawing/2014/main" id="{10110EF9-05B1-4ADA-89A3-3985AA09564F}"/>
            </a:ext>
          </a:extLst>
        </xdr:cNvPr>
        <xdr:cNvSpPr/>
      </xdr:nvSpPr>
      <xdr:spPr>
        <a:xfrm>
          <a:off x="14649450" y="1007218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542" name="フローチャート: 判断 541">
          <a:extLst>
            <a:ext uri="{FF2B5EF4-FFF2-40B4-BE49-F238E27FC236}">
              <a16:creationId xmlns:a16="http://schemas.microsoft.com/office/drawing/2014/main" id="{4B97C486-B2EF-4A34-834B-259E3ACF4C3C}"/>
            </a:ext>
          </a:extLst>
        </xdr:cNvPr>
        <xdr:cNvSpPr/>
      </xdr:nvSpPr>
      <xdr:spPr>
        <a:xfrm>
          <a:off x="13887450" y="100558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543" name="フローチャート: 判断 542">
          <a:extLst>
            <a:ext uri="{FF2B5EF4-FFF2-40B4-BE49-F238E27FC236}">
              <a16:creationId xmlns:a16="http://schemas.microsoft.com/office/drawing/2014/main" id="{CAC148EC-1021-4C37-8F5D-97C814ACC423}"/>
            </a:ext>
          </a:extLst>
        </xdr:cNvPr>
        <xdr:cNvSpPr/>
      </xdr:nvSpPr>
      <xdr:spPr>
        <a:xfrm>
          <a:off x="13093700" y="1001177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a:extLst>
            <a:ext uri="{FF2B5EF4-FFF2-40B4-BE49-F238E27FC236}">
              <a16:creationId xmlns:a16="http://schemas.microsoft.com/office/drawing/2014/main" id="{50554F92-C6C7-48B0-B80B-E0BEBFEA14A1}"/>
            </a:ext>
          </a:extLst>
        </xdr:cNvPr>
        <xdr:cNvSpPr/>
      </xdr:nvSpPr>
      <xdr:spPr>
        <a:xfrm>
          <a:off x="12299950" y="997421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a:extLst>
            <a:ext uri="{FF2B5EF4-FFF2-40B4-BE49-F238E27FC236}">
              <a16:creationId xmlns:a16="http://schemas.microsoft.com/office/drawing/2014/main" id="{63CD1EE8-39E7-410E-A724-02C679CF48CA}"/>
            </a:ext>
          </a:extLst>
        </xdr:cNvPr>
        <xdr:cNvSpPr/>
      </xdr:nvSpPr>
      <xdr:spPr>
        <a:xfrm>
          <a:off x="11487150" y="996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D7FC194C-3469-43C4-9422-CAA9F0360CF4}"/>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CF349FAB-0FAD-478D-B114-6D16B3BE16D7}"/>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814DB643-6ECA-4B35-A34A-FB38225ACD8A}"/>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1284BE1D-38C8-43C2-BC29-CFE15375C614}"/>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F935FA2-C3C3-4AA8-8FE3-F212CB498915}"/>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551" name="楕円 550">
          <a:extLst>
            <a:ext uri="{FF2B5EF4-FFF2-40B4-BE49-F238E27FC236}">
              <a16:creationId xmlns:a16="http://schemas.microsoft.com/office/drawing/2014/main" id="{82C56165-4C94-4B89-BD79-133D57B00482}"/>
            </a:ext>
          </a:extLst>
        </xdr:cNvPr>
        <xdr:cNvSpPr/>
      </xdr:nvSpPr>
      <xdr:spPr>
        <a:xfrm>
          <a:off x="14649450" y="98107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86377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2CBFD976-6ADF-4E15-BC83-5A8A3A2018ED}"/>
            </a:ext>
          </a:extLst>
        </xdr:cNvPr>
        <xdr:cNvSpPr txBox="1"/>
      </xdr:nvSpPr>
      <xdr:spPr>
        <a:xfrm>
          <a:off x="14738350"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34109</xdr:rowOff>
    </xdr:from>
    <xdr:to>
      <xdr:col>81</xdr:col>
      <xdr:colOff>101600</xdr:colOff>
      <xdr:row>59</xdr:row>
      <xdr:rowOff>135709</xdr:rowOff>
    </xdr:to>
    <xdr:sp macro="" textlink="">
      <xdr:nvSpPr>
        <xdr:cNvPr id="553" name="楕円 552">
          <a:extLst>
            <a:ext uri="{FF2B5EF4-FFF2-40B4-BE49-F238E27FC236}">
              <a16:creationId xmlns:a16="http://schemas.microsoft.com/office/drawing/2014/main" id="{03FD9810-E97E-4C3B-AF1C-AB615062DA1E}"/>
            </a:ext>
          </a:extLst>
        </xdr:cNvPr>
        <xdr:cNvSpPr/>
      </xdr:nvSpPr>
      <xdr:spPr>
        <a:xfrm>
          <a:off x="13887450" y="978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84909</xdr:rowOff>
    </xdr:from>
    <xdr:to>
      <xdr:col>85</xdr:col>
      <xdr:colOff>127000</xdr:colOff>
      <xdr:row>59</xdr:row>
      <xdr:rowOff>114300</xdr:rowOff>
    </xdr:to>
    <xdr:cxnSp macro="">
      <xdr:nvCxnSpPr>
        <xdr:cNvPr id="554" name="直線コネクタ 553">
          <a:extLst>
            <a:ext uri="{FF2B5EF4-FFF2-40B4-BE49-F238E27FC236}">
              <a16:creationId xmlns:a16="http://schemas.microsoft.com/office/drawing/2014/main" id="{A2A0531E-88D0-4830-B427-B93F89933EAB}"/>
            </a:ext>
          </a:extLst>
        </xdr:cNvPr>
        <xdr:cNvCxnSpPr/>
      </xdr:nvCxnSpPr>
      <xdr:spPr>
        <a:xfrm>
          <a:off x="13938250" y="9832159"/>
          <a:ext cx="762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168003</xdr:rowOff>
    </xdr:from>
    <xdr:to>
      <xdr:col>76</xdr:col>
      <xdr:colOff>165100</xdr:colOff>
      <xdr:row>59</xdr:row>
      <xdr:rowOff>98153</xdr:rowOff>
    </xdr:to>
    <xdr:sp macro="" textlink="">
      <xdr:nvSpPr>
        <xdr:cNvPr id="555" name="楕円 554">
          <a:extLst>
            <a:ext uri="{FF2B5EF4-FFF2-40B4-BE49-F238E27FC236}">
              <a16:creationId xmlns:a16="http://schemas.microsoft.com/office/drawing/2014/main" id="{B4466ABF-5321-4036-AEB1-0EFD4FA3E7D0}"/>
            </a:ext>
          </a:extLst>
        </xdr:cNvPr>
        <xdr:cNvSpPr/>
      </xdr:nvSpPr>
      <xdr:spPr>
        <a:xfrm>
          <a:off x="13093700" y="975015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47353</xdr:rowOff>
    </xdr:from>
    <xdr:to>
      <xdr:col>81</xdr:col>
      <xdr:colOff>50800</xdr:colOff>
      <xdr:row>59</xdr:row>
      <xdr:rowOff>84909</xdr:rowOff>
    </xdr:to>
    <xdr:cxnSp macro="">
      <xdr:nvCxnSpPr>
        <xdr:cNvPr id="556" name="直線コネクタ 555">
          <a:extLst>
            <a:ext uri="{FF2B5EF4-FFF2-40B4-BE49-F238E27FC236}">
              <a16:creationId xmlns:a16="http://schemas.microsoft.com/office/drawing/2014/main" id="{DA3654E8-507C-43DA-BD79-82D34BABA794}"/>
            </a:ext>
          </a:extLst>
        </xdr:cNvPr>
        <xdr:cNvCxnSpPr/>
      </xdr:nvCxnSpPr>
      <xdr:spPr>
        <a:xfrm>
          <a:off x="13144500" y="9794603"/>
          <a:ext cx="79375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135346</xdr:rowOff>
    </xdr:from>
    <xdr:to>
      <xdr:col>72</xdr:col>
      <xdr:colOff>38100</xdr:colOff>
      <xdr:row>59</xdr:row>
      <xdr:rowOff>65496</xdr:rowOff>
    </xdr:to>
    <xdr:sp macro="" textlink="">
      <xdr:nvSpPr>
        <xdr:cNvPr id="557" name="楕円 556">
          <a:extLst>
            <a:ext uri="{FF2B5EF4-FFF2-40B4-BE49-F238E27FC236}">
              <a16:creationId xmlns:a16="http://schemas.microsoft.com/office/drawing/2014/main" id="{D66F98A7-8ACA-46D4-92C5-18F387CABDA4}"/>
            </a:ext>
          </a:extLst>
        </xdr:cNvPr>
        <xdr:cNvSpPr/>
      </xdr:nvSpPr>
      <xdr:spPr>
        <a:xfrm>
          <a:off x="12299950" y="971749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14696</xdr:rowOff>
    </xdr:from>
    <xdr:to>
      <xdr:col>76</xdr:col>
      <xdr:colOff>114300</xdr:colOff>
      <xdr:row>59</xdr:row>
      <xdr:rowOff>47353</xdr:rowOff>
    </xdr:to>
    <xdr:cxnSp macro="">
      <xdr:nvCxnSpPr>
        <xdr:cNvPr id="558" name="直線コネクタ 557">
          <a:extLst>
            <a:ext uri="{FF2B5EF4-FFF2-40B4-BE49-F238E27FC236}">
              <a16:creationId xmlns:a16="http://schemas.microsoft.com/office/drawing/2014/main" id="{CA824391-E7A1-43E8-B4C7-7BEB8384276A}"/>
            </a:ext>
          </a:extLst>
        </xdr:cNvPr>
        <xdr:cNvCxnSpPr/>
      </xdr:nvCxnSpPr>
      <xdr:spPr>
        <a:xfrm>
          <a:off x="12344400" y="9761946"/>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112485</xdr:rowOff>
    </xdr:from>
    <xdr:to>
      <xdr:col>67</xdr:col>
      <xdr:colOff>101600</xdr:colOff>
      <xdr:row>59</xdr:row>
      <xdr:rowOff>42635</xdr:rowOff>
    </xdr:to>
    <xdr:sp macro="" textlink="">
      <xdr:nvSpPr>
        <xdr:cNvPr id="559" name="楕円 558">
          <a:extLst>
            <a:ext uri="{FF2B5EF4-FFF2-40B4-BE49-F238E27FC236}">
              <a16:creationId xmlns:a16="http://schemas.microsoft.com/office/drawing/2014/main" id="{17110D3D-F3E1-4F7E-A718-CEDF421ABDB3}"/>
            </a:ext>
          </a:extLst>
        </xdr:cNvPr>
        <xdr:cNvSpPr/>
      </xdr:nvSpPr>
      <xdr:spPr>
        <a:xfrm>
          <a:off x="11487150" y="96946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163285</xdr:rowOff>
    </xdr:from>
    <xdr:to>
      <xdr:col>71</xdr:col>
      <xdr:colOff>177800</xdr:colOff>
      <xdr:row>59</xdr:row>
      <xdr:rowOff>14696</xdr:rowOff>
    </xdr:to>
    <xdr:cxnSp macro="">
      <xdr:nvCxnSpPr>
        <xdr:cNvPr id="560" name="直線コネクタ 559">
          <a:extLst>
            <a:ext uri="{FF2B5EF4-FFF2-40B4-BE49-F238E27FC236}">
              <a16:creationId xmlns:a16="http://schemas.microsoft.com/office/drawing/2014/main" id="{D5F579E1-78F3-419C-BE99-FD8824AB6776}"/>
            </a:ext>
          </a:extLst>
        </xdr:cNvPr>
        <xdr:cNvCxnSpPr/>
      </xdr:nvCxnSpPr>
      <xdr:spPr>
        <a:xfrm>
          <a:off x="11537950" y="9745435"/>
          <a:ext cx="80645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64787</xdr:rowOff>
    </xdr:from>
    <xdr:ext cx="405111" cy="259045"/>
    <xdr:sp macro="" textlink="">
      <xdr:nvSpPr>
        <xdr:cNvPr id="561" name="n_1aveValue【学校施設】&#10;有形固定資産減価償却率">
          <a:extLst>
            <a:ext uri="{FF2B5EF4-FFF2-40B4-BE49-F238E27FC236}">
              <a16:creationId xmlns:a16="http://schemas.microsoft.com/office/drawing/2014/main" id="{1E10BA0E-864B-4B06-BF35-236D0476B8A2}"/>
            </a:ext>
          </a:extLst>
        </xdr:cNvPr>
        <xdr:cNvSpPr txBox="1"/>
      </xdr:nvSpPr>
      <xdr:spPr>
        <a:xfrm>
          <a:off x="13742044" y="1014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20700</xdr:rowOff>
    </xdr:from>
    <xdr:ext cx="405111" cy="259045"/>
    <xdr:sp macro="" textlink="">
      <xdr:nvSpPr>
        <xdr:cNvPr id="562" name="n_2aveValue【学校施設】&#10;有形固定資産減価償却率">
          <a:extLst>
            <a:ext uri="{FF2B5EF4-FFF2-40B4-BE49-F238E27FC236}">
              <a16:creationId xmlns:a16="http://schemas.microsoft.com/office/drawing/2014/main" id="{F5CC86BE-59F2-4E48-8319-4A1B23EFFADF}"/>
            </a:ext>
          </a:extLst>
        </xdr:cNvPr>
        <xdr:cNvSpPr txBox="1"/>
      </xdr:nvSpPr>
      <xdr:spPr>
        <a:xfrm>
          <a:off x="12960994" y="10098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563" name="n_3aveValue【学校施設】&#10;有形固定資産減価償却率">
          <a:extLst>
            <a:ext uri="{FF2B5EF4-FFF2-40B4-BE49-F238E27FC236}">
              <a16:creationId xmlns:a16="http://schemas.microsoft.com/office/drawing/2014/main" id="{B99B9BF8-BFF5-47E6-8D4D-5A0D82723C7B}"/>
            </a:ext>
          </a:extLst>
        </xdr:cNvPr>
        <xdr:cNvSpPr txBox="1"/>
      </xdr:nvSpPr>
      <xdr:spPr>
        <a:xfrm>
          <a:off x="121672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144797</xdr:rowOff>
    </xdr:from>
    <xdr:ext cx="405111" cy="259045"/>
    <xdr:sp macro="" textlink="">
      <xdr:nvSpPr>
        <xdr:cNvPr id="564" name="n_4aveValue【学校施設】&#10;有形固定資産減価償却率">
          <a:extLst>
            <a:ext uri="{FF2B5EF4-FFF2-40B4-BE49-F238E27FC236}">
              <a16:creationId xmlns:a16="http://schemas.microsoft.com/office/drawing/2014/main" id="{4702FDA2-0120-4279-B8F4-E9B793A2231A}"/>
            </a:ext>
          </a:extLst>
        </xdr:cNvPr>
        <xdr:cNvSpPr txBox="1"/>
      </xdr:nvSpPr>
      <xdr:spPr>
        <a:xfrm>
          <a:off x="113544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152236</xdr:rowOff>
    </xdr:from>
    <xdr:ext cx="405111" cy="259045"/>
    <xdr:sp macro="" textlink="">
      <xdr:nvSpPr>
        <xdr:cNvPr id="565" name="n_1mainValue【学校施設】&#10;有形固定資産減価償却率">
          <a:extLst>
            <a:ext uri="{FF2B5EF4-FFF2-40B4-BE49-F238E27FC236}">
              <a16:creationId xmlns:a16="http://schemas.microsoft.com/office/drawing/2014/main" id="{89172F66-2778-4D40-A8C1-EE3D30AE7391}"/>
            </a:ext>
          </a:extLst>
        </xdr:cNvPr>
        <xdr:cNvSpPr txBox="1"/>
      </xdr:nvSpPr>
      <xdr:spPr>
        <a:xfrm>
          <a:off x="13742044" y="9569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114680</xdr:rowOff>
    </xdr:from>
    <xdr:ext cx="405111" cy="259045"/>
    <xdr:sp macro="" textlink="">
      <xdr:nvSpPr>
        <xdr:cNvPr id="566" name="n_2mainValue【学校施設】&#10;有形固定資産減価償却率">
          <a:extLst>
            <a:ext uri="{FF2B5EF4-FFF2-40B4-BE49-F238E27FC236}">
              <a16:creationId xmlns:a16="http://schemas.microsoft.com/office/drawing/2014/main" id="{BD240FE0-5001-4153-977E-8C27F878962D}"/>
            </a:ext>
          </a:extLst>
        </xdr:cNvPr>
        <xdr:cNvSpPr txBox="1"/>
      </xdr:nvSpPr>
      <xdr:spPr>
        <a:xfrm>
          <a:off x="12960994" y="9531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82023</xdr:rowOff>
    </xdr:from>
    <xdr:ext cx="405111" cy="259045"/>
    <xdr:sp macro="" textlink="">
      <xdr:nvSpPr>
        <xdr:cNvPr id="567" name="n_3mainValue【学校施設】&#10;有形固定資産減価償却率">
          <a:extLst>
            <a:ext uri="{FF2B5EF4-FFF2-40B4-BE49-F238E27FC236}">
              <a16:creationId xmlns:a16="http://schemas.microsoft.com/office/drawing/2014/main" id="{CBE43B8E-3E99-48CA-8810-A887131C0817}"/>
            </a:ext>
          </a:extLst>
        </xdr:cNvPr>
        <xdr:cNvSpPr txBox="1"/>
      </xdr:nvSpPr>
      <xdr:spPr>
        <a:xfrm>
          <a:off x="12167244" y="9499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59162</xdr:rowOff>
    </xdr:from>
    <xdr:ext cx="405111" cy="259045"/>
    <xdr:sp macro="" textlink="">
      <xdr:nvSpPr>
        <xdr:cNvPr id="568" name="n_4mainValue【学校施設】&#10;有形固定資産減価償却率">
          <a:extLst>
            <a:ext uri="{FF2B5EF4-FFF2-40B4-BE49-F238E27FC236}">
              <a16:creationId xmlns:a16="http://schemas.microsoft.com/office/drawing/2014/main" id="{275C240A-11BA-46FC-9DB4-271500A0356B}"/>
            </a:ext>
          </a:extLst>
        </xdr:cNvPr>
        <xdr:cNvSpPr txBox="1"/>
      </xdr:nvSpPr>
      <xdr:spPr>
        <a:xfrm>
          <a:off x="11354444" y="947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32A6C412-8E26-492A-B1D7-67086C5825AE}"/>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C72CFFAD-7A8B-4978-8BE5-5AA502DFE1B0}"/>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BB075600-2CA3-4658-A93A-FA273911A8B0}"/>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6F84C68D-131A-4DB5-A333-A210589DE56F}"/>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3DE559B9-3809-4E76-A5D0-DB589648E4ED}"/>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E278948C-EB27-46ED-B5F2-99B5D8346703}"/>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8CB2F81-E848-4D42-8048-D8ABA9167082}"/>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3096E09E-30A5-4111-ADB3-09DB1058C23D}"/>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D9B6DCBC-8185-44BC-A422-AAA6EEE9D19D}"/>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6BE29739-FD33-4831-8676-0BB9F06AE4EA}"/>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713D9667-8AA7-4903-B092-571BDEC0C826}"/>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E2141136-D877-495E-BFC5-2DDF297AAD6C}"/>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C62CC443-EB77-4CB0-9CD1-821FB0BFF5E1}"/>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582" name="テキスト ボックス 581">
          <a:extLst>
            <a:ext uri="{FF2B5EF4-FFF2-40B4-BE49-F238E27FC236}">
              <a16:creationId xmlns:a16="http://schemas.microsoft.com/office/drawing/2014/main" id="{C0BAB5D8-6D63-4045-92AC-17EBFE7A131D}"/>
            </a:ext>
          </a:extLst>
        </xdr:cNvPr>
        <xdr:cNvSpPr txBox="1"/>
      </xdr:nvSpPr>
      <xdr:spPr>
        <a:xfrm>
          <a:off x="1598505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2D374BF1-339C-43C7-82B2-3549BEE8E3B9}"/>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id="{25CF66F2-429C-4A39-A964-48CAE4C5C4A2}"/>
            </a:ext>
          </a:extLst>
        </xdr:cNvPr>
        <xdr:cNvSpPr txBox="1"/>
      </xdr:nvSpPr>
      <xdr:spPr>
        <a:xfrm>
          <a:off x="15985051" y="9776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06F9582D-A8FD-4E4B-AE0D-8ED574428292}"/>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id="{FCD5CC89-DB53-4138-9BBA-425DD00E5D4C}"/>
            </a:ext>
          </a:extLst>
        </xdr:cNvPr>
        <xdr:cNvSpPr txBox="1"/>
      </xdr:nvSpPr>
      <xdr:spPr>
        <a:xfrm>
          <a:off x="15985051" y="9414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717F3085-BB96-4EA3-9927-32A270C91EFE}"/>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8CF433B5-E87E-486B-A06C-C36BDC44603D}"/>
            </a:ext>
          </a:extLst>
        </xdr:cNvPr>
        <xdr:cNvSpPr txBox="1"/>
      </xdr:nvSpPr>
      <xdr:spPr>
        <a:xfrm>
          <a:off x="15985051" y="9046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D44302E6-4974-4805-9EBC-0203CAEB98F1}"/>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77B8EC79-D486-4BBA-BE7C-A996EADCB904}"/>
            </a:ext>
          </a:extLst>
        </xdr:cNvPr>
        <xdr:cNvSpPr txBox="1"/>
      </xdr:nvSpPr>
      <xdr:spPr>
        <a:xfrm>
          <a:off x="159850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9B2773A5-77FA-4103-AACC-E723DB09BCF5}"/>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592" name="直線コネクタ 591">
          <a:extLst>
            <a:ext uri="{FF2B5EF4-FFF2-40B4-BE49-F238E27FC236}">
              <a16:creationId xmlns:a16="http://schemas.microsoft.com/office/drawing/2014/main" id="{3D62F136-278A-464B-AA86-D6C47FC88592}"/>
            </a:ext>
          </a:extLst>
        </xdr:cNvPr>
        <xdr:cNvCxnSpPr/>
      </xdr:nvCxnSpPr>
      <xdr:spPr>
        <a:xfrm flipV="1">
          <a:off x="19951064" y="9180881"/>
          <a:ext cx="0" cy="1440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593" name="【学校施設】&#10;一人当たり面積最小値テキスト">
          <a:extLst>
            <a:ext uri="{FF2B5EF4-FFF2-40B4-BE49-F238E27FC236}">
              <a16:creationId xmlns:a16="http://schemas.microsoft.com/office/drawing/2014/main" id="{69462E22-14B1-48A5-B519-F3E0B2C9F923}"/>
            </a:ext>
          </a:extLst>
        </xdr:cNvPr>
        <xdr:cNvSpPr txBox="1"/>
      </xdr:nvSpPr>
      <xdr:spPr>
        <a:xfrm>
          <a:off x="19989800" y="106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594" name="直線コネクタ 593">
          <a:extLst>
            <a:ext uri="{FF2B5EF4-FFF2-40B4-BE49-F238E27FC236}">
              <a16:creationId xmlns:a16="http://schemas.microsoft.com/office/drawing/2014/main" id="{0D8E5E27-6A73-4B60-A778-3D139D0299AD}"/>
            </a:ext>
          </a:extLst>
        </xdr:cNvPr>
        <xdr:cNvCxnSpPr/>
      </xdr:nvCxnSpPr>
      <xdr:spPr>
        <a:xfrm>
          <a:off x="19881850" y="106209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595" name="【学校施設】&#10;一人当たり面積最大値テキスト">
          <a:extLst>
            <a:ext uri="{FF2B5EF4-FFF2-40B4-BE49-F238E27FC236}">
              <a16:creationId xmlns:a16="http://schemas.microsoft.com/office/drawing/2014/main" id="{343EC41A-FB19-42ED-8BE8-1991EDAAAAD3}"/>
            </a:ext>
          </a:extLst>
        </xdr:cNvPr>
        <xdr:cNvSpPr txBox="1"/>
      </xdr:nvSpPr>
      <xdr:spPr>
        <a:xfrm>
          <a:off x="19989800" y="896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596" name="直線コネクタ 595">
          <a:extLst>
            <a:ext uri="{FF2B5EF4-FFF2-40B4-BE49-F238E27FC236}">
              <a16:creationId xmlns:a16="http://schemas.microsoft.com/office/drawing/2014/main" id="{2367C60C-CC52-4F3F-BBE6-CE1BE2B058C6}"/>
            </a:ext>
          </a:extLst>
        </xdr:cNvPr>
        <xdr:cNvCxnSpPr/>
      </xdr:nvCxnSpPr>
      <xdr:spPr>
        <a:xfrm>
          <a:off x="19881850" y="91808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99255</xdr:rowOff>
    </xdr:from>
    <xdr:ext cx="469744" cy="259045"/>
    <xdr:sp macro="" textlink="">
      <xdr:nvSpPr>
        <xdr:cNvPr id="597" name="【学校施設】&#10;一人当たり面積平均値テキスト">
          <a:extLst>
            <a:ext uri="{FF2B5EF4-FFF2-40B4-BE49-F238E27FC236}">
              <a16:creationId xmlns:a16="http://schemas.microsoft.com/office/drawing/2014/main" id="{5610FF3F-58EF-435D-A16B-317F3145F3E9}"/>
            </a:ext>
          </a:extLst>
        </xdr:cNvPr>
        <xdr:cNvSpPr txBox="1"/>
      </xdr:nvSpPr>
      <xdr:spPr>
        <a:xfrm>
          <a:off x="19989800" y="10341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598" name="フローチャート: 判断 597">
          <a:extLst>
            <a:ext uri="{FF2B5EF4-FFF2-40B4-BE49-F238E27FC236}">
              <a16:creationId xmlns:a16="http://schemas.microsoft.com/office/drawing/2014/main" id="{465AC4C4-F153-4E19-95D5-D26EA97014A5}"/>
            </a:ext>
          </a:extLst>
        </xdr:cNvPr>
        <xdr:cNvSpPr/>
      </xdr:nvSpPr>
      <xdr:spPr>
        <a:xfrm>
          <a:off x="19900900" y="104840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599" name="フローチャート: 判断 598">
          <a:extLst>
            <a:ext uri="{FF2B5EF4-FFF2-40B4-BE49-F238E27FC236}">
              <a16:creationId xmlns:a16="http://schemas.microsoft.com/office/drawing/2014/main" id="{DEB6B013-99EC-4735-B98B-8955863BFF98}"/>
            </a:ext>
          </a:extLst>
        </xdr:cNvPr>
        <xdr:cNvSpPr/>
      </xdr:nvSpPr>
      <xdr:spPr>
        <a:xfrm>
          <a:off x="19157950" y="1050898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600" name="フローチャート: 判断 599">
          <a:extLst>
            <a:ext uri="{FF2B5EF4-FFF2-40B4-BE49-F238E27FC236}">
              <a16:creationId xmlns:a16="http://schemas.microsoft.com/office/drawing/2014/main" id="{3E335FAE-F155-4BB2-9914-688F723D3356}"/>
            </a:ext>
          </a:extLst>
        </xdr:cNvPr>
        <xdr:cNvSpPr/>
      </xdr:nvSpPr>
      <xdr:spPr>
        <a:xfrm>
          <a:off x="18345150" y="105125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601" name="フローチャート: 判断 600">
          <a:extLst>
            <a:ext uri="{FF2B5EF4-FFF2-40B4-BE49-F238E27FC236}">
              <a16:creationId xmlns:a16="http://schemas.microsoft.com/office/drawing/2014/main" id="{70D33F76-E9D8-4EFE-A852-3C6A3E85C597}"/>
            </a:ext>
          </a:extLst>
        </xdr:cNvPr>
        <xdr:cNvSpPr/>
      </xdr:nvSpPr>
      <xdr:spPr>
        <a:xfrm>
          <a:off x="17551400" y="105126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602" name="フローチャート: 判断 601">
          <a:extLst>
            <a:ext uri="{FF2B5EF4-FFF2-40B4-BE49-F238E27FC236}">
              <a16:creationId xmlns:a16="http://schemas.microsoft.com/office/drawing/2014/main" id="{0E2BD26D-8C50-4D5F-B440-DF6413D614DF}"/>
            </a:ext>
          </a:extLst>
        </xdr:cNvPr>
        <xdr:cNvSpPr/>
      </xdr:nvSpPr>
      <xdr:spPr>
        <a:xfrm>
          <a:off x="16757650" y="1051020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5A8EB155-2EB6-4A1A-9822-BFECAD2C32D4}"/>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7BF99821-6CC3-48B2-A9AF-CE6394D8E515}"/>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7610B638-BD5B-4D9C-8103-C6B5FBF6EC7D}"/>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57455110-83A6-4F23-8D62-A3D5395DCC43}"/>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EA564448-3DC2-489E-8297-796E8A442166}"/>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149339</xdr:rowOff>
    </xdr:from>
    <xdr:to>
      <xdr:col>116</xdr:col>
      <xdr:colOff>114300</xdr:colOff>
      <xdr:row>64</xdr:row>
      <xdr:rowOff>79489</xdr:rowOff>
    </xdr:to>
    <xdr:sp macro="" textlink="">
      <xdr:nvSpPr>
        <xdr:cNvPr id="608" name="楕円 607">
          <a:extLst>
            <a:ext uri="{FF2B5EF4-FFF2-40B4-BE49-F238E27FC236}">
              <a16:creationId xmlns:a16="http://schemas.microsoft.com/office/drawing/2014/main" id="{3233F0F5-B214-4682-8D26-98CDF68D6411}"/>
            </a:ext>
          </a:extLst>
        </xdr:cNvPr>
        <xdr:cNvSpPr/>
      </xdr:nvSpPr>
      <xdr:spPr>
        <a:xfrm>
          <a:off x="19900900" y="105569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64266</xdr:rowOff>
    </xdr:from>
    <xdr:ext cx="469744" cy="259045"/>
    <xdr:sp macro="" textlink="">
      <xdr:nvSpPr>
        <xdr:cNvPr id="609" name="【学校施設】&#10;一人当たり面積該当値テキスト">
          <a:extLst>
            <a:ext uri="{FF2B5EF4-FFF2-40B4-BE49-F238E27FC236}">
              <a16:creationId xmlns:a16="http://schemas.microsoft.com/office/drawing/2014/main" id="{135026A2-D7EB-47A4-9438-F85ADC449E37}"/>
            </a:ext>
          </a:extLst>
        </xdr:cNvPr>
        <xdr:cNvSpPr txBox="1"/>
      </xdr:nvSpPr>
      <xdr:spPr>
        <a:xfrm>
          <a:off x="19989800" y="1047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149949</xdr:rowOff>
    </xdr:from>
    <xdr:to>
      <xdr:col>112</xdr:col>
      <xdr:colOff>38100</xdr:colOff>
      <xdr:row>64</xdr:row>
      <xdr:rowOff>80099</xdr:rowOff>
    </xdr:to>
    <xdr:sp macro="" textlink="">
      <xdr:nvSpPr>
        <xdr:cNvPr id="610" name="楕円 609">
          <a:extLst>
            <a:ext uri="{FF2B5EF4-FFF2-40B4-BE49-F238E27FC236}">
              <a16:creationId xmlns:a16="http://schemas.microsoft.com/office/drawing/2014/main" id="{A1A514B2-F5AA-4B55-8B41-9C546428291B}"/>
            </a:ext>
          </a:extLst>
        </xdr:cNvPr>
        <xdr:cNvSpPr/>
      </xdr:nvSpPr>
      <xdr:spPr>
        <a:xfrm>
          <a:off x="19157950" y="1055759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28689</xdr:rowOff>
    </xdr:from>
    <xdr:to>
      <xdr:col>116</xdr:col>
      <xdr:colOff>63500</xdr:colOff>
      <xdr:row>64</xdr:row>
      <xdr:rowOff>29299</xdr:rowOff>
    </xdr:to>
    <xdr:cxnSp macro="">
      <xdr:nvCxnSpPr>
        <xdr:cNvPr id="611" name="直線コネクタ 610">
          <a:extLst>
            <a:ext uri="{FF2B5EF4-FFF2-40B4-BE49-F238E27FC236}">
              <a16:creationId xmlns:a16="http://schemas.microsoft.com/office/drawing/2014/main" id="{0E7684C1-6C9B-4626-89A3-F5D17108D5F5}"/>
            </a:ext>
          </a:extLst>
        </xdr:cNvPr>
        <xdr:cNvCxnSpPr/>
      </xdr:nvCxnSpPr>
      <xdr:spPr>
        <a:xfrm flipV="1">
          <a:off x="19202400" y="10601439"/>
          <a:ext cx="7493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150406</xdr:rowOff>
    </xdr:from>
    <xdr:to>
      <xdr:col>107</xdr:col>
      <xdr:colOff>101600</xdr:colOff>
      <xdr:row>64</xdr:row>
      <xdr:rowOff>80556</xdr:rowOff>
    </xdr:to>
    <xdr:sp macro="" textlink="">
      <xdr:nvSpPr>
        <xdr:cNvPr id="612" name="楕円 611">
          <a:extLst>
            <a:ext uri="{FF2B5EF4-FFF2-40B4-BE49-F238E27FC236}">
              <a16:creationId xmlns:a16="http://schemas.microsoft.com/office/drawing/2014/main" id="{046290FB-859A-43C8-81E7-57EA2758AB55}"/>
            </a:ext>
          </a:extLst>
        </xdr:cNvPr>
        <xdr:cNvSpPr/>
      </xdr:nvSpPr>
      <xdr:spPr>
        <a:xfrm>
          <a:off x="18345150" y="105580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29299</xdr:rowOff>
    </xdr:from>
    <xdr:to>
      <xdr:col>111</xdr:col>
      <xdr:colOff>177800</xdr:colOff>
      <xdr:row>64</xdr:row>
      <xdr:rowOff>29756</xdr:rowOff>
    </xdr:to>
    <xdr:cxnSp macro="">
      <xdr:nvCxnSpPr>
        <xdr:cNvPr id="613" name="直線コネクタ 612">
          <a:extLst>
            <a:ext uri="{FF2B5EF4-FFF2-40B4-BE49-F238E27FC236}">
              <a16:creationId xmlns:a16="http://schemas.microsoft.com/office/drawing/2014/main" id="{DD2DC836-03CA-4C06-A216-354C2FB7CF5E}"/>
            </a:ext>
          </a:extLst>
        </xdr:cNvPr>
        <xdr:cNvCxnSpPr/>
      </xdr:nvCxnSpPr>
      <xdr:spPr>
        <a:xfrm flipV="1">
          <a:off x="18395950" y="10602049"/>
          <a:ext cx="80645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150749</xdr:rowOff>
    </xdr:from>
    <xdr:to>
      <xdr:col>102</xdr:col>
      <xdr:colOff>165100</xdr:colOff>
      <xdr:row>64</xdr:row>
      <xdr:rowOff>80899</xdr:rowOff>
    </xdr:to>
    <xdr:sp macro="" textlink="">
      <xdr:nvSpPr>
        <xdr:cNvPr id="614" name="楕円 613">
          <a:extLst>
            <a:ext uri="{FF2B5EF4-FFF2-40B4-BE49-F238E27FC236}">
              <a16:creationId xmlns:a16="http://schemas.microsoft.com/office/drawing/2014/main" id="{4E1B2E1B-CB59-499D-8886-C40515BBFF2B}"/>
            </a:ext>
          </a:extLst>
        </xdr:cNvPr>
        <xdr:cNvSpPr/>
      </xdr:nvSpPr>
      <xdr:spPr>
        <a:xfrm>
          <a:off x="17551400" y="105583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29756</xdr:rowOff>
    </xdr:from>
    <xdr:to>
      <xdr:col>107</xdr:col>
      <xdr:colOff>50800</xdr:colOff>
      <xdr:row>64</xdr:row>
      <xdr:rowOff>30099</xdr:rowOff>
    </xdr:to>
    <xdr:cxnSp macro="">
      <xdr:nvCxnSpPr>
        <xdr:cNvPr id="615" name="直線コネクタ 614">
          <a:extLst>
            <a:ext uri="{FF2B5EF4-FFF2-40B4-BE49-F238E27FC236}">
              <a16:creationId xmlns:a16="http://schemas.microsoft.com/office/drawing/2014/main" id="{82127356-22C9-45AD-8EEC-9A5DFB3F0F85}"/>
            </a:ext>
          </a:extLst>
        </xdr:cNvPr>
        <xdr:cNvCxnSpPr/>
      </xdr:nvCxnSpPr>
      <xdr:spPr>
        <a:xfrm flipV="1">
          <a:off x="17602200" y="10602506"/>
          <a:ext cx="79375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151244</xdr:rowOff>
    </xdr:from>
    <xdr:to>
      <xdr:col>98</xdr:col>
      <xdr:colOff>38100</xdr:colOff>
      <xdr:row>64</xdr:row>
      <xdr:rowOff>81394</xdr:rowOff>
    </xdr:to>
    <xdr:sp macro="" textlink="">
      <xdr:nvSpPr>
        <xdr:cNvPr id="616" name="楕円 615">
          <a:extLst>
            <a:ext uri="{FF2B5EF4-FFF2-40B4-BE49-F238E27FC236}">
              <a16:creationId xmlns:a16="http://schemas.microsoft.com/office/drawing/2014/main" id="{F4BFE6EB-F345-45E0-89C2-9BF8C865422B}"/>
            </a:ext>
          </a:extLst>
        </xdr:cNvPr>
        <xdr:cNvSpPr/>
      </xdr:nvSpPr>
      <xdr:spPr>
        <a:xfrm>
          <a:off x="16757650" y="1055889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30099</xdr:rowOff>
    </xdr:from>
    <xdr:to>
      <xdr:col>102</xdr:col>
      <xdr:colOff>114300</xdr:colOff>
      <xdr:row>64</xdr:row>
      <xdr:rowOff>30594</xdr:rowOff>
    </xdr:to>
    <xdr:cxnSp macro="">
      <xdr:nvCxnSpPr>
        <xdr:cNvPr id="617" name="直線コネクタ 616">
          <a:extLst>
            <a:ext uri="{FF2B5EF4-FFF2-40B4-BE49-F238E27FC236}">
              <a16:creationId xmlns:a16="http://schemas.microsoft.com/office/drawing/2014/main" id="{34DB2E35-6A36-405F-AE09-645CD9794C6A}"/>
            </a:ext>
          </a:extLst>
        </xdr:cNvPr>
        <xdr:cNvCxnSpPr/>
      </xdr:nvCxnSpPr>
      <xdr:spPr>
        <a:xfrm flipV="1">
          <a:off x="16802100" y="10602849"/>
          <a:ext cx="8001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48010</xdr:rowOff>
    </xdr:from>
    <xdr:ext cx="469744" cy="259045"/>
    <xdr:sp macro="" textlink="">
      <xdr:nvSpPr>
        <xdr:cNvPr id="618" name="n_1aveValue【学校施設】&#10;一人当たり面積">
          <a:extLst>
            <a:ext uri="{FF2B5EF4-FFF2-40B4-BE49-F238E27FC236}">
              <a16:creationId xmlns:a16="http://schemas.microsoft.com/office/drawing/2014/main" id="{A4A1A876-EDFD-4225-9831-72B19DC3743A}"/>
            </a:ext>
          </a:extLst>
        </xdr:cNvPr>
        <xdr:cNvSpPr txBox="1"/>
      </xdr:nvSpPr>
      <xdr:spPr>
        <a:xfrm>
          <a:off x="18980227" y="1029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51592</xdr:rowOff>
    </xdr:from>
    <xdr:ext cx="469744" cy="259045"/>
    <xdr:sp macro="" textlink="">
      <xdr:nvSpPr>
        <xdr:cNvPr id="619" name="n_2aveValue【学校施設】&#10;一人当たり面積">
          <a:extLst>
            <a:ext uri="{FF2B5EF4-FFF2-40B4-BE49-F238E27FC236}">
              <a16:creationId xmlns:a16="http://schemas.microsoft.com/office/drawing/2014/main" id="{D3EAB9ED-C5A4-40DC-BC6A-5A0A29151895}"/>
            </a:ext>
          </a:extLst>
        </xdr:cNvPr>
        <xdr:cNvSpPr txBox="1"/>
      </xdr:nvSpPr>
      <xdr:spPr>
        <a:xfrm>
          <a:off x="18180127" y="1029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51630</xdr:rowOff>
    </xdr:from>
    <xdr:ext cx="469744" cy="259045"/>
    <xdr:sp macro="" textlink="">
      <xdr:nvSpPr>
        <xdr:cNvPr id="620" name="n_3aveValue【学校施設】&#10;一人当たり面積">
          <a:extLst>
            <a:ext uri="{FF2B5EF4-FFF2-40B4-BE49-F238E27FC236}">
              <a16:creationId xmlns:a16="http://schemas.microsoft.com/office/drawing/2014/main" id="{0CC35696-4076-46CE-AE59-DFB08BF6C79B}"/>
            </a:ext>
          </a:extLst>
        </xdr:cNvPr>
        <xdr:cNvSpPr txBox="1"/>
      </xdr:nvSpPr>
      <xdr:spPr>
        <a:xfrm>
          <a:off x="17386377" y="1029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49230</xdr:rowOff>
    </xdr:from>
    <xdr:ext cx="469744" cy="259045"/>
    <xdr:sp macro="" textlink="">
      <xdr:nvSpPr>
        <xdr:cNvPr id="621" name="n_4aveValue【学校施設】&#10;一人当たり面積">
          <a:extLst>
            <a:ext uri="{FF2B5EF4-FFF2-40B4-BE49-F238E27FC236}">
              <a16:creationId xmlns:a16="http://schemas.microsoft.com/office/drawing/2014/main" id="{A221BF63-2547-47B0-915A-69D6D8FB1A4D}"/>
            </a:ext>
          </a:extLst>
        </xdr:cNvPr>
        <xdr:cNvSpPr txBox="1"/>
      </xdr:nvSpPr>
      <xdr:spPr>
        <a:xfrm>
          <a:off x="16592627" y="1029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71226</xdr:rowOff>
    </xdr:from>
    <xdr:ext cx="469744" cy="259045"/>
    <xdr:sp macro="" textlink="">
      <xdr:nvSpPr>
        <xdr:cNvPr id="622" name="n_1mainValue【学校施設】&#10;一人当たり面積">
          <a:extLst>
            <a:ext uri="{FF2B5EF4-FFF2-40B4-BE49-F238E27FC236}">
              <a16:creationId xmlns:a16="http://schemas.microsoft.com/office/drawing/2014/main" id="{427235AD-BB64-4F6C-A8AA-D339E30F32E2}"/>
            </a:ext>
          </a:extLst>
        </xdr:cNvPr>
        <xdr:cNvSpPr txBox="1"/>
      </xdr:nvSpPr>
      <xdr:spPr>
        <a:xfrm>
          <a:off x="18980227" y="1064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71683</xdr:rowOff>
    </xdr:from>
    <xdr:ext cx="469744" cy="259045"/>
    <xdr:sp macro="" textlink="">
      <xdr:nvSpPr>
        <xdr:cNvPr id="623" name="n_2mainValue【学校施設】&#10;一人当たり面積">
          <a:extLst>
            <a:ext uri="{FF2B5EF4-FFF2-40B4-BE49-F238E27FC236}">
              <a16:creationId xmlns:a16="http://schemas.microsoft.com/office/drawing/2014/main" id="{28F46859-42BA-48B9-A93E-7F45FC11813C}"/>
            </a:ext>
          </a:extLst>
        </xdr:cNvPr>
        <xdr:cNvSpPr txBox="1"/>
      </xdr:nvSpPr>
      <xdr:spPr>
        <a:xfrm>
          <a:off x="18180127" y="1064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72026</xdr:rowOff>
    </xdr:from>
    <xdr:ext cx="469744" cy="259045"/>
    <xdr:sp macro="" textlink="">
      <xdr:nvSpPr>
        <xdr:cNvPr id="624" name="n_3mainValue【学校施設】&#10;一人当たり面積">
          <a:extLst>
            <a:ext uri="{FF2B5EF4-FFF2-40B4-BE49-F238E27FC236}">
              <a16:creationId xmlns:a16="http://schemas.microsoft.com/office/drawing/2014/main" id="{BA706152-C612-4928-AAD0-BE5614829E66}"/>
            </a:ext>
          </a:extLst>
        </xdr:cNvPr>
        <xdr:cNvSpPr txBox="1"/>
      </xdr:nvSpPr>
      <xdr:spPr>
        <a:xfrm>
          <a:off x="17386377" y="1064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72521</xdr:rowOff>
    </xdr:from>
    <xdr:ext cx="469744" cy="259045"/>
    <xdr:sp macro="" textlink="">
      <xdr:nvSpPr>
        <xdr:cNvPr id="625" name="n_4mainValue【学校施設】&#10;一人当たり面積">
          <a:extLst>
            <a:ext uri="{FF2B5EF4-FFF2-40B4-BE49-F238E27FC236}">
              <a16:creationId xmlns:a16="http://schemas.microsoft.com/office/drawing/2014/main" id="{02F98119-1537-4238-81E2-095591E3E77F}"/>
            </a:ext>
          </a:extLst>
        </xdr:cNvPr>
        <xdr:cNvSpPr txBox="1"/>
      </xdr:nvSpPr>
      <xdr:spPr>
        <a:xfrm>
          <a:off x="16592627" y="1064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EEAF95DA-3196-45DA-99D3-4EEEA93F872C}"/>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10829F4B-D161-4EF4-9204-B1E25BE02DD7}"/>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B81DFE8B-8DC3-4C0F-8693-7DC2C064454C}"/>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4222A6CB-DD30-4EE3-9308-430A0B85CC06}"/>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94D8AD2A-A5DD-4B90-8C50-EB2A3F06240D}"/>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DC9CCD6F-B4B7-40A0-A90A-64B77B81B7DB}"/>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4AEBDEB-CD01-45DA-B889-33D6EDCD9D5D}"/>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7DF931CB-8AFE-4155-A295-FADB35BF896C}"/>
            </a:ext>
          </a:extLst>
        </xdr:cNvPr>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96FAF05A-4A4D-4289-95D2-AAF894E4512F}"/>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EB8C5910-FE66-46F9-A887-88A13A0B6327}"/>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01CE73C1-AD77-4E98-8EC0-324AF2F9C712}"/>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B98D5B5F-0729-4EAB-9011-6A8FFCD420EE}"/>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9BB9FFE7-9FF4-4621-B5CB-365CDE9153E4}"/>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B8745121-48E4-4A24-B7CB-7E81EAA02CD6}"/>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7FDA5653-C619-4200-A97A-4201DBEF23E3}"/>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BD70C86B-9162-4258-8220-0BD4F9EA57AC}"/>
            </a:ext>
          </a:extLst>
        </xdr:cNvPr>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48CA66FF-3F85-4798-99A5-BB079333563E}"/>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5F5FC2AD-B367-45B4-8CA1-51EC3B0E863B}"/>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04241B8E-2D31-47EF-80DF-A82937D5FBD7}"/>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E41270E9-87FA-4108-BB7A-11525563A41E}"/>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5688B3C3-064E-467A-B846-03AAA881F8EB}"/>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59C52E78-EE88-4D0A-8218-2509F8AD3099}"/>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14DF4DAE-6E76-4A31-8B2D-1C516E4C43B4}"/>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3F66C094-4722-4433-BAEA-549935ADA298}"/>
            </a:ext>
          </a:extLst>
        </xdr:cNvPr>
        <xdr:cNvSpPr/>
      </xdr:nvSpPr>
      <xdr:spPr>
        <a:xfrm>
          <a:off x="1120775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0" name="正方形/長方形 649">
          <a:extLst>
            <a:ext uri="{FF2B5EF4-FFF2-40B4-BE49-F238E27FC236}">
              <a16:creationId xmlns:a16="http://schemas.microsoft.com/office/drawing/2014/main" id="{09AE1B3F-6CF7-47FD-B38F-8A62E0AEC0D8}"/>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1" name="正方形/長方形 650">
          <a:extLst>
            <a:ext uri="{FF2B5EF4-FFF2-40B4-BE49-F238E27FC236}">
              <a16:creationId xmlns:a16="http://schemas.microsoft.com/office/drawing/2014/main" id="{DD109F60-E187-4A91-AD12-DB2396E4BE68}"/>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2" name="正方形/長方形 651">
          <a:extLst>
            <a:ext uri="{FF2B5EF4-FFF2-40B4-BE49-F238E27FC236}">
              <a16:creationId xmlns:a16="http://schemas.microsoft.com/office/drawing/2014/main" id="{8AE4862A-98A9-421C-8D52-321C5EBFA488}"/>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3" name="正方形/長方形 652">
          <a:extLst>
            <a:ext uri="{FF2B5EF4-FFF2-40B4-BE49-F238E27FC236}">
              <a16:creationId xmlns:a16="http://schemas.microsoft.com/office/drawing/2014/main" id="{7427E6DE-1DA3-4867-8B7A-4BB1524B6681}"/>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4" name="正方形/長方形 653">
          <a:extLst>
            <a:ext uri="{FF2B5EF4-FFF2-40B4-BE49-F238E27FC236}">
              <a16:creationId xmlns:a16="http://schemas.microsoft.com/office/drawing/2014/main" id="{4EA5089C-4D54-406F-8A30-2F069009D282}"/>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5" name="正方形/長方形 654">
          <a:extLst>
            <a:ext uri="{FF2B5EF4-FFF2-40B4-BE49-F238E27FC236}">
              <a16:creationId xmlns:a16="http://schemas.microsoft.com/office/drawing/2014/main" id="{78369016-5B83-412F-AA2F-754D302CDC18}"/>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6" name="正方形/長方形 655">
          <a:extLst>
            <a:ext uri="{FF2B5EF4-FFF2-40B4-BE49-F238E27FC236}">
              <a16:creationId xmlns:a16="http://schemas.microsoft.com/office/drawing/2014/main" id="{0896618F-B3D4-4E78-8667-20655CF508D8}"/>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7" name="正方形/長方形 656">
          <a:extLst>
            <a:ext uri="{FF2B5EF4-FFF2-40B4-BE49-F238E27FC236}">
              <a16:creationId xmlns:a16="http://schemas.microsoft.com/office/drawing/2014/main" id="{CAA9CE2F-608C-4D64-96DA-C12AEE228424}"/>
            </a:ext>
          </a:extLst>
        </xdr:cNvPr>
        <xdr:cNvSpPr/>
      </xdr:nvSpPr>
      <xdr:spPr>
        <a:xfrm>
          <a:off x="164592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a:extLst>
            <a:ext uri="{FF2B5EF4-FFF2-40B4-BE49-F238E27FC236}">
              <a16:creationId xmlns:a16="http://schemas.microsoft.com/office/drawing/2014/main" id="{4919E474-4C34-4282-AA40-6B4D1CC3A097}"/>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a:extLst>
            <a:ext uri="{FF2B5EF4-FFF2-40B4-BE49-F238E27FC236}">
              <a16:creationId xmlns:a16="http://schemas.microsoft.com/office/drawing/2014/main" id="{2C2C704E-7B9B-4A4F-B585-15FBE427C731}"/>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a:extLst>
            <a:ext uri="{FF2B5EF4-FFF2-40B4-BE49-F238E27FC236}">
              <a16:creationId xmlns:a16="http://schemas.microsoft.com/office/drawing/2014/main" id="{DE298F8F-F2C7-4DC1-993E-6A540A20C340}"/>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類似団体と比較して特に有形固定資産減価償却率が高くなっている施設は橋りょうであり、道路はほぼ類似団体と近く、学校施設、公営住宅は類似団体に比べ低い償却率となっている。</a:t>
          </a:r>
          <a:endParaRPr lang="ja-JP" altLang="ja-JP">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公共施設等総合管理計画」では、橋りょうは、橋梁長寿命化修繕計画に沿って、計画的かつ予防的な修繕を図るとともに、道路の延長の縮減に伴い本数の縮減を検討する。学校施設は今後小中一貫教育推進</a:t>
          </a:r>
          <a:r>
            <a:rPr kumimoji="1" lang="ja-JP" altLang="en-US" sz="1100">
              <a:solidFill>
                <a:schemeClr val="dk1"/>
              </a:solidFill>
              <a:effectLst/>
              <a:latin typeface="+mn-lt"/>
              <a:ea typeface="+mn-ea"/>
              <a:cs typeface="+mn-cs"/>
            </a:rPr>
            <a:t>の方向性により</a:t>
          </a:r>
          <a:r>
            <a:rPr kumimoji="1" lang="ja-JP" altLang="ja-JP" sz="1100">
              <a:solidFill>
                <a:schemeClr val="dk1"/>
              </a:solidFill>
              <a:effectLst/>
              <a:latin typeface="+mn-lt"/>
              <a:ea typeface="+mn-ea"/>
              <a:cs typeface="+mn-cs"/>
            </a:rPr>
            <a:t>、学校施設の在り方等の検討を行う。公営住宅は令和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年度までに個別計画を策定し、用途廃止、利用検討を行う。</a:t>
          </a:r>
          <a:endParaRPr lang="ja-JP" altLang="ja-JP">
            <a:effectLst/>
          </a:endParaRPr>
        </a:p>
        <a:p>
          <a:r>
            <a:rPr kumimoji="1" lang="ja-JP" altLang="ja-JP" sz="1100">
              <a:solidFill>
                <a:schemeClr val="dk1"/>
              </a:solidFill>
              <a:effectLst/>
              <a:latin typeface="+mn-lt"/>
              <a:ea typeface="+mn-ea"/>
              <a:cs typeface="+mn-cs"/>
            </a:rPr>
            <a:t>このような取り組みにより、「公共施設等総合管理計画」で定めた「令和</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年度までに公共施設等の総延床面積</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％」の縮減目標の達成をめざす。</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B6B6F1D-C5ED-47D2-84ED-6369D2574C6A}"/>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4082BA0-2DD3-4DD9-A4CF-DFFB83F23931}"/>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1CEEFA0-607E-4741-BAF4-9E005A1AE9B1}"/>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A26B2C9-8794-45E4-93C9-96483F3CB3AD}"/>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京都府宇治田原町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DA5F020-B3A6-47F7-B595-CC94FB1FA5D1}"/>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5DE43E1-9A21-469B-8496-40CAF0B41693}"/>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1064694-1A2D-4361-8BB9-A6C12B67B5B8}"/>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11598A5-9B28-4485-8384-79F02D1AB9DD}"/>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2F0DE56-5298-481D-BDC3-B92B150B80E8}"/>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9558785-98CC-4302-BB61-826A1476BB5D}"/>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9,131
8,768
58.16
6,815,355
6,627,070
167,014
3,060,235
6,746,623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E9F7B3E-1947-4F5E-A4AD-B75E727B3275}"/>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B3F902C-CCAA-4BC5-8595-750B6411EF92}"/>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32FE89C-0AB8-439D-8E23-F37A6A5CF5CA}"/>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DB55A90-BCCF-47DA-8A8E-DCF41080BF09}"/>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4040E3D-8D16-4AD8-ABFD-E71914AA2AD7}"/>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34134A3-5ABF-4E40-AC74-638C3AF95EE0}"/>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305F8DB-88F3-4C3F-8D31-D74864013137}"/>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14185FF-B2DD-4ED3-BF70-6351B232AD0D}"/>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36E2606-E59F-4B33-9150-22BD94D7BF66}"/>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5D9681F-8E17-4B5D-BA87-D57D46662097}"/>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9C7712F-CB9F-419A-887E-EDDFA742AD9C}"/>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393554C-3E8F-4146-B51E-9DB04DF0DCF0}"/>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6F7012D-E7B5-40F2-9927-633F0799BEF9}"/>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B4D1CA0-F9ED-48DA-B8EA-D20B09F5BD48}"/>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AEF9030-B9C1-45DE-8E37-06791785FF99}"/>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2A13B84-DE61-4706-B894-D4E65A51A89C}"/>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D640322-3DE8-4BF1-9DD5-BBDFD4E260D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ABC96D5-8006-4192-AA08-198481BDD734}"/>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C5CE45B-D9DE-488F-9719-7116BF709A43}"/>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DCD3057-9779-4B80-B90B-79003CDBFDC1}"/>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6B03195-0FB1-4E9A-871F-93DBCDC2B293}"/>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629B419-AAD8-4FE4-B490-B32CC5B887B8}"/>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F39AF31-BB50-45E3-BDC9-4DF6F29D3BDC}"/>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4F8E4A7-D80A-4FDB-92EC-488733AFB267}"/>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5919D9A-567E-4CC0-862B-5B70655C346D}"/>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B78B7DB-524C-497D-B18A-4753A9EF9201}"/>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779B99A-4B31-47AA-B16F-4CE5D50F3B6B}"/>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C5D65AF-59CD-40F8-81FD-4A0E235498C1}"/>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286EFB1-B9B8-4C1E-ABB9-3B3E73FAD84C}"/>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ED99071-F26C-4163-8A4F-6D081BEFCA0B}"/>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925AC12-0ACA-46D7-907E-069A119C8392}"/>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E078B76-E71A-4CA4-B359-510BA132CE0B}"/>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80F796E-8B21-46AD-8249-CFC4D82763BD}"/>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770A567-EA0B-4759-A723-DA918E1196B9}"/>
            </a:ext>
          </a:extLst>
        </xdr:cNvPr>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9E9DFED-CF28-4248-843F-982675BC5330}"/>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F6E3F53-D873-4CEF-BCDA-3C79DA1C9A2A}"/>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388E5A5-FA94-4546-BA70-9A34850A6166}"/>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C6FAF58-E2CA-40A1-9D51-9ECE2D1B24EE}"/>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D44C0CB-AF73-4A51-B4EE-ABB431A49FE2}"/>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630DD7E-7C32-44EC-925C-1BE2ED272EE6}"/>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5EB3AD1-0950-492F-A736-062B626E8C85}"/>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DEB9289-191B-4A1B-895B-749918CA7F5D}"/>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D96ECB5-EFEA-4556-9906-F1515FF3013B}"/>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2C094A2-644E-4796-85DB-FF466632F992}"/>
            </a:ext>
          </a:extLst>
        </xdr:cNvPr>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B54121C-21EA-4636-A510-59C2AC0F83C8}"/>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ACFB9D4-5B4C-45A0-AC5C-1719AF51D787}"/>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40277</xdr:rowOff>
    </xdr:to>
    <xdr:cxnSp macro="">
      <xdr:nvCxnSpPr>
        <xdr:cNvPr id="58" name="直線コネクタ 57">
          <a:extLst>
            <a:ext uri="{FF2B5EF4-FFF2-40B4-BE49-F238E27FC236}">
              <a16:creationId xmlns:a16="http://schemas.microsoft.com/office/drawing/2014/main" id="{84DEB514-8B63-45EE-878D-EC5C4A056D7B}"/>
            </a:ext>
          </a:extLst>
        </xdr:cNvPr>
        <xdr:cNvCxnSpPr/>
      </xdr:nvCxnSpPr>
      <xdr:spPr>
        <a:xfrm flipV="1">
          <a:off x="4177665" y="5457372"/>
          <a:ext cx="0" cy="135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44104</xdr:rowOff>
    </xdr:from>
    <xdr:ext cx="405111" cy="259045"/>
    <xdr:sp macro="" textlink="">
      <xdr:nvSpPr>
        <xdr:cNvPr id="59" name="【図書館】&#10;有形固定資産減価償却率最小値テキスト">
          <a:extLst>
            <a:ext uri="{FF2B5EF4-FFF2-40B4-BE49-F238E27FC236}">
              <a16:creationId xmlns:a16="http://schemas.microsoft.com/office/drawing/2014/main" id="{09503914-FDCF-4CCB-8567-7D2D7A152B64}"/>
            </a:ext>
          </a:extLst>
        </xdr:cNvPr>
        <xdr:cNvSpPr txBox="1"/>
      </xdr:nvSpPr>
      <xdr:spPr>
        <a:xfrm>
          <a:off x="4216400" y="6819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40277</xdr:rowOff>
    </xdr:from>
    <xdr:to>
      <xdr:col>24</xdr:col>
      <xdr:colOff>152400</xdr:colOff>
      <xdr:row>41</xdr:row>
      <xdr:rowOff>40277</xdr:rowOff>
    </xdr:to>
    <xdr:cxnSp macro="">
      <xdr:nvCxnSpPr>
        <xdr:cNvPr id="60" name="直線コネクタ 59">
          <a:extLst>
            <a:ext uri="{FF2B5EF4-FFF2-40B4-BE49-F238E27FC236}">
              <a16:creationId xmlns:a16="http://schemas.microsoft.com/office/drawing/2014/main" id="{454DFC7E-CA47-406E-BFD7-51ACD1B67B20}"/>
            </a:ext>
          </a:extLst>
        </xdr:cNvPr>
        <xdr:cNvCxnSpPr/>
      </xdr:nvCxnSpPr>
      <xdr:spPr>
        <a:xfrm>
          <a:off x="4108450" y="68157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266B2E21-B019-4FF0-A5FC-9688D2C0A4E9}"/>
            </a:ext>
          </a:extLst>
        </xdr:cNvPr>
        <xdr:cNvSpPr txBox="1"/>
      </xdr:nvSpPr>
      <xdr:spPr>
        <a:xfrm>
          <a:off x="4216400" y="5245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745C4F74-C991-4FFC-912B-7882260AB8DA}"/>
            </a:ext>
          </a:extLst>
        </xdr:cNvPr>
        <xdr:cNvCxnSpPr/>
      </xdr:nvCxnSpPr>
      <xdr:spPr>
        <a:xfrm>
          <a:off x="4108450" y="54573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3" name="【図書館】&#10;有形固定資産減価償却率平均値テキスト">
          <a:extLst>
            <a:ext uri="{FF2B5EF4-FFF2-40B4-BE49-F238E27FC236}">
              <a16:creationId xmlns:a16="http://schemas.microsoft.com/office/drawing/2014/main" id="{D6C74FFF-67DA-4D44-8AED-2DB975606F8B}"/>
            </a:ext>
          </a:extLst>
        </xdr:cNvPr>
        <xdr:cNvSpPr txBox="1"/>
      </xdr:nvSpPr>
      <xdr:spPr>
        <a:xfrm>
          <a:off x="4216400" y="6032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a:extLst>
            <a:ext uri="{FF2B5EF4-FFF2-40B4-BE49-F238E27FC236}">
              <a16:creationId xmlns:a16="http://schemas.microsoft.com/office/drawing/2014/main" id="{76D0B147-19B4-48B8-A242-6B9AB767B406}"/>
            </a:ext>
          </a:extLst>
        </xdr:cNvPr>
        <xdr:cNvSpPr/>
      </xdr:nvSpPr>
      <xdr:spPr>
        <a:xfrm>
          <a:off x="4127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87449</xdr:rowOff>
    </xdr:from>
    <xdr:to>
      <xdr:col>20</xdr:col>
      <xdr:colOff>38100</xdr:colOff>
      <xdr:row>38</xdr:row>
      <xdr:rowOff>17599</xdr:rowOff>
    </xdr:to>
    <xdr:sp macro="" textlink="">
      <xdr:nvSpPr>
        <xdr:cNvPr id="65" name="フローチャート: 判断 64">
          <a:extLst>
            <a:ext uri="{FF2B5EF4-FFF2-40B4-BE49-F238E27FC236}">
              <a16:creationId xmlns:a16="http://schemas.microsoft.com/office/drawing/2014/main" id="{C7DE0F27-5A4E-43A5-A826-614A275B2401}"/>
            </a:ext>
          </a:extLst>
        </xdr:cNvPr>
        <xdr:cNvSpPr/>
      </xdr:nvSpPr>
      <xdr:spPr>
        <a:xfrm>
          <a:off x="3384550" y="620249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a:extLst>
            <a:ext uri="{FF2B5EF4-FFF2-40B4-BE49-F238E27FC236}">
              <a16:creationId xmlns:a16="http://schemas.microsoft.com/office/drawing/2014/main" id="{CB405745-B0C9-4330-B2EE-3CB61C4532F0}"/>
            </a:ext>
          </a:extLst>
        </xdr:cNvPr>
        <xdr:cNvSpPr/>
      </xdr:nvSpPr>
      <xdr:spPr>
        <a:xfrm>
          <a:off x="2571750" y="60455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46627</xdr:rowOff>
    </xdr:from>
    <xdr:to>
      <xdr:col>10</xdr:col>
      <xdr:colOff>165100</xdr:colOff>
      <xdr:row>36</xdr:row>
      <xdr:rowOff>148227</xdr:rowOff>
    </xdr:to>
    <xdr:sp macro="" textlink="">
      <xdr:nvSpPr>
        <xdr:cNvPr id="67" name="フローチャート: 判断 66">
          <a:extLst>
            <a:ext uri="{FF2B5EF4-FFF2-40B4-BE49-F238E27FC236}">
              <a16:creationId xmlns:a16="http://schemas.microsoft.com/office/drawing/2014/main" id="{9D90E23B-FEC6-4549-A678-C5B27234D93C}"/>
            </a:ext>
          </a:extLst>
        </xdr:cNvPr>
        <xdr:cNvSpPr/>
      </xdr:nvSpPr>
      <xdr:spPr>
        <a:xfrm>
          <a:off x="1778000" y="599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a:extLst>
            <a:ext uri="{FF2B5EF4-FFF2-40B4-BE49-F238E27FC236}">
              <a16:creationId xmlns:a16="http://schemas.microsoft.com/office/drawing/2014/main" id="{1DCAD8DA-222D-4AF9-BB87-23DF01D3024D}"/>
            </a:ext>
          </a:extLst>
        </xdr:cNvPr>
        <xdr:cNvSpPr/>
      </xdr:nvSpPr>
      <xdr:spPr>
        <a:xfrm>
          <a:off x="984250" y="61157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0EFE834-6E5A-46CB-B4E9-923822DEE18D}"/>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A11ECD6-A468-43E6-93FF-64437D920F12}"/>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80C2B65-D20F-49F6-B072-C2F0E33760B5}"/>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809A39A-D2D5-46D5-BC16-095D0540DAFD}"/>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591E0A3-1D0A-4670-95FC-95A49107A910}"/>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131536</xdr:rowOff>
    </xdr:from>
    <xdr:to>
      <xdr:col>24</xdr:col>
      <xdr:colOff>114300</xdr:colOff>
      <xdr:row>38</xdr:row>
      <xdr:rowOff>61686</xdr:rowOff>
    </xdr:to>
    <xdr:sp macro="" textlink="">
      <xdr:nvSpPr>
        <xdr:cNvPr id="74" name="楕円 73">
          <a:extLst>
            <a:ext uri="{FF2B5EF4-FFF2-40B4-BE49-F238E27FC236}">
              <a16:creationId xmlns:a16="http://schemas.microsoft.com/office/drawing/2014/main" id="{641D8E52-D132-4B41-B899-4172AAD3F633}"/>
            </a:ext>
          </a:extLst>
        </xdr:cNvPr>
        <xdr:cNvSpPr/>
      </xdr:nvSpPr>
      <xdr:spPr>
        <a:xfrm>
          <a:off x="4127500" y="62465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109963</xdr:rowOff>
    </xdr:from>
    <xdr:ext cx="405111" cy="259045"/>
    <xdr:sp macro="" textlink="">
      <xdr:nvSpPr>
        <xdr:cNvPr id="75" name="【図書館】&#10;有形固定資産減価償却率該当値テキスト">
          <a:extLst>
            <a:ext uri="{FF2B5EF4-FFF2-40B4-BE49-F238E27FC236}">
              <a16:creationId xmlns:a16="http://schemas.microsoft.com/office/drawing/2014/main" id="{ED80312C-157E-43D2-9EC2-68A99A0C5F77}"/>
            </a:ext>
          </a:extLst>
        </xdr:cNvPr>
        <xdr:cNvSpPr txBox="1"/>
      </xdr:nvSpPr>
      <xdr:spPr>
        <a:xfrm>
          <a:off x="4216400" y="622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115207</xdr:rowOff>
    </xdr:from>
    <xdr:to>
      <xdr:col>20</xdr:col>
      <xdr:colOff>38100</xdr:colOff>
      <xdr:row>38</xdr:row>
      <xdr:rowOff>45357</xdr:rowOff>
    </xdr:to>
    <xdr:sp macro="" textlink="">
      <xdr:nvSpPr>
        <xdr:cNvPr id="76" name="楕円 75">
          <a:extLst>
            <a:ext uri="{FF2B5EF4-FFF2-40B4-BE49-F238E27FC236}">
              <a16:creationId xmlns:a16="http://schemas.microsoft.com/office/drawing/2014/main" id="{EFDA6F3A-8792-4C5E-8F3C-5B9435DD321C}"/>
            </a:ext>
          </a:extLst>
        </xdr:cNvPr>
        <xdr:cNvSpPr/>
      </xdr:nvSpPr>
      <xdr:spPr>
        <a:xfrm>
          <a:off x="3384550" y="623025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166007</xdr:rowOff>
    </xdr:from>
    <xdr:to>
      <xdr:col>24</xdr:col>
      <xdr:colOff>63500</xdr:colOff>
      <xdr:row>38</xdr:row>
      <xdr:rowOff>10885</xdr:rowOff>
    </xdr:to>
    <xdr:cxnSp macro="">
      <xdr:nvCxnSpPr>
        <xdr:cNvPr id="77" name="直線コネクタ 76">
          <a:extLst>
            <a:ext uri="{FF2B5EF4-FFF2-40B4-BE49-F238E27FC236}">
              <a16:creationId xmlns:a16="http://schemas.microsoft.com/office/drawing/2014/main" id="{5F012B2D-F700-447E-A56A-035B9CFB5DFC}"/>
            </a:ext>
          </a:extLst>
        </xdr:cNvPr>
        <xdr:cNvCxnSpPr/>
      </xdr:nvCxnSpPr>
      <xdr:spPr>
        <a:xfrm>
          <a:off x="3429000" y="6281057"/>
          <a:ext cx="749300" cy="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87449</xdr:rowOff>
    </xdr:from>
    <xdr:to>
      <xdr:col>15</xdr:col>
      <xdr:colOff>101600</xdr:colOff>
      <xdr:row>38</xdr:row>
      <xdr:rowOff>17599</xdr:rowOff>
    </xdr:to>
    <xdr:sp macro="" textlink="">
      <xdr:nvSpPr>
        <xdr:cNvPr id="78" name="楕円 77">
          <a:extLst>
            <a:ext uri="{FF2B5EF4-FFF2-40B4-BE49-F238E27FC236}">
              <a16:creationId xmlns:a16="http://schemas.microsoft.com/office/drawing/2014/main" id="{2A689FB1-B51C-4DD7-9562-A723EA3CE1DD}"/>
            </a:ext>
          </a:extLst>
        </xdr:cNvPr>
        <xdr:cNvSpPr/>
      </xdr:nvSpPr>
      <xdr:spPr>
        <a:xfrm>
          <a:off x="2571750" y="62024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138249</xdr:rowOff>
    </xdr:from>
    <xdr:to>
      <xdr:col>19</xdr:col>
      <xdr:colOff>177800</xdr:colOff>
      <xdr:row>37</xdr:row>
      <xdr:rowOff>166007</xdr:rowOff>
    </xdr:to>
    <xdr:cxnSp macro="">
      <xdr:nvCxnSpPr>
        <xdr:cNvPr id="79" name="直線コネクタ 78">
          <a:extLst>
            <a:ext uri="{FF2B5EF4-FFF2-40B4-BE49-F238E27FC236}">
              <a16:creationId xmlns:a16="http://schemas.microsoft.com/office/drawing/2014/main" id="{0CA8DD9A-DDE5-4091-AD10-C40956E249C0}"/>
            </a:ext>
          </a:extLst>
        </xdr:cNvPr>
        <xdr:cNvCxnSpPr/>
      </xdr:nvCxnSpPr>
      <xdr:spPr>
        <a:xfrm>
          <a:off x="2622550" y="6253299"/>
          <a:ext cx="80645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51526</xdr:rowOff>
    </xdr:from>
    <xdr:to>
      <xdr:col>10</xdr:col>
      <xdr:colOff>165100</xdr:colOff>
      <xdr:row>37</xdr:row>
      <xdr:rowOff>153126</xdr:rowOff>
    </xdr:to>
    <xdr:sp macro="" textlink="">
      <xdr:nvSpPr>
        <xdr:cNvPr id="80" name="楕円 79">
          <a:extLst>
            <a:ext uri="{FF2B5EF4-FFF2-40B4-BE49-F238E27FC236}">
              <a16:creationId xmlns:a16="http://schemas.microsoft.com/office/drawing/2014/main" id="{F3AA7B82-187F-41AE-9BDB-E7D738A6D484}"/>
            </a:ext>
          </a:extLst>
        </xdr:cNvPr>
        <xdr:cNvSpPr/>
      </xdr:nvSpPr>
      <xdr:spPr>
        <a:xfrm>
          <a:off x="1778000" y="616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102326</xdr:rowOff>
    </xdr:from>
    <xdr:to>
      <xdr:col>15</xdr:col>
      <xdr:colOff>50800</xdr:colOff>
      <xdr:row>37</xdr:row>
      <xdr:rowOff>138249</xdr:rowOff>
    </xdr:to>
    <xdr:cxnSp macro="">
      <xdr:nvCxnSpPr>
        <xdr:cNvPr id="81" name="直線コネクタ 80">
          <a:extLst>
            <a:ext uri="{FF2B5EF4-FFF2-40B4-BE49-F238E27FC236}">
              <a16:creationId xmlns:a16="http://schemas.microsoft.com/office/drawing/2014/main" id="{2990C8DA-1E24-4E2A-82CD-F525BCA60B18}"/>
            </a:ext>
          </a:extLst>
        </xdr:cNvPr>
        <xdr:cNvCxnSpPr/>
      </xdr:nvCxnSpPr>
      <xdr:spPr>
        <a:xfrm>
          <a:off x="1828800" y="6217376"/>
          <a:ext cx="7937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17236</xdr:rowOff>
    </xdr:from>
    <xdr:to>
      <xdr:col>6</xdr:col>
      <xdr:colOff>38100</xdr:colOff>
      <xdr:row>37</xdr:row>
      <xdr:rowOff>118836</xdr:rowOff>
    </xdr:to>
    <xdr:sp macro="" textlink="">
      <xdr:nvSpPr>
        <xdr:cNvPr id="82" name="楕円 81">
          <a:extLst>
            <a:ext uri="{FF2B5EF4-FFF2-40B4-BE49-F238E27FC236}">
              <a16:creationId xmlns:a16="http://schemas.microsoft.com/office/drawing/2014/main" id="{4A431B30-96C4-48BB-815A-480B1C5D0848}"/>
            </a:ext>
          </a:extLst>
        </xdr:cNvPr>
        <xdr:cNvSpPr/>
      </xdr:nvSpPr>
      <xdr:spPr>
        <a:xfrm>
          <a:off x="984250" y="61322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68036</xdr:rowOff>
    </xdr:from>
    <xdr:to>
      <xdr:col>10</xdr:col>
      <xdr:colOff>114300</xdr:colOff>
      <xdr:row>37</xdr:row>
      <xdr:rowOff>102326</xdr:rowOff>
    </xdr:to>
    <xdr:cxnSp macro="">
      <xdr:nvCxnSpPr>
        <xdr:cNvPr id="83" name="直線コネクタ 82">
          <a:extLst>
            <a:ext uri="{FF2B5EF4-FFF2-40B4-BE49-F238E27FC236}">
              <a16:creationId xmlns:a16="http://schemas.microsoft.com/office/drawing/2014/main" id="{416796FC-0B9A-44A2-A0A4-3182EB3E0027}"/>
            </a:ext>
          </a:extLst>
        </xdr:cNvPr>
        <xdr:cNvCxnSpPr/>
      </xdr:nvCxnSpPr>
      <xdr:spPr>
        <a:xfrm>
          <a:off x="1028700" y="6183086"/>
          <a:ext cx="8001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34126</xdr:rowOff>
    </xdr:from>
    <xdr:ext cx="405111" cy="259045"/>
    <xdr:sp macro="" textlink="">
      <xdr:nvSpPr>
        <xdr:cNvPr id="84" name="n_1aveValue【図書館】&#10;有形固定資産減価償却率">
          <a:extLst>
            <a:ext uri="{FF2B5EF4-FFF2-40B4-BE49-F238E27FC236}">
              <a16:creationId xmlns:a16="http://schemas.microsoft.com/office/drawing/2014/main" id="{9DDBE390-666F-4C73-90D3-BD32A0E8735D}"/>
            </a:ext>
          </a:extLst>
        </xdr:cNvPr>
        <xdr:cNvSpPr txBox="1"/>
      </xdr:nvSpPr>
      <xdr:spPr>
        <a:xfrm>
          <a:off x="3239144" y="5984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42290</xdr:rowOff>
    </xdr:from>
    <xdr:ext cx="405111" cy="259045"/>
    <xdr:sp macro="" textlink="">
      <xdr:nvSpPr>
        <xdr:cNvPr id="85" name="n_2aveValue【図書館】&#10;有形固定資産減価償却率">
          <a:extLst>
            <a:ext uri="{FF2B5EF4-FFF2-40B4-BE49-F238E27FC236}">
              <a16:creationId xmlns:a16="http://schemas.microsoft.com/office/drawing/2014/main" id="{DC764739-819F-4818-B9FB-85061CEB3B25}"/>
            </a:ext>
          </a:extLst>
        </xdr:cNvPr>
        <xdr:cNvSpPr txBox="1"/>
      </xdr:nvSpPr>
      <xdr:spPr>
        <a:xfrm>
          <a:off x="2439044" y="5827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164754</xdr:rowOff>
    </xdr:from>
    <xdr:ext cx="405111" cy="259045"/>
    <xdr:sp macro="" textlink="">
      <xdr:nvSpPr>
        <xdr:cNvPr id="86" name="n_3aveValue【図書館】&#10;有形固定資産減価償却率">
          <a:extLst>
            <a:ext uri="{FF2B5EF4-FFF2-40B4-BE49-F238E27FC236}">
              <a16:creationId xmlns:a16="http://schemas.microsoft.com/office/drawing/2014/main" id="{D1F91405-24AC-4EF0-92AB-0F0F50C6570B}"/>
            </a:ext>
          </a:extLst>
        </xdr:cNvPr>
        <xdr:cNvSpPr txBox="1"/>
      </xdr:nvSpPr>
      <xdr:spPr>
        <a:xfrm>
          <a:off x="1645294" y="57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7" name="n_4aveValue【図書館】&#10;有形固定資産減価償却率">
          <a:extLst>
            <a:ext uri="{FF2B5EF4-FFF2-40B4-BE49-F238E27FC236}">
              <a16:creationId xmlns:a16="http://schemas.microsoft.com/office/drawing/2014/main" id="{ABDEDE42-91FD-4E30-B2E8-E93641D19312}"/>
            </a:ext>
          </a:extLst>
        </xdr:cNvPr>
        <xdr:cNvSpPr txBox="1"/>
      </xdr:nvSpPr>
      <xdr:spPr>
        <a:xfrm>
          <a:off x="851544" y="5897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36484</xdr:rowOff>
    </xdr:from>
    <xdr:ext cx="405111" cy="259045"/>
    <xdr:sp macro="" textlink="">
      <xdr:nvSpPr>
        <xdr:cNvPr id="88" name="n_1mainValue【図書館】&#10;有形固定資産減価償却率">
          <a:extLst>
            <a:ext uri="{FF2B5EF4-FFF2-40B4-BE49-F238E27FC236}">
              <a16:creationId xmlns:a16="http://schemas.microsoft.com/office/drawing/2014/main" id="{C7C6766C-59D3-470F-A305-E5F3800B4E87}"/>
            </a:ext>
          </a:extLst>
        </xdr:cNvPr>
        <xdr:cNvSpPr txBox="1"/>
      </xdr:nvSpPr>
      <xdr:spPr>
        <a:xfrm>
          <a:off x="3239144" y="6316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8726</xdr:rowOff>
    </xdr:from>
    <xdr:ext cx="405111" cy="259045"/>
    <xdr:sp macro="" textlink="">
      <xdr:nvSpPr>
        <xdr:cNvPr id="89" name="n_2mainValue【図書館】&#10;有形固定資産減価償却率">
          <a:extLst>
            <a:ext uri="{FF2B5EF4-FFF2-40B4-BE49-F238E27FC236}">
              <a16:creationId xmlns:a16="http://schemas.microsoft.com/office/drawing/2014/main" id="{30A8B813-A57F-4236-AB00-3BD4F926C412}"/>
            </a:ext>
          </a:extLst>
        </xdr:cNvPr>
        <xdr:cNvSpPr txBox="1"/>
      </xdr:nvSpPr>
      <xdr:spPr>
        <a:xfrm>
          <a:off x="2439044" y="6288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144253</xdr:rowOff>
    </xdr:from>
    <xdr:ext cx="405111" cy="259045"/>
    <xdr:sp macro="" textlink="">
      <xdr:nvSpPr>
        <xdr:cNvPr id="90" name="n_3mainValue【図書館】&#10;有形固定資産減価償却率">
          <a:extLst>
            <a:ext uri="{FF2B5EF4-FFF2-40B4-BE49-F238E27FC236}">
              <a16:creationId xmlns:a16="http://schemas.microsoft.com/office/drawing/2014/main" id="{F830DCAC-6901-4DD5-BB38-87487551F6FC}"/>
            </a:ext>
          </a:extLst>
        </xdr:cNvPr>
        <xdr:cNvSpPr txBox="1"/>
      </xdr:nvSpPr>
      <xdr:spPr>
        <a:xfrm>
          <a:off x="1645294" y="6259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109963</xdr:rowOff>
    </xdr:from>
    <xdr:ext cx="405111" cy="259045"/>
    <xdr:sp macro="" textlink="">
      <xdr:nvSpPr>
        <xdr:cNvPr id="91" name="n_4mainValue【図書館】&#10;有形固定資産減価償却率">
          <a:extLst>
            <a:ext uri="{FF2B5EF4-FFF2-40B4-BE49-F238E27FC236}">
              <a16:creationId xmlns:a16="http://schemas.microsoft.com/office/drawing/2014/main" id="{BE223036-8052-49B3-AD8A-84C336CA6035}"/>
            </a:ext>
          </a:extLst>
        </xdr:cNvPr>
        <xdr:cNvSpPr txBox="1"/>
      </xdr:nvSpPr>
      <xdr:spPr>
        <a:xfrm>
          <a:off x="851544" y="622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70283C8D-DBE9-4EB5-AF25-5323B90774DE}"/>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EEE695C-7AD0-4A4B-87A5-9F3F8E0D0225}"/>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18209D37-BBBA-4AC9-A453-429FB22C0202}"/>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64E98C6-98E8-423B-B5B4-EB054A4E9408}"/>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B9D9DAF-4543-4164-8DD6-2288E0D0994F}"/>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FC4806A-1297-4D61-B038-DE82E2958D96}"/>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1672C73A-E89E-4D4A-908F-C31EB596EE3F}"/>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E7FF9F4-4D60-4BCF-BCD5-57110A95E42A}"/>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52F183BC-5BB4-482E-8EBF-4F4B2672D7A0}"/>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AB2E96E-A6B1-4DCD-BC36-6975CB44A123}"/>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11156C61-96F5-47DF-91A6-E3F8B700AED1}"/>
            </a:ext>
          </a:extLst>
        </xdr:cNvPr>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CEF30C04-DE64-4031-A51C-417C385C44DE}"/>
            </a:ext>
          </a:extLst>
        </xdr:cNvPr>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C114023B-B7CB-4362-BD14-B83BC8C7BF0B}"/>
            </a:ext>
          </a:extLst>
        </xdr:cNvPr>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9B214171-FC30-4E10-A9A8-257341A67866}"/>
            </a:ext>
          </a:extLst>
        </xdr:cNvPr>
        <xdr:cNvSpPr txBox="1"/>
      </xdr:nvSpPr>
      <xdr:spPr>
        <a:xfrm>
          <a:off x="552722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5F026BEB-0411-4B93-9C1D-127E1A41981A}"/>
            </a:ext>
          </a:extLst>
        </xdr:cNvPr>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45E59158-5136-411D-BDC0-F6B209D9D009}"/>
            </a:ext>
          </a:extLst>
        </xdr:cNvPr>
        <xdr:cNvSpPr txBox="1"/>
      </xdr:nvSpPr>
      <xdr:spPr>
        <a:xfrm>
          <a:off x="552722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AF133B3A-AC76-4FF6-BECD-EAAC785EFEF7}"/>
            </a:ext>
          </a:extLst>
        </xdr:cNvPr>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7F6734C9-8967-4E0C-BE46-84F71CA35A22}"/>
            </a:ext>
          </a:extLst>
        </xdr:cNvPr>
        <xdr:cNvSpPr txBox="1"/>
      </xdr:nvSpPr>
      <xdr:spPr>
        <a:xfrm>
          <a:off x="552722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70D8DDE4-CE24-4173-BC8F-29716120FF31}"/>
            </a:ext>
          </a:extLst>
        </xdr:cNvPr>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F99007E3-22C6-491F-B2FA-088279DEFE93}"/>
            </a:ext>
          </a:extLst>
        </xdr:cNvPr>
        <xdr:cNvSpPr txBox="1"/>
      </xdr:nvSpPr>
      <xdr:spPr>
        <a:xfrm>
          <a:off x="552722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E7DF8D40-3638-45EA-9DAB-9C3DD3368FB3}"/>
            </a:ext>
          </a:extLst>
        </xdr:cNvPr>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0CBDEFEA-F046-4B8E-8162-E65DFA0F6360}"/>
            </a:ext>
          </a:extLst>
        </xdr:cNvPr>
        <xdr:cNvSpPr txBox="1"/>
      </xdr:nvSpPr>
      <xdr:spPr>
        <a:xfrm>
          <a:off x="55272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31B6C0B2-6C47-49AB-A5D3-F6151DB23E56}"/>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F922CB6C-9B90-47A8-8421-D20DC9E8FAEE}"/>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A7D6E8DB-3E11-4FA6-9B88-9A2CCA5C09B5}"/>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7620</xdr:rowOff>
    </xdr:to>
    <xdr:cxnSp macro="">
      <xdr:nvCxnSpPr>
        <xdr:cNvPr id="117" name="直線コネクタ 116">
          <a:extLst>
            <a:ext uri="{FF2B5EF4-FFF2-40B4-BE49-F238E27FC236}">
              <a16:creationId xmlns:a16="http://schemas.microsoft.com/office/drawing/2014/main" id="{3CC71558-1555-477B-8CEE-C0F1A42A7055}"/>
            </a:ext>
          </a:extLst>
        </xdr:cNvPr>
        <xdr:cNvCxnSpPr/>
      </xdr:nvCxnSpPr>
      <xdr:spPr>
        <a:xfrm flipV="1">
          <a:off x="9429115" y="5506357"/>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8" name="【図書館】&#10;一人当たり面積最小値テキスト">
          <a:extLst>
            <a:ext uri="{FF2B5EF4-FFF2-40B4-BE49-F238E27FC236}">
              <a16:creationId xmlns:a16="http://schemas.microsoft.com/office/drawing/2014/main" id="{D251116C-32CF-4A0F-A661-C37716D55EAF}"/>
            </a:ext>
          </a:extLst>
        </xdr:cNvPr>
        <xdr:cNvSpPr txBox="1"/>
      </xdr:nvSpPr>
      <xdr:spPr>
        <a:xfrm>
          <a:off x="9467850" y="695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9" name="直線コネクタ 118">
          <a:extLst>
            <a:ext uri="{FF2B5EF4-FFF2-40B4-BE49-F238E27FC236}">
              <a16:creationId xmlns:a16="http://schemas.microsoft.com/office/drawing/2014/main" id="{833DFBEA-43D8-40CA-A0DE-4BC3B774E028}"/>
            </a:ext>
          </a:extLst>
        </xdr:cNvPr>
        <xdr:cNvCxnSpPr/>
      </xdr:nvCxnSpPr>
      <xdr:spPr>
        <a:xfrm>
          <a:off x="9359900" y="69481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469744" cy="259045"/>
    <xdr:sp macro="" textlink="">
      <xdr:nvSpPr>
        <xdr:cNvPr id="120" name="【図書館】&#10;一人当たり面積最大値テキスト">
          <a:extLst>
            <a:ext uri="{FF2B5EF4-FFF2-40B4-BE49-F238E27FC236}">
              <a16:creationId xmlns:a16="http://schemas.microsoft.com/office/drawing/2014/main" id="{0342ABDB-687A-4476-932B-53C6DC8DA87D}"/>
            </a:ext>
          </a:extLst>
        </xdr:cNvPr>
        <xdr:cNvSpPr txBox="1"/>
      </xdr:nvSpPr>
      <xdr:spPr>
        <a:xfrm>
          <a:off x="9467850" y="528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1" name="直線コネクタ 120">
          <a:extLst>
            <a:ext uri="{FF2B5EF4-FFF2-40B4-BE49-F238E27FC236}">
              <a16:creationId xmlns:a16="http://schemas.microsoft.com/office/drawing/2014/main" id="{0A1CC572-88E9-4E26-8ACD-A031474DC91A}"/>
            </a:ext>
          </a:extLst>
        </xdr:cNvPr>
        <xdr:cNvCxnSpPr/>
      </xdr:nvCxnSpPr>
      <xdr:spPr>
        <a:xfrm>
          <a:off x="9359900" y="55063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98896</xdr:rowOff>
    </xdr:from>
    <xdr:ext cx="469744" cy="259045"/>
    <xdr:sp macro="" textlink="">
      <xdr:nvSpPr>
        <xdr:cNvPr id="122" name="【図書館】&#10;一人当たり面積平均値テキスト">
          <a:extLst>
            <a:ext uri="{FF2B5EF4-FFF2-40B4-BE49-F238E27FC236}">
              <a16:creationId xmlns:a16="http://schemas.microsoft.com/office/drawing/2014/main" id="{F84562F4-A1AE-4641-9313-4FB995AA23CB}"/>
            </a:ext>
          </a:extLst>
        </xdr:cNvPr>
        <xdr:cNvSpPr txBox="1"/>
      </xdr:nvSpPr>
      <xdr:spPr>
        <a:xfrm>
          <a:off x="9467850" y="6379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76019</xdr:rowOff>
    </xdr:from>
    <xdr:to>
      <xdr:col>55</xdr:col>
      <xdr:colOff>50800</xdr:colOff>
      <xdr:row>40</xdr:row>
      <xdr:rowOff>6169</xdr:rowOff>
    </xdr:to>
    <xdr:sp macro="" textlink="">
      <xdr:nvSpPr>
        <xdr:cNvPr id="123" name="フローチャート: 判断 122">
          <a:extLst>
            <a:ext uri="{FF2B5EF4-FFF2-40B4-BE49-F238E27FC236}">
              <a16:creationId xmlns:a16="http://schemas.microsoft.com/office/drawing/2014/main" id="{F8EB03E1-17A7-419B-AD6E-476436051BE0}"/>
            </a:ext>
          </a:extLst>
        </xdr:cNvPr>
        <xdr:cNvSpPr/>
      </xdr:nvSpPr>
      <xdr:spPr>
        <a:xfrm>
          <a:off x="9398000" y="652126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160927</xdr:rowOff>
    </xdr:from>
    <xdr:to>
      <xdr:col>50</xdr:col>
      <xdr:colOff>165100</xdr:colOff>
      <xdr:row>40</xdr:row>
      <xdr:rowOff>91077</xdr:rowOff>
    </xdr:to>
    <xdr:sp macro="" textlink="">
      <xdr:nvSpPr>
        <xdr:cNvPr id="124" name="フローチャート: 判断 123">
          <a:extLst>
            <a:ext uri="{FF2B5EF4-FFF2-40B4-BE49-F238E27FC236}">
              <a16:creationId xmlns:a16="http://schemas.microsoft.com/office/drawing/2014/main" id="{489FD4CD-10C4-4D8C-9874-DA03FA96EBE7}"/>
            </a:ext>
          </a:extLst>
        </xdr:cNvPr>
        <xdr:cNvSpPr/>
      </xdr:nvSpPr>
      <xdr:spPr>
        <a:xfrm>
          <a:off x="8636000" y="66061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98878</xdr:rowOff>
    </xdr:from>
    <xdr:to>
      <xdr:col>46</xdr:col>
      <xdr:colOff>38100</xdr:colOff>
      <xdr:row>40</xdr:row>
      <xdr:rowOff>29028</xdr:rowOff>
    </xdr:to>
    <xdr:sp macro="" textlink="">
      <xdr:nvSpPr>
        <xdr:cNvPr id="125" name="フローチャート: 判断 124">
          <a:extLst>
            <a:ext uri="{FF2B5EF4-FFF2-40B4-BE49-F238E27FC236}">
              <a16:creationId xmlns:a16="http://schemas.microsoft.com/office/drawing/2014/main" id="{1992A8F8-E1AF-4FDB-8C67-9C617A35BBC9}"/>
            </a:ext>
          </a:extLst>
        </xdr:cNvPr>
        <xdr:cNvSpPr/>
      </xdr:nvSpPr>
      <xdr:spPr>
        <a:xfrm>
          <a:off x="7842250" y="65441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95613</xdr:rowOff>
    </xdr:from>
    <xdr:to>
      <xdr:col>41</xdr:col>
      <xdr:colOff>101600</xdr:colOff>
      <xdr:row>40</xdr:row>
      <xdr:rowOff>25763</xdr:rowOff>
    </xdr:to>
    <xdr:sp macro="" textlink="">
      <xdr:nvSpPr>
        <xdr:cNvPr id="126" name="フローチャート: 判断 125">
          <a:extLst>
            <a:ext uri="{FF2B5EF4-FFF2-40B4-BE49-F238E27FC236}">
              <a16:creationId xmlns:a16="http://schemas.microsoft.com/office/drawing/2014/main" id="{2B2CDAC3-0446-492F-B590-1FCD5C3349FF}"/>
            </a:ext>
          </a:extLst>
        </xdr:cNvPr>
        <xdr:cNvSpPr/>
      </xdr:nvSpPr>
      <xdr:spPr>
        <a:xfrm>
          <a:off x="7029450" y="65408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160927</xdr:rowOff>
    </xdr:from>
    <xdr:to>
      <xdr:col>36</xdr:col>
      <xdr:colOff>165100</xdr:colOff>
      <xdr:row>40</xdr:row>
      <xdr:rowOff>91077</xdr:rowOff>
    </xdr:to>
    <xdr:sp macro="" textlink="">
      <xdr:nvSpPr>
        <xdr:cNvPr id="127" name="フローチャート: 判断 126">
          <a:extLst>
            <a:ext uri="{FF2B5EF4-FFF2-40B4-BE49-F238E27FC236}">
              <a16:creationId xmlns:a16="http://schemas.microsoft.com/office/drawing/2014/main" id="{77FA3CE9-7F32-4618-9EB1-B73D929F1BAE}"/>
            </a:ext>
          </a:extLst>
        </xdr:cNvPr>
        <xdr:cNvSpPr/>
      </xdr:nvSpPr>
      <xdr:spPr>
        <a:xfrm>
          <a:off x="6235700" y="66061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3077364-67BF-4BC9-B9A9-F241DAD997E8}"/>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EBAACA78-E559-4C86-903F-B6F982A61D88}"/>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E2B294EB-0BEF-43E9-A43E-E04C196AD075}"/>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6337B8E2-701E-4F7E-AAD8-B25465AF6DE4}"/>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B6653D6-BFAC-42D1-A9E2-AE7CCD8CF93A}"/>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66222</xdr:rowOff>
    </xdr:from>
    <xdr:to>
      <xdr:col>55</xdr:col>
      <xdr:colOff>50800</xdr:colOff>
      <xdr:row>41</xdr:row>
      <xdr:rowOff>167822</xdr:rowOff>
    </xdr:to>
    <xdr:sp macro="" textlink="">
      <xdr:nvSpPr>
        <xdr:cNvPr id="133" name="楕円 132">
          <a:extLst>
            <a:ext uri="{FF2B5EF4-FFF2-40B4-BE49-F238E27FC236}">
              <a16:creationId xmlns:a16="http://schemas.microsoft.com/office/drawing/2014/main" id="{3B77DC53-0400-4B91-B397-19692458476E}"/>
            </a:ext>
          </a:extLst>
        </xdr:cNvPr>
        <xdr:cNvSpPr/>
      </xdr:nvSpPr>
      <xdr:spPr>
        <a:xfrm>
          <a:off x="9398000" y="68416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152599</xdr:rowOff>
    </xdr:from>
    <xdr:ext cx="469744" cy="259045"/>
    <xdr:sp macro="" textlink="">
      <xdr:nvSpPr>
        <xdr:cNvPr id="134" name="【図書館】&#10;一人当たり面積該当値テキスト">
          <a:extLst>
            <a:ext uri="{FF2B5EF4-FFF2-40B4-BE49-F238E27FC236}">
              <a16:creationId xmlns:a16="http://schemas.microsoft.com/office/drawing/2014/main" id="{9E9BB360-60C0-4D4F-B905-8722525A25C2}"/>
            </a:ext>
          </a:extLst>
        </xdr:cNvPr>
        <xdr:cNvSpPr txBox="1"/>
      </xdr:nvSpPr>
      <xdr:spPr>
        <a:xfrm>
          <a:off x="9467850" y="676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69487</xdr:rowOff>
    </xdr:from>
    <xdr:to>
      <xdr:col>50</xdr:col>
      <xdr:colOff>165100</xdr:colOff>
      <xdr:row>41</xdr:row>
      <xdr:rowOff>171087</xdr:rowOff>
    </xdr:to>
    <xdr:sp macro="" textlink="">
      <xdr:nvSpPr>
        <xdr:cNvPr id="135" name="楕円 134">
          <a:extLst>
            <a:ext uri="{FF2B5EF4-FFF2-40B4-BE49-F238E27FC236}">
              <a16:creationId xmlns:a16="http://schemas.microsoft.com/office/drawing/2014/main" id="{38C27521-1257-4D2D-94AE-9DBB6D5FAD78}"/>
            </a:ext>
          </a:extLst>
        </xdr:cNvPr>
        <xdr:cNvSpPr/>
      </xdr:nvSpPr>
      <xdr:spPr>
        <a:xfrm>
          <a:off x="8636000" y="68449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117022</xdr:rowOff>
    </xdr:from>
    <xdr:to>
      <xdr:col>55</xdr:col>
      <xdr:colOff>0</xdr:colOff>
      <xdr:row>41</xdr:row>
      <xdr:rowOff>120287</xdr:rowOff>
    </xdr:to>
    <xdr:cxnSp macro="">
      <xdr:nvCxnSpPr>
        <xdr:cNvPr id="136" name="直線コネクタ 135">
          <a:extLst>
            <a:ext uri="{FF2B5EF4-FFF2-40B4-BE49-F238E27FC236}">
              <a16:creationId xmlns:a16="http://schemas.microsoft.com/office/drawing/2014/main" id="{A275D5BB-FB93-4E94-9F91-75F9DC9F3D33}"/>
            </a:ext>
          </a:extLst>
        </xdr:cNvPr>
        <xdr:cNvCxnSpPr/>
      </xdr:nvCxnSpPr>
      <xdr:spPr>
        <a:xfrm flipV="1">
          <a:off x="8686800" y="6892472"/>
          <a:ext cx="7429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69487</xdr:rowOff>
    </xdr:from>
    <xdr:to>
      <xdr:col>46</xdr:col>
      <xdr:colOff>38100</xdr:colOff>
      <xdr:row>41</xdr:row>
      <xdr:rowOff>171087</xdr:rowOff>
    </xdr:to>
    <xdr:sp macro="" textlink="">
      <xdr:nvSpPr>
        <xdr:cNvPr id="137" name="楕円 136">
          <a:extLst>
            <a:ext uri="{FF2B5EF4-FFF2-40B4-BE49-F238E27FC236}">
              <a16:creationId xmlns:a16="http://schemas.microsoft.com/office/drawing/2014/main" id="{514EFB1F-25D5-4F77-8B6B-4BDE5FED07CD}"/>
            </a:ext>
          </a:extLst>
        </xdr:cNvPr>
        <xdr:cNvSpPr/>
      </xdr:nvSpPr>
      <xdr:spPr>
        <a:xfrm>
          <a:off x="7842250" y="684493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120287</xdr:rowOff>
    </xdr:from>
    <xdr:to>
      <xdr:col>50</xdr:col>
      <xdr:colOff>114300</xdr:colOff>
      <xdr:row>41</xdr:row>
      <xdr:rowOff>120287</xdr:rowOff>
    </xdr:to>
    <xdr:cxnSp macro="">
      <xdr:nvCxnSpPr>
        <xdr:cNvPr id="138" name="直線コネクタ 137">
          <a:extLst>
            <a:ext uri="{FF2B5EF4-FFF2-40B4-BE49-F238E27FC236}">
              <a16:creationId xmlns:a16="http://schemas.microsoft.com/office/drawing/2014/main" id="{18F4F84C-C64E-46A6-AD57-79258DF778DE}"/>
            </a:ext>
          </a:extLst>
        </xdr:cNvPr>
        <xdr:cNvCxnSpPr/>
      </xdr:nvCxnSpPr>
      <xdr:spPr>
        <a:xfrm>
          <a:off x="7886700" y="6895737"/>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72753</xdr:rowOff>
    </xdr:from>
    <xdr:to>
      <xdr:col>41</xdr:col>
      <xdr:colOff>101600</xdr:colOff>
      <xdr:row>42</xdr:row>
      <xdr:rowOff>2903</xdr:rowOff>
    </xdr:to>
    <xdr:sp macro="" textlink="">
      <xdr:nvSpPr>
        <xdr:cNvPr id="139" name="楕円 138">
          <a:extLst>
            <a:ext uri="{FF2B5EF4-FFF2-40B4-BE49-F238E27FC236}">
              <a16:creationId xmlns:a16="http://schemas.microsoft.com/office/drawing/2014/main" id="{1685EFCF-5047-42E8-9518-72209C816DB1}"/>
            </a:ext>
          </a:extLst>
        </xdr:cNvPr>
        <xdr:cNvSpPr/>
      </xdr:nvSpPr>
      <xdr:spPr>
        <a:xfrm>
          <a:off x="7029450" y="68482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120287</xdr:rowOff>
    </xdr:from>
    <xdr:to>
      <xdr:col>45</xdr:col>
      <xdr:colOff>177800</xdr:colOff>
      <xdr:row>41</xdr:row>
      <xdr:rowOff>123553</xdr:rowOff>
    </xdr:to>
    <xdr:cxnSp macro="">
      <xdr:nvCxnSpPr>
        <xdr:cNvPr id="140" name="直線コネクタ 139">
          <a:extLst>
            <a:ext uri="{FF2B5EF4-FFF2-40B4-BE49-F238E27FC236}">
              <a16:creationId xmlns:a16="http://schemas.microsoft.com/office/drawing/2014/main" id="{34B20C48-036B-472E-8BE0-6CD5FC61EEB8}"/>
            </a:ext>
          </a:extLst>
        </xdr:cNvPr>
        <xdr:cNvCxnSpPr/>
      </xdr:nvCxnSpPr>
      <xdr:spPr>
        <a:xfrm flipV="1">
          <a:off x="7080250" y="6895737"/>
          <a:ext cx="8064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72753</xdr:rowOff>
    </xdr:from>
    <xdr:to>
      <xdr:col>36</xdr:col>
      <xdr:colOff>165100</xdr:colOff>
      <xdr:row>42</xdr:row>
      <xdr:rowOff>2903</xdr:rowOff>
    </xdr:to>
    <xdr:sp macro="" textlink="">
      <xdr:nvSpPr>
        <xdr:cNvPr id="141" name="楕円 140">
          <a:extLst>
            <a:ext uri="{FF2B5EF4-FFF2-40B4-BE49-F238E27FC236}">
              <a16:creationId xmlns:a16="http://schemas.microsoft.com/office/drawing/2014/main" id="{742BE3BD-16EE-4B3D-B48E-2BBDC122D4F8}"/>
            </a:ext>
          </a:extLst>
        </xdr:cNvPr>
        <xdr:cNvSpPr/>
      </xdr:nvSpPr>
      <xdr:spPr>
        <a:xfrm>
          <a:off x="6235700" y="68482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123553</xdr:rowOff>
    </xdr:from>
    <xdr:to>
      <xdr:col>41</xdr:col>
      <xdr:colOff>50800</xdr:colOff>
      <xdr:row>41</xdr:row>
      <xdr:rowOff>123553</xdr:rowOff>
    </xdr:to>
    <xdr:cxnSp macro="">
      <xdr:nvCxnSpPr>
        <xdr:cNvPr id="142" name="直線コネクタ 141">
          <a:extLst>
            <a:ext uri="{FF2B5EF4-FFF2-40B4-BE49-F238E27FC236}">
              <a16:creationId xmlns:a16="http://schemas.microsoft.com/office/drawing/2014/main" id="{50B92C35-010D-4954-A7CE-CB2A589E806F}"/>
            </a:ext>
          </a:extLst>
        </xdr:cNvPr>
        <xdr:cNvCxnSpPr/>
      </xdr:nvCxnSpPr>
      <xdr:spPr>
        <a:xfrm>
          <a:off x="6286500" y="6899003"/>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107604</xdr:rowOff>
    </xdr:from>
    <xdr:ext cx="469744" cy="259045"/>
    <xdr:sp macro="" textlink="">
      <xdr:nvSpPr>
        <xdr:cNvPr id="143" name="n_1aveValue【図書館】&#10;一人当たり面積">
          <a:extLst>
            <a:ext uri="{FF2B5EF4-FFF2-40B4-BE49-F238E27FC236}">
              <a16:creationId xmlns:a16="http://schemas.microsoft.com/office/drawing/2014/main" id="{EEF0E463-5019-48DF-93B6-7ED6C419B97F}"/>
            </a:ext>
          </a:extLst>
        </xdr:cNvPr>
        <xdr:cNvSpPr txBox="1"/>
      </xdr:nvSpPr>
      <xdr:spPr>
        <a:xfrm>
          <a:off x="8458277" y="6387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45555</xdr:rowOff>
    </xdr:from>
    <xdr:ext cx="469744" cy="259045"/>
    <xdr:sp macro="" textlink="">
      <xdr:nvSpPr>
        <xdr:cNvPr id="144" name="n_2aveValue【図書館】&#10;一人当たり面積">
          <a:extLst>
            <a:ext uri="{FF2B5EF4-FFF2-40B4-BE49-F238E27FC236}">
              <a16:creationId xmlns:a16="http://schemas.microsoft.com/office/drawing/2014/main" id="{E5AAACB9-A520-4355-81D4-D276F216E744}"/>
            </a:ext>
          </a:extLst>
        </xdr:cNvPr>
        <xdr:cNvSpPr txBox="1"/>
      </xdr:nvSpPr>
      <xdr:spPr>
        <a:xfrm>
          <a:off x="7677227" y="632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42290</xdr:rowOff>
    </xdr:from>
    <xdr:ext cx="469744" cy="259045"/>
    <xdr:sp macro="" textlink="">
      <xdr:nvSpPr>
        <xdr:cNvPr id="145" name="n_3aveValue【図書館】&#10;一人当たり面積">
          <a:extLst>
            <a:ext uri="{FF2B5EF4-FFF2-40B4-BE49-F238E27FC236}">
              <a16:creationId xmlns:a16="http://schemas.microsoft.com/office/drawing/2014/main" id="{E1A204CF-7317-42AC-88C2-1C213C423CAE}"/>
            </a:ext>
          </a:extLst>
        </xdr:cNvPr>
        <xdr:cNvSpPr txBox="1"/>
      </xdr:nvSpPr>
      <xdr:spPr>
        <a:xfrm>
          <a:off x="6864427" y="63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107604</xdr:rowOff>
    </xdr:from>
    <xdr:ext cx="469744" cy="259045"/>
    <xdr:sp macro="" textlink="">
      <xdr:nvSpPr>
        <xdr:cNvPr id="146" name="n_4aveValue【図書館】&#10;一人当たり面積">
          <a:extLst>
            <a:ext uri="{FF2B5EF4-FFF2-40B4-BE49-F238E27FC236}">
              <a16:creationId xmlns:a16="http://schemas.microsoft.com/office/drawing/2014/main" id="{77EA507E-86E2-472D-AE2D-3A67034A1874}"/>
            </a:ext>
          </a:extLst>
        </xdr:cNvPr>
        <xdr:cNvSpPr txBox="1"/>
      </xdr:nvSpPr>
      <xdr:spPr>
        <a:xfrm>
          <a:off x="6070677" y="6387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162214</xdr:rowOff>
    </xdr:from>
    <xdr:ext cx="469744" cy="259045"/>
    <xdr:sp macro="" textlink="">
      <xdr:nvSpPr>
        <xdr:cNvPr id="147" name="n_1mainValue【図書館】&#10;一人当たり面積">
          <a:extLst>
            <a:ext uri="{FF2B5EF4-FFF2-40B4-BE49-F238E27FC236}">
              <a16:creationId xmlns:a16="http://schemas.microsoft.com/office/drawing/2014/main" id="{31C92667-F0A6-44B9-B934-4A4E52D29803}"/>
            </a:ext>
          </a:extLst>
        </xdr:cNvPr>
        <xdr:cNvSpPr txBox="1"/>
      </xdr:nvSpPr>
      <xdr:spPr>
        <a:xfrm>
          <a:off x="8458277" y="693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162214</xdr:rowOff>
    </xdr:from>
    <xdr:ext cx="469744" cy="259045"/>
    <xdr:sp macro="" textlink="">
      <xdr:nvSpPr>
        <xdr:cNvPr id="148" name="n_2mainValue【図書館】&#10;一人当たり面積">
          <a:extLst>
            <a:ext uri="{FF2B5EF4-FFF2-40B4-BE49-F238E27FC236}">
              <a16:creationId xmlns:a16="http://schemas.microsoft.com/office/drawing/2014/main" id="{A70A7AE3-AEAC-4392-B64D-0A37B19BFE7F}"/>
            </a:ext>
          </a:extLst>
        </xdr:cNvPr>
        <xdr:cNvSpPr txBox="1"/>
      </xdr:nvSpPr>
      <xdr:spPr>
        <a:xfrm>
          <a:off x="7677227" y="693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165480</xdr:rowOff>
    </xdr:from>
    <xdr:ext cx="469744" cy="259045"/>
    <xdr:sp macro="" textlink="">
      <xdr:nvSpPr>
        <xdr:cNvPr id="149" name="n_3mainValue【図書館】&#10;一人当たり面積">
          <a:extLst>
            <a:ext uri="{FF2B5EF4-FFF2-40B4-BE49-F238E27FC236}">
              <a16:creationId xmlns:a16="http://schemas.microsoft.com/office/drawing/2014/main" id="{6CBE7E9B-E4FE-4E12-B32C-7AF5DC06F2EA}"/>
            </a:ext>
          </a:extLst>
        </xdr:cNvPr>
        <xdr:cNvSpPr txBox="1"/>
      </xdr:nvSpPr>
      <xdr:spPr>
        <a:xfrm>
          <a:off x="6864427" y="694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165480</xdr:rowOff>
    </xdr:from>
    <xdr:ext cx="469744" cy="259045"/>
    <xdr:sp macro="" textlink="">
      <xdr:nvSpPr>
        <xdr:cNvPr id="150" name="n_4mainValue【図書館】&#10;一人当たり面積">
          <a:extLst>
            <a:ext uri="{FF2B5EF4-FFF2-40B4-BE49-F238E27FC236}">
              <a16:creationId xmlns:a16="http://schemas.microsoft.com/office/drawing/2014/main" id="{DEFC9568-3CD6-4B44-9DF5-ED6B551689D1}"/>
            </a:ext>
          </a:extLst>
        </xdr:cNvPr>
        <xdr:cNvSpPr txBox="1"/>
      </xdr:nvSpPr>
      <xdr:spPr>
        <a:xfrm>
          <a:off x="6070677" y="694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37EDF4C2-B6BF-4AE2-A922-6BBA41A7F819}"/>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C166EDF0-2842-45AD-9DB9-7B34C9D643BA}"/>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DD4F652B-94B4-4461-A223-ABF3D7965283}"/>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086463D8-182C-452A-BA85-D2160279A47D}"/>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94EA2072-323A-40D9-BB2B-6CC4050E702D}"/>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3927A400-E093-4251-913E-0CF4995B49D9}"/>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BA40BF28-33A9-4354-ABD9-969AF67C202C}"/>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9032FD81-0FF2-4486-B3DC-6DC78FFE80A7}"/>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9E79EEF5-ECF1-4A8E-9A3F-2E9F11640C33}"/>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4B4F5DA2-EF04-4708-84D3-E2F8B478B683}"/>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467BDC59-8518-4F2E-B583-0CF88FF336B9}"/>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90F23343-DEC1-4D3F-956B-ED5F2E62C639}"/>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C77E7AFF-AB2E-4F79-BB6E-52AD38A7ABF2}"/>
            </a:ext>
          </a:extLst>
        </xdr:cNvPr>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74228C1B-F0FD-4D18-92D7-896B68019A33}"/>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8FFA487B-714E-4DB8-88CB-B0D854B2FF9B}"/>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949E24DA-AC98-4A3E-A1B1-3F6E4655D038}"/>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9EF20F6D-861D-46ED-86F2-EC1F0338947D}"/>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87EB5CF1-6C00-4CCE-B6B1-3E199C37D10D}"/>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03053244-2BCA-47C5-8526-EFB4A5B90BD9}"/>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735BA99E-AABC-4004-B6AA-5D0A6719F255}"/>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46083B33-686A-4B4E-931C-ABF61CDD173B}"/>
            </a:ext>
          </a:extLst>
        </xdr:cNvPr>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E8A5ECEA-BA2F-4F01-8ECE-7F855575EA05}"/>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C34AC296-3CBD-4613-9A73-6C008842451F}"/>
            </a:ext>
          </a:extLst>
        </xdr:cNvPr>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87A4159A-E2E1-47AE-8A45-58662E9020EC}"/>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175" name="直線コネクタ 174">
          <a:extLst>
            <a:ext uri="{FF2B5EF4-FFF2-40B4-BE49-F238E27FC236}">
              <a16:creationId xmlns:a16="http://schemas.microsoft.com/office/drawing/2014/main" id="{D169ABFC-E50A-4A52-B10C-388ED392643F}"/>
            </a:ext>
          </a:extLst>
        </xdr:cNvPr>
        <xdr:cNvCxnSpPr/>
      </xdr:nvCxnSpPr>
      <xdr:spPr>
        <a:xfrm flipV="1">
          <a:off x="4177665" y="924877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a:extLst>
            <a:ext uri="{FF2B5EF4-FFF2-40B4-BE49-F238E27FC236}">
              <a16:creationId xmlns:a16="http://schemas.microsoft.com/office/drawing/2014/main" id="{5643D3A4-E2FF-4709-B708-9DE2226F85B7}"/>
            </a:ext>
          </a:extLst>
        </xdr:cNvPr>
        <xdr:cNvSpPr txBox="1"/>
      </xdr:nvSpPr>
      <xdr:spPr>
        <a:xfrm>
          <a:off x="421640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a:extLst>
            <a:ext uri="{FF2B5EF4-FFF2-40B4-BE49-F238E27FC236}">
              <a16:creationId xmlns:a16="http://schemas.microsoft.com/office/drawing/2014/main" id="{9FD494F7-E3CC-48FB-8367-3C70E2C9705A}"/>
            </a:ext>
          </a:extLst>
        </xdr:cNvPr>
        <xdr:cNvCxnSpPr/>
      </xdr:nvCxnSpPr>
      <xdr:spPr>
        <a:xfrm>
          <a:off x="4108450" y="10648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30810841-E0C4-4F1E-8DFB-014C231512BD}"/>
            </a:ext>
          </a:extLst>
        </xdr:cNvPr>
        <xdr:cNvSpPr txBox="1"/>
      </xdr:nvSpPr>
      <xdr:spPr>
        <a:xfrm>
          <a:off x="4216400" y="903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179" name="直線コネクタ 178">
          <a:extLst>
            <a:ext uri="{FF2B5EF4-FFF2-40B4-BE49-F238E27FC236}">
              <a16:creationId xmlns:a16="http://schemas.microsoft.com/office/drawing/2014/main" id="{4DE5C0EF-4361-49F8-93A8-A1C8BC878663}"/>
            </a:ext>
          </a:extLst>
        </xdr:cNvPr>
        <xdr:cNvCxnSpPr/>
      </xdr:nvCxnSpPr>
      <xdr:spPr>
        <a:xfrm>
          <a:off x="4108450" y="92487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46372</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DD2FB69E-0C31-4CD3-B0AB-EFA5526FBA68}"/>
            </a:ext>
          </a:extLst>
        </xdr:cNvPr>
        <xdr:cNvSpPr txBox="1"/>
      </xdr:nvSpPr>
      <xdr:spPr>
        <a:xfrm>
          <a:off x="4216400" y="9958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181" name="フローチャート: 判断 180">
          <a:extLst>
            <a:ext uri="{FF2B5EF4-FFF2-40B4-BE49-F238E27FC236}">
              <a16:creationId xmlns:a16="http://schemas.microsoft.com/office/drawing/2014/main" id="{020C7516-ECEC-4D05-9FDA-3FF05E2E8F62}"/>
            </a:ext>
          </a:extLst>
        </xdr:cNvPr>
        <xdr:cNvSpPr/>
      </xdr:nvSpPr>
      <xdr:spPr>
        <a:xfrm>
          <a:off x="4127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182" name="フローチャート: 判断 181">
          <a:extLst>
            <a:ext uri="{FF2B5EF4-FFF2-40B4-BE49-F238E27FC236}">
              <a16:creationId xmlns:a16="http://schemas.microsoft.com/office/drawing/2014/main" id="{FC9DE9B1-EDEA-446C-8097-1AE3145F16AC}"/>
            </a:ext>
          </a:extLst>
        </xdr:cNvPr>
        <xdr:cNvSpPr/>
      </xdr:nvSpPr>
      <xdr:spPr>
        <a:xfrm>
          <a:off x="3384550" y="100596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183" name="フローチャート: 判断 182">
          <a:extLst>
            <a:ext uri="{FF2B5EF4-FFF2-40B4-BE49-F238E27FC236}">
              <a16:creationId xmlns:a16="http://schemas.microsoft.com/office/drawing/2014/main" id="{C1D90C66-75BB-4A51-9B1A-261863601A15}"/>
            </a:ext>
          </a:extLst>
        </xdr:cNvPr>
        <xdr:cNvSpPr/>
      </xdr:nvSpPr>
      <xdr:spPr>
        <a:xfrm>
          <a:off x="2571750" y="99987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84" name="フローチャート: 判断 183">
          <a:extLst>
            <a:ext uri="{FF2B5EF4-FFF2-40B4-BE49-F238E27FC236}">
              <a16:creationId xmlns:a16="http://schemas.microsoft.com/office/drawing/2014/main" id="{8EBBC2CE-5BFC-4F3B-B973-D6A476633FE3}"/>
            </a:ext>
          </a:extLst>
        </xdr:cNvPr>
        <xdr:cNvSpPr/>
      </xdr:nvSpPr>
      <xdr:spPr>
        <a:xfrm>
          <a:off x="17780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185" name="フローチャート: 判断 184">
          <a:extLst>
            <a:ext uri="{FF2B5EF4-FFF2-40B4-BE49-F238E27FC236}">
              <a16:creationId xmlns:a16="http://schemas.microsoft.com/office/drawing/2014/main" id="{6785F6CA-C92B-4C97-9CFF-32B927BC9E7D}"/>
            </a:ext>
          </a:extLst>
        </xdr:cNvPr>
        <xdr:cNvSpPr/>
      </xdr:nvSpPr>
      <xdr:spPr>
        <a:xfrm>
          <a:off x="984250" y="100406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E54BD0C-7C79-4EEE-8C1C-95598822722B}"/>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EC5DE47-164B-4052-8BE0-F05FF17FF2D2}"/>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24A7D7D6-366F-443B-B637-DC2B812E8811}"/>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6633A153-95D4-4D12-A413-DA6B1C1538B7}"/>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B8D17557-CFDD-46BF-9940-A832861A629B}"/>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91" name="楕円 190">
          <a:extLst>
            <a:ext uri="{FF2B5EF4-FFF2-40B4-BE49-F238E27FC236}">
              <a16:creationId xmlns:a16="http://schemas.microsoft.com/office/drawing/2014/main" id="{B2076E75-EDAD-41FA-A5C0-85F33AF3D8C4}"/>
            </a:ext>
          </a:extLst>
        </xdr:cNvPr>
        <xdr:cNvSpPr/>
      </xdr:nvSpPr>
      <xdr:spPr>
        <a:xfrm>
          <a:off x="41275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156227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8C970A9B-8EB5-418A-8D05-B6121F2CC1CA}"/>
            </a:ext>
          </a:extLst>
        </xdr:cNvPr>
        <xdr:cNvSpPr txBox="1"/>
      </xdr:nvSpPr>
      <xdr:spPr>
        <a:xfrm>
          <a:off x="4216400"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135890</xdr:rowOff>
    </xdr:from>
    <xdr:to>
      <xdr:col>20</xdr:col>
      <xdr:colOff>38100</xdr:colOff>
      <xdr:row>62</xdr:row>
      <xdr:rowOff>66040</xdr:rowOff>
    </xdr:to>
    <xdr:sp macro="" textlink="">
      <xdr:nvSpPr>
        <xdr:cNvPr id="193" name="楕円 192">
          <a:extLst>
            <a:ext uri="{FF2B5EF4-FFF2-40B4-BE49-F238E27FC236}">
              <a16:creationId xmlns:a16="http://schemas.microsoft.com/office/drawing/2014/main" id="{0D1F8344-E01B-4062-A97F-22745AB8660B}"/>
            </a:ext>
          </a:extLst>
        </xdr:cNvPr>
        <xdr:cNvSpPr/>
      </xdr:nvSpPr>
      <xdr:spPr>
        <a:xfrm>
          <a:off x="3384550" y="102133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15240</xdr:rowOff>
    </xdr:from>
    <xdr:to>
      <xdr:col>24</xdr:col>
      <xdr:colOff>63500</xdr:colOff>
      <xdr:row>62</xdr:row>
      <xdr:rowOff>57150</xdr:rowOff>
    </xdr:to>
    <xdr:cxnSp macro="">
      <xdr:nvCxnSpPr>
        <xdr:cNvPr id="194" name="直線コネクタ 193">
          <a:extLst>
            <a:ext uri="{FF2B5EF4-FFF2-40B4-BE49-F238E27FC236}">
              <a16:creationId xmlns:a16="http://schemas.microsoft.com/office/drawing/2014/main" id="{DA116898-A7C4-4938-A302-310DD6A6DF5F}"/>
            </a:ext>
          </a:extLst>
        </xdr:cNvPr>
        <xdr:cNvCxnSpPr/>
      </xdr:nvCxnSpPr>
      <xdr:spPr>
        <a:xfrm>
          <a:off x="3429000" y="10257790"/>
          <a:ext cx="7493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93980</xdr:rowOff>
    </xdr:from>
    <xdr:to>
      <xdr:col>15</xdr:col>
      <xdr:colOff>101600</xdr:colOff>
      <xdr:row>62</xdr:row>
      <xdr:rowOff>24130</xdr:rowOff>
    </xdr:to>
    <xdr:sp macro="" textlink="">
      <xdr:nvSpPr>
        <xdr:cNvPr id="195" name="楕円 194">
          <a:extLst>
            <a:ext uri="{FF2B5EF4-FFF2-40B4-BE49-F238E27FC236}">
              <a16:creationId xmlns:a16="http://schemas.microsoft.com/office/drawing/2014/main" id="{4172B4D3-B09D-485E-86D0-8ACA036D3B8D}"/>
            </a:ext>
          </a:extLst>
        </xdr:cNvPr>
        <xdr:cNvSpPr/>
      </xdr:nvSpPr>
      <xdr:spPr>
        <a:xfrm>
          <a:off x="2571750" y="101714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144780</xdr:rowOff>
    </xdr:from>
    <xdr:to>
      <xdr:col>19</xdr:col>
      <xdr:colOff>177800</xdr:colOff>
      <xdr:row>62</xdr:row>
      <xdr:rowOff>15240</xdr:rowOff>
    </xdr:to>
    <xdr:cxnSp macro="">
      <xdr:nvCxnSpPr>
        <xdr:cNvPr id="196" name="直線コネクタ 195">
          <a:extLst>
            <a:ext uri="{FF2B5EF4-FFF2-40B4-BE49-F238E27FC236}">
              <a16:creationId xmlns:a16="http://schemas.microsoft.com/office/drawing/2014/main" id="{4860D46C-4DAB-4C10-8CBE-E8BAEAFE47AF}"/>
            </a:ext>
          </a:extLst>
        </xdr:cNvPr>
        <xdr:cNvCxnSpPr/>
      </xdr:nvCxnSpPr>
      <xdr:spPr>
        <a:xfrm>
          <a:off x="2622550" y="10222230"/>
          <a:ext cx="80645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52070</xdr:rowOff>
    </xdr:from>
    <xdr:to>
      <xdr:col>10</xdr:col>
      <xdr:colOff>165100</xdr:colOff>
      <xdr:row>61</xdr:row>
      <xdr:rowOff>153670</xdr:rowOff>
    </xdr:to>
    <xdr:sp macro="" textlink="">
      <xdr:nvSpPr>
        <xdr:cNvPr id="197" name="楕円 196">
          <a:extLst>
            <a:ext uri="{FF2B5EF4-FFF2-40B4-BE49-F238E27FC236}">
              <a16:creationId xmlns:a16="http://schemas.microsoft.com/office/drawing/2014/main" id="{9FFDC79C-4D6D-4A73-9736-8CDB6ECAE8E5}"/>
            </a:ext>
          </a:extLst>
        </xdr:cNvPr>
        <xdr:cNvSpPr/>
      </xdr:nvSpPr>
      <xdr:spPr>
        <a:xfrm>
          <a:off x="17780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102870</xdr:rowOff>
    </xdr:from>
    <xdr:to>
      <xdr:col>15</xdr:col>
      <xdr:colOff>50800</xdr:colOff>
      <xdr:row>61</xdr:row>
      <xdr:rowOff>144780</xdr:rowOff>
    </xdr:to>
    <xdr:cxnSp macro="">
      <xdr:nvCxnSpPr>
        <xdr:cNvPr id="198" name="直線コネクタ 197">
          <a:extLst>
            <a:ext uri="{FF2B5EF4-FFF2-40B4-BE49-F238E27FC236}">
              <a16:creationId xmlns:a16="http://schemas.microsoft.com/office/drawing/2014/main" id="{9D8ACE3A-6982-4480-B9BD-72CF6A6E7941}"/>
            </a:ext>
          </a:extLst>
        </xdr:cNvPr>
        <xdr:cNvCxnSpPr/>
      </xdr:nvCxnSpPr>
      <xdr:spPr>
        <a:xfrm>
          <a:off x="1828800" y="10180320"/>
          <a:ext cx="7937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10160</xdr:rowOff>
    </xdr:from>
    <xdr:to>
      <xdr:col>6</xdr:col>
      <xdr:colOff>38100</xdr:colOff>
      <xdr:row>61</xdr:row>
      <xdr:rowOff>111760</xdr:rowOff>
    </xdr:to>
    <xdr:sp macro="" textlink="">
      <xdr:nvSpPr>
        <xdr:cNvPr id="199" name="楕円 198">
          <a:extLst>
            <a:ext uri="{FF2B5EF4-FFF2-40B4-BE49-F238E27FC236}">
              <a16:creationId xmlns:a16="http://schemas.microsoft.com/office/drawing/2014/main" id="{C21871B9-DDA6-42F8-A6F6-A672A695CBEF}"/>
            </a:ext>
          </a:extLst>
        </xdr:cNvPr>
        <xdr:cNvSpPr/>
      </xdr:nvSpPr>
      <xdr:spPr>
        <a:xfrm>
          <a:off x="984250" y="100876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60960</xdr:rowOff>
    </xdr:from>
    <xdr:to>
      <xdr:col>10</xdr:col>
      <xdr:colOff>114300</xdr:colOff>
      <xdr:row>61</xdr:row>
      <xdr:rowOff>102870</xdr:rowOff>
    </xdr:to>
    <xdr:cxnSp macro="">
      <xdr:nvCxnSpPr>
        <xdr:cNvPr id="200" name="直線コネクタ 199">
          <a:extLst>
            <a:ext uri="{FF2B5EF4-FFF2-40B4-BE49-F238E27FC236}">
              <a16:creationId xmlns:a16="http://schemas.microsoft.com/office/drawing/2014/main" id="{DEB7A10A-01AA-462D-B453-06B765B1314F}"/>
            </a:ext>
          </a:extLst>
        </xdr:cNvPr>
        <xdr:cNvCxnSpPr/>
      </xdr:nvCxnSpPr>
      <xdr:spPr>
        <a:xfrm>
          <a:off x="1028700" y="10138410"/>
          <a:ext cx="8001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93997</xdr:rowOff>
    </xdr:from>
    <xdr:ext cx="405111" cy="259045"/>
    <xdr:sp macro="" textlink="">
      <xdr:nvSpPr>
        <xdr:cNvPr id="201" name="n_1aveValue【体育館・プール】&#10;有形固定資産減価償却率">
          <a:extLst>
            <a:ext uri="{FF2B5EF4-FFF2-40B4-BE49-F238E27FC236}">
              <a16:creationId xmlns:a16="http://schemas.microsoft.com/office/drawing/2014/main" id="{5A911BF1-9FB2-4296-9207-A1A706AA4591}"/>
            </a:ext>
          </a:extLst>
        </xdr:cNvPr>
        <xdr:cNvSpPr txBox="1"/>
      </xdr:nvSpPr>
      <xdr:spPr>
        <a:xfrm>
          <a:off x="3239144" y="984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33037</xdr:rowOff>
    </xdr:from>
    <xdr:ext cx="405111" cy="259045"/>
    <xdr:sp macro="" textlink="">
      <xdr:nvSpPr>
        <xdr:cNvPr id="202" name="n_2aveValue【体育館・プール】&#10;有形固定資産減価償却率">
          <a:extLst>
            <a:ext uri="{FF2B5EF4-FFF2-40B4-BE49-F238E27FC236}">
              <a16:creationId xmlns:a16="http://schemas.microsoft.com/office/drawing/2014/main" id="{5E606F70-ED71-4ADB-95E6-B0933769AE02}"/>
            </a:ext>
          </a:extLst>
        </xdr:cNvPr>
        <xdr:cNvSpPr txBox="1"/>
      </xdr:nvSpPr>
      <xdr:spPr>
        <a:xfrm>
          <a:off x="2439044" y="978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203" name="n_3aveValue【体育館・プール】&#10;有形固定資産減価償却率">
          <a:extLst>
            <a:ext uri="{FF2B5EF4-FFF2-40B4-BE49-F238E27FC236}">
              <a16:creationId xmlns:a16="http://schemas.microsoft.com/office/drawing/2014/main" id="{6163E06A-D680-4132-AFF4-1A68A10C8CBB}"/>
            </a:ext>
          </a:extLst>
        </xdr:cNvPr>
        <xdr:cNvSpPr txBox="1"/>
      </xdr:nvSpPr>
      <xdr:spPr>
        <a:xfrm>
          <a:off x="1645294" y="974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74947</xdr:rowOff>
    </xdr:from>
    <xdr:ext cx="405111" cy="259045"/>
    <xdr:sp macro="" textlink="">
      <xdr:nvSpPr>
        <xdr:cNvPr id="204" name="n_4aveValue【体育館・プール】&#10;有形固定資産減価償却率">
          <a:extLst>
            <a:ext uri="{FF2B5EF4-FFF2-40B4-BE49-F238E27FC236}">
              <a16:creationId xmlns:a16="http://schemas.microsoft.com/office/drawing/2014/main" id="{C8DBF401-FBCA-476E-9CF4-DAE904986CAA}"/>
            </a:ext>
          </a:extLst>
        </xdr:cNvPr>
        <xdr:cNvSpPr txBox="1"/>
      </xdr:nvSpPr>
      <xdr:spPr>
        <a:xfrm>
          <a:off x="851544" y="982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57167</xdr:rowOff>
    </xdr:from>
    <xdr:ext cx="405111" cy="259045"/>
    <xdr:sp macro="" textlink="">
      <xdr:nvSpPr>
        <xdr:cNvPr id="205" name="n_1mainValue【体育館・プール】&#10;有形固定資産減価償却率">
          <a:extLst>
            <a:ext uri="{FF2B5EF4-FFF2-40B4-BE49-F238E27FC236}">
              <a16:creationId xmlns:a16="http://schemas.microsoft.com/office/drawing/2014/main" id="{C9F5A8F1-115C-4BE9-9331-D6F052225924}"/>
            </a:ext>
          </a:extLst>
        </xdr:cNvPr>
        <xdr:cNvSpPr txBox="1"/>
      </xdr:nvSpPr>
      <xdr:spPr>
        <a:xfrm>
          <a:off x="3239144" y="1029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15257</xdr:rowOff>
    </xdr:from>
    <xdr:ext cx="405111" cy="259045"/>
    <xdr:sp macro="" textlink="">
      <xdr:nvSpPr>
        <xdr:cNvPr id="206" name="n_2mainValue【体育館・プール】&#10;有形固定資産減価償却率">
          <a:extLst>
            <a:ext uri="{FF2B5EF4-FFF2-40B4-BE49-F238E27FC236}">
              <a16:creationId xmlns:a16="http://schemas.microsoft.com/office/drawing/2014/main" id="{BE16C50A-19A3-4BA9-A389-EA352BFC20AF}"/>
            </a:ext>
          </a:extLst>
        </xdr:cNvPr>
        <xdr:cNvSpPr txBox="1"/>
      </xdr:nvSpPr>
      <xdr:spPr>
        <a:xfrm>
          <a:off x="2439044" y="10257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144797</xdr:rowOff>
    </xdr:from>
    <xdr:ext cx="405111" cy="259045"/>
    <xdr:sp macro="" textlink="">
      <xdr:nvSpPr>
        <xdr:cNvPr id="207" name="n_3mainValue【体育館・プール】&#10;有形固定資産減価償却率">
          <a:extLst>
            <a:ext uri="{FF2B5EF4-FFF2-40B4-BE49-F238E27FC236}">
              <a16:creationId xmlns:a16="http://schemas.microsoft.com/office/drawing/2014/main" id="{074D736F-2655-46B5-AF2A-A7FA5D99D4BB}"/>
            </a:ext>
          </a:extLst>
        </xdr:cNvPr>
        <xdr:cNvSpPr txBox="1"/>
      </xdr:nvSpPr>
      <xdr:spPr>
        <a:xfrm>
          <a:off x="164529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102887</xdr:rowOff>
    </xdr:from>
    <xdr:ext cx="405111" cy="259045"/>
    <xdr:sp macro="" textlink="">
      <xdr:nvSpPr>
        <xdr:cNvPr id="208" name="n_4mainValue【体育館・プール】&#10;有形固定資産減価償却率">
          <a:extLst>
            <a:ext uri="{FF2B5EF4-FFF2-40B4-BE49-F238E27FC236}">
              <a16:creationId xmlns:a16="http://schemas.microsoft.com/office/drawing/2014/main" id="{66F9C888-0941-43CC-9413-DC75C4EB9627}"/>
            </a:ext>
          </a:extLst>
        </xdr:cNvPr>
        <xdr:cNvSpPr txBox="1"/>
      </xdr:nvSpPr>
      <xdr:spPr>
        <a:xfrm>
          <a:off x="85154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BB799A7A-1FC7-4313-946F-7B38A5B953EF}"/>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DB285D61-C876-4D05-A53F-19AA4B7EDD06}"/>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CEA8D3EB-473F-4A63-A939-5523E1D6BB6E}"/>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FA4A6114-6EB1-4F6B-AE92-35D796527D01}"/>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D08E8E8C-DD8E-4363-8B7F-822ABECD97D5}"/>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21CF59FB-488D-420F-8E72-8C33A6ED7DDC}"/>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7B69894A-28D8-43EE-BB07-16EEB785BF8F}"/>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E6CF60EE-D491-42CC-BD2D-D8C309EF80F4}"/>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D5B1A57F-6267-46F3-BF70-8C2FBD6A0CF5}"/>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F274FF14-DA95-47AD-87A9-96D2E2604D17}"/>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a:extLst>
            <a:ext uri="{FF2B5EF4-FFF2-40B4-BE49-F238E27FC236}">
              <a16:creationId xmlns:a16="http://schemas.microsoft.com/office/drawing/2014/main" id="{848059E2-9ADD-41E6-BC52-027FAEC42AB8}"/>
            </a:ext>
          </a:extLst>
        </xdr:cNvPr>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20" name="テキスト ボックス 219">
          <a:extLst>
            <a:ext uri="{FF2B5EF4-FFF2-40B4-BE49-F238E27FC236}">
              <a16:creationId xmlns:a16="http://schemas.microsoft.com/office/drawing/2014/main" id="{ACF4B705-7A53-4A05-99CF-16E84D7F9C87}"/>
            </a:ext>
          </a:extLst>
        </xdr:cNvPr>
        <xdr:cNvSpPr txBox="1"/>
      </xdr:nvSpPr>
      <xdr:spPr>
        <a:xfrm>
          <a:off x="552722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a:extLst>
            <a:ext uri="{FF2B5EF4-FFF2-40B4-BE49-F238E27FC236}">
              <a16:creationId xmlns:a16="http://schemas.microsoft.com/office/drawing/2014/main" id="{278D9DAA-11ED-4D02-A9CD-507441F64932}"/>
            </a:ext>
          </a:extLst>
        </xdr:cNvPr>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2" name="テキスト ボックス 221">
          <a:extLst>
            <a:ext uri="{FF2B5EF4-FFF2-40B4-BE49-F238E27FC236}">
              <a16:creationId xmlns:a16="http://schemas.microsoft.com/office/drawing/2014/main" id="{2310AFB6-F886-4FA7-A57B-55088B9F004E}"/>
            </a:ext>
          </a:extLst>
        </xdr:cNvPr>
        <xdr:cNvSpPr txBox="1"/>
      </xdr:nvSpPr>
      <xdr:spPr>
        <a:xfrm>
          <a:off x="552722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a:extLst>
            <a:ext uri="{FF2B5EF4-FFF2-40B4-BE49-F238E27FC236}">
              <a16:creationId xmlns:a16="http://schemas.microsoft.com/office/drawing/2014/main" id="{5F304E2F-DCA6-45F2-964E-594072066740}"/>
            </a:ext>
          </a:extLst>
        </xdr:cNvPr>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4" name="テキスト ボックス 223">
          <a:extLst>
            <a:ext uri="{FF2B5EF4-FFF2-40B4-BE49-F238E27FC236}">
              <a16:creationId xmlns:a16="http://schemas.microsoft.com/office/drawing/2014/main" id="{DD05AA5E-B6A3-45B2-A946-ABD0090370F2}"/>
            </a:ext>
          </a:extLst>
        </xdr:cNvPr>
        <xdr:cNvSpPr txBox="1"/>
      </xdr:nvSpPr>
      <xdr:spPr>
        <a:xfrm>
          <a:off x="552722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a:extLst>
            <a:ext uri="{FF2B5EF4-FFF2-40B4-BE49-F238E27FC236}">
              <a16:creationId xmlns:a16="http://schemas.microsoft.com/office/drawing/2014/main" id="{4FF46F69-B8E6-4F2B-ABE9-CDBDC8FBA5CD}"/>
            </a:ext>
          </a:extLst>
        </xdr:cNvPr>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6" name="テキスト ボックス 225">
          <a:extLst>
            <a:ext uri="{FF2B5EF4-FFF2-40B4-BE49-F238E27FC236}">
              <a16:creationId xmlns:a16="http://schemas.microsoft.com/office/drawing/2014/main" id="{13DF57B0-FD01-459D-B4A1-7D5DE2B0C6B7}"/>
            </a:ext>
          </a:extLst>
        </xdr:cNvPr>
        <xdr:cNvSpPr txBox="1"/>
      </xdr:nvSpPr>
      <xdr:spPr>
        <a:xfrm>
          <a:off x="552722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862302C-4D52-4378-AF06-C79C18C8326E}"/>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E590915F-81A8-420A-8AD8-B99C7F42534C}"/>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704CD10B-0449-4374-839C-8E1941A1D405}"/>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230" name="直線コネクタ 229">
          <a:extLst>
            <a:ext uri="{FF2B5EF4-FFF2-40B4-BE49-F238E27FC236}">
              <a16:creationId xmlns:a16="http://schemas.microsoft.com/office/drawing/2014/main" id="{7D5528BF-985E-44A3-92B4-165681DAF170}"/>
            </a:ext>
          </a:extLst>
        </xdr:cNvPr>
        <xdr:cNvCxnSpPr/>
      </xdr:nvCxnSpPr>
      <xdr:spPr>
        <a:xfrm flipV="1">
          <a:off x="9429115" y="9410598"/>
          <a:ext cx="0" cy="1112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231" name="【体育館・プール】&#10;一人当たり面積最小値テキスト">
          <a:extLst>
            <a:ext uri="{FF2B5EF4-FFF2-40B4-BE49-F238E27FC236}">
              <a16:creationId xmlns:a16="http://schemas.microsoft.com/office/drawing/2014/main" id="{A8C37E92-6165-4291-AABA-CCD46491957E}"/>
            </a:ext>
          </a:extLst>
        </xdr:cNvPr>
        <xdr:cNvSpPr txBox="1"/>
      </xdr:nvSpPr>
      <xdr:spPr>
        <a:xfrm>
          <a:off x="9467850" y="1052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232" name="直線コネクタ 231">
          <a:extLst>
            <a:ext uri="{FF2B5EF4-FFF2-40B4-BE49-F238E27FC236}">
              <a16:creationId xmlns:a16="http://schemas.microsoft.com/office/drawing/2014/main" id="{754CA1A4-E8D4-4D2E-8F4E-4ABFAD5219F5}"/>
            </a:ext>
          </a:extLst>
        </xdr:cNvPr>
        <xdr:cNvCxnSpPr/>
      </xdr:nvCxnSpPr>
      <xdr:spPr>
        <a:xfrm>
          <a:off x="9359900" y="105233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233" name="【体育館・プール】&#10;一人当たり面積最大値テキスト">
          <a:extLst>
            <a:ext uri="{FF2B5EF4-FFF2-40B4-BE49-F238E27FC236}">
              <a16:creationId xmlns:a16="http://schemas.microsoft.com/office/drawing/2014/main" id="{0D020A67-5B41-4FA6-B760-EB4529F4E690}"/>
            </a:ext>
          </a:extLst>
        </xdr:cNvPr>
        <xdr:cNvSpPr txBox="1"/>
      </xdr:nvSpPr>
      <xdr:spPr>
        <a:xfrm>
          <a:off x="9467850" y="919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234" name="直線コネクタ 233">
          <a:extLst>
            <a:ext uri="{FF2B5EF4-FFF2-40B4-BE49-F238E27FC236}">
              <a16:creationId xmlns:a16="http://schemas.microsoft.com/office/drawing/2014/main" id="{35FDF5BD-0C98-465C-A76E-4CE685BF7BAB}"/>
            </a:ext>
          </a:extLst>
        </xdr:cNvPr>
        <xdr:cNvCxnSpPr/>
      </xdr:nvCxnSpPr>
      <xdr:spPr>
        <a:xfrm>
          <a:off x="9359900" y="94105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18254</xdr:rowOff>
    </xdr:from>
    <xdr:ext cx="469744" cy="259045"/>
    <xdr:sp macro="" textlink="">
      <xdr:nvSpPr>
        <xdr:cNvPr id="235" name="【体育館・プール】&#10;一人当たり面積平均値テキスト">
          <a:extLst>
            <a:ext uri="{FF2B5EF4-FFF2-40B4-BE49-F238E27FC236}">
              <a16:creationId xmlns:a16="http://schemas.microsoft.com/office/drawing/2014/main" id="{908AACF9-119F-4170-95D0-665D736AB246}"/>
            </a:ext>
          </a:extLst>
        </xdr:cNvPr>
        <xdr:cNvSpPr txBox="1"/>
      </xdr:nvSpPr>
      <xdr:spPr>
        <a:xfrm>
          <a:off x="9467850" y="10095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236" name="フローチャート: 判断 235">
          <a:extLst>
            <a:ext uri="{FF2B5EF4-FFF2-40B4-BE49-F238E27FC236}">
              <a16:creationId xmlns:a16="http://schemas.microsoft.com/office/drawing/2014/main" id="{CF027F46-5E7F-4F13-980D-DECD9A2CE509}"/>
            </a:ext>
          </a:extLst>
        </xdr:cNvPr>
        <xdr:cNvSpPr/>
      </xdr:nvSpPr>
      <xdr:spPr>
        <a:xfrm>
          <a:off x="9398000" y="1024427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237" name="フローチャート: 判断 236">
          <a:extLst>
            <a:ext uri="{FF2B5EF4-FFF2-40B4-BE49-F238E27FC236}">
              <a16:creationId xmlns:a16="http://schemas.microsoft.com/office/drawing/2014/main" id="{D15850C2-567C-4899-83D1-954D8D94C875}"/>
            </a:ext>
          </a:extLst>
        </xdr:cNvPr>
        <xdr:cNvSpPr/>
      </xdr:nvSpPr>
      <xdr:spPr>
        <a:xfrm>
          <a:off x="8636000" y="102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238" name="フローチャート: 判断 237">
          <a:extLst>
            <a:ext uri="{FF2B5EF4-FFF2-40B4-BE49-F238E27FC236}">
              <a16:creationId xmlns:a16="http://schemas.microsoft.com/office/drawing/2014/main" id="{BA88EADC-8585-4F3C-8604-F4D55635FB0C}"/>
            </a:ext>
          </a:extLst>
        </xdr:cNvPr>
        <xdr:cNvSpPr/>
      </xdr:nvSpPr>
      <xdr:spPr>
        <a:xfrm>
          <a:off x="7842250" y="1028639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239" name="フローチャート: 判断 238">
          <a:extLst>
            <a:ext uri="{FF2B5EF4-FFF2-40B4-BE49-F238E27FC236}">
              <a16:creationId xmlns:a16="http://schemas.microsoft.com/office/drawing/2014/main" id="{B122DB09-CEEB-4B9F-B6A3-211AA36E7747}"/>
            </a:ext>
          </a:extLst>
        </xdr:cNvPr>
        <xdr:cNvSpPr/>
      </xdr:nvSpPr>
      <xdr:spPr>
        <a:xfrm>
          <a:off x="7029450" y="102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240" name="フローチャート: 判断 239">
          <a:extLst>
            <a:ext uri="{FF2B5EF4-FFF2-40B4-BE49-F238E27FC236}">
              <a16:creationId xmlns:a16="http://schemas.microsoft.com/office/drawing/2014/main" id="{ADD45EC1-9674-41DE-A622-CCEF57EDBB0F}"/>
            </a:ext>
          </a:extLst>
        </xdr:cNvPr>
        <xdr:cNvSpPr/>
      </xdr:nvSpPr>
      <xdr:spPr>
        <a:xfrm>
          <a:off x="6235700" y="102237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031EC3B-2054-4843-B620-030F7F3D64BF}"/>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FDEEA5A-ED1F-4D31-8F7B-67F57D7C03A0}"/>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E64F660-DF74-4400-9BD3-C3660664C4FA}"/>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0878D8C-0810-4FA2-AC08-A839A1C4CD5C}"/>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7755D1F3-69BC-47A2-AE36-B8FD1E4A4694}"/>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156769</xdr:rowOff>
    </xdr:from>
    <xdr:to>
      <xdr:col>55</xdr:col>
      <xdr:colOff>50800</xdr:colOff>
      <xdr:row>63</xdr:row>
      <xdr:rowOff>86919</xdr:rowOff>
    </xdr:to>
    <xdr:sp macro="" textlink="">
      <xdr:nvSpPr>
        <xdr:cNvPr id="246" name="楕円 245">
          <a:extLst>
            <a:ext uri="{FF2B5EF4-FFF2-40B4-BE49-F238E27FC236}">
              <a16:creationId xmlns:a16="http://schemas.microsoft.com/office/drawing/2014/main" id="{300D992E-7B03-438B-BBDA-9B0F007F14D1}"/>
            </a:ext>
          </a:extLst>
        </xdr:cNvPr>
        <xdr:cNvSpPr/>
      </xdr:nvSpPr>
      <xdr:spPr>
        <a:xfrm>
          <a:off x="9398000" y="1039931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71696</xdr:rowOff>
    </xdr:from>
    <xdr:ext cx="469744" cy="259045"/>
    <xdr:sp macro="" textlink="">
      <xdr:nvSpPr>
        <xdr:cNvPr id="247" name="【体育館・プール】&#10;一人当たり面積該当値テキスト">
          <a:extLst>
            <a:ext uri="{FF2B5EF4-FFF2-40B4-BE49-F238E27FC236}">
              <a16:creationId xmlns:a16="http://schemas.microsoft.com/office/drawing/2014/main" id="{E9C59221-A206-4FD6-88FA-5DA5D816B847}"/>
            </a:ext>
          </a:extLst>
        </xdr:cNvPr>
        <xdr:cNvSpPr txBox="1"/>
      </xdr:nvSpPr>
      <xdr:spPr>
        <a:xfrm>
          <a:off x="9467850" y="10314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158597</xdr:rowOff>
    </xdr:from>
    <xdr:to>
      <xdr:col>50</xdr:col>
      <xdr:colOff>165100</xdr:colOff>
      <xdr:row>63</xdr:row>
      <xdr:rowOff>88747</xdr:rowOff>
    </xdr:to>
    <xdr:sp macro="" textlink="">
      <xdr:nvSpPr>
        <xdr:cNvPr id="248" name="楕円 247">
          <a:extLst>
            <a:ext uri="{FF2B5EF4-FFF2-40B4-BE49-F238E27FC236}">
              <a16:creationId xmlns:a16="http://schemas.microsoft.com/office/drawing/2014/main" id="{36579985-DA80-41B4-A288-415C86758CFE}"/>
            </a:ext>
          </a:extLst>
        </xdr:cNvPr>
        <xdr:cNvSpPr/>
      </xdr:nvSpPr>
      <xdr:spPr>
        <a:xfrm>
          <a:off x="8636000" y="1040114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36119</xdr:rowOff>
    </xdr:from>
    <xdr:to>
      <xdr:col>55</xdr:col>
      <xdr:colOff>0</xdr:colOff>
      <xdr:row>63</xdr:row>
      <xdr:rowOff>37947</xdr:rowOff>
    </xdr:to>
    <xdr:cxnSp macro="">
      <xdr:nvCxnSpPr>
        <xdr:cNvPr id="249" name="直線コネクタ 248">
          <a:extLst>
            <a:ext uri="{FF2B5EF4-FFF2-40B4-BE49-F238E27FC236}">
              <a16:creationId xmlns:a16="http://schemas.microsoft.com/office/drawing/2014/main" id="{FB7FCC23-7FDA-4161-8832-B343A9F5FB8E}"/>
            </a:ext>
          </a:extLst>
        </xdr:cNvPr>
        <xdr:cNvCxnSpPr/>
      </xdr:nvCxnSpPr>
      <xdr:spPr>
        <a:xfrm flipV="1">
          <a:off x="8686800" y="10443769"/>
          <a:ext cx="74295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159969</xdr:rowOff>
    </xdr:from>
    <xdr:to>
      <xdr:col>46</xdr:col>
      <xdr:colOff>38100</xdr:colOff>
      <xdr:row>63</xdr:row>
      <xdr:rowOff>90119</xdr:rowOff>
    </xdr:to>
    <xdr:sp macro="" textlink="">
      <xdr:nvSpPr>
        <xdr:cNvPr id="250" name="楕円 249">
          <a:extLst>
            <a:ext uri="{FF2B5EF4-FFF2-40B4-BE49-F238E27FC236}">
              <a16:creationId xmlns:a16="http://schemas.microsoft.com/office/drawing/2014/main" id="{06C37700-74A7-4343-AF11-67D814463674}"/>
            </a:ext>
          </a:extLst>
        </xdr:cNvPr>
        <xdr:cNvSpPr/>
      </xdr:nvSpPr>
      <xdr:spPr>
        <a:xfrm>
          <a:off x="7842250" y="1040251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37947</xdr:rowOff>
    </xdr:from>
    <xdr:to>
      <xdr:col>50</xdr:col>
      <xdr:colOff>114300</xdr:colOff>
      <xdr:row>63</xdr:row>
      <xdr:rowOff>39319</xdr:rowOff>
    </xdr:to>
    <xdr:cxnSp macro="">
      <xdr:nvCxnSpPr>
        <xdr:cNvPr id="251" name="直線コネクタ 250">
          <a:extLst>
            <a:ext uri="{FF2B5EF4-FFF2-40B4-BE49-F238E27FC236}">
              <a16:creationId xmlns:a16="http://schemas.microsoft.com/office/drawing/2014/main" id="{016AF442-4880-4F14-9D7B-3C6918E27597}"/>
            </a:ext>
          </a:extLst>
        </xdr:cNvPr>
        <xdr:cNvCxnSpPr/>
      </xdr:nvCxnSpPr>
      <xdr:spPr>
        <a:xfrm flipV="1">
          <a:off x="7886700" y="10445597"/>
          <a:ext cx="8001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160884</xdr:rowOff>
    </xdr:from>
    <xdr:to>
      <xdr:col>41</xdr:col>
      <xdr:colOff>101600</xdr:colOff>
      <xdr:row>63</xdr:row>
      <xdr:rowOff>91034</xdr:rowOff>
    </xdr:to>
    <xdr:sp macro="" textlink="">
      <xdr:nvSpPr>
        <xdr:cNvPr id="252" name="楕円 251">
          <a:extLst>
            <a:ext uri="{FF2B5EF4-FFF2-40B4-BE49-F238E27FC236}">
              <a16:creationId xmlns:a16="http://schemas.microsoft.com/office/drawing/2014/main" id="{014A4479-4592-41B8-85C3-A6414220605F}"/>
            </a:ext>
          </a:extLst>
        </xdr:cNvPr>
        <xdr:cNvSpPr/>
      </xdr:nvSpPr>
      <xdr:spPr>
        <a:xfrm>
          <a:off x="7029450" y="104034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39319</xdr:rowOff>
    </xdr:from>
    <xdr:to>
      <xdr:col>45</xdr:col>
      <xdr:colOff>177800</xdr:colOff>
      <xdr:row>63</xdr:row>
      <xdr:rowOff>40234</xdr:rowOff>
    </xdr:to>
    <xdr:cxnSp macro="">
      <xdr:nvCxnSpPr>
        <xdr:cNvPr id="253" name="直線コネクタ 252">
          <a:extLst>
            <a:ext uri="{FF2B5EF4-FFF2-40B4-BE49-F238E27FC236}">
              <a16:creationId xmlns:a16="http://schemas.microsoft.com/office/drawing/2014/main" id="{C7E8F140-6553-41A0-8E40-76E7BD1B9235}"/>
            </a:ext>
          </a:extLst>
        </xdr:cNvPr>
        <xdr:cNvCxnSpPr/>
      </xdr:nvCxnSpPr>
      <xdr:spPr>
        <a:xfrm flipV="1">
          <a:off x="7080250" y="10446969"/>
          <a:ext cx="80645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162255</xdr:rowOff>
    </xdr:from>
    <xdr:to>
      <xdr:col>36</xdr:col>
      <xdr:colOff>165100</xdr:colOff>
      <xdr:row>63</xdr:row>
      <xdr:rowOff>92405</xdr:rowOff>
    </xdr:to>
    <xdr:sp macro="" textlink="">
      <xdr:nvSpPr>
        <xdr:cNvPr id="254" name="楕円 253">
          <a:extLst>
            <a:ext uri="{FF2B5EF4-FFF2-40B4-BE49-F238E27FC236}">
              <a16:creationId xmlns:a16="http://schemas.microsoft.com/office/drawing/2014/main" id="{DE405237-F968-4D06-A8F2-C1CF496C05CB}"/>
            </a:ext>
          </a:extLst>
        </xdr:cNvPr>
        <xdr:cNvSpPr/>
      </xdr:nvSpPr>
      <xdr:spPr>
        <a:xfrm>
          <a:off x="6235700" y="104048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40234</xdr:rowOff>
    </xdr:from>
    <xdr:to>
      <xdr:col>41</xdr:col>
      <xdr:colOff>50800</xdr:colOff>
      <xdr:row>63</xdr:row>
      <xdr:rowOff>41605</xdr:rowOff>
    </xdr:to>
    <xdr:cxnSp macro="">
      <xdr:nvCxnSpPr>
        <xdr:cNvPr id="255" name="直線コネクタ 254">
          <a:extLst>
            <a:ext uri="{FF2B5EF4-FFF2-40B4-BE49-F238E27FC236}">
              <a16:creationId xmlns:a16="http://schemas.microsoft.com/office/drawing/2014/main" id="{F57FF583-F869-41A1-B42C-850B3CBB6C6B}"/>
            </a:ext>
          </a:extLst>
        </xdr:cNvPr>
        <xdr:cNvCxnSpPr/>
      </xdr:nvCxnSpPr>
      <xdr:spPr>
        <a:xfrm flipV="1">
          <a:off x="6286500" y="10447884"/>
          <a:ext cx="79375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143222</xdr:rowOff>
    </xdr:from>
    <xdr:ext cx="469744" cy="259045"/>
    <xdr:sp macro="" textlink="">
      <xdr:nvSpPr>
        <xdr:cNvPr id="256" name="n_1aveValue【体育館・プール】&#10;一人当たり面積">
          <a:extLst>
            <a:ext uri="{FF2B5EF4-FFF2-40B4-BE49-F238E27FC236}">
              <a16:creationId xmlns:a16="http://schemas.microsoft.com/office/drawing/2014/main" id="{F5236528-B552-460A-8435-ADCE8692546D}"/>
            </a:ext>
          </a:extLst>
        </xdr:cNvPr>
        <xdr:cNvSpPr txBox="1"/>
      </xdr:nvSpPr>
      <xdr:spPr>
        <a:xfrm>
          <a:off x="8458277" y="1005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161968</xdr:rowOff>
    </xdr:from>
    <xdr:ext cx="469744" cy="259045"/>
    <xdr:sp macro="" textlink="">
      <xdr:nvSpPr>
        <xdr:cNvPr id="257" name="n_2aveValue【体育館・プール】&#10;一人当たり面積">
          <a:extLst>
            <a:ext uri="{FF2B5EF4-FFF2-40B4-BE49-F238E27FC236}">
              <a16:creationId xmlns:a16="http://schemas.microsoft.com/office/drawing/2014/main" id="{1415AD56-3119-46F6-9434-B69065B2B1F2}"/>
            </a:ext>
          </a:extLst>
        </xdr:cNvPr>
        <xdr:cNvSpPr txBox="1"/>
      </xdr:nvSpPr>
      <xdr:spPr>
        <a:xfrm>
          <a:off x="7677227" y="1007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167911</xdr:rowOff>
    </xdr:from>
    <xdr:ext cx="469744" cy="259045"/>
    <xdr:sp macro="" textlink="">
      <xdr:nvSpPr>
        <xdr:cNvPr id="258" name="n_3aveValue【体育館・プール】&#10;一人当たり面積">
          <a:extLst>
            <a:ext uri="{FF2B5EF4-FFF2-40B4-BE49-F238E27FC236}">
              <a16:creationId xmlns:a16="http://schemas.microsoft.com/office/drawing/2014/main" id="{D7EEFC01-412F-4B6F-9E92-06D71CBAEEE3}"/>
            </a:ext>
          </a:extLst>
        </xdr:cNvPr>
        <xdr:cNvSpPr txBox="1"/>
      </xdr:nvSpPr>
      <xdr:spPr>
        <a:xfrm>
          <a:off x="6864427" y="100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92930</xdr:rowOff>
    </xdr:from>
    <xdr:ext cx="469744" cy="259045"/>
    <xdr:sp macro="" textlink="">
      <xdr:nvSpPr>
        <xdr:cNvPr id="259" name="n_4aveValue【体育館・プール】&#10;一人当たり面積">
          <a:extLst>
            <a:ext uri="{FF2B5EF4-FFF2-40B4-BE49-F238E27FC236}">
              <a16:creationId xmlns:a16="http://schemas.microsoft.com/office/drawing/2014/main" id="{05133F2E-ECB1-41E2-B355-C41E41BEC1D2}"/>
            </a:ext>
          </a:extLst>
        </xdr:cNvPr>
        <xdr:cNvSpPr txBox="1"/>
      </xdr:nvSpPr>
      <xdr:spPr>
        <a:xfrm>
          <a:off x="6070677" y="1000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79874</xdr:rowOff>
    </xdr:from>
    <xdr:ext cx="469744" cy="259045"/>
    <xdr:sp macro="" textlink="">
      <xdr:nvSpPr>
        <xdr:cNvPr id="260" name="n_1mainValue【体育館・プール】&#10;一人当たり面積">
          <a:extLst>
            <a:ext uri="{FF2B5EF4-FFF2-40B4-BE49-F238E27FC236}">
              <a16:creationId xmlns:a16="http://schemas.microsoft.com/office/drawing/2014/main" id="{5D9D6801-F86D-410E-A521-558453B10A36}"/>
            </a:ext>
          </a:extLst>
        </xdr:cNvPr>
        <xdr:cNvSpPr txBox="1"/>
      </xdr:nvSpPr>
      <xdr:spPr>
        <a:xfrm>
          <a:off x="8458277" y="1048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81246</xdr:rowOff>
    </xdr:from>
    <xdr:ext cx="469744" cy="259045"/>
    <xdr:sp macro="" textlink="">
      <xdr:nvSpPr>
        <xdr:cNvPr id="261" name="n_2mainValue【体育館・プール】&#10;一人当たり面積">
          <a:extLst>
            <a:ext uri="{FF2B5EF4-FFF2-40B4-BE49-F238E27FC236}">
              <a16:creationId xmlns:a16="http://schemas.microsoft.com/office/drawing/2014/main" id="{05209F82-F60E-451B-A192-489D1D6A177E}"/>
            </a:ext>
          </a:extLst>
        </xdr:cNvPr>
        <xdr:cNvSpPr txBox="1"/>
      </xdr:nvSpPr>
      <xdr:spPr>
        <a:xfrm>
          <a:off x="7677227" y="10488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82161</xdr:rowOff>
    </xdr:from>
    <xdr:ext cx="469744" cy="259045"/>
    <xdr:sp macro="" textlink="">
      <xdr:nvSpPr>
        <xdr:cNvPr id="262" name="n_3mainValue【体育館・プール】&#10;一人当たり面積">
          <a:extLst>
            <a:ext uri="{FF2B5EF4-FFF2-40B4-BE49-F238E27FC236}">
              <a16:creationId xmlns:a16="http://schemas.microsoft.com/office/drawing/2014/main" id="{C6136C60-5A06-44C5-A6BB-D170C55D104D}"/>
            </a:ext>
          </a:extLst>
        </xdr:cNvPr>
        <xdr:cNvSpPr txBox="1"/>
      </xdr:nvSpPr>
      <xdr:spPr>
        <a:xfrm>
          <a:off x="6864427" y="10489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83532</xdr:rowOff>
    </xdr:from>
    <xdr:ext cx="469744" cy="259045"/>
    <xdr:sp macro="" textlink="">
      <xdr:nvSpPr>
        <xdr:cNvPr id="263" name="n_4mainValue【体育館・プール】&#10;一人当たり面積">
          <a:extLst>
            <a:ext uri="{FF2B5EF4-FFF2-40B4-BE49-F238E27FC236}">
              <a16:creationId xmlns:a16="http://schemas.microsoft.com/office/drawing/2014/main" id="{4B0D6ACD-FFDC-4F3B-AD7D-0A2A9E67BB89}"/>
            </a:ext>
          </a:extLst>
        </xdr:cNvPr>
        <xdr:cNvSpPr txBox="1"/>
      </xdr:nvSpPr>
      <xdr:spPr>
        <a:xfrm>
          <a:off x="6070677" y="1049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83B30B52-6BA8-404B-B4DE-E41E63C2AB73}"/>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593F012D-9BD1-4010-9B77-0C47325882A2}"/>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E15EA9B1-E4F0-4FA1-8312-FC4E8EF9F544}"/>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9E2EB968-A8D3-4B9B-9716-D91DC857017A}"/>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8E14B734-231D-400B-9E7A-A2F255B8EDC6}"/>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9F0F03D8-9D97-45D9-B3ED-B17B15B61CE2}"/>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FE59182A-C6FE-4D01-931B-AA208148613A}"/>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F5EF33D2-C0E5-4584-9440-B0CFDA2A16D1}"/>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D5202682-C5D6-4045-89DA-CC7BD67E7500}"/>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ABC1338A-B135-4177-824C-09C4C48EFB15}"/>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9F1A2589-C026-42EB-9D7F-B19EBEE1F944}"/>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DEA79359-E407-4C5A-A4C4-EA40A595D9CE}"/>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828C64D1-722E-40CE-93DE-F489EDF2DF93}"/>
            </a:ext>
          </a:extLst>
        </xdr:cNvPr>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22AE1B54-31A7-4351-A677-B3A283475D20}"/>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4DBE12A7-1407-469C-9238-C359046560C8}"/>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F5BDA7-7311-4A3F-ABFA-FC61F5FA6750}"/>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A6B87E14-20A9-4437-9D4B-74B8466A4D13}"/>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3033B221-DD10-4AE7-B27F-8E6A42F66D38}"/>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68DA2D57-7E13-49D4-833E-837EAE1AA35B}"/>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FF399F40-9851-4706-8F19-7CC598DD8090}"/>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A1CF4D42-C9E2-4F3E-BD09-5E4AC82364F6}"/>
            </a:ext>
          </a:extLst>
        </xdr:cNvPr>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5FA656FC-420C-42E7-AFAE-B934F66DAEDA}"/>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61BB4505-979B-44B4-81CA-483486550DD8}"/>
            </a:ext>
          </a:extLst>
        </xdr:cNvPr>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60A835A7-26E9-42EF-A09F-19698C1A765A}"/>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CBC8781B-6111-4C9B-A6A1-3104C300068F}"/>
            </a:ext>
          </a:extLst>
        </xdr:cNvPr>
        <xdr:cNvCxnSpPr/>
      </xdr:nvCxnSpPr>
      <xdr:spPr>
        <a:xfrm flipV="1">
          <a:off x="4177665" y="12856211"/>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福祉施設】&#10;有形固定資産減価償却率最小値テキスト">
          <a:extLst>
            <a:ext uri="{FF2B5EF4-FFF2-40B4-BE49-F238E27FC236}">
              <a16:creationId xmlns:a16="http://schemas.microsoft.com/office/drawing/2014/main" id="{C6E182DB-38B4-4928-B1D8-FB7C537E50BC}"/>
            </a:ext>
          </a:extLst>
        </xdr:cNvPr>
        <xdr:cNvSpPr txBox="1"/>
      </xdr:nvSpPr>
      <xdr:spPr>
        <a:xfrm>
          <a:off x="421640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F054938D-B044-4F8A-B7B1-5F64113296DF}"/>
            </a:ext>
          </a:extLst>
        </xdr:cNvPr>
        <xdr:cNvCxnSpPr/>
      </xdr:nvCxnSpPr>
      <xdr:spPr>
        <a:xfrm>
          <a:off x="41084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6B33A529-7C22-47CF-B433-511C81F61F58}"/>
            </a:ext>
          </a:extLst>
        </xdr:cNvPr>
        <xdr:cNvSpPr txBox="1"/>
      </xdr:nvSpPr>
      <xdr:spPr>
        <a:xfrm>
          <a:off x="4216400" y="1263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92" name="直線コネクタ 291">
          <a:extLst>
            <a:ext uri="{FF2B5EF4-FFF2-40B4-BE49-F238E27FC236}">
              <a16:creationId xmlns:a16="http://schemas.microsoft.com/office/drawing/2014/main" id="{8D23A26D-5EBD-42C8-B3C8-CD09D7349DE5}"/>
            </a:ext>
          </a:extLst>
        </xdr:cNvPr>
        <xdr:cNvCxnSpPr/>
      </xdr:nvCxnSpPr>
      <xdr:spPr>
        <a:xfrm>
          <a:off x="4108450" y="128562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168291</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8B8A4971-EA15-43FE-AD4F-A4D72788CFDD}"/>
            </a:ext>
          </a:extLst>
        </xdr:cNvPr>
        <xdr:cNvSpPr txBox="1"/>
      </xdr:nvSpPr>
      <xdr:spPr>
        <a:xfrm>
          <a:off x="4216400" y="13376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294" name="フローチャート: 判断 293">
          <a:extLst>
            <a:ext uri="{FF2B5EF4-FFF2-40B4-BE49-F238E27FC236}">
              <a16:creationId xmlns:a16="http://schemas.microsoft.com/office/drawing/2014/main" id="{19CC3C78-15F3-4E94-90FA-E9AA23FF9B1D}"/>
            </a:ext>
          </a:extLst>
        </xdr:cNvPr>
        <xdr:cNvSpPr/>
      </xdr:nvSpPr>
      <xdr:spPr>
        <a:xfrm>
          <a:off x="4127500" y="135248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295" name="フローチャート: 判断 294">
          <a:extLst>
            <a:ext uri="{FF2B5EF4-FFF2-40B4-BE49-F238E27FC236}">
              <a16:creationId xmlns:a16="http://schemas.microsoft.com/office/drawing/2014/main" id="{B42E7CB2-3406-4593-94D1-D974E5731990}"/>
            </a:ext>
          </a:extLst>
        </xdr:cNvPr>
        <xdr:cNvSpPr/>
      </xdr:nvSpPr>
      <xdr:spPr>
        <a:xfrm>
          <a:off x="3384550" y="1351343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61595</xdr:rowOff>
    </xdr:from>
    <xdr:to>
      <xdr:col>15</xdr:col>
      <xdr:colOff>101600</xdr:colOff>
      <xdr:row>81</xdr:row>
      <xdr:rowOff>163195</xdr:rowOff>
    </xdr:to>
    <xdr:sp macro="" textlink="">
      <xdr:nvSpPr>
        <xdr:cNvPr id="296" name="フローチャート: 判断 295">
          <a:extLst>
            <a:ext uri="{FF2B5EF4-FFF2-40B4-BE49-F238E27FC236}">
              <a16:creationId xmlns:a16="http://schemas.microsoft.com/office/drawing/2014/main" id="{7A3F823A-F6B5-4DCD-A26A-738DD6EFC6D8}"/>
            </a:ext>
          </a:extLst>
        </xdr:cNvPr>
        <xdr:cNvSpPr/>
      </xdr:nvSpPr>
      <xdr:spPr>
        <a:xfrm>
          <a:off x="2571750" y="1344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74930</xdr:rowOff>
    </xdr:from>
    <xdr:to>
      <xdr:col>10</xdr:col>
      <xdr:colOff>165100</xdr:colOff>
      <xdr:row>82</xdr:row>
      <xdr:rowOff>5080</xdr:rowOff>
    </xdr:to>
    <xdr:sp macro="" textlink="">
      <xdr:nvSpPr>
        <xdr:cNvPr id="297" name="フローチャート: 判断 296">
          <a:extLst>
            <a:ext uri="{FF2B5EF4-FFF2-40B4-BE49-F238E27FC236}">
              <a16:creationId xmlns:a16="http://schemas.microsoft.com/office/drawing/2014/main" id="{9692E286-10B7-4881-98D4-521FD4E2928C}"/>
            </a:ext>
          </a:extLst>
        </xdr:cNvPr>
        <xdr:cNvSpPr/>
      </xdr:nvSpPr>
      <xdr:spPr>
        <a:xfrm>
          <a:off x="1778000" y="13454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12064</xdr:rowOff>
    </xdr:from>
    <xdr:to>
      <xdr:col>6</xdr:col>
      <xdr:colOff>38100</xdr:colOff>
      <xdr:row>81</xdr:row>
      <xdr:rowOff>113664</xdr:rowOff>
    </xdr:to>
    <xdr:sp macro="" textlink="">
      <xdr:nvSpPr>
        <xdr:cNvPr id="298" name="フローチャート: 判断 297">
          <a:extLst>
            <a:ext uri="{FF2B5EF4-FFF2-40B4-BE49-F238E27FC236}">
              <a16:creationId xmlns:a16="http://schemas.microsoft.com/office/drawing/2014/main" id="{9E0DC1E2-D0D0-477E-AD8F-5A4EC519C6E5}"/>
            </a:ext>
          </a:extLst>
        </xdr:cNvPr>
        <xdr:cNvSpPr/>
      </xdr:nvSpPr>
      <xdr:spPr>
        <a:xfrm>
          <a:off x="984250" y="133915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46D806EE-AC65-4BDC-B73B-3AF7EB327E1A}"/>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32CF2DF-0C22-49DE-A40B-2422EC90BD09}"/>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7D87D96-EA5D-45B0-BED7-59ACB4EE72D1}"/>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C29233F-7A7F-44D2-BC17-54ADD1213AE7}"/>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A7047E6D-86F0-42CF-9F05-35533F56F8BF}"/>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55880</xdr:rowOff>
    </xdr:from>
    <xdr:to>
      <xdr:col>24</xdr:col>
      <xdr:colOff>114300</xdr:colOff>
      <xdr:row>85</xdr:row>
      <xdr:rowOff>157480</xdr:rowOff>
    </xdr:to>
    <xdr:sp macro="" textlink="">
      <xdr:nvSpPr>
        <xdr:cNvPr id="304" name="楕円 303">
          <a:extLst>
            <a:ext uri="{FF2B5EF4-FFF2-40B4-BE49-F238E27FC236}">
              <a16:creationId xmlns:a16="http://schemas.microsoft.com/office/drawing/2014/main" id="{0BEC5A8E-755E-4666-88B5-C3DBEF5A845F}"/>
            </a:ext>
          </a:extLst>
        </xdr:cNvPr>
        <xdr:cNvSpPr/>
      </xdr:nvSpPr>
      <xdr:spPr>
        <a:xfrm>
          <a:off x="4127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34307</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A9993860-EB11-451C-99B8-C57E5A911D8B}"/>
            </a:ext>
          </a:extLst>
        </xdr:cNvPr>
        <xdr:cNvSpPr txBox="1"/>
      </xdr:nvSpPr>
      <xdr:spPr>
        <a:xfrm>
          <a:off x="4216400"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17780</xdr:rowOff>
    </xdr:from>
    <xdr:to>
      <xdr:col>20</xdr:col>
      <xdr:colOff>38100</xdr:colOff>
      <xdr:row>85</xdr:row>
      <xdr:rowOff>119380</xdr:rowOff>
    </xdr:to>
    <xdr:sp macro="" textlink="">
      <xdr:nvSpPr>
        <xdr:cNvPr id="306" name="楕円 305">
          <a:extLst>
            <a:ext uri="{FF2B5EF4-FFF2-40B4-BE49-F238E27FC236}">
              <a16:creationId xmlns:a16="http://schemas.microsoft.com/office/drawing/2014/main" id="{F7BEE90A-2C07-444B-8609-158C75996721}"/>
            </a:ext>
          </a:extLst>
        </xdr:cNvPr>
        <xdr:cNvSpPr/>
      </xdr:nvSpPr>
      <xdr:spPr>
        <a:xfrm>
          <a:off x="3384550" y="140576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68580</xdr:rowOff>
    </xdr:from>
    <xdr:to>
      <xdr:col>24</xdr:col>
      <xdr:colOff>63500</xdr:colOff>
      <xdr:row>85</xdr:row>
      <xdr:rowOff>106680</xdr:rowOff>
    </xdr:to>
    <xdr:cxnSp macro="">
      <xdr:nvCxnSpPr>
        <xdr:cNvPr id="307" name="直線コネクタ 306">
          <a:extLst>
            <a:ext uri="{FF2B5EF4-FFF2-40B4-BE49-F238E27FC236}">
              <a16:creationId xmlns:a16="http://schemas.microsoft.com/office/drawing/2014/main" id="{3C66CA8E-1931-49B0-8B3B-89956543E301}"/>
            </a:ext>
          </a:extLst>
        </xdr:cNvPr>
        <xdr:cNvCxnSpPr/>
      </xdr:nvCxnSpPr>
      <xdr:spPr>
        <a:xfrm>
          <a:off x="3429000" y="14108430"/>
          <a:ext cx="7493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151130</xdr:rowOff>
    </xdr:from>
    <xdr:to>
      <xdr:col>15</xdr:col>
      <xdr:colOff>101600</xdr:colOff>
      <xdr:row>85</xdr:row>
      <xdr:rowOff>81280</xdr:rowOff>
    </xdr:to>
    <xdr:sp macro="" textlink="">
      <xdr:nvSpPr>
        <xdr:cNvPr id="308" name="楕円 307">
          <a:extLst>
            <a:ext uri="{FF2B5EF4-FFF2-40B4-BE49-F238E27FC236}">
              <a16:creationId xmlns:a16="http://schemas.microsoft.com/office/drawing/2014/main" id="{5BB28E7A-1F8B-4AC4-8BCF-72A59BF3621F}"/>
            </a:ext>
          </a:extLst>
        </xdr:cNvPr>
        <xdr:cNvSpPr/>
      </xdr:nvSpPr>
      <xdr:spPr>
        <a:xfrm>
          <a:off x="2571750" y="140258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30480</xdr:rowOff>
    </xdr:from>
    <xdr:to>
      <xdr:col>19</xdr:col>
      <xdr:colOff>177800</xdr:colOff>
      <xdr:row>85</xdr:row>
      <xdr:rowOff>68580</xdr:rowOff>
    </xdr:to>
    <xdr:cxnSp macro="">
      <xdr:nvCxnSpPr>
        <xdr:cNvPr id="309" name="直線コネクタ 308">
          <a:extLst>
            <a:ext uri="{FF2B5EF4-FFF2-40B4-BE49-F238E27FC236}">
              <a16:creationId xmlns:a16="http://schemas.microsoft.com/office/drawing/2014/main" id="{B4F93A23-1EDB-4419-9527-458EFC17113E}"/>
            </a:ext>
          </a:extLst>
        </xdr:cNvPr>
        <xdr:cNvCxnSpPr/>
      </xdr:nvCxnSpPr>
      <xdr:spPr>
        <a:xfrm>
          <a:off x="2622550" y="14070330"/>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113030</xdr:rowOff>
    </xdr:from>
    <xdr:to>
      <xdr:col>10</xdr:col>
      <xdr:colOff>165100</xdr:colOff>
      <xdr:row>85</xdr:row>
      <xdr:rowOff>43180</xdr:rowOff>
    </xdr:to>
    <xdr:sp macro="" textlink="">
      <xdr:nvSpPr>
        <xdr:cNvPr id="310" name="楕円 309">
          <a:extLst>
            <a:ext uri="{FF2B5EF4-FFF2-40B4-BE49-F238E27FC236}">
              <a16:creationId xmlns:a16="http://schemas.microsoft.com/office/drawing/2014/main" id="{0366500A-6B3F-4445-A0F0-0CA4B48E3FB0}"/>
            </a:ext>
          </a:extLst>
        </xdr:cNvPr>
        <xdr:cNvSpPr/>
      </xdr:nvSpPr>
      <xdr:spPr>
        <a:xfrm>
          <a:off x="1778000" y="139877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163830</xdr:rowOff>
    </xdr:from>
    <xdr:to>
      <xdr:col>15</xdr:col>
      <xdr:colOff>50800</xdr:colOff>
      <xdr:row>85</xdr:row>
      <xdr:rowOff>30480</xdr:rowOff>
    </xdr:to>
    <xdr:cxnSp macro="">
      <xdr:nvCxnSpPr>
        <xdr:cNvPr id="311" name="直線コネクタ 310">
          <a:extLst>
            <a:ext uri="{FF2B5EF4-FFF2-40B4-BE49-F238E27FC236}">
              <a16:creationId xmlns:a16="http://schemas.microsoft.com/office/drawing/2014/main" id="{4778D641-A433-47A4-AB1B-C9F6EA4BEAD1}"/>
            </a:ext>
          </a:extLst>
        </xdr:cNvPr>
        <xdr:cNvCxnSpPr/>
      </xdr:nvCxnSpPr>
      <xdr:spPr>
        <a:xfrm>
          <a:off x="1828800" y="14038580"/>
          <a:ext cx="79375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73025</xdr:rowOff>
    </xdr:from>
    <xdr:to>
      <xdr:col>6</xdr:col>
      <xdr:colOff>38100</xdr:colOff>
      <xdr:row>85</xdr:row>
      <xdr:rowOff>3175</xdr:rowOff>
    </xdr:to>
    <xdr:sp macro="" textlink="">
      <xdr:nvSpPr>
        <xdr:cNvPr id="312" name="楕円 311">
          <a:extLst>
            <a:ext uri="{FF2B5EF4-FFF2-40B4-BE49-F238E27FC236}">
              <a16:creationId xmlns:a16="http://schemas.microsoft.com/office/drawing/2014/main" id="{6A81C245-BED9-4D08-B2D4-E104FA004166}"/>
            </a:ext>
          </a:extLst>
        </xdr:cNvPr>
        <xdr:cNvSpPr/>
      </xdr:nvSpPr>
      <xdr:spPr>
        <a:xfrm>
          <a:off x="984250" y="139477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123825</xdr:rowOff>
    </xdr:from>
    <xdr:to>
      <xdr:col>10</xdr:col>
      <xdr:colOff>114300</xdr:colOff>
      <xdr:row>84</xdr:row>
      <xdr:rowOff>163830</xdr:rowOff>
    </xdr:to>
    <xdr:cxnSp macro="">
      <xdr:nvCxnSpPr>
        <xdr:cNvPr id="313" name="直線コネクタ 312">
          <a:extLst>
            <a:ext uri="{FF2B5EF4-FFF2-40B4-BE49-F238E27FC236}">
              <a16:creationId xmlns:a16="http://schemas.microsoft.com/office/drawing/2014/main" id="{16150838-00A6-4B21-8F69-A18295817129}"/>
            </a:ext>
          </a:extLst>
        </xdr:cNvPr>
        <xdr:cNvCxnSpPr/>
      </xdr:nvCxnSpPr>
      <xdr:spPr>
        <a:xfrm>
          <a:off x="1028700" y="13998575"/>
          <a:ext cx="8001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80663</xdr:rowOff>
    </xdr:from>
    <xdr:ext cx="405111" cy="259045"/>
    <xdr:sp macro="" textlink="">
      <xdr:nvSpPr>
        <xdr:cNvPr id="314" name="n_1aveValue【福祉施設】&#10;有形固定資産減価償却率">
          <a:extLst>
            <a:ext uri="{FF2B5EF4-FFF2-40B4-BE49-F238E27FC236}">
              <a16:creationId xmlns:a16="http://schemas.microsoft.com/office/drawing/2014/main" id="{4041E21D-709F-4530-BBED-729E64B6AB4D}"/>
            </a:ext>
          </a:extLst>
        </xdr:cNvPr>
        <xdr:cNvSpPr txBox="1"/>
      </xdr:nvSpPr>
      <xdr:spPr>
        <a:xfrm>
          <a:off x="3239144" y="1329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8272</xdr:rowOff>
    </xdr:from>
    <xdr:ext cx="405111" cy="259045"/>
    <xdr:sp macro="" textlink="">
      <xdr:nvSpPr>
        <xdr:cNvPr id="315" name="n_2aveValue【福祉施設】&#10;有形固定資産減価償却率">
          <a:extLst>
            <a:ext uri="{FF2B5EF4-FFF2-40B4-BE49-F238E27FC236}">
              <a16:creationId xmlns:a16="http://schemas.microsoft.com/office/drawing/2014/main" id="{6FB8094A-FFA7-4E30-A800-52402598C802}"/>
            </a:ext>
          </a:extLst>
        </xdr:cNvPr>
        <xdr:cNvSpPr txBox="1"/>
      </xdr:nvSpPr>
      <xdr:spPr>
        <a:xfrm>
          <a:off x="2439044"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21607</xdr:rowOff>
    </xdr:from>
    <xdr:ext cx="405111" cy="259045"/>
    <xdr:sp macro="" textlink="">
      <xdr:nvSpPr>
        <xdr:cNvPr id="316" name="n_3aveValue【福祉施設】&#10;有形固定資産減価償却率">
          <a:extLst>
            <a:ext uri="{FF2B5EF4-FFF2-40B4-BE49-F238E27FC236}">
              <a16:creationId xmlns:a16="http://schemas.microsoft.com/office/drawing/2014/main" id="{CCDAC3B5-FB23-47FA-805A-EEDBE2555993}"/>
            </a:ext>
          </a:extLst>
        </xdr:cNvPr>
        <xdr:cNvSpPr txBox="1"/>
      </xdr:nvSpPr>
      <xdr:spPr>
        <a:xfrm>
          <a:off x="1645294"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130191</xdr:rowOff>
    </xdr:from>
    <xdr:ext cx="405111" cy="259045"/>
    <xdr:sp macro="" textlink="">
      <xdr:nvSpPr>
        <xdr:cNvPr id="317" name="n_4aveValue【福祉施設】&#10;有形固定資産減価償却率">
          <a:extLst>
            <a:ext uri="{FF2B5EF4-FFF2-40B4-BE49-F238E27FC236}">
              <a16:creationId xmlns:a16="http://schemas.microsoft.com/office/drawing/2014/main" id="{F0947145-A9C2-4480-8BD5-13E926B1A95C}"/>
            </a:ext>
          </a:extLst>
        </xdr:cNvPr>
        <xdr:cNvSpPr txBox="1"/>
      </xdr:nvSpPr>
      <xdr:spPr>
        <a:xfrm>
          <a:off x="851544" y="1317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110507</xdr:rowOff>
    </xdr:from>
    <xdr:ext cx="405111" cy="259045"/>
    <xdr:sp macro="" textlink="">
      <xdr:nvSpPr>
        <xdr:cNvPr id="318" name="n_1mainValue【福祉施設】&#10;有形固定資産減価償却率">
          <a:extLst>
            <a:ext uri="{FF2B5EF4-FFF2-40B4-BE49-F238E27FC236}">
              <a16:creationId xmlns:a16="http://schemas.microsoft.com/office/drawing/2014/main" id="{5313781B-CCEE-4462-9284-C64D78CA4AEF}"/>
            </a:ext>
          </a:extLst>
        </xdr:cNvPr>
        <xdr:cNvSpPr txBox="1"/>
      </xdr:nvSpPr>
      <xdr:spPr>
        <a:xfrm>
          <a:off x="32391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72407</xdr:rowOff>
    </xdr:from>
    <xdr:ext cx="405111" cy="259045"/>
    <xdr:sp macro="" textlink="">
      <xdr:nvSpPr>
        <xdr:cNvPr id="319" name="n_2mainValue【福祉施設】&#10;有形固定資産減価償却率">
          <a:extLst>
            <a:ext uri="{FF2B5EF4-FFF2-40B4-BE49-F238E27FC236}">
              <a16:creationId xmlns:a16="http://schemas.microsoft.com/office/drawing/2014/main" id="{C2BB95A4-C940-4E23-92A5-94B704A99378}"/>
            </a:ext>
          </a:extLst>
        </xdr:cNvPr>
        <xdr:cNvSpPr txBox="1"/>
      </xdr:nvSpPr>
      <xdr:spPr>
        <a:xfrm>
          <a:off x="24390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34307</xdr:rowOff>
    </xdr:from>
    <xdr:ext cx="405111" cy="259045"/>
    <xdr:sp macro="" textlink="">
      <xdr:nvSpPr>
        <xdr:cNvPr id="320" name="n_3mainValue【福祉施設】&#10;有形固定資産減価償却率">
          <a:extLst>
            <a:ext uri="{FF2B5EF4-FFF2-40B4-BE49-F238E27FC236}">
              <a16:creationId xmlns:a16="http://schemas.microsoft.com/office/drawing/2014/main" id="{8846D4F8-5FB8-4B88-8E94-2413DD2860F5}"/>
            </a:ext>
          </a:extLst>
        </xdr:cNvPr>
        <xdr:cNvSpPr txBox="1"/>
      </xdr:nvSpPr>
      <xdr:spPr>
        <a:xfrm>
          <a:off x="164529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165752</xdr:rowOff>
    </xdr:from>
    <xdr:ext cx="405111" cy="259045"/>
    <xdr:sp macro="" textlink="">
      <xdr:nvSpPr>
        <xdr:cNvPr id="321" name="n_4mainValue【福祉施設】&#10;有形固定資産減価償却率">
          <a:extLst>
            <a:ext uri="{FF2B5EF4-FFF2-40B4-BE49-F238E27FC236}">
              <a16:creationId xmlns:a16="http://schemas.microsoft.com/office/drawing/2014/main" id="{C8F929C9-C304-4105-8836-9F57AD434885}"/>
            </a:ext>
          </a:extLst>
        </xdr:cNvPr>
        <xdr:cNvSpPr txBox="1"/>
      </xdr:nvSpPr>
      <xdr:spPr>
        <a:xfrm>
          <a:off x="851544" y="1404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893BA16E-B5C1-407A-9F55-037E6E3E4EFF}"/>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6EFD3321-DC21-4212-8F09-727403A33294}"/>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2EE18D8C-6150-4AF7-80C8-D336446A0E9F}"/>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A48E6282-22FC-4FB5-B669-CAA018CA19B1}"/>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757B82BD-CF4F-4185-BD75-ACAB0C08DD87}"/>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7DBD3799-026D-484E-ABE3-AE2979F7482E}"/>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57E1C124-FF0C-4733-94AE-3E68E5A017DF}"/>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267ACAD3-CF27-451F-BC1B-D65B1B346796}"/>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84DE7AD5-7103-4556-A7D8-584F63294FF5}"/>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443F967A-BB59-4D5F-AFBD-9C5A6C6801FF}"/>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2" name="直線コネクタ 331">
          <a:extLst>
            <a:ext uri="{FF2B5EF4-FFF2-40B4-BE49-F238E27FC236}">
              <a16:creationId xmlns:a16="http://schemas.microsoft.com/office/drawing/2014/main" id="{1087EE71-A80D-44E3-9A58-5B6EB5E583D7}"/>
            </a:ext>
          </a:extLst>
        </xdr:cNvPr>
        <xdr:cNvCxnSpPr/>
      </xdr:nvCxnSpPr>
      <xdr:spPr>
        <a:xfrm>
          <a:off x="5956300" y="14135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3" name="テキスト ボックス 332">
          <a:extLst>
            <a:ext uri="{FF2B5EF4-FFF2-40B4-BE49-F238E27FC236}">
              <a16:creationId xmlns:a16="http://schemas.microsoft.com/office/drawing/2014/main" id="{EAF41D63-B17E-4BFC-BECE-A49741484E90}"/>
            </a:ext>
          </a:extLst>
        </xdr:cNvPr>
        <xdr:cNvSpPr txBox="1"/>
      </xdr:nvSpPr>
      <xdr:spPr>
        <a:xfrm>
          <a:off x="5527221" y="13999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F9661479-0FD8-4715-ACB4-FA05919DDC55}"/>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852B65EE-DD72-445F-8ABE-6BD2A4EBBB12}"/>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6" name="直線コネクタ 335">
          <a:extLst>
            <a:ext uri="{FF2B5EF4-FFF2-40B4-BE49-F238E27FC236}">
              <a16:creationId xmlns:a16="http://schemas.microsoft.com/office/drawing/2014/main" id="{6E23009C-B0BA-4937-886C-3E3CED7B1A8B}"/>
            </a:ext>
          </a:extLst>
        </xdr:cNvPr>
        <xdr:cNvCxnSpPr/>
      </xdr:nvCxnSpPr>
      <xdr:spPr>
        <a:xfrm>
          <a:off x="5956300" y="1303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7" name="テキスト ボックス 336">
          <a:extLst>
            <a:ext uri="{FF2B5EF4-FFF2-40B4-BE49-F238E27FC236}">
              <a16:creationId xmlns:a16="http://schemas.microsoft.com/office/drawing/2014/main" id="{BDD341D1-BA7D-4738-9986-95D6979454C0}"/>
            </a:ext>
          </a:extLst>
        </xdr:cNvPr>
        <xdr:cNvSpPr txBox="1"/>
      </xdr:nvSpPr>
      <xdr:spPr>
        <a:xfrm>
          <a:off x="5527221" y="1289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790F2A6D-FE14-4152-ACB4-3D4A407F8218}"/>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9DFE5E1F-67AC-41C2-9966-B5EDDEDC9FDA}"/>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EBE08B76-9356-4215-94CE-5BE4AC987604}"/>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83820</xdr:rowOff>
    </xdr:from>
    <xdr:to>
      <xdr:col>54</xdr:col>
      <xdr:colOff>189865</xdr:colOff>
      <xdr:row>85</xdr:row>
      <xdr:rowOff>76391</xdr:rowOff>
    </xdr:to>
    <xdr:cxnSp macro="">
      <xdr:nvCxnSpPr>
        <xdr:cNvPr id="341" name="直線コネクタ 340">
          <a:extLst>
            <a:ext uri="{FF2B5EF4-FFF2-40B4-BE49-F238E27FC236}">
              <a16:creationId xmlns:a16="http://schemas.microsoft.com/office/drawing/2014/main" id="{A5CB1791-F259-47B0-B9EA-367D9F9EACC2}"/>
            </a:ext>
          </a:extLst>
        </xdr:cNvPr>
        <xdr:cNvCxnSpPr/>
      </xdr:nvCxnSpPr>
      <xdr:spPr>
        <a:xfrm flipV="1">
          <a:off x="9429115" y="12967970"/>
          <a:ext cx="0" cy="1148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80218</xdr:rowOff>
    </xdr:from>
    <xdr:ext cx="469744" cy="259045"/>
    <xdr:sp macro="" textlink="">
      <xdr:nvSpPr>
        <xdr:cNvPr id="342" name="【福祉施設】&#10;一人当たり面積最小値テキスト">
          <a:extLst>
            <a:ext uri="{FF2B5EF4-FFF2-40B4-BE49-F238E27FC236}">
              <a16:creationId xmlns:a16="http://schemas.microsoft.com/office/drawing/2014/main" id="{1D20952B-43E4-4CA9-B9B4-FEB17AD49BA5}"/>
            </a:ext>
          </a:extLst>
        </xdr:cNvPr>
        <xdr:cNvSpPr txBox="1"/>
      </xdr:nvSpPr>
      <xdr:spPr>
        <a:xfrm>
          <a:off x="9467850" y="1412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76391</xdr:rowOff>
    </xdr:from>
    <xdr:to>
      <xdr:col>55</xdr:col>
      <xdr:colOff>88900</xdr:colOff>
      <xdr:row>85</xdr:row>
      <xdr:rowOff>76391</xdr:rowOff>
    </xdr:to>
    <xdr:cxnSp macro="">
      <xdr:nvCxnSpPr>
        <xdr:cNvPr id="343" name="直線コネクタ 342">
          <a:extLst>
            <a:ext uri="{FF2B5EF4-FFF2-40B4-BE49-F238E27FC236}">
              <a16:creationId xmlns:a16="http://schemas.microsoft.com/office/drawing/2014/main" id="{FB4A01B1-5E8D-42DF-967B-6FDF4300AF54}"/>
            </a:ext>
          </a:extLst>
        </xdr:cNvPr>
        <xdr:cNvCxnSpPr/>
      </xdr:nvCxnSpPr>
      <xdr:spPr>
        <a:xfrm>
          <a:off x="9359900" y="141162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30497</xdr:rowOff>
    </xdr:from>
    <xdr:ext cx="469744" cy="259045"/>
    <xdr:sp macro="" textlink="">
      <xdr:nvSpPr>
        <xdr:cNvPr id="344" name="【福祉施設】&#10;一人当たり面積最大値テキスト">
          <a:extLst>
            <a:ext uri="{FF2B5EF4-FFF2-40B4-BE49-F238E27FC236}">
              <a16:creationId xmlns:a16="http://schemas.microsoft.com/office/drawing/2014/main" id="{054AA5EC-9129-422B-8B29-D0DF57CE650C}"/>
            </a:ext>
          </a:extLst>
        </xdr:cNvPr>
        <xdr:cNvSpPr txBox="1"/>
      </xdr:nvSpPr>
      <xdr:spPr>
        <a:xfrm>
          <a:off x="9467850" y="127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83820</xdr:rowOff>
    </xdr:from>
    <xdr:to>
      <xdr:col>55</xdr:col>
      <xdr:colOff>88900</xdr:colOff>
      <xdr:row>78</xdr:row>
      <xdr:rowOff>83820</xdr:rowOff>
    </xdr:to>
    <xdr:cxnSp macro="">
      <xdr:nvCxnSpPr>
        <xdr:cNvPr id="345" name="直線コネクタ 344">
          <a:extLst>
            <a:ext uri="{FF2B5EF4-FFF2-40B4-BE49-F238E27FC236}">
              <a16:creationId xmlns:a16="http://schemas.microsoft.com/office/drawing/2014/main" id="{6B0FC6F9-E42D-49A6-AA18-8D75E0E34053}"/>
            </a:ext>
          </a:extLst>
        </xdr:cNvPr>
        <xdr:cNvCxnSpPr/>
      </xdr:nvCxnSpPr>
      <xdr:spPr>
        <a:xfrm>
          <a:off x="9359900" y="129679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145623</xdr:rowOff>
    </xdr:from>
    <xdr:ext cx="469744" cy="259045"/>
    <xdr:sp macro="" textlink="">
      <xdr:nvSpPr>
        <xdr:cNvPr id="346" name="【福祉施設】&#10;一人当たり面積平均値テキスト">
          <a:extLst>
            <a:ext uri="{FF2B5EF4-FFF2-40B4-BE49-F238E27FC236}">
              <a16:creationId xmlns:a16="http://schemas.microsoft.com/office/drawing/2014/main" id="{BE136520-1629-4CA7-A52E-59B161F9B43F}"/>
            </a:ext>
          </a:extLst>
        </xdr:cNvPr>
        <xdr:cNvSpPr txBox="1"/>
      </xdr:nvSpPr>
      <xdr:spPr>
        <a:xfrm>
          <a:off x="9467850" y="13690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122746</xdr:rowOff>
    </xdr:from>
    <xdr:to>
      <xdr:col>55</xdr:col>
      <xdr:colOff>50800</xdr:colOff>
      <xdr:row>84</xdr:row>
      <xdr:rowOff>52896</xdr:rowOff>
    </xdr:to>
    <xdr:sp macro="" textlink="">
      <xdr:nvSpPr>
        <xdr:cNvPr id="347" name="フローチャート: 判断 346">
          <a:extLst>
            <a:ext uri="{FF2B5EF4-FFF2-40B4-BE49-F238E27FC236}">
              <a16:creationId xmlns:a16="http://schemas.microsoft.com/office/drawing/2014/main" id="{D642C663-C98E-4F09-AC12-D9A09649EE4B}"/>
            </a:ext>
          </a:extLst>
        </xdr:cNvPr>
        <xdr:cNvSpPr/>
      </xdr:nvSpPr>
      <xdr:spPr>
        <a:xfrm>
          <a:off x="9398000" y="1383239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153606</xdr:rowOff>
    </xdr:from>
    <xdr:to>
      <xdr:col>50</xdr:col>
      <xdr:colOff>165100</xdr:colOff>
      <xdr:row>84</xdr:row>
      <xdr:rowOff>83756</xdr:rowOff>
    </xdr:to>
    <xdr:sp macro="" textlink="">
      <xdr:nvSpPr>
        <xdr:cNvPr id="348" name="フローチャート: 判断 347">
          <a:extLst>
            <a:ext uri="{FF2B5EF4-FFF2-40B4-BE49-F238E27FC236}">
              <a16:creationId xmlns:a16="http://schemas.microsoft.com/office/drawing/2014/main" id="{2F1D6D79-FC66-452E-8F97-51391501D4CE}"/>
            </a:ext>
          </a:extLst>
        </xdr:cNvPr>
        <xdr:cNvSpPr/>
      </xdr:nvSpPr>
      <xdr:spPr>
        <a:xfrm>
          <a:off x="8636000" y="138632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167894</xdr:rowOff>
    </xdr:from>
    <xdr:to>
      <xdr:col>46</xdr:col>
      <xdr:colOff>38100</xdr:colOff>
      <xdr:row>84</xdr:row>
      <xdr:rowOff>98044</xdr:rowOff>
    </xdr:to>
    <xdr:sp macro="" textlink="">
      <xdr:nvSpPr>
        <xdr:cNvPr id="349" name="フローチャート: 判断 348">
          <a:extLst>
            <a:ext uri="{FF2B5EF4-FFF2-40B4-BE49-F238E27FC236}">
              <a16:creationId xmlns:a16="http://schemas.microsoft.com/office/drawing/2014/main" id="{25632491-0AEE-4032-8D8A-23B6935AD380}"/>
            </a:ext>
          </a:extLst>
        </xdr:cNvPr>
        <xdr:cNvSpPr/>
      </xdr:nvSpPr>
      <xdr:spPr>
        <a:xfrm>
          <a:off x="7842250" y="1387754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13588</xdr:rowOff>
    </xdr:from>
    <xdr:to>
      <xdr:col>41</xdr:col>
      <xdr:colOff>101600</xdr:colOff>
      <xdr:row>84</xdr:row>
      <xdr:rowOff>115188</xdr:rowOff>
    </xdr:to>
    <xdr:sp macro="" textlink="">
      <xdr:nvSpPr>
        <xdr:cNvPr id="350" name="フローチャート: 判断 349">
          <a:extLst>
            <a:ext uri="{FF2B5EF4-FFF2-40B4-BE49-F238E27FC236}">
              <a16:creationId xmlns:a16="http://schemas.microsoft.com/office/drawing/2014/main" id="{55173986-52E3-41C5-A1C0-83F81E893C79}"/>
            </a:ext>
          </a:extLst>
        </xdr:cNvPr>
        <xdr:cNvSpPr/>
      </xdr:nvSpPr>
      <xdr:spPr>
        <a:xfrm>
          <a:off x="7029450" y="1388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144463</xdr:rowOff>
    </xdr:from>
    <xdr:to>
      <xdr:col>36</xdr:col>
      <xdr:colOff>165100</xdr:colOff>
      <xdr:row>84</xdr:row>
      <xdr:rowOff>74613</xdr:rowOff>
    </xdr:to>
    <xdr:sp macro="" textlink="">
      <xdr:nvSpPr>
        <xdr:cNvPr id="351" name="フローチャート: 判断 350">
          <a:extLst>
            <a:ext uri="{FF2B5EF4-FFF2-40B4-BE49-F238E27FC236}">
              <a16:creationId xmlns:a16="http://schemas.microsoft.com/office/drawing/2014/main" id="{4DE2E533-1E95-4278-849B-B2D9269E3260}"/>
            </a:ext>
          </a:extLst>
        </xdr:cNvPr>
        <xdr:cNvSpPr/>
      </xdr:nvSpPr>
      <xdr:spPr>
        <a:xfrm>
          <a:off x="6235700" y="138541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236193BF-0297-4E62-B28D-19668D8EF55A}"/>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185FC5C-D762-45D6-97F3-2D341B05357D}"/>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1DB29CB1-9B0A-4B21-8560-ACF8D7D59A20}"/>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E4F6A4F6-04ED-489F-9B63-BFD2298F3291}"/>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6B5E42D6-2083-41D3-95E4-9F5703450F82}"/>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169608</xdr:rowOff>
    </xdr:from>
    <xdr:to>
      <xdr:col>55</xdr:col>
      <xdr:colOff>50800</xdr:colOff>
      <xdr:row>85</xdr:row>
      <xdr:rowOff>99758</xdr:rowOff>
    </xdr:to>
    <xdr:sp macro="" textlink="">
      <xdr:nvSpPr>
        <xdr:cNvPr id="357" name="楕円 356">
          <a:extLst>
            <a:ext uri="{FF2B5EF4-FFF2-40B4-BE49-F238E27FC236}">
              <a16:creationId xmlns:a16="http://schemas.microsoft.com/office/drawing/2014/main" id="{87256541-A0B4-40C5-AA27-A7B5BD61F27F}"/>
            </a:ext>
          </a:extLst>
        </xdr:cNvPr>
        <xdr:cNvSpPr/>
      </xdr:nvSpPr>
      <xdr:spPr>
        <a:xfrm>
          <a:off x="9398000" y="140380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84535</xdr:rowOff>
    </xdr:from>
    <xdr:ext cx="469744" cy="259045"/>
    <xdr:sp macro="" textlink="">
      <xdr:nvSpPr>
        <xdr:cNvPr id="358" name="【福祉施設】&#10;一人当たり面積該当値テキスト">
          <a:extLst>
            <a:ext uri="{FF2B5EF4-FFF2-40B4-BE49-F238E27FC236}">
              <a16:creationId xmlns:a16="http://schemas.microsoft.com/office/drawing/2014/main" id="{8A669D00-2694-4463-9F60-568BA279C360}"/>
            </a:ext>
          </a:extLst>
        </xdr:cNvPr>
        <xdr:cNvSpPr txBox="1"/>
      </xdr:nvSpPr>
      <xdr:spPr>
        <a:xfrm>
          <a:off x="9467850" y="1395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170751</xdr:rowOff>
    </xdr:from>
    <xdr:to>
      <xdr:col>50</xdr:col>
      <xdr:colOff>165100</xdr:colOff>
      <xdr:row>85</xdr:row>
      <xdr:rowOff>100901</xdr:rowOff>
    </xdr:to>
    <xdr:sp macro="" textlink="">
      <xdr:nvSpPr>
        <xdr:cNvPr id="359" name="楕円 358">
          <a:extLst>
            <a:ext uri="{FF2B5EF4-FFF2-40B4-BE49-F238E27FC236}">
              <a16:creationId xmlns:a16="http://schemas.microsoft.com/office/drawing/2014/main" id="{18791C03-0FB6-4642-A06E-0FFF30119782}"/>
            </a:ext>
          </a:extLst>
        </xdr:cNvPr>
        <xdr:cNvSpPr/>
      </xdr:nvSpPr>
      <xdr:spPr>
        <a:xfrm>
          <a:off x="8636000" y="1403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48958</xdr:rowOff>
    </xdr:from>
    <xdr:to>
      <xdr:col>55</xdr:col>
      <xdr:colOff>0</xdr:colOff>
      <xdr:row>85</xdr:row>
      <xdr:rowOff>50101</xdr:rowOff>
    </xdr:to>
    <xdr:cxnSp macro="">
      <xdr:nvCxnSpPr>
        <xdr:cNvPr id="360" name="直線コネクタ 359">
          <a:extLst>
            <a:ext uri="{FF2B5EF4-FFF2-40B4-BE49-F238E27FC236}">
              <a16:creationId xmlns:a16="http://schemas.microsoft.com/office/drawing/2014/main" id="{EC923258-16C6-4BE9-8685-32A6DF9C7352}"/>
            </a:ext>
          </a:extLst>
        </xdr:cNvPr>
        <xdr:cNvCxnSpPr/>
      </xdr:nvCxnSpPr>
      <xdr:spPr>
        <a:xfrm flipV="1">
          <a:off x="8686800" y="14088808"/>
          <a:ext cx="74295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170751</xdr:rowOff>
    </xdr:from>
    <xdr:to>
      <xdr:col>46</xdr:col>
      <xdr:colOff>38100</xdr:colOff>
      <xdr:row>85</xdr:row>
      <xdr:rowOff>100901</xdr:rowOff>
    </xdr:to>
    <xdr:sp macro="" textlink="">
      <xdr:nvSpPr>
        <xdr:cNvPr id="361" name="楕円 360">
          <a:extLst>
            <a:ext uri="{FF2B5EF4-FFF2-40B4-BE49-F238E27FC236}">
              <a16:creationId xmlns:a16="http://schemas.microsoft.com/office/drawing/2014/main" id="{F818EF81-9C47-4086-B7DC-3BF0BF962768}"/>
            </a:ext>
          </a:extLst>
        </xdr:cNvPr>
        <xdr:cNvSpPr/>
      </xdr:nvSpPr>
      <xdr:spPr>
        <a:xfrm>
          <a:off x="7842250" y="140391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50101</xdr:rowOff>
    </xdr:from>
    <xdr:to>
      <xdr:col>50</xdr:col>
      <xdr:colOff>114300</xdr:colOff>
      <xdr:row>85</xdr:row>
      <xdr:rowOff>50101</xdr:rowOff>
    </xdr:to>
    <xdr:cxnSp macro="">
      <xdr:nvCxnSpPr>
        <xdr:cNvPr id="362" name="直線コネクタ 361">
          <a:extLst>
            <a:ext uri="{FF2B5EF4-FFF2-40B4-BE49-F238E27FC236}">
              <a16:creationId xmlns:a16="http://schemas.microsoft.com/office/drawing/2014/main" id="{CADCCD99-130D-4089-BCD5-AD32D21018A9}"/>
            </a:ext>
          </a:extLst>
        </xdr:cNvPr>
        <xdr:cNvCxnSpPr/>
      </xdr:nvCxnSpPr>
      <xdr:spPr>
        <a:xfrm>
          <a:off x="7886700" y="1408995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171323</xdr:rowOff>
    </xdr:from>
    <xdr:to>
      <xdr:col>41</xdr:col>
      <xdr:colOff>101600</xdr:colOff>
      <xdr:row>85</xdr:row>
      <xdr:rowOff>101473</xdr:rowOff>
    </xdr:to>
    <xdr:sp macro="" textlink="">
      <xdr:nvSpPr>
        <xdr:cNvPr id="363" name="楕円 362">
          <a:extLst>
            <a:ext uri="{FF2B5EF4-FFF2-40B4-BE49-F238E27FC236}">
              <a16:creationId xmlns:a16="http://schemas.microsoft.com/office/drawing/2014/main" id="{A5DE1DEF-8042-4E5D-8B96-B2764F5795CF}"/>
            </a:ext>
          </a:extLst>
        </xdr:cNvPr>
        <xdr:cNvSpPr/>
      </xdr:nvSpPr>
      <xdr:spPr>
        <a:xfrm>
          <a:off x="7029450" y="1403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50101</xdr:rowOff>
    </xdr:from>
    <xdr:to>
      <xdr:col>45</xdr:col>
      <xdr:colOff>177800</xdr:colOff>
      <xdr:row>85</xdr:row>
      <xdr:rowOff>50673</xdr:rowOff>
    </xdr:to>
    <xdr:cxnSp macro="">
      <xdr:nvCxnSpPr>
        <xdr:cNvPr id="364" name="直線コネクタ 363">
          <a:extLst>
            <a:ext uri="{FF2B5EF4-FFF2-40B4-BE49-F238E27FC236}">
              <a16:creationId xmlns:a16="http://schemas.microsoft.com/office/drawing/2014/main" id="{158D7314-23FB-445C-8433-4D708327B791}"/>
            </a:ext>
          </a:extLst>
        </xdr:cNvPr>
        <xdr:cNvCxnSpPr/>
      </xdr:nvCxnSpPr>
      <xdr:spPr>
        <a:xfrm flipV="1">
          <a:off x="7080250" y="14089951"/>
          <a:ext cx="80645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445</xdr:rowOff>
    </xdr:from>
    <xdr:to>
      <xdr:col>36</xdr:col>
      <xdr:colOff>165100</xdr:colOff>
      <xdr:row>85</xdr:row>
      <xdr:rowOff>102045</xdr:rowOff>
    </xdr:to>
    <xdr:sp macro="" textlink="">
      <xdr:nvSpPr>
        <xdr:cNvPr id="365" name="楕円 364">
          <a:extLst>
            <a:ext uri="{FF2B5EF4-FFF2-40B4-BE49-F238E27FC236}">
              <a16:creationId xmlns:a16="http://schemas.microsoft.com/office/drawing/2014/main" id="{AA9B1AF1-4FD7-4377-A357-1CEC44646AC0}"/>
            </a:ext>
          </a:extLst>
        </xdr:cNvPr>
        <xdr:cNvSpPr/>
      </xdr:nvSpPr>
      <xdr:spPr>
        <a:xfrm>
          <a:off x="6235700" y="1404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50673</xdr:rowOff>
    </xdr:from>
    <xdr:to>
      <xdr:col>41</xdr:col>
      <xdr:colOff>50800</xdr:colOff>
      <xdr:row>85</xdr:row>
      <xdr:rowOff>51245</xdr:rowOff>
    </xdr:to>
    <xdr:cxnSp macro="">
      <xdr:nvCxnSpPr>
        <xdr:cNvPr id="366" name="直線コネクタ 365">
          <a:extLst>
            <a:ext uri="{FF2B5EF4-FFF2-40B4-BE49-F238E27FC236}">
              <a16:creationId xmlns:a16="http://schemas.microsoft.com/office/drawing/2014/main" id="{6C266420-A359-4D8F-AE11-8152302D097E}"/>
            </a:ext>
          </a:extLst>
        </xdr:cNvPr>
        <xdr:cNvCxnSpPr/>
      </xdr:nvCxnSpPr>
      <xdr:spPr>
        <a:xfrm flipV="1">
          <a:off x="6286500" y="14090523"/>
          <a:ext cx="79375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100283</xdr:rowOff>
    </xdr:from>
    <xdr:ext cx="469744" cy="259045"/>
    <xdr:sp macro="" textlink="">
      <xdr:nvSpPr>
        <xdr:cNvPr id="367" name="n_1aveValue【福祉施設】&#10;一人当たり面積">
          <a:extLst>
            <a:ext uri="{FF2B5EF4-FFF2-40B4-BE49-F238E27FC236}">
              <a16:creationId xmlns:a16="http://schemas.microsoft.com/office/drawing/2014/main" id="{277D37A3-E1C0-46B0-8224-CD026B422DB5}"/>
            </a:ext>
          </a:extLst>
        </xdr:cNvPr>
        <xdr:cNvSpPr txBox="1"/>
      </xdr:nvSpPr>
      <xdr:spPr>
        <a:xfrm>
          <a:off x="8458277" y="13644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114571</xdr:rowOff>
    </xdr:from>
    <xdr:ext cx="469744" cy="259045"/>
    <xdr:sp macro="" textlink="">
      <xdr:nvSpPr>
        <xdr:cNvPr id="368" name="n_2aveValue【福祉施設】&#10;一人当たり面積">
          <a:extLst>
            <a:ext uri="{FF2B5EF4-FFF2-40B4-BE49-F238E27FC236}">
              <a16:creationId xmlns:a16="http://schemas.microsoft.com/office/drawing/2014/main" id="{5B5461F0-B1A4-4FC6-9016-6960137FEB6A}"/>
            </a:ext>
          </a:extLst>
        </xdr:cNvPr>
        <xdr:cNvSpPr txBox="1"/>
      </xdr:nvSpPr>
      <xdr:spPr>
        <a:xfrm>
          <a:off x="7677227" y="1365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131715</xdr:rowOff>
    </xdr:from>
    <xdr:ext cx="469744" cy="259045"/>
    <xdr:sp macro="" textlink="">
      <xdr:nvSpPr>
        <xdr:cNvPr id="369" name="n_3aveValue【福祉施設】&#10;一人当たり面積">
          <a:extLst>
            <a:ext uri="{FF2B5EF4-FFF2-40B4-BE49-F238E27FC236}">
              <a16:creationId xmlns:a16="http://schemas.microsoft.com/office/drawing/2014/main" id="{45EB47D6-8966-4657-B324-BB7A8FF70AEC}"/>
            </a:ext>
          </a:extLst>
        </xdr:cNvPr>
        <xdr:cNvSpPr txBox="1"/>
      </xdr:nvSpPr>
      <xdr:spPr>
        <a:xfrm>
          <a:off x="6864427" y="1367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91140</xdr:rowOff>
    </xdr:from>
    <xdr:ext cx="469744" cy="259045"/>
    <xdr:sp macro="" textlink="">
      <xdr:nvSpPr>
        <xdr:cNvPr id="370" name="n_4aveValue【福祉施設】&#10;一人当たり面積">
          <a:extLst>
            <a:ext uri="{FF2B5EF4-FFF2-40B4-BE49-F238E27FC236}">
              <a16:creationId xmlns:a16="http://schemas.microsoft.com/office/drawing/2014/main" id="{EAB718DF-9B60-454A-B2B2-089A13C07B28}"/>
            </a:ext>
          </a:extLst>
        </xdr:cNvPr>
        <xdr:cNvSpPr txBox="1"/>
      </xdr:nvSpPr>
      <xdr:spPr>
        <a:xfrm>
          <a:off x="6070677" y="1363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92028</xdr:rowOff>
    </xdr:from>
    <xdr:ext cx="469744" cy="259045"/>
    <xdr:sp macro="" textlink="">
      <xdr:nvSpPr>
        <xdr:cNvPr id="371" name="n_1mainValue【福祉施設】&#10;一人当たり面積">
          <a:extLst>
            <a:ext uri="{FF2B5EF4-FFF2-40B4-BE49-F238E27FC236}">
              <a16:creationId xmlns:a16="http://schemas.microsoft.com/office/drawing/2014/main" id="{35CB74A6-D0C8-42C1-B1EF-C0C200A61A3B}"/>
            </a:ext>
          </a:extLst>
        </xdr:cNvPr>
        <xdr:cNvSpPr txBox="1"/>
      </xdr:nvSpPr>
      <xdr:spPr>
        <a:xfrm>
          <a:off x="8458277" y="1413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92028</xdr:rowOff>
    </xdr:from>
    <xdr:ext cx="469744" cy="259045"/>
    <xdr:sp macro="" textlink="">
      <xdr:nvSpPr>
        <xdr:cNvPr id="372" name="n_2mainValue【福祉施設】&#10;一人当たり面積">
          <a:extLst>
            <a:ext uri="{FF2B5EF4-FFF2-40B4-BE49-F238E27FC236}">
              <a16:creationId xmlns:a16="http://schemas.microsoft.com/office/drawing/2014/main" id="{C24B827A-DB12-4336-A49E-E614264AAEDB}"/>
            </a:ext>
          </a:extLst>
        </xdr:cNvPr>
        <xdr:cNvSpPr txBox="1"/>
      </xdr:nvSpPr>
      <xdr:spPr>
        <a:xfrm>
          <a:off x="7677227" y="1413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92600</xdr:rowOff>
    </xdr:from>
    <xdr:ext cx="469744" cy="259045"/>
    <xdr:sp macro="" textlink="">
      <xdr:nvSpPr>
        <xdr:cNvPr id="373" name="n_3mainValue【福祉施設】&#10;一人当たり面積">
          <a:extLst>
            <a:ext uri="{FF2B5EF4-FFF2-40B4-BE49-F238E27FC236}">
              <a16:creationId xmlns:a16="http://schemas.microsoft.com/office/drawing/2014/main" id="{62AAF431-3A83-4FFB-B56D-378109740AE1}"/>
            </a:ext>
          </a:extLst>
        </xdr:cNvPr>
        <xdr:cNvSpPr txBox="1"/>
      </xdr:nvSpPr>
      <xdr:spPr>
        <a:xfrm>
          <a:off x="6864427" y="14132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93172</xdr:rowOff>
    </xdr:from>
    <xdr:ext cx="469744" cy="259045"/>
    <xdr:sp macro="" textlink="">
      <xdr:nvSpPr>
        <xdr:cNvPr id="374" name="n_4mainValue【福祉施設】&#10;一人当たり面積">
          <a:extLst>
            <a:ext uri="{FF2B5EF4-FFF2-40B4-BE49-F238E27FC236}">
              <a16:creationId xmlns:a16="http://schemas.microsoft.com/office/drawing/2014/main" id="{306E58C1-501B-44F7-8EF0-1725732EE4F8}"/>
            </a:ext>
          </a:extLst>
        </xdr:cNvPr>
        <xdr:cNvSpPr txBox="1"/>
      </xdr:nvSpPr>
      <xdr:spPr>
        <a:xfrm>
          <a:off x="6070677" y="1413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22B38AFA-915D-492B-8FC8-551606938C87}"/>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C201149F-870C-4C91-931C-6FB92117A90F}"/>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533FAD0E-1169-4F55-B772-68020A13B6F9}"/>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5B83E219-8DB6-4E34-830F-5DC2979D52A9}"/>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A69D09D5-E975-44B6-91E5-A6E571CB2F24}"/>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F85AFE21-547F-4BCD-A18E-A31559F1AFAA}"/>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F4ADB53E-00A8-48BD-8844-45A6E5B875A2}"/>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9FD8A1BC-81B1-4B5F-AA36-D31D533DCAF1}"/>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2AD0CAE9-1B49-4BA6-9631-50D8BDF2647E}"/>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B12598AB-5972-434C-BB12-011114C2935A}"/>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46E783BF-B620-4C07-AD1D-D8761FA5AAD0}"/>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EE7300D3-F7D9-44BD-A2C5-BA4791890804}"/>
            </a:ext>
          </a:extLst>
        </xdr:cNvPr>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42C0AE30-68A2-4458-9416-1C805098AF78}"/>
            </a:ext>
          </a:extLst>
        </xdr:cNvPr>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9995903D-9280-470A-936B-2E1839405A9B}"/>
            </a:ext>
          </a:extLst>
        </xdr:cNvPr>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940C630D-0714-47B1-91C3-DF02939F66B1}"/>
            </a:ext>
          </a:extLst>
        </xdr:cNvPr>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4F5350C7-651E-400B-9D03-2C6359A572C6}"/>
            </a:ext>
          </a:extLst>
        </xdr:cNvPr>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4D35DFE6-5053-4920-A49A-FDB70D451B47}"/>
            </a:ext>
          </a:extLst>
        </xdr:cNvPr>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50FB8F9B-4F1A-4804-893F-AA5458915737}"/>
            </a:ext>
          </a:extLst>
        </xdr:cNvPr>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9CD726D1-5A01-4FF8-AF65-208AAFCB4B55}"/>
            </a:ext>
          </a:extLst>
        </xdr:cNvPr>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1579370C-8D48-4810-B906-29ACD88B5535}"/>
            </a:ext>
          </a:extLst>
        </xdr:cNvPr>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64A691A0-F5C4-49C0-85D7-C93CE751E400}"/>
            </a:ext>
          </a:extLst>
        </xdr:cNvPr>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76FFB5CC-980D-4031-BFE3-EE4A5EA8C4B3}"/>
            </a:ext>
          </a:extLst>
        </xdr:cNvPr>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3F40FE08-DD0A-4250-A445-44BFFF335D43}"/>
            </a:ext>
          </a:extLst>
        </xdr:cNvPr>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516CA14C-5780-4938-9AE1-6F4868B85D4A}"/>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1F114637-A253-4931-B7FB-665F9FCB374E}"/>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157843</xdr:rowOff>
    </xdr:from>
    <xdr:to>
      <xdr:col>24</xdr:col>
      <xdr:colOff>62865</xdr:colOff>
      <xdr:row>109</xdr:row>
      <xdr:rowOff>19050</xdr:rowOff>
    </xdr:to>
    <xdr:cxnSp macro="">
      <xdr:nvCxnSpPr>
        <xdr:cNvPr id="400" name="直線コネクタ 399">
          <a:extLst>
            <a:ext uri="{FF2B5EF4-FFF2-40B4-BE49-F238E27FC236}">
              <a16:creationId xmlns:a16="http://schemas.microsoft.com/office/drawing/2014/main" id="{A0EEC9BF-6FCD-431B-A7A7-434972817BB7}"/>
            </a:ext>
          </a:extLst>
        </xdr:cNvPr>
        <xdr:cNvCxnSpPr/>
      </xdr:nvCxnSpPr>
      <xdr:spPr>
        <a:xfrm flipV="1">
          <a:off x="4177665" y="165598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22877</xdr:rowOff>
    </xdr:from>
    <xdr:ext cx="405111" cy="259045"/>
    <xdr:sp macro="" textlink="">
      <xdr:nvSpPr>
        <xdr:cNvPr id="401" name="【市民会館】&#10;有形固定資産減価償却率最小値テキスト">
          <a:extLst>
            <a:ext uri="{FF2B5EF4-FFF2-40B4-BE49-F238E27FC236}">
              <a16:creationId xmlns:a16="http://schemas.microsoft.com/office/drawing/2014/main" id="{C11B7BF0-D840-4B30-8B45-BB23458310C5}"/>
            </a:ext>
          </a:extLst>
        </xdr:cNvPr>
        <xdr:cNvSpPr txBox="1"/>
      </xdr:nvSpPr>
      <xdr:spPr>
        <a:xfrm>
          <a:off x="4216400"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19050</xdr:rowOff>
    </xdr:from>
    <xdr:to>
      <xdr:col>24</xdr:col>
      <xdr:colOff>152400</xdr:colOff>
      <xdr:row>109</xdr:row>
      <xdr:rowOff>19050</xdr:rowOff>
    </xdr:to>
    <xdr:cxnSp macro="">
      <xdr:nvCxnSpPr>
        <xdr:cNvPr id="402" name="直線コネクタ 401">
          <a:extLst>
            <a:ext uri="{FF2B5EF4-FFF2-40B4-BE49-F238E27FC236}">
              <a16:creationId xmlns:a16="http://schemas.microsoft.com/office/drawing/2014/main" id="{792CC9AD-9400-4D45-867F-0E1BCFF5DF19}"/>
            </a:ext>
          </a:extLst>
        </xdr:cNvPr>
        <xdr:cNvCxnSpPr/>
      </xdr:nvCxnSpPr>
      <xdr:spPr>
        <a:xfrm>
          <a:off x="4108450" y="18135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104520</xdr:rowOff>
    </xdr:from>
    <xdr:ext cx="340478" cy="259045"/>
    <xdr:sp macro="" textlink="">
      <xdr:nvSpPr>
        <xdr:cNvPr id="403" name="【市民会館】&#10;有形固定資産減価償却率最大値テキスト">
          <a:extLst>
            <a:ext uri="{FF2B5EF4-FFF2-40B4-BE49-F238E27FC236}">
              <a16:creationId xmlns:a16="http://schemas.microsoft.com/office/drawing/2014/main" id="{A2451784-E1DE-46DD-BDA0-7AAB64917733}"/>
            </a:ext>
          </a:extLst>
        </xdr:cNvPr>
        <xdr:cNvSpPr txBox="1"/>
      </xdr:nvSpPr>
      <xdr:spPr>
        <a:xfrm>
          <a:off x="4216400" y="16335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157843</xdr:rowOff>
    </xdr:from>
    <xdr:to>
      <xdr:col>24</xdr:col>
      <xdr:colOff>152400</xdr:colOff>
      <xdr:row>99</xdr:row>
      <xdr:rowOff>157843</xdr:rowOff>
    </xdr:to>
    <xdr:cxnSp macro="">
      <xdr:nvCxnSpPr>
        <xdr:cNvPr id="404" name="直線コネクタ 403">
          <a:extLst>
            <a:ext uri="{FF2B5EF4-FFF2-40B4-BE49-F238E27FC236}">
              <a16:creationId xmlns:a16="http://schemas.microsoft.com/office/drawing/2014/main" id="{1ACBC3CC-4882-41C8-8E7D-FC87AFAD8120}"/>
            </a:ext>
          </a:extLst>
        </xdr:cNvPr>
        <xdr:cNvCxnSpPr/>
      </xdr:nvCxnSpPr>
      <xdr:spPr>
        <a:xfrm>
          <a:off x="4108450" y="165598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96900</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CC6FFC6A-4276-45E4-B88F-FDFACA5E4D03}"/>
            </a:ext>
          </a:extLst>
        </xdr:cNvPr>
        <xdr:cNvSpPr txBox="1"/>
      </xdr:nvSpPr>
      <xdr:spPr>
        <a:xfrm>
          <a:off x="4216400" y="173562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118473</xdr:rowOff>
    </xdr:from>
    <xdr:to>
      <xdr:col>24</xdr:col>
      <xdr:colOff>114300</xdr:colOff>
      <xdr:row>105</xdr:row>
      <xdr:rowOff>48623</xdr:rowOff>
    </xdr:to>
    <xdr:sp macro="" textlink="">
      <xdr:nvSpPr>
        <xdr:cNvPr id="406" name="フローチャート: 判断 405">
          <a:extLst>
            <a:ext uri="{FF2B5EF4-FFF2-40B4-BE49-F238E27FC236}">
              <a16:creationId xmlns:a16="http://schemas.microsoft.com/office/drawing/2014/main" id="{526257E2-F306-48D6-9412-57B656CB8257}"/>
            </a:ext>
          </a:extLst>
        </xdr:cNvPr>
        <xdr:cNvSpPr/>
      </xdr:nvSpPr>
      <xdr:spPr>
        <a:xfrm>
          <a:off x="4127500" y="1737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110308</xdr:rowOff>
    </xdr:from>
    <xdr:to>
      <xdr:col>20</xdr:col>
      <xdr:colOff>38100</xdr:colOff>
      <xdr:row>105</xdr:row>
      <xdr:rowOff>40458</xdr:rowOff>
    </xdr:to>
    <xdr:sp macro="" textlink="">
      <xdr:nvSpPr>
        <xdr:cNvPr id="407" name="フローチャート: 判断 406">
          <a:extLst>
            <a:ext uri="{FF2B5EF4-FFF2-40B4-BE49-F238E27FC236}">
              <a16:creationId xmlns:a16="http://schemas.microsoft.com/office/drawing/2014/main" id="{3360CE99-7830-4C58-A158-ED72C533BE44}"/>
            </a:ext>
          </a:extLst>
        </xdr:cNvPr>
        <xdr:cNvSpPr/>
      </xdr:nvSpPr>
      <xdr:spPr>
        <a:xfrm>
          <a:off x="3384550" y="173696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41729</xdr:rowOff>
    </xdr:from>
    <xdr:to>
      <xdr:col>15</xdr:col>
      <xdr:colOff>101600</xdr:colOff>
      <xdr:row>104</xdr:row>
      <xdr:rowOff>143329</xdr:rowOff>
    </xdr:to>
    <xdr:sp macro="" textlink="">
      <xdr:nvSpPr>
        <xdr:cNvPr id="408" name="フローチャート: 判断 407">
          <a:extLst>
            <a:ext uri="{FF2B5EF4-FFF2-40B4-BE49-F238E27FC236}">
              <a16:creationId xmlns:a16="http://schemas.microsoft.com/office/drawing/2014/main" id="{BE0B70CC-DAE3-4BFA-9273-08C3A714AB16}"/>
            </a:ext>
          </a:extLst>
        </xdr:cNvPr>
        <xdr:cNvSpPr/>
      </xdr:nvSpPr>
      <xdr:spPr>
        <a:xfrm>
          <a:off x="2571750" y="173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35198</xdr:rowOff>
    </xdr:from>
    <xdr:to>
      <xdr:col>10</xdr:col>
      <xdr:colOff>165100</xdr:colOff>
      <xdr:row>104</xdr:row>
      <xdr:rowOff>136798</xdr:rowOff>
    </xdr:to>
    <xdr:sp macro="" textlink="">
      <xdr:nvSpPr>
        <xdr:cNvPr id="409" name="フローチャート: 判断 408">
          <a:extLst>
            <a:ext uri="{FF2B5EF4-FFF2-40B4-BE49-F238E27FC236}">
              <a16:creationId xmlns:a16="http://schemas.microsoft.com/office/drawing/2014/main" id="{6618C076-1642-4BB0-AA7F-6FE150463B69}"/>
            </a:ext>
          </a:extLst>
        </xdr:cNvPr>
        <xdr:cNvSpPr/>
      </xdr:nvSpPr>
      <xdr:spPr>
        <a:xfrm>
          <a:off x="1778000" y="1729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41729</xdr:rowOff>
    </xdr:from>
    <xdr:to>
      <xdr:col>6</xdr:col>
      <xdr:colOff>38100</xdr:colOff>
      <xdr:row>104</xdr:row>
      <xdr:rowOff>143329</xdr:rowOff>
    </xdr:to>
    <xdr:sp macro="" textlink="">
      <xdr:nvSpPr>
        <xdr:cNvPr id="410" name="フローチャート: 判断 409">
          <a:extLst>
            <a:ext uri="{FF2B5EF4-FFF2-40B4-BE49-F238E27FC236}">
              <a16:creationId xmlns:a16="http://schemas.microsoft.com/office/drawing/2014/main" id="{812AA929-4482-43C7-A315-B111CC48E293}"/>
            </a:ext>
          </a:extLst>
        </xdr:cNvPr>
        <xdr:cNvSpPr/>
      </xdr:nvSpPr>
      <xdr:spPr>
        <a:xfrm>
          <a:off x="984250" y="173010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3097DBD9-D12B-42B9-8E7E-C49592B4718A}"/>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652242D4-BE11-41F5-8721-9D6529F9C4A1}"/>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2CEF2183-146A-4FC2-81AC-C112348457BD}"/>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62AE045D-5CCB-48FE-A6E5-23D9AF94CAF3}"/>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184DA793-29AD-4F70-AACE-77E04E104EF1}"/>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74386</xdr:rowOff>
    </xdr:from>
    <xdr:to>
      <xdr:col>24</xdr:col>
      <xdr:colOff>114300</xdr:colOff>
      <xdr:row>105</xdr:row>
      <xdr:rowOff>4536</xdr:rowOff>
    </xdr:to>
    <xdr:sp macro="" textlink="">
      <xdr:nvSpPr>
        <xdr:cNvPr id="416" name="楕円 415">
          <a:extLst>
            <a:ext uri="{FF2B5EF4-FFF2-40B4-BE49-F238E27FC236}">
              <a16:creationId xmlns:a16="http://schemas.microsoft.com/office/drawing/2014/main" id="{2A8F9208-E30A-4B30-8ABB-237FE4F2FDFD}"/>
            </a:ext>
          </a:extLst>
        </xdr:cNvPr>
        <xdr:cNvSpPr/>
      </xdr:nvSpPr>
      <xdr:spPr>
        <a:xfrm>
          <a:off x="4127500" y="173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97263</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CC83F4E8-721C-4B0E-8849-790AC7903E2E}"/>
            </a:ext>
          </a:extLst>
        </xdr:cNvPr>
        <xdr:cNvSpPr txBox="1"/>
      </xdr:nvSpPr>
      <xdr:spPr>
        <a:xfrm>
          <a:off x="4216400" y="171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58057</xdr:rowOff>
    </xdr:from>
    <xdr:to>
      <xdr:col>20</xdr:col>
      <xdr:colOff>38100</xdr:colOff>
      <xdr:row>104</xdr:row>
      <xdr:rowOff>159657</xdr:rowOff>
    </xdr:to>
    <xdr:sp macro="" textlink="">
      <xdr:nvSpPr>
        <xdr:cNvPr id="418" name="楕円 417">
          <a:extLst>
            <a:ext uri="{FF2B5EF4-FFF2-40B4-BE49-F238E27FC236}">
              <a16:creationId xmlns:a16="http://schemas.microsoft.com/office/drawing/2014/main" id="{CDF1FEFF-B53B-4887-B617-50E9141ADB86}"/>
            </a:ext>
          </a:extLst>
        </xdr:cNvPr>
        <xdr:cNvSpPr/>
      </xdr:nvSpPr>
      <xdr:spPr>
        <a:xfrm>
          <a:off x="3384550" y="173173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108857</xdr:rowOff>
    </xdr:from>
    <xdr:to>
      <xdr:col>24</xdr:col>
      <xdr:colOff>63500</xdr:colOff>
      <xdr:row>104</xdr:row>
      <xdr:rowOff>125186</xdr:rowOff>
    </xdr:to>
    <xdr:cxnSp macro="">
      <xdr:nvCxnSpPr>
        <xdr:cNvPr id="419" name="直線コネクタ 418">
          <a:extLst>
            <a:ext uri="{FF2B5EF4-FFF2-40B4-BE49-F238E27FC236}">
              <a16:creationId xmlns:a16="http://schemas.microsoft.com/office/drawing/2014/main" id="{EF7444A2-F802-48FA-9E51-FD879E679C05}"/>
            </a:ext>
          </a:extLst>
        </xdr:cNvPr>
        <xdr:cNvCxnSpPr/>
      </xdr:nvCxnSpPr>
      <xdr:spPr>
        <a:xfrm>
          <a:off x="3429000" y="17368157"/>
          <a:ext cx="7493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30299</xdr:rowOff>
    </xdr:from>
    <xdr:to>
      <xdr:col>15</xdr:col>
      <xdr:colOff>101600</xdr:colOff>
      <xdr:row>104</xdr:row>
      <xdr:rowOff>131899</xdr:rowOff>
    </xdr:to>
    <xdr:sp macro="" textlink="">
      <xdr:nvSpPr>
        <xdr:cNvPr id="420" name="楕円 419">
          <a:extLst>
            <a:ext uri="{FF2B5EF4-FFF2-40B4-BE49-F238E27FC236}">
              <a16:creationId xmlns:a16="http://schemas.microsoft.com/office/drawing/2014/main" id="{5A0DA675-A5E0-498B-99D1-B1F2AA538162}"/>
            </a:ext>
          </a:extLst>
        </xdr:cNvPr>
        <xdr:cNvSpPr/>
      </xdr:nvSpPr>
      <xdr:spPr>
        <a:xfrm>
          <a:off x="2571750" y="172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81099</xdr:rowOff>
    </xdr:from>
    <xdr:to>
      <xdr:col>19</xdr:col>
      <xdr:colOff>177800</xdr:colOff>
      <xdr:row>104</xdr:row>
      <xdr:rowOff>108857</xdr:rowOff>
    </xdr:to>
    <xdr:cxnSp macro="">
      <xdr:nvCxnSpPr>
        <xdr:cNvPr id="421" name="直線コネクタ 420">
          <a:extLst>
            <a:ext uri="{FF2B5EF4-FFF2-40B4-BE49-F238E27FC236}">
              <a16:creationId xmlns:a16="http://schemas.microsoft.com/office/drawing/2014/main" id="{9C3F6A10-4AF8-40E9-9F9B-8A2AA02ED0F5}"/>
            </a:ext>
          </a:extLst>
        </xdr:cNvPr>
        <xdr:cNvCxnSpPr/>
      </xdr:nvCxnSpPr>
      <xdr:spPr>
        <a:xfrm>
          <a:off x="2622550" y="17340399"/>
          <a:ext cx="80645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165826</xdr:rowOff>
    </xdr:from>
    <xdr:to>
      <xdr:col>10</xdr:col>
      <xdr:colOff>165100</xdr:colOff>
      <xdr:row>104</xdr:row>
      <xdr:rowOff>95976</xdr:rowOff>
    </xdr:to>
    <xdr:sp macro="" textlink="">
      <xdr:nvSpPr>
        <xdr:cNvPr id="422" name="楕円 421">
          <a:extLst>
            <a:ext uri="{FF2B5EF4-FFF2-40B4-BE49-F238E27FC236}">
              <a16:creationId xmlns:a16="http://schemas.microsoft.com/office/drawing/2014/main" id="{E6D3C945-DF0B-4FD6-A75F-D2B7A16475E0}"/>
            </a:ext>
          </a:extLst>
        </xdr:cNvPr>
        <xdr:cNvSpPr/>
      </xdr:nvSpPr>
      <xdr:spPr>
        <a:xfrm>
          <a:off x="1778000" y="1725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45176</xdr:rowOff>
    </xdr:from>
    <xdr:to>
      <xdr:col>15</xdr:col>
      <xdr:colOff>50800</xdr:colOff>
      <xdr:row>104</xdr:row>
      <xdr:rowOff>81099</xdr:rowOff>
    </xdr:to>
    <xdr:cxnSp macro="">
      <xdr:nvCxnSpPr>
        <xdr:cNvPr id="423" name="直線コネクタ 422">
          <a:extLst>
            <a:ext uri="{FF2B5EF4-FFF2-40B4-BE49-F238E27FC236}">
              <a16:creationId xmlns:a16="http://schemas.microsoft.com/office/drawing/2014/main" id="{DA2DC4C9-D9D9-48F0-956B-B85521BE5BEF}"/>
            </a:ext>
          </a:extLst>
        </xdr:cNvPr>
        <xdr:cNvCxnSpPr/>
      </xdr:nvCxnSpPr>
      <xdr:spPr>
        <a:xfrm>
          <a:off x="1828800" y="17304476"/>
          <a:ext cx="7937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131536</xdr:rowOff>
    </xdr:from>
    <xdr:to>
      <xdr:col>6</xdr:col>
      <xdr:colOff>38100</xdr:colOff>
      <xdr:row>104</xdr:row>
      <xdr:rowOff>61686</xdr:rowOff>
    </xdr:to>
    <xdr:sp macro="" textlink="">
      <xdr:nvSpPr>
        <xdr:cNvPr id="424" name="楕円 423">
          <a:extLst>
            <a:ext uri="{FF2B5EF4-FFF2-40B4-BE49-F238E27FC236}">
              <a16:creationId xmlns:a16="http://schemas.microsoft.com/office/drawing/2014/main" id="{5665E158-A293-405D-8C8D-5BC3332CCBD0}"/>
            </a:ext>
          </a:extLst>
        </xdr:cNvPr>
        <xdr:cNvSpPr/>
      </xdr:nvSpPr>
      <xdr:spPr>
        <a:xfrm>
          <a:off x="984250" y="172193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10886</xdr:rowOff>
    </xdr:from>
    <xdr:to>
      <xdr:col>10</xdr:col>
      <xdr:colOff>114300</xdr:colOff>
      <xdr:row>104</xdr:row>
      <xdr:rowOff>45176</xdr:rowOff>
    </xdr:to>
    <xdr:cxnSp macro="">
      <xdr:nvCxnSpPr>
        <xdr:cNvPr id="425" name="直線コネクタ 424">
          <a:extLst>
            <a:ext uri="{FF2B5EF4-FFF2-40B4-BE49-F238E27FC236}">
              <a16:creationId xmlns:a16="http://schemas.microsoft.com/office/drawing/2014/main" id="{A13702A9-59CD-4253-B406-CD7664E7CEDF}"/>
            </a:ext>
          </a:extLst>
        </xdr:cNvPr>
        <xdr:cNvCxnSpPr/>
      </xdr:nvCxnSpPr>
      <xdr:spPr>
        <a:xfrm>
          <a:off x="1028700" y="17270186"/>
          <a:ext cx="8001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31585</xdr:rowOff>
    </xdr:from>
    <xdr:ext cx="405111" cy="259045"/>
    <xdr:sp macro="" textlink="">
      <xdr:nvSpPr>
        <xdr:cNvPr id="426" name="n_1aveValue【市民会館】&#10;有形固定資産減価償却率">
          <a:extLst>
            <a:ext uri="{FF2B5EF4-FFF2-40B4-BE49-F238E27FC236}">
              <a16:creationId xmlns:a16="http://schemas.microsoft.com/office/drawing/2014/main" id="{E4EC9761-CC13-4DC8-BC7B-066DAC1F5B6A}"/>
            </a:ext>
          </a:extLst>
        </xdr:cNvPr>
        <xdr:cNvSpPr txBox="1"/>
      </xdr:nvSpPr>
      <xdr:spPr>
        <a:xfrm>
          <a:off x="3239144" y="17462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134456</xdr:rowOff>
    </xdr:from>
    <xdr:ext cx="405111" cy="259045"/>
    <xdr:sp macro="" textlink="">
      <xdr:nvSpPr>
        <xdr:cNvPr id="427" name="n_2aveValue【市民会館】&#10;有形固定資産減価償却率">
          <a:extLst>
            <a:ext uri="{FF2B5EF4-FFF2-40B4-BE49-F238E27FC236}">
              <a16:creationId xmlns:a16="http://schemas.microsoft.com/office/drawing/2014/main" id="{727A8FDA-4A92-4C23-873F-BA125BDF2339}"/>
            </a:ext>
          </a:extLst>
        </xdr:cNvPr>
        <xdr:cNvSpPr txBox="1"/>
      </xdr:nvSpPr>
      <xdr:spPr>
        <a:xfrm>
          <a:off x="2439044" y="17393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127925</xdr:rowOff>
    </xdr:from>
    <xdr:ext cx="405111" cy="259045"/>
    <xdr:sp macro="" textlink="">
      <xdr:nvSpPr>
        <xdr:cNvPr id="428" name="n_3aveValue【市民会館】&#10;有形固定資産減価償却率">
          <a:extLst>
            <a:ext uri="{FF2B5EF4-FFF2-40B4-BE49-F238E27FC236}">
              <a16:creationId xmlns:a16="http://schemas.microsoft.com/office/drawing/2014/main" id="{D756D381-255E-416D-B71B-3D1713B4261D}"/>
            </a:ext>
          </a:extLst>
        </xdr:cNvPr>
        <xdr:cNvSpPr txBox="1"/>
      </xdr:nvSpPr>
      <xdr:spPr>
        <a:xfrm>
          <a:off x="1645294" y="1738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134456</xdr:rowOff>
    </xdr:from>
    <xdr:ext cx="405111" cy="259045"/>
    <xdr:sp macro="" textlink="">
      <xdr:nvSpPr>
        <xdr:cNvPr id="429" name="n_4aveValue【市民会館】&#10;有形固定資産減価償却率">
          <a:extLst>
            <a:ext uri="{FF2B5EF4-FFF2-40B4-BE49-F238E27FC236}">
              <a16:creationId xmlns:a16="http://schemas.microsoft.com/office/drawing/2014/main" id="{EF7DEFA3-8C6C-43C2-97C4-E521D4D39632}"/>
            </a:ext>
          </a:extLst>
        </xdr:cNvPr>
        <xdr:cNvSpPr txBox="1"/>
      </xdr:nvSpPr>
      <xdr:spPr>
        <a:xfrm>
          <a:off x="851544" y="17393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4734</xdr:rowOff>
    </xdr:from>
    <xdr:ext cx="405111" cy="259045"/>
    <xdr:sp macro="" textlink="">
      <xdr:nvSpPr>
        <xdr:cNvPr id="430" name="n_1mainValue【市民会館】&#10;有形固定資産減価償却率">
          <a:extLst>
            <a:ext uri="{FF2B5EF4-FFF2-40B4-BE49-F238E27FC236}">
              <a16:creationId xmlns:a16="http://schemas.microsoft.com/office/drawing/2014/main" id="{6980F8FE-B7EE-42E7-9F52-45FA8C2C6F1E}"/>
            </a:ext>
          </a:extLst>
        </xdr:cNvPr>
        <xdr:cNvSpPr txBox="1"/>
      </xdr:nvSpPr>
      <xdr:spPr>
        <a:xfrm>
          <a:off x="3239144" y="1709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148426</xdr:rowOff>
    </xdr:from>
    <xdr:ext cx="405111" cy="259045"/>
    <xdr:sp macro="" textlink="">
      <xdr:nvSpPr>
        <xdr:cNvPr id="431" name="n_2mainValue【市民会館】&#10;有形固定資産減価償却率">
          <a:extLst>
            <a:ext uri="{FF2B5EF4-FFF2-40B4-BE49-F238E27FC236}">
              <a16:creationId xmlns:a16="http://schemas.microsoft.com/office/drawing/2014/main" id="{64D42F4E-1AC4-4649-8993-3512EB42B954}"/>
            </a:ext>
          </a:extLst>
        </xdr:cNvPr>
        <xdr:cNvSpPr txBox="1"/>
      </xdr:nvSpPr>
      <xdr:spPr>
        <a:xfrm>
          <a:off x="2439044" y="1706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112503</xdr:rowOff>
    </xdr:from>
    <xdr:ext cx="405111" cy="259045"/>
    <xdr:sp macro="" textlink="">
      <xdr:nvSpPr>
        <xdr:cNvPr id="432" name="n_3mainValue【市民会館】&#10;有形固定資産減価償却率">
          <a:extLst>
            <a:ext uri="{FF2B5EF4-FFF2-40B4-BE49-F238E27FC236}">
              <a16:creationId xmlns:a16="http://schemas.microsoft.com/office/drawing/2014/main" id="{BCBF9288-3FFA-4AF2-AEC4-4B50DCA63962}"/>
            </a:ext>
          </a:extLst>
        </xdr:cNvPr>
        <xdr:cNvSpPr txBox="1"/>
      </xdr:nvSpPr>
      <xdr:spPr>
        <a:xfrm>
          <a:off x="1645294" y="1702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78213</xdr:rowOff>
    </xdr:from>
    <xdr:ext cx="405111" cy="259045"/>
    <xdr:sp macro="" textlink="">
      <xdr:nvSpPr>
        <xdr:cNvPr id="433" name="n_4mainValue【市民会館】&#10;有形固定資産減価償却率">
          <a:extLst>
            <a:ext uri="{FF2B5EF4-FFF2-40B4-BE49-F238E27FC236}">
              <a16:creationId xmlns:a16="http://schemas.microsoft.com/office/drawing/2014/main" id="{07842F6C-11BC-4C0F-B163-1D099142F0AC}"/>
            </a:ext>
          </a:extLst>
        </xdr:cNvPr>
        <xdr:cNvSpPr txBox="1"/>
      </xdr:nvSpPr>
      <xdr:spPr>
        <a:xfrm>
          <a:off x="851544" y="1699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5201AC7C-92AE-45B4-823B-431913E844A5}"/>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490AF41B-01D0-4CAF-9016-371EFFFF3654}"/>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46281789-2222-4AB9-882E-BC3A01A5F00E}"/>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E4ED1ACB-9CD0-43B2-95B6-160CF2A89C74}"/>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DBFD1F98-E803-4497-A187-0615FAA061D5}"/>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AFEBCF30-83B8-4BB5-8F48-761C5E8719B2}"/>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02F97B7B-091F-4A38-8D74-2083A4392ECF}"/>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C98927FA-5EDE-4001-9C76-79D30C662EEA}"/>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082827D2-FD88-401D-9FE4-917C7F51CFF3}"/>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16C0B678-F9A2-46F8-80A8-02EF23C94609}"/>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a:extLst>
            <a:ext uri="{FF2B5EF4-FFF2-40B4-BE49-F238E27FC236}">
              <a16:creationId xmlns:a16="http://schemas.microsoft.com/office/drawing/2014/main" id="{D0BEEC3E-C5B2-4306-A474-66A1170339D6}"/>
            </a:ext>
          </a:extLst>
        </xdr:cNvPr>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a:extLst>
            <a:ext uri="{FF2B5EF4-FFF2-40B4-BE49-F238E27FC236}">
              <a16:creationId xmlns:a16="http://schemas.microsoft.com/office/drawing/2014/main" id="{21F54326-579A-4BAA-B239-4EC3B8AA7761}"/>
            </a:ext>
          </a:extLst>
        </xdr:cNvPr>
        <xdr:cNvSpPr txBox="1"/>
      </xdr:nvSpPr>
      <xdr:spPr>
        <a:xfrm>
          <a:off x="552722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a:extLst>
            <a:ext uri="{FF2B5EF4-FFF2-40B4-BE49-F238E27FC236}">
              <a16:creationId xmlns:a16="http://schemas.microsoft.com/office/drawing/2014/main" id="{90A33DD2-5219-4A15-A254-587EA2F5134C}"/>
            </a:ext>
          </a:extLst>
        </xdr:cNvPr>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a:extLst>
            <a:ext uri="{FF2B5EF4-FFF2-40B4-BE49-F238E27FC236}">
              <a16:creationId xmlns:a16="http://schemas.microsoft.com/office/drawing/2014/main" id="{59D1BB4C-E3B6-4158-9AE5-9B6ABF845A32}"/>
            </a:ext>
          </a:extLst>
        </xdr:cNvPr>
        <xdr:cNvSpPr txBox="1"/>
      </xdr:nvSpPr>
      <xdr:spPr>
        <a:xfrm>
          <a:off x="552722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a:extLst>
            <a:ext uri="{FF2B5EF4-FFF2-40B4-BE49-F238E27FC236}">
              <a16:creationId xmlns:a16="http://schemas.microsoft.com/office/drawing/2014/main" id="{D8DB04ED-AC63-411D-B05C-A2E8FD445F3C}"/>
            </a:ext>
          </a:extLst>
        </xdr:cNvPr>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a:extLst>
            <a:ext uri="{FF2B5EF4-FFF2-40B4-BE49-F238E27FC236}">
              <a16:creationId xmlns:a16="http://schemas.microsoft.com/office/drawing/2014/main" id="{91FEC144-7764-465D-BB50-077C2B3769D7}"/>
            </a:ext>
          </a:extLst>
        </xdr:cNvPr>
        <xdr:cNvSpPr txBox="1"/>
      </xdr:nvSpPr>
      <xdr:spPr>
        <a:xfrm>
          <a:off x="552722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a:extLst>
            <a:ext uri="{FF2B5EF4-FFF2-40B4-BE49-F238E27FC236}">
              <a16:creationId xmlns:a16="http://schemas.microsoft.com/office/drawing/2014/main" id="{C467CA6D-EC33-443E-8D4F-E896850B9322}"/>
            </a:ext>
          </a:extLst>
        </xdr:cNvPr>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a:extLst>
            <a:ext uri="{FF2B5EF4-FFF2-40B4-BE49-F238E27FC236}">
              <a16:creationId xmlns:a16="http://schemas.microsoft.com/office/drawing/2014/main" id="{4B68EE98-73B8-4CE0-ABED-01B30DBD05B1}"/>
            </a:ext>
          </a:extLst>
        </xdr:cNvPr>
        <xdr:cNvSpPr txBox="1"/>
      </xdr:nvSpPr>
      <xdr:spPr>
        <a:xfrm>
          <a:off x="552722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BF04FBC1-07F9-4F5F-B7B6-D8021011EB79}"/>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A0F878EC-0B7B-4B6A-AAD8-6507A634397F}"/>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8E9D660C-86ED-4871-9A70-AB991B203D53}"/>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34137</xdr:rowOff>
    </xdr:from>
    <xdr:to>
      <xdr:col>54</xdr:col>
      <xdr:colOff>189865</xdr:colOff>
      <xdr:row>108</xdr:row>
      <xdr:rowOff>64312</xdr:rowOff>
    </xdr:to>
    <xdr:cxnSp macro="">
      <xdr:nvCxnSpPr>
        <xdr:cNvPr id="455" name="直線コネクタ 454">
          <a:extLst>
            <a:ext uri="{FF2B5EF4-FFF2-40B4-BE49-F238E27FC236}">
              <a16:creationId xmlns:a16="http://schemas.microsoft.com/office/drawing/2014/main" id="{B9FA017C-D510-4C6F-B298-2FC84CCCED9C}"/>
            </a:ext>
          </a:extLst>
        </xdr:cNvPr>
        <xdr:cNvCxnSpPr/>
      </xdr:nvCxnSpPr>
      <xdr:spPr>
        <a:xfrm flipV="1">
          <a:off x="9429115" y="16607637"/>
          <a:ext cx="0" cy="1401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456" name="【市民会館】&#10;一人当たり面積最小値テキスト">
          <a:extLst>
            <a:ext uri="{FF2B5EF4-FFF2-40B4-BE49-F238E27FC236}">
              <a16:creationId xmlns:a16="http://schemas.microsoft.com/office/drawing/2014/main" id="{FA4714F6-2DA8-4448-837D-BAC3C3709392}"/>
            </a:ext>
          </a:extLst>
        </xdr:cNvPr>
        <xdr:cNvSpPr txBox="1"/>
      </xdr:nvSpPr>
      <xdr:spPr>
        <a:xfrm>
          <a:off x="9467850" y="1801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457" name="直線コネクタ 456">
          <a:extLst>
            <a:ext uri="{FF2B5EF4-FFF2-40B4-BE49-F238E27FC236}">
              <a16:creationId xmlns:a16="http://schemas.microsoft.com/office/drawing/2014/main" id="{31EB6454-4415-42EF-B74F-2E25F856916F}"/>
            </a:ext>
          </a:extLst>
        </xdr:cNvPr>
        <xdr:cNvCxnSpPr/>
      </xdr:nvCxnSpPr>
      <xdr:spPr>
        <a:xfrm>
          <a:off x="9359900" y="180094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152264</xdr:rowOff>
    </xdr:from>
    <xdr:ext cx="469744" cy="259045"/>
    <xdr:sp macro="" textlink="">
      <xdr:nvSpPr>
        <xdr:cNvPr id="458" name="【市民会館】&#10;一人当たり面積最大値テキスト">
          <a:extLst>
            <a:ext uri="{FF2B5EF4-FFF2-40B4-BE49-F238E27FC236}">
              <a16:creationId xmlns:a16="http://schemas.microsoft.com/office/drawing/2014/main" id="{C9FA615F-72BC-48F7-96B4-CBF3ABB98E38}"/>
            </a:ext>
          </a:extLst>
        </xdr:cNvPr>
        <xdr:cNvSpPr txBox="1"/>
      </xdr:nvSpPr>
      <xdr:spPr>
        <a:xfrm>
          <a:off x="9467850" y="1638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34137</xdr:rowOff>
    </xdr:from>
    <xdr:to>
      <xdr:col>55</xdr:col>
      <xdr:colOff>88900</xdr:colOff>
      <xdr:row>100</xdr:row>
      <xdr:rowOff>34137</xdr:rowOff>
    </xdr:to>
    <xdr:cxnSp macro="">
      <xdr:nvCxnSpPr>
        <xdr:cNvPr id="459" name="直線コネクタ 458">
          <a:extLst>
            <a:ext uri="{FF2B5EF4-FFF2-40B4-BE49-F238E27FC236}">
              <a16:creationId xmlns:a16="http://schemas.microsoft.com/office/drawing/2014/main" id="{1D1A52C2-F8AB-447F-96F1-0450EC8E5027}"/>
            </a:ext>
          </a:extLst>
        </xdr:cNvPr>
        <xdr:cNvCxnSpPr/>
      </xdr:nvCxnSpPr>
      <xdr:spPr>
        <a:xfrm>
          <a:off x="9359900" y="166076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153331</xdr:rowOff>
    </xdr:from>
    <xdr:ext cx="469744" cy="259045"/>
    <xdr:sp macro="" textlink="">
      <xdr:nvSpPr>
        <xdr:cNvPr id="460" name="【市民会館】&#10;一人当たり面積平均値テキスト">
          <a:extLst>
            <a:ext uri="{FF2B5EF4-FFF2-40B4-BE49-F238E27FC236}">
              <a16:creationId xmlns:a16="http://schemas.microsoft.com/office/drawing/2014/main" id="{E3305143-8044-4247-A3F5-AF757903300E}"/>
            </a:ext>
          </a:extLst>
        </xdr:cNvPr>
        <xdr:cNvSpPr txBox="1"/>
      </xdr:nvSpPr>
      <xdr:spPr>
        <a:xfrm>
          <a:off x="9467850" y="17584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xdr:rowOff>
    </xdr:from>
    <xdr:to>
      <xdr:col>55</xdr:col>
      <xdr:colOff>50800</xdr:colOff>
      <xdr:row>106</xdr:row>
      <xdr:rowOff>105054</xdr:rowOff>
    </xdr:to>
    <xdr:sp macro="" textlink="">
      <xdr:nvSpPr>
        <xdr:cNvPr id="461" name="フローチャート: 判断 460">
          <a:extLst>
            <a:ext uri="{FF2B5EF4-FFF2-40B4-BE49-F238E27FC236}">
              <a16:creationId xmlns:a16="http://schemas.microsoft.com/office/drawing/2014/main" id="{CA114059-1D58-4215-BF48-83BC158BC7F2}"/>
            </a:ext>
          </a:extLst>
        </xdr:cNvPr>
        <xdr:cNvSpPr/>
      </xdr:nvSpPr>
      <xdr:spPr>
        <a:xfrm>
          <a:off x="9398000" y="176056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97637</xdr:rowOff>
    </xdr:from>
    <xdr:to>
      <xdr:col>50</xdr:col>
      <xdr:colOff>165100</xdr:colOff>
      <xdr:row>107</xdr:row>
      <xdr:rowOff>27787</xdr:rowOff>
    </xdr:to>
    <xdr:sp macro="" textlink="">
      <xdr:nvSpPr>
        <xdr:cNvPr id="462" name="フローチャート: 判断 461">
          <a:extLst>
            <a:ext uri="{FF2B5EF4-FFF2-40B4-BE49-F238E27FC236}">
              <a16:creationId xmlns:a16="http://schemas.microsoft.com/office/drawing/2014/main" id="{5A01B9D0-B0CC-46C7-9922-39CDC364F94F}"/>
            </a:ext>
          </a:extLst>
        </xdr:cNvPr>
        <xdr:cNvSpPr/>
      </xdr:nvSpPr>
      <xdr:spPr>
        <a:xfrm>
          <a:off x="8636000" y="1769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57404</xdr:rowOff>
    </xdr:from>
    <xdr:to>
      <xdr:col>46</xdr:col>
      <xdr:colOff>38100</xdr:colOff>
      <xdr:row>106</xdr:row>
      <xdr:rowOff>159004</xdr:rowOff>
    </xdr:to>
    <xdr:sp macro="" textlink="">
      <xdr:nvSpPr>
        <xdr:cNvPr id="463" name="フローチャート: 判断 462">
          <a:extLst>
            <a:ext uri="{FF2B5EF4-FFF2-40B4-BE49-F238E27FC236}">
              <a16:creationId xmlns:a16="http://schemas.microsoft.com/office/drawing/2014/main" id="{A9AE974B-BC0D-4BF5-BF68-4D81A07F6E4F}"/>
            </a:ext>
          </a:extLst>
        </xdr:cNvPr>
        <xdr:cNvSpPr/>
      </xdr:nvSpPr>
      <xdr:spPr>
        <a:xfrm>
          <a:off x="7842250" y="1765960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78436</xdr:rowOff>
    </xdr:from>
    <xdr:to>
      <xdr:col>41</xdr:col>
      <xdr:colOff>101600</xdr:colOff>
      <xdr:row>107</xdr:row>
      <xdr:rowOff>8586</xdr:rowOff>
    </xdr:to>
    <xdr:sp macro="" textlink="">
      <xdr:nvSpPr>
        <xdr:cNvPr id="464" name="フローチャート: 判断 463">
          <a:extLst>
            <a:ext uri="{FF2B5EF4-FFF2-40B4-BE49-F238E27FC236}">
              <a16:creationId xmlns:a16="http://schemas.microsoft.com/office/drawing/2014/main" id="{9B1A5E74-55A0-46C9-A5DC-0BE99335AF80}"/>
            </a:ext>
          </a:extLst>
        </xdr:cNvPr>
        <xdr:cNvSpPr/>
      </xdr:nvSpPr>
      <xdr:spPr>
        <a:xfrm>
          <a:off x="7029450" y="1768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93980</xdr:rowOff>
    </xdr:from>
    <xdr:to>
      <xdr:col>36</xdr:col>
      <xdr:colOff>165100</xdr:colOff>
      <xdr:row>107</xdr:row>
      <xdr:rowOff>24130</xdr:rowOff>
    </xdr:to>
    <xdr:sp macro="" textlink="">
      <xdr:nvSpPr>
        <xdr:cNvPr id="465" name="フローチャート: 判断 464">
          <a:extLst>
            <a:ext uri="{FF2B5EF4-FFF2-40B4-BE49-F238E27FC236}">
              <a16:creationId xmlns:a16="http://schemas.microsoft.com/office/drawing/2014/main" id="{C4F5B679-CEC0-4D8F-BCA0-DD2909C6CD39}"/>
            </a:ext>
          </a:extLst>
        </xdr:cNvPr>
        <xdr:cNvSpPr/>
      </xdr:nvSpPr>
      <xdr:spPr>
        <a:xfrm>
          <a:off x="6235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EFA25749-F34D-478F-B660-6B097B6AD67A}"/>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112A7B19-E981-4C3F-920C-1BF7FBC17606}"/>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1027E3D1-39D8-4B6A-9101-D1B59F988EDE}"/>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EE8A40E4-BFD7-43CF-A912-DAC6559FC81E}"/>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6DAEAA88-0E6A-4EA5-8511-DB3D06A74B3C}"/>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1626</xdr:rowOff>
    </xdr:from>
    <xdr:to>
      <xdr:col>55</xdr:col>
      <xdr:colOff>50800</xdr:colOff>
      <xdr:row>106</xdr:row>
      <xdr:rowOff>103226</xdr:rowOff>
    </xdr:to>
    <xdr:sp macro="" textlink="">
      <xdr:nvSpPr>
        <xdr:cNvPr id="471" name="楕円 470">
          <a:extLst>
            <a:ext uri="{FF2B5EF4-FFF2-40B4-BE49-F238E27FC236}">
              <a16:creationId xmlns:a16="http://schemas.microsoft.com/office/drawing/2014/main" id="{B89A22FC-3A9C-45A7-966E-D383CC121FA9}"/>
            </a:ext>
          </a:extLst>
        </xdr:cNvPr>
        <xdr:cNvSpPr/>
      </xdr:nvSpPr>
      <xdr:spPr>
        <a:xfrm>
          <a:off x="9398000" y="1760382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24503</xdr:rowOff>
    </xdr:from>
    <xdr:ext cx="469744" cy="259045"/>
    <xdr:sp macro="" textlink="">
      <xdr:nvSpPr>
        <xdr:cNvPr id="472" name="【市民会館】&#10;一人当たり面積該当値テキスト">
          <a:extLst>
            <a:ext uri="{FF2B5EF4-FFF2-40B4-BE49-F238E27FC236}">
              <a16:creationId xmlns:a16="http://schemas.microsoft.com/office/drawing/2014/main" id="{60F4004B-DB08-44C8-8CB2-CF85625EC327}"/>
            </a:ext>
          </a:extLst>
        </xdr:cNvPr>
        <xdr:cNvSpPr txBox="1"/>
      </xdr:nvSpPr>
      <xdr:spPr>
        <a:xfrm>
          <a:off x="9467850" y="1745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6198</xdr:rowOff>
    </xdr:from>
    <xdr:to>
      <xdr:col>50</xdr:col>
      <xdr:colOff>165100</xdr:colOff>
      <xdr:row>106</xdr:row>
      <xdr:rowOff>107798</xdr:rowOff>
    </xdr:to>
    <xdr:sp macro="" textlink="">
      <xdr:nvSpPr>
        <xdr:cNvPr id="473" name="楕円 472">
          <a:extLst>
            <a:ext uri="{FF2B5EF4-FFF2-40B4-BE49-F238E27FC236}">
              <a16:creationId xmlns:a16="http://schemas.microsoft.com/office/drawing/2014/main" id="{3B5420D4-5B28-43A2-9F81-7963140E6A42}"/>
            </a:ext>
          </a:extLst>
        </xdr:cNvPr>
        <xdr:cNvSpPr/>
      </xdr:nvSpPr>
      <xdr:spPr>
        <a:xfrm>
          <a:off x="8636000" y="1760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52426</xdr:rowOff>
    </xdr:from>
    <xdr:to>
      <xdr:col>55</xdr:col>
      <xdr:colOff>0</xdr:colOff>
      <xdr:row>106</xdr:row>
      <xdr:rowOff>56998</xdr:rowOff>
    </xdr:to>
    <xdr:cxnSp macro="">
      <xdr:nvCxnSpPr>
        <xdr:cNvPr id="474" name="直線コネクタ 473">
          <a:extLst>
            <a:ext uri="{FF2B5EF4-FFF2-40B4-BE49-F238E27FC236}">
              <a16:creationId xmlns:a16="http://schemas.microsoft.com/office/drawing/2014/main" id="{F501E1E1-1834-442F-A2DA-A6450BA581C0}"/>
            </a:ext>
          </a:extLst>
        </xdr:cNvPr>
        <xdr:cNvCxnSpPr/>
      </xdr:nvCxnSpPr>
      <xdr:spPr>
        <a:xfrm flipV="1">
          <a:off x="8686800" y="17654626"/>
          <a:ext cx="7429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9855</xdr:rowOff>
    </xdr:from>
    <xdr:to>
      <xdr:col>46</xdr:col>
      <xdr:colOff>38100</xdr:colOff>
      <xdr:row>106</xdr:row>
      <xdr:rowOff>111455</xdr:rowOff>
    </xdr:to>
    <xdr:sp macro="" textlink="">
      <xdr:nvSpPr>
        <xdr:cNvPr id="475" name="楕円 474">
          <a:extLst>
            <a:ext uri="{FF2B5EF4-FFF2-40B4-BE49-F238E27FC236}">
              <a16:creationId xmlns:a16="http://schemas.microsoft.com/office/drawing/2014/main" id="{26BB9CF1-F3F6-45C8-801D-8CCCDBF163A2}"/>
            </a:ext>
          </a:extLst>
        </xdr:cNvPr>
        <xdr:cNvSpPr/>
      </xdr:nvSpPr>
      <xdr:spPr>
        <a:xfrm>
          <a:off x="7842250" y="176120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56998</xdr:rowOff>
    </xdr:from>
    <xdr:to>
      <xdr:col>50</xdr:col>
      <xdr:colOff>114300</xdr:colOff>
      <xdr:row>106</xdr:row>
      <xdr:rowOff>60655</xdr:rowOff>
    </xdr:to>
    <xdr:cxnSp macro="">
      <xdr:nvCxnSpPr>
        <xdr:cNvPr id="476" name="直線コネクタ 475">
          <a:extLst>
            <a:ext uri="{FF2B5EF4-FFF2-40B4-BE49-F238E27FC236}">
              <a16:creationId xmlns:a16="http://schemas.microsoft.com/office/drawing/2014/main" id="{DEFEB0E0-BE0F-4EFE-93AD-27FE8D72C396}"/>
            </a:ext>
          </a:extLst>
        </xdr:cNvPr>
        <xdr:cNvCxnSpPr/>
      </xdr:nvCxnSpPr>
      <xdr:spPr>
        <a:xfrm flipV="1">
          <a:off x="7886700" y="17659198"/>
          <a:ext cx="8001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11685</xdr:rowOff>
    </xdr:from>
    <xdr:to>
      <xdr:col>41</xdr:col>
      <xdr:colOff>101600</xdr:colOff>
      <xdr:row>106</xdr:row>
      <xdr:rowOff>113285</xdr:rowOff>
    </xdr:to>
    <xdr:sp macro="" textlink="">
      <xdr:nvSpPr>
        <xdr:cNvPr id="477" name="楕円 476">
          <a:extLst>
            <a:ext uri="{FF2B5EF4-FFF2-40B4-BE49-F238E27FC236}">
              <a16:creationId xmlns:a16="http://schemas.microsoft.com/office/drawing/2014/main" id="{D054376F-D4C8-4280-97D5-7957297CC8BD}"/>
            </a:ext>
          </a:extLst>
        </xdr:cNvPr>
        <xdr:cNvSpPr/>
      </xdr:nvSpPr>
      <xdr:spPr>
        <a:xfrm>
          <a:off x="7029450" y="176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60655</xdr:rowOff>
    </xdr:from>
    <xdr:to>
      <xdr:col>45</xdr:col>
      <xdr:colOff>177800</xdr:colOff>
      <xdr:row>106</xdr:row>
      <xdr:rowOff>62485</xdr:rowOff>
    </xdr:to>
    <xdr:cxnSp macro="">
      <xdr:nvCxnSpPr>
        <xdr:cNvPr id="478" name="直線コネクタ 477">
          <a:extLst>
            <a:ext uri="{FF2B5EF4-FFF2-40B4-BE49-F238E27FC236}">
              <a16:creationId xmlns:a16="http://schemas.microsoft.com/office/drawing/2014/main" id="{016C5991-FB05-4327-B3A4-BC8C903507E6}"/>
            </a:ext>
          </a:extLst>
        </xdr:cNvPr>
        <xdr:cNvCxnSpPr/>
      </xdr:nvCxnSpPr>
      <xdr:spPr>
        <a:xfrm flipV="1">
          <a:off x="7080250" y="17662855"/>
          <a:ext cx="80645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16256</xdr:rowOff>
    </xdr:from>
    <xdr:to>
      <xdr:col>36</xdr:col>
      <xdr:colOff>165100</xdr:colOff>
      <xdr:row>106</xdr:row>
      <xdr:rowOff>117856</xdr:rowOff>
    </xdr:to>
    <xdr:sp macro="" textlink="">
      <xdr:nvSpPr>
        <xdr:cNvPr id="479" name="楕円 478">
          <a:extLst>
            <a:ext uri="{FF2B5EF4-FFF2-40B4-BE49-F238E27FC236}">
              <a16:creationId xmlns:a16="http://schemas.microsoft.com/office/drawing/2014/main" id="{2A5C9444-8412-4B83-9F4D-7AA7C7C0EAAA}"/>
            </a:ext>
          </a:extLst>
        </xdr:cNvPr>
        <xdr:cNvSpPr/>
      </xdr:nvSpPr>
      <xdr:spPr>
        <a:xfrm>
          <a:off x="6235700" y="1761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62485</xdr:rowOff>
    </xdr:from>
    <xdr:to>
      <xdr:col>41</xdr:col>
      <xdr:colOff>50800</xdr:colOff>
      <xdr:row>106</xdr:row>
      <xdr:rowOff>67056</xdr:rowOff>
    </xdr:to>
    <xdr:cxnSp macro="">
      <xdr:nvCxnSpPr>
        <xdr:cNvPr id="480" name="直線コネクタ 479">
          <a:extLst>
            <a:ext uri="{FF2B5EF4-FFF2-40B4-BE49-F238E27FC236}">
              <a16:creationId xmlns:a16="http://schemas.microsoft.com/office/drawing/2014/main" id="{C873C1B6-75AB-4970-8DD4-9921DC5BEFBF}"/>
            </a:ext>
          </a:extLst>
        </xdr:cNvPr>
        <xdr:cNvCxnSpPr/>
      </xdr:nvCxnSpPr>
      <xdr:spPr>
        <a:xfrm flipV="1">
          <a:off x="6286500" y="17664685"/>
          <a:ext cx="79375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18914</xdr:rowOff>
    </xdr:from>
    <xdr:ext cx="469744" cy="259045"/>
    <xdr:sp macro="" textlink="">
      <xdr:nvSpPr>
        <xdr:cNvPr id="481" name="n_1aveValue【市民会館】&#10;一人当たり面積">
          <a:extLst>
            <a:ext uri="{FF2B5EF4-FFF2-40B4-BE49-F238E27FC236}">
              <a16:creationId xmlns:a16="http://schemas.microsoft.com/office/drawing/2014/main" id="{2DF9A8FC-1576-4416-B8AF-C48F563EB520}"/>
            </a:ext>
          </a:extLst>
        </xdr:cNvPr>
        <xdr:cNvSpPr txBox="1"/>
      </xdr:nvSpPr>
      <xdr:spPr>
        <a:xfrm>
          <a:off x="8458277" y="1779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150131</xdr:rowOff>
    </xdr:from>
    <xdr:ext cx="469744" cy="259045"/>
    <xdr:sp macro="" textlink="">
      <xdr:nvSpPr>
        <xdr:cNvPr id="482" name="n_2aveValue【市民会館】&#10;一人当たり面積">
          <a:extLst>
            <a:ext uri="{FF2B5EF4-FFF2-40B4-BE49-F238E27FC236}">
              <a16:creationId xmlns:a16="http://schemas.microsoft.com/office/drawing/2014/main" id="{4C578399-51E3-4D82-86A4-8BCEB38E928E}"/>
            </a:ext>
          </a:extLst>
        </xdr:cNvPr>
        <xdr:cNvSpPr txBox="1"/>
      </xdr:nvSpPr>
      <xdr:spPr>
        <a:xfrm>
          <a:off x="7677227" y="1775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171163</xdr:rowOff>
    </xdr:from>
    <xdr:ext cx="469744" cy="259045"/>
    <xdr:sp macro="" textlink="">
      <xdr:nvSpPr>
        <xdr:cNvPr id="483" name="n_3aveValue【市民会館】&#10;一人当たり面積">
          <a:extLst>
            <a:ext uri="{FF2B5EF4-FFF2-40B4-BE49-F238E27FC236}">
              <a16:creationId xmlns:a16="http://schemas.microsoft.com/office/drawing/2014/main" id="{B8299EA8-8B6D-4BD0-A51B-4137BFCF96EE}"/>
            </a:ext>
          </a:extLst>
        </xdr:cNvPr>
        <xdr:cNvSpPr txBox="1"/>
      </xdr:nvSpPr>
      <xdr:spPr>
        <a:xfrm>
          <a:off x="6864427" y="1777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15257</xdr:rowOff>
    </xdr:from>
    <xdr:ext cx="469744" cy="259045"/>
    <xdr:sp macro="" textlink="">
      <xdr:nvSpPr>
        <xdr:cNvPr id="484" name="n_4aveValue【市民会館】&#10;一人当たり面積">
          <a:extLst>
            <a:ext uri="{FF2B5EF4-FFF2-40B4-BE49-F238E27FC236}">
              <a16:creationId xmlns:a16="http://schemas.microsoft.com/office/drawing/2014/main" id="{479B01AA-E6E9-424B-836E-89B2020C92B1}"/>
            </a:ext>
          </a:extLst>
        </xdr:cNvPr>
        <xdr:cNvSpPr txBox="1"/>
      </xdr:nvSpPr>
      <xdr:spPr>
        <a:xfrm>
          <a:off x="6070677" y="1778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124325</xdr:rowOff>
    </xdr:from>
    <xdr:ext cx="469744" cy="259045"/>
    <xdr:sp macro="" textlink="">
      <xdr:nvSpPr>
        <xdr:cNvPr id="485" name="n_1mainValue【市民会館】&#10;一人当たり面積">
          <a:extLst>
            <a:ext uri="{FF2B5EF4-FFF2-40B4-BE49-F238E27FC236}">
              <a16:creationId xmlns:a16="http://schemas.microsoft.com/office/drawing/2014/main" id="{0EFBC9F9-5AD6-4113-B024-B1CB3F1A4EF3}"/>
            </a:ext>
          </a:extLst>
        </xdr:cNvPr>
        <xdr:cNvSpPr txBox="1"/>
      </xdr:nvSpPr>
      <xdr:spPr>
        <a:xfrm>
          <a:off x="8458277" y="1738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127982</xdr:rowOff>
    </xdr:from>
    <xdr:ext cx="469744" cy="259045"/>
    <xdr:sp macro="" textlink="">
      <xdr:nvSpPr>
        <xdr:cNvPr id="486" name="n_2mainValue【市民会館】&#10;一人当たり面積">
          <a:extLst>
            <a:ext uri="{FF2B5EF4-FFF2-40B4-BE49-F238E27FC236}">
              <a16:creationId xmlns:a16="http://schemas.microsoft.com/office/drawing/2014/main" id="{41769C4A-A69D-400D-BE7F-DF1EE6015C45}"/>
            </a:ext>
          </a:extLst>
        </xdr:cNvPr>
        <xdr:cNvSpPr txBox="1"/>
      </xdr:nvSpPr>
      <xdr:spPr>
        <a:xfrm>
          <a:off x="7677227" y="1738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129812</xdr:rowOff>
    </xdr:from>
    <xdr:ext cx="469744" cy="259045"/>
    <xdr:sp macro="" textlink="">
      <xdr:nvSpPr>
        <xdr:cNvPr id="487" name="n_3mainValue【市民会館】&#10;一人当たり面積">
          <a:extLst>
            <a:ext uri="{FF2B5EF4-FFF2-40B4-BE49-F238E27FC236}">
              <a16:creationId xmlns:a16="http://schemas.microsoft.com/office/drawing/2014/main" id="{8490CF05-E593-46F6-940C-AA5F7B9C2F10}"/>
            </a:ext>
          </a:extLst>
        </xdr:cNvPr>
        <xdr:cNvSpPr txBox="1"/>
      </xdr:nvSpPr>
      <xdr:spPr>
        <a:xfrm>
          <a:off x="6864427" y="1738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134383</xdr:rowOff>
    </xdr:from>
    <xdr:ext cx="469744" cy="259045"/>
    <xdr:sp macro="" textlink="">
      <xdr:nvSpPr>
        <xdr:cNvPr id="488" name="n_4mainValue【市民会館】&#10;一人当たり面積">
          <a:extLst>
            <a:ext uri="{FF2B5EF4-FFF2-40B4-BE49-F238E27FC236}">
              <a16:creationId xmlns:a16="http://schemas.microsoft.com/office/drawing/2014/main" id="{5CCE77BA-F2F9-4944-90F3-6B727C5BF7BB}"/>
            </a:ext>
          </a:extLst>
        </xdr:cNvPr>
        <xdr:cNvSpPr txBox="1"/>
      </xdr:nvSpPr>
      <xdr:spPr>
        <a:xfrm>
          <a:off x="6070677" y="1739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4CE3FF92-57D7-4EF2-A40B-FF1411E74635}"/>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54670C7F-91ED-471B-B55E-937A2F52A5C4}"/>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B099B1D7-D5E3-4CE6-A980-2D5B2565780D}"/>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4BC912DD-1853-4C2B-99DB-079F4C7A9B9B}"/>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F60A441A-DFF1-416D-862F-E0626E444B75}"/>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2F1A51FC-AC6B-496B-8D82-2CC5E7412E48}"/>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CD6CD947-7393-4B52-BE5B-7B0FC566D468}"/>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7EB16ADA-1C1B-40CB-BD1A-DEB8E49D799D}"/>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E4788361-C9B7-4509-A398-767A56DBE585}"/>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53CA7BBE-AA16-4380-AC16-EEBA4DF8A322}"/>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5B2C4650-3998-49E0-B5B5-32B490E49B8A}"/>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a:extLst>
            <a:ext uri="{FF2B5EF4-FFF2-40B4-BE49-F238E27FC236}">
              <a16:creationId xmlns:a16="http://schemas.microsoft.com/office/drawing/2014/main" id="{BC65A337-50A7-4791-9F73-846324A44318}"/>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a:extLst>
            <a:ext uri="{FF2B5EF4-FFF2-40B4-BE49-F238E27FC236}">
              <a16:creationId xmlns:a16="http://schemas.microsoft.com/office/drawing/2014/main" id="{0D1AD6D4-7865-4CF5-BD47-A01B89F6B260}"/>
            </a:ext>
          </a:extLst>
        </xdr:cNvPr>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a:extLst>
            <a:ext uri="{FF2B5EF4-FFF2-40B4-BE49-F238E27FC236}">
              <a16:creationId xmlns:a16="http://schemas.microsoft.com/office/drawing/2014/main" id="{2A0BB7D3-559E-4A5A-AE01-8FF681FE76FE}"/>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a:extLst>
            <a:ext uri="{FF2B5EF4-FFF2-40B4-BE49-F238E27FC236}">
              <a16:creationId xmlns:a16="http://schemas.microsoft.com/office/drawing/2014/main" id="{0CD6E82E-80F3-4A0E-ACD9-C6CDC979639F}"/>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a:extLst>
            <a:ext uri="{FF2B5EF4-FFF2-40B4-BE49-F238E27FC236}">
              <a16:creationId xmlns:a16="http://schemas.microsoft.com/office/drawing/2014/main" id="{D4D0EBFD-6415-46A9-B1CA-91391312ADE9}"/>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a:extLst>
            <a:ext uri="{FF2B5EF4-FFF2-40B4-BE49-F238E27FC236}">
              <a16:creationId xmlns:a16="http://schemas.microsoft.com/office/drawing/2014/main" id="{A7353D0F-0F9E-4153-965E-E3C40780A729}"/>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a:extLst>
            <a:ext uri="{FF2B5EF4-FFF2-40B4-BE49-F238E27FC236}">
              <a16:creationId xmlns:a16="http://schemas.microsoft.com/office/drawing/2014/main" id="{EC0492CD-0173-4724-BECB-4F152FF74769}"/>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a:extLst>
            <a:ext uri="{FF2B5EF4-FFF2-40B4-BE49-F238E27FC236}">
              <a16:creationId xmlns:a16="http://schemas.microsoft.com/office/drawing/2014/main" id="{126137BF-C35B-4FA0-B0F0-6A2716BC8966}"/>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a:extLst>
            <a:ext uri="{FF2B5EF4-FFF2-40B4-BE49-F238E27FC236}">
              <a16:creationId xmlns:a16="http://schemas.microsoft.com/office/drawing/2014/main" id="{6007E54C-C3A0-46A4-B0AC-1F7F492453DB}"/>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a:extLst>
            <a:ext uri="{FF2B5EF4-FFF2-40B4-BE49-F238E27FC236}">
              <a16:creationId xmlns:a16="http://schemas.microsoft.com/office/drawing/2014/main" id="{8A3EEA84-3D39-40F5-BC0A-D1A49CCDD262}"/>
            </a:ext>
          </a:extLst>
        </xdr:cNvPr>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A769212E-D41E-4F85-87CF-2A8E99664F0A}"/>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id="{0A2069EC-2B00-4E08-A4F7-C002F8F7893C}"/>
            </a:ext>
          </a:extLst>
        </xdr:cNvPr>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164FC4BC-A0DE-40F5-88BA-3D09DE05E269}"/>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83820</xdr:rowOff>
    </xdr:from>
    <xdr:to>
      <xdr:col>85</xdr:col>
      <xdr:colOff>126364</xdr:colOff>
      <xdr:row>42</xdr:row>
      <xdr:rowOff>38100</xdr:rowOff>
    </xdr:to>
    <xdr:cxnSp macro="">
      <xdr:nvCxnSpPr>
        <xdr:cNvPr id="513" name="直線コネクタ 512">
          <a:extLst>
            <a:ext uri="{FF2B5EF4-FFF2-40B4-BE49-F238E27FC236}">
              <a16:creationId xmlns:a16="http://schemas.microsoft.com/office/drawing/2014/main" id="{9D697A89-A8AA-4423-9AF2-6A757DAB44E4}"/>
            </a:ext>
          </a:extLst>
        </xdr:cNvPr>
        <xdr:cNvCxnSpPr/>
      </xdr:nvCxnSpPr>
      <xdr:spPr>
        <a:xfrm flipV="1">
          <a:off x="14699614" y="553847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4" name="【一般廃棄物処理施設】&#10;有形固定資産減価償却率最小値テキスト">
          <a:extLst>
            <a:ext uri="{FF2B5EF4-FFF2-40B4-BE49-F238E27FC236}">
              <a16:creationId xmlns:a16="http://schemas.microsoft.com/office/drawing/2014/main" id="{2DA366BA-7BED-429C-84AD-7B69E1A63A5A}"/>
            </a:ext>
          </a:extLst>
        </xdr:cNvPr>
        <xdr:cNvSpPr txBox="1"/>
      </xdr:nvSpPr>
      <xdr:spPr>
        <a:xfrm>
          <a:off x="14738350" y="698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5" name="直線コネクタ 514">
          <a:extLst>
            <a:ext uri="{FF2B5EF4-FFF2-40B4-BE49-F238E27FC236}">
              <a16:creationId xmlns:a16="http://schemas.microsoft.com/office/drawing/2014/main" id="{E7DF277C-720D-4E1F-A910-9D5B4721C872}"/>
            </a:ext>
          </a:extLst>
        </xdr:cNvPr>
        <xdr:cNvCxnSpPr/>
      </xdr:nvCxnSpPr>
      <xdr:spPr>
        <a:xfrm>
          <a:off x="14611350" y="6978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30497</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A3EF52D2-1021-4DBA-A596-7BC3AD38057C}"/>
            </a:ext>
          </a:extLst>
        </xdr:cNvPr>
        <xdr:cNvSpPr txBox="1"/>
      </xdr:nvSpPr>
      <xdr:spPr>
        <a:xfrm>
          <a:off x="14738350" y="532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83820</xdr:rowOff>
    </xdr:from>
    <xdr:to>
      <xdr:col>86</xdr:col>
      <xdr:colOff>25400</xdr:colOff>
      <xdr:row>33</xdr:row>
      <xdr:rowOff>83820</xdr:rowOff>
    </xdr:to>
    <xdr:cxnSp macro="">
      <xdr:nvCxnSpPr>
        <xdr:cNvPr id="517" name="直線コネクタ 516">
          <a:extLst>
            <a:ext uri="{FF2B5EF4-FFF2-40B4-BE49-F238E27FC236}">
              <a16:creationId xmlns:a16="http://schemas.microsoft.com/office/drawing/2014/main" id="{71E10955-0B75-43DE-90E2-A55540F8A9FD}"/>
            </a:ext>
          </a:extLst>
        </xdr:cNvPr>
        <xdr:cNvCxnSpPr/>
      </xdr:nvCxnSpPr>
      <xdr:spPr>
        <a:xfrm>
          <a:off x="14611350" y="5538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76852</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DC99C2BD-2861-41C6-889A-875DC7A8113D}"/>
            </a:ext>
          </a:extLst>
        </xdr:cNvPr>
        <xdr:cNvSpPr txBox="1"/>
      </xdr:nvSpPr>
      <xdr:spPr>
        <a:xfrm>
          <a:off x="14738350" y="6026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519" name="フローチャート: 判断 518">
          <a:extLst>
            <a:ext uri="{FF2B5EF4-FFF2-40B4-BE49-F238E27FC236}">
              <a16:creationId xmlns:a16="http://schemas.microsoft.com/office/drawing/2014/main" id="{7401CB26-5D8C-46D1-AC62-01E64E96A726}"/>
            </a:ext>
          </a:extLst>
        </xdr:cNvPr>
        <xdr:cNvSpPr/>
      </xdr:nvSpPr>
      <xdr:spPr>
        <a:xfrm>
          <a:off x="14649450" y="616902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145415</xdr:rowOff>
    </xdr:from>
    <xdr:to>
      <xdr:col>81</xdr:col>
      <xdr:colOff>101600</xdr:colOff>
      <xdr:row>37</xdr:row>
      <xdr:rowOff>75565</xdr:rowOff>
    </xdr:to>
    <xdr:sp macro="" textlink="">
      <xdr:nvSpPr>
        <xdr:cNvPr id="520" name="フローチャート: 判断 519">
          <a:extLst>
            <a:ext uri="{FF2B5EF4-FFF2-40B4-BE49-F238E27FC236}">
              <a16:creationId xmlns:a16="http://schemas.microsoft.com/office/drawing/2014/main" id="{79A5C957-5FA7-4283-8F46-E50D94E7FF90}"/>
            </a:ext>
          </a:extLst>
        </xdr:cNvPr>
        <xdr:cNvSpPr/>
      </xdr:nvSpPr>
      <xdr:spPr>
        <a:xfrm>
          <a:off x="13887450" y="60953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135890</xdr:rowOff>
    </xdr:from>
    <xdr:to>
      <xdr:col>76</xdr:col>
      <xdr:colOff>165100</xdr:colOff>
      <xdr:row>38</xdr:row>
      <xdr:rowOff>66040</xdr:rowOff>
    </xdr:to>
    <xdr:sp macro="" textlink="">
      <xdr:nvSpPr>
        <xdr:cNvPr id="521" name="フローチャート: 判断 520">
          <a:extLst>
            <a:ext uri="{FF2B5EF4-FFF2-40B4-BE49-F238E27FC236}">
              <a16:creationId xmlns:a16="http://schemas.microsoft.com/office/drawing/2014/main" id="{D17ECEAF-52A3-4BB3-9A3C-E4F4536F7953}"/>
            </a:ext>
          </a:extLst>
        </xdr:cNvPr>
        <xdr:cNvSpPr/>
      </xdr:nvSpPr>
      <xdr:spPr>
        <a:xfrm>
          <a:off x="13093700" y="62509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132080</xdr:rowOff>
    </xdr:from>
    <xdr:to>
      <xdr:col>72</xdr:col>
      <xdr:colOff>38100</xdr:colOff>
      <xdr:row>38</xdr:row>
      <xdr:rowOff>62230</xdr:rowOff>
    </xdr:to>
    <xdr:sp macro="" textlink="">
      <xdr:nvSpPr>
        <xdr:cNvPr id="522" name="フローチャート: 判断 521">
          <a:extLst>
            <a:ext uri="{FF2B5EF4-FFF2-40B4-BE49-F238E27FC236}">
              <a16:creationId xmlns:a16="http://schemas.microsoft.com/office/drawing/2014/main" id="{605031C9-7226-4121-BC44-F891318D4B1B}"/>
            </a:ext>
          </a:extLst>
        </xdr:cNvPr>
        <xdr:cNvSpPr/>
      </xdr:nvSpPr>
      <xdr:spPr>
        <a:xfrm>
          <a:off x="12299950" y="6247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50165</xdr:rowOff>
    </xdr:from>
    <xdr:to>
      <xdr:col>67</xdr:col>
      <xdr:colOff>101600</xdr:colOff>
      <xdr:row>35</xdr:row>
      <xdr:rowOff>151765</xdr:rowOff>
    </xdr:to>
    <xdr:sp macro="" textlink="">
      <xdr:nvSpPr>
        <xdr:cNvPr id="523" name="フローチャート: 判断 522">
          <a:extLst>
            <a:ext uri="{FF2B5EF4-FFF2-40B4-BE49-F238E27FC236}">
              <a16:creationId xmlns:a16="http://schemas.microsoft.com/office/drawing/2014/main" id="{47A1E6A5-C624-4458-A012-B0240F598BA0}"/>
            </a:ext>
          </a:extLst>
        </xdr:cNvPr>
        <xdr:cNvSpPr/>
      </xdr:nvSpPr>
      <xdr:spPr>
        <a:xfrm>
          <a:off x="11487150" y="583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2606CA7F-CCFD-459B-8837-D64ECCC04CC7}"/>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1997550A-2F87-4361-8BAB-1766439D45FC}"/>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15CB6775-502A-4358-A9ED-1D74C48FA460}"/>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B0F1A188-44E2-4245-B134-D303B76B0B35}"/>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F13195F5-2D9F-40F2-8B70-4A696C5D7783}"/>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88265</xdr:rowOff>
    </xdr:from>
    <xdr:to>
      <xdr:col>85</xdr:col>
      <xdr:colOff>177800</xdr:colOff>
      <xdr:row>38</xdr:row>
      <xdr:rowOff>18415</xdr:rowOff>
    </xdr:to>
    <xdr:sp macro="" textlink="">
      <xdr:nvSpPr>
        <xdr:cNvPr id="529" name="楕円 528">
          <a:extLst>
            <a:ext uri="{FF2B5EF4-FFF2-40B4-BE49-F238E27FC236}">
              <a16:creationId xmlns:a16="http://schemas.microsoft.com/office/drawing/2014/main" id="{7948A2CC-278F-4B87-9060-6367EB3E4571}"/>
            </a:ext>
          </a:extLst>
        </xdr:cNvPr>
        <xdr:cNvSpPr/>
      </xdr:nvSpPr>
      <xdr:spPr>
        <a:xfrm>
          <a:off x="14649450" y="620331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66692</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1181E74F-0B8D-4485-A259-FFCBC841374C}"/>
            </a:ext>
          </a:extLst>
        </xdr:cNvPr>
        <xdr:cNvSpPr txBox="1"/>
      </xdr:nvSpPr>
      <xdr:spPr>
        <a:xfrm>
          <a:off x="14738350" y="618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15875</xdr:rowOff>
    </xdr:from>
    <xdr:to>
      <xdr:col>81</xdr:col>
      <xdr:colOff>101600</xdr:colOff>
      <xdr:row>37</xdr:row>
      <xdr:rowOff>117475</xdr:rowOff>
    </xdr:to>
    <xdr:sp macro="" textlink="">
      <xdr:nvSpPr>
        <xdr:cNvPr id="531" name="楕円 530">
          <a:extLst>
            <a:ext uri="{FF2B5EF4-FFF2-40B4-BE49-F238E27FC236}">
              <a16:creationId xmlns:a16="http://schemas.microsoft.com/office/drawing/2014/main" id="{BC91AC44-A4A4-4B4F-AC7B-5EC4C8A5294F}"/>
            </a:ext>
          </a:extLst>
        </xdr:cNvPr>
        <xdr:cNvSpPr/>
      </xdr:nvSpPr>
      <xdr:spPr>
        <a:xfrm>
          <a:off x="1388745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66675</xdr:rowOff>
    </xdr:from>
    <xdr:to>
      <xdr:col>85</xdr:col>
      <xdr:colOff>127000</xdr:colOff>
      <xdr:row>37</xdr:row>
      <xdr:rowOff>139065</xdr:rowOff>
    </xdr:to>
    <xdr:cxnSp macro="">
      <xdr:nvCxnSpPr>
        <xdr:cNvPr id="532" name="直線コネクタ 531">
          <a:extLst>
            <a:ext uri="{FF2B5EF4-FFF2-40B4-BE49-F238E27FC236}">
              <a16:creationId xmlns:a16="http://schemas.microsoft.com/office/drawing/2014/main" id="{44D73656-2339-4330-A08A-921C9741E1C4}"/>
            </a:ext>
          </a:extLst>
        </xdr:cNvPr>
        <xdr:cNvCxnSpPr/>
      </xdr:nvCxnSpPr>
      <xdr:spPr>
        <a:xfrm>
          <a:off x="13938250" y="6181725"/>
          <a:ext cx="762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170180</xdr:rowOff>
    </xdr:from>
    <xdr:to>
      <xdr:col>76</xdr:col>
      <xdr:colOff>165100</xdr:colOff>
      <xdr:row>38</xdr:row>
      <xdr:rowOff>100330</xdr:rowOff>
    </xdr:to>
    <xdr:sp macro="" textlink="">
      <xdr:nvSpPr>
        <xdr:cNvPr id="533" name="楕円 532">
          <a:extLst>
            <a:ext uri="{FF2B5EF4-FFF2-40B4-BE49-F238E27FC236}">
              <a16:creationId xmlns:a16="http://schemas.microsoft.com/office/drawing/2014/main" id="{F944026B-54C0-4FB9-BE08-9EC9C2BC4ED4}"/>
            </a:ext>
          </a:extLst>
        </xdr:cNvPr>
        <xdr:cNvSpPr/>
      </xdr:nvSpPr>
      <xdr:spPr>
        <a:xfrm>
          <a:off x="130937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66675</xdr:rowOff>
    </xdr:from>
    <xdr:to>
      <xdr:col>81</xdr:col>
      <xdr:colOff>50800</xdr:colOff>
      <xdr:row>38</xdr:row>
      <xdr:rowOff>49530</xdr:rowOff>
    </xdr:to>
    <xdr:cxnSp macro="">
      <xdr:nvCxnSpPr>
        <xdr:cNvPr id="534" name="直線コネクタ 533">
          <a:extLst>
            <a:ext uri="{FF2B5EF4-FFF2-40B4-BE49-F238E27FC236}">
              <a16:creationId xmlns:a16="http://schemas.microsoft.com/office/drawing/2014/main" id="{D424822A-8D54-405B-BEB2-DE8A088EADF3}"/>
            </a:ext>
          </a:extLst>
        </xdr:cNvPr>
        <xdr:cNvCxnSpPr/>
      </xdr:nvCxnSpPr>
      <xdr:spPr>
        <a:xfrm flipV="1">
          <a:off x="13144500" y="6181725"/>
          <a:ext cx="793750" cy="14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42545</xdr:rowOff>
    </xdr:from>
    <xdr:to>
      <xdr:col>72</xdr:col>
      <xdr:colOff>38100</xdr:colOff>
      <xdr:row>38</xdr:row>
      <xdr:rowOff>144145</xdr:rowOff>
    </xdr:to>
    <xdr:sp macro="" textlink="">
      <xdr:nvSpPr>
        <xdr:cNvPr id="535" name="楕円 534">
          <a:extLst>
            <a:ext uri="{FF2B5EF4-FFF2-40B4-BE49-F238E27FC236}">
              <a16:creationId xmlns:a16="http://schemas.microsoft.com/office/drawing/2014/main" id="{478D3A2C-6812-4887-BE63-9475BD65FBBA}"/>
            </a:ext>
          </a:extLst>
        </xdr:cNvPr>
        <xdr:cNvSpPr/>
      </xdr:nvSpPr>
      <xdr:spPr>
        <a:xfrm>
          <a:off x="12299950" y="63226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49530</xdr:rowOff>
    </xdr:from>
    <xdr:to>
      <xdr:col>76</xdr:col>
      <xdr:colOff>114300</xdr:colOff>
      <xdr:row>38</xdr:row>
      <xdr:rowOff>93345</xdr:rowOff>
    </xdr:to>
    <xdr:cxnSp macro="">
      <xdr:nvCxnSpPr>
        <xdr:cNvPr id="536" name="直線コネクタ 535">
          <a:extLst>
            <a:ext uri="{FF2B5EF4-FFF2-40B4-BE49-F238E27FC236}">
              <a16:creationId xmlns:a16="http://schemas.microsoft.com/office/drawing/2014/main" id="{1A605F0C-5132-442E-8A9F-96B66009C67F}"/>
            </a:ext>
          </a:extLst>
        </xdr:cNvPr>
        <xdr:cNvCxnSpPr/>
      </xdr:nvCxnSpPr>
      <xdr:spPr>
        <a:xfrm flipV="1">
          <a:off x="12344400" y="6329680"/>
          <a:ext cx="8001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93980</xdr:rowOff>
    </xdr:from>
    <xdr:to>
      <xdr:col>67</xdr:col>
      <xdr:colOff>101600</xdr:colOff>
      <xdr:row>40</xdr:row>
      <xdr:rowOff>24130</xdr:rowOff>
    </xdr:to>
    <xdr:sp macro="" textlink="">
      <xdr:nvSpPr>
        <xdr:cNvPr id="537" name="楕円 536">
          <a:extLst>
            <a:ext uri="{FF2B5EF4-FFF2-40B4-BE49-F238E27FC236}">
              <a16:creationId xmlns:a16="http://schemas.microsoft.com/office/drawing/2014/main" id="{5F86300D-288F-4EFA-9D1A-5E1B593313B5}"/>
            </a:ext>
          </a:extLst>
        </xdr:cNvPr>
        <xdr:cNvSpPr/>
      </xdr:nvSpPr>
      <xdr:spPr>
        <a:xfrm>
          <a:off x="11487150" y="65392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93345</xdr:rowOff>
    </xdr:from>
    <xdr:to>
      <xdr:col>71</xdr:col>
      <xdr:colOff>177800</xdr:colOff>
      <xdr:row>39</xdr:row>
      <xdr:rowOff>144780</xdr:rowOff>
    </xdr:to>
    <xdr:cxnSp macro="">
      <xdr:nvCxnSpPr>
        <xdr:cNvPr id="538" name="直線コネクタ 537">
          <a:extLst>
            <a:ext uri="{FF2B5EF4-FFF2-40B4-BE49-F238E27FC236}">
              <a16:creationId xmlns:a16="http://schemas.microsoft.com/office/drawing/2014/main" id="{7F0CCA24-7C0E-435C-8739-201FD4250041}"/>
            </a:ext>
          </a:extLst>
        </xdr:cNvPr>
        <xdr:cNvCxnSpPr/>
      </xdr:nvCxnSpPr>
      <xdr:spPr>
        <a:xfrm flipV="1">
          <a:off x="11537950" y="6373495"/>
          <a:ext cx="806450" cy="2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92092</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D8D79F37-7DB1-42DF-AA4A-85F0939B5120}"/>
            </a:ext>
          </a:extLst>
        </xdr:cNvPr>
        <xdr:cNvSpPr txBox="1"/>
      </xdr:nvSpPr>
      <xdr:spPr>
        <a:xfrm>
          <a:off x="13742044" y="587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82567</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B176000E-59FE-496A-BDDC-51D1BF4B3325}"/>
            </a:ext>
          </a:extLst>
        </xdr:cNvPr>
        <xdr:cNvSpPr txBox="1"/>
      </xdr:nvSpPr>
      <xdr:spPr>
        <a:xfrm>
          <a:off x="12960994" y="6032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78757</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F115B8EE-8995-4A77-A9DC-7ACC244215F3}"/>
            </a:ext>
          </a:extLst>
        </xdr:cNvPr>
        <xdr:cNvSpPr txBox="1"/>
      </xdr:nvSpPr>
      <xdr:spPr>
        <a:xfrm>
          <a:off x="12167244" y="6028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168292</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D612F7FC-0C13-4850-939D-D15798A0C60F}"/>
            </a:ext>
          </a:extLst>
        </xdr:cNvPr>
        <xdr:cNvSpPr txBox="1"/>
      </xdr:nvSpPr>
      <xdr:spPr>
        <a:xfrm>
          <a:off x="11354444" y="56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108602</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4071F54A-CBB2-4912-BE0D-8668122BC237}"/>
            </a:ext>
          </a:extLst>
        </xdr:cNvPr>
        <xdr:cNvSpPr txBox="1"/>
      </xdr:nvSpPr>
      <xdr:spPr>
        <a:xfrm>
          <a:off x="13742044" y="6223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91457</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ED49BECC-4FDC-446B-99C0-1E4681823F97}"/>
            </a:ext>
          </a:extLst>
        </xdr:cNvPr>
        <xdr:cNvSpPr txBox="1"/>
      </xdr:nvSpPr>
      <xdr:spPr>
        <a:xfrm>
          <a:off x="12960994" y="6371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135272</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EC527311-1F80-488D-BFAE-1D100676704F}"/>
            </a:ext>
          </a:extLst>
        </xdr:cNvPr>
        <xdr:cNvSpPr txBox="1"/>
      </xdr:nvSpPr>
      <xdr:spPr>
        <a:xfrm>
          <a:off x="12167244" y="6415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15257</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08956710-4D49-4571-951F-36FDB3803251}"/>
            </a:ext>
          </a:extLst>
        </xdr:cNvPr>
        <xdr:cNvSpPr txBox="1"/>
      </xdr:nvSpPr>
      <xdr:spPr>
        <a:xfrm>
          <a:off x="113544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846A754D-A218-4B67-BE15-2B07EDCFEA08}"/>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07A251D8-A7FB-4FBE-9524-2DAC92C77EB4}"/>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367868EB-3A27-4D00-A802-7AB9DC2BA276}"/>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EB2B443A-A0C7-4B7A-BA61-729219D29B7A}"/>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7AA70618-142F-4FCC-AABD-DE216C554D79}"/>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0E627AA4-B822-46BF-A5DB-6069BB14986A}"/>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D59D213B-CF44-4C40-842B-6DA1E2103FB2}"/>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AEAE964E-6631-41D5-98DD-3FA1497C6F28}"/>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3AB70D44-4054-4B85-A07E-5AF775DBB53F}"/>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DF04A17B-8147-434E-A303-830880A20FEF}"/>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7BCAA133-92BC-42AC-9D91-0171DB725D1E}"/>
            </a:ext>
          </a:extLst>
        </xdr:cNvPr>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a:extLst>
            <a:ext uri="{FF2B5EF4-FFF2-40B4-BE49-F238E27FC236}">
              <a16:creationId xmlns:a16="http://schemas.microsoft.com/office/drawing/2014/main" id="{766F39DD-D2F0-48D8-B09F-52AA6D4334C4}"/>
            </a:ext>
          </a:extLst>
        </xdr:cNvPr>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951CB5A9-4F91-4BDA-8333-F0F7F7AB0C2C}"/>
            </a:ext>
          </a:extLst>
        </xdr:cNvPr>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a:extLst>
            <a:ext uri="{FF2B5EF4-FFF2-40B4-BE49-F238E27FC236}">
              <a16:creationId xmlns:a16="http://schemas.microsoft.com/office/drawing/2014/main" id="{B16DDBB2-7562-4F79-8A87-CF837BF3E94A}"/>
            </a:ext>
          </a:extLst>
        </xdr:cNvPr>
        <xdr:cNvSpPr txBox="1"/>
      </xdr:nvSpPr>
      <xdr:spPr>
        <a:xfrm>
          <a:off x="15939981" y="6474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477621D0-85D3-43D6-910F-06031E8DD3D2}"/>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2" name="テキスト ボックス 561">
          <a:extLst>
            <a:ext uri="{FF2B5EF4-FFF2-40B4-BE49-F238E27FC236}">
              <a16:creationId xmlns:a16="http://schemas.microsoft.com/office/drawing/2014/main" id="{E0F74A42-EFE6-413D-8BE1-036734C2DA45}"/>
            </a:ext>
          </a:extLst>
        </xdr:cNvPr>
        <xdr:cNvSpPr txBox="1"/>
      </xdr:nvSpPr>
      <xdr:spPr>
        <a:xfrm>
          <a:off x="159399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BFD851F7-D75D-48C0-930F-C3B9AE71E940}"/>
            </a:ext>
          </a:extLst>
        </xdr:cNvPr>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4" name="テキスト ボックス 563">
          <a:extLst>
            <a:ext uri="{FF2B5EF4-FFF2-40B4-BE49-F238E27FC236}">
              <a16:creationId xmlns:a16="http://schemas.microsoft.com/office/drawing/2014/main" id="{DA11BF08-3558-4A73-80FB-FAF259055D54}"/>
            </a:ext>
          </a:extLst>
        </xdr:cNvPr>
        <xdr:cNvSpPr txBox="1"/>
      </xdr:nvSpPr>
      <xdr:spPr>
        <a:xfrm>
          <a:off x="15939981" y="574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6D739AF2-7841-4D0A-99EE-E4D730412D71}"/>
            </a:ext>
          </a:extLst>
        </xdr:cNvPr>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a:extLst>
            <a:ext uri="{FF2B5EF4-FFF2-40B4-BE49-F238E27FC236}">
              <a16:creationId xmlns:a16="http://schemas.microsoft.com/office/drawing/2014/main" id="{D80DCDBA-5D91-47A9-A613-B4E4F5119617}"/>
            </a:ext>
          </a:extLst>
        </xdr:cNvPr>
        <xdr:cNvSpPr txBox="1"/>
      </xdr:nvSpPr>
      <xdr:spPr>
        <a:xfrm>
          <a:off x="15849828" y="5375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662B8A99-DC3F-420F-97FE-75A141BA5EA7}"/>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a:extLst>
            <a:ext uri="{FF2B5EF4-FFF2-40B4-BE49-F238E27FC236}">
              <a16:creationId xmlns:a16="http://schemas.microsoft.com/office/drawing/2014/main" id="{E7DE5097-2135-4C7C-9C54-8C356ABDB686}"/>
            </a:ext>
          </a:extLst>
        </xdr:cNvPr>
        <xdr:cNvSpPr txBox="1"/>
      </xdr:nvSpPr>
      <xdr:spPr>
        <a:xfrm>
          <a:off x="15849828" y="5007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C90946C8-EA9B-47FB-B8E1-9042400D3DB9}"/>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68529</xdr:rowOff>
    </xdr:from>
    <xdr:to>
      <xdr:col>116</xdr:col>
      <xdr:colOff>62864</xdr:colOff>
      <xdr:row>42</xdr:row>
      <xdr:rowOff>35003</xdr:rowOff>
    </xdr:to>
    <xdr:cxnSp macro="">
      <xdr:nvCxnSpPr>
        <xdr:cNvPr id="570" name="直線コネクタ 569">
          <a:extLst>
            <a:ext uri="{FF2B5EF4-FFF2-40B4-BE49-F238E27FC236}">
              <a16:creationId xmlns:a16="http://schemas.microsoft.com/office/drawing/2014/main" id="{9206F7BC-0EF1-4366-B119-4A92EF00DF33}"/>
            </a:ext>
          </a:extLst>
        </xdr:cNvPr>
        <xdr:cNvCxnSpPr/>
      </xdr:nvCxnSpPr>
      <xdr:spPr>
        <a:xfrm flipV="1">
          <a:off x="19951064" y="6513779"/>
          <a:ext cx="0" cy="461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38830</xdr:rowOff>
    </xdr:from>
    <xdr:ext cx="469744" cy="259045"/>
    <xdr:sp macro="" textlink="">
      <xdr:nvSpPr>
        <xdr:cNvPr id="571" name="【一般廃棄物処理施設】&#10;一人当たり有形固定資産（償却資産）額最小値テキスト">
          <a:extLst>
            <a:ext uri="{FF2B5EF4-FFF2-40B4-BE49-F238E27FC236}">
              <a16:creationId xmlns:a16="http://schemas.microsoft.com/office/drawing/2014/main" id="{F11FC4A6-F027-4DCC-8AFF-0DA90954135A}"/>
            </a:ext>
          </a:extLst>
        </xdr:cNvPr>
        <xdr:cNvSpPr txBox="1"/>
      </xdr:nvSpPr>
      <xdr:spPr>
        <a:xfrm>
          <a:off x="19989800" y="697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35003</xdr:rowOff>
    </xdr:from>
    <xdr:to>
      <xdr:col>116</xdr:col>
      <xdr:colOff>152400</xdr:colOff>
      <xdr:row>42</xdr:row>
      <xdr:rowOff>35003</xdr:rowOff>
    </xdr:to>
    <xdr:cxnSp macro="">
      <xdr:nvCxnSpPr>
        <xdr:cNvPr id="572" name="直線コネクタ 571">
          <a:extLst>
            <a:ext uri="{FF2B5EF4-FFF2-40B4-BE49-F238E27FC236}">
              <a16:creationId xmlns:a16="http://schemas.microsoft.com/office/drawing/2014/main" id="{4AA6FF1E-61E0-4785-BAE0-84DE7317ACF4}"/>
            </a:ext>
          </a:extLst>
        </xdr:cNvPr>
        <xdr:cNvCxnSpPr/>
      </xdr:nvCxnSpPr>
      <xdr:spPr>
        <a:xfrm>
          <a:off x="19881850" y="69755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15206</xdr:rowOff>
    </xdr:from>
    <xdr:ext cx="599010" cy="259045"/>
    <xdr:sp macro="" textlink="">
      <xdr:nvSpPr>
        <xdr:cNvPr id="573" name="【一般廃棄物処理施設】&#10;一人当たり有形固定資産（償却資産）額最大値テキスト">
          <a:extLst>
            <a:ext uri="{FF2B5EF4-FFF2-40B4-BE49-F238E27FC236}">
              <a16:creationId xmlns:a16="http://schemas.microsoft.com/office/drawing/2014/main" id="{E642D2E2-334C-4132-98F4-CE46C661FE22}"/>
            </a:ext>
          </a:extLst>
        </xdr:cNvPr>
        <xdr:cNvSpPr txBox="1"/>
      </xdr:nvSpPr>
      <xdr:spPr>
        <a:xfrm>
          <a:off x="19989800" y="6295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68529</xdr:rowOff>
    </xdr:from>
    <xdr:to>
      <xdr:col>116</xdr:col>
      <xdr:colOff>152400</xdr:colOff>
      <xdr:row>39</xdr:row>
      <xdr:rowOff>68529</xdr:rowOff>
    </xdr:to>
    <xdr:cxnSp macro="">
      <xdr:nvCxnSpPr>
        <xdr:cNvPr id="574" name="直線コネクタ 573">
          <a:extLst>
            <a:ext uri="{FF2B5EF4-FFF2-40B4-BE49-F238E27FC236}">
              <a16:creationId xmlns:a16="http://schemas.microsoft.com/office/drawing/2014/main" id="{2F0647BE-6CBC-480C-A95F-6DD799EC7978}"/>
            </a:ext>
          </a:extLst>
        </xdr:cNvPr>
        <xdr:cNvCxnSpPr/>
      </xdr:nvCxnSpPr>
      <xdr:spPr>
        <a:xfrm>
          <a:off x="19881850" y="65137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3083</xdr:rowOff>
    </xdr:from>
    <xdr:ext cx="599010" cy="259045"/>
    <xdr:sp macro="" textlink="">
      <xdr:nvSpPr>
        <xdr:cNvPr id="575" name="【一般廃棄物処理施設】&#10;一人当たり有形固定資産（償却資産）額平均値テキスト">
          <a:extLst>
            <a:ext uri="{FF2B5EF4-FFF2-40B4-BE49-F238E27FC236}">
              <a16:creationId xmlns:a16="http://schemas.microsoft.com/office/drawing/2014/main" id="{BD6B87B8-97E6-403E-A1F1-0D77CD07F452}"/>
            </a:ext>
          </a:extLst>
        </xdr:cNvPr>
        <xdr:cNvSpPr txBox="1"/>
      </xdr:nvSpPr>
      <xdr:spPr>
        <a:xfrm>
          <a:off x="19989800" y="66134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151656</xdr:rowOff>
    </xdr:from>
    <xdr:to>
      <xdr:col>116</xdr:col>
      <xdr:colOff>114300</xdr:colOff>
      <xdr:row>41</xdr:row>
      <xdr:rowOff>81806</xdr:rowOff>
    </xdr:to>
    <xdr:sp macro="" textlink="">
      <xdr:nvSpPr>
        <xdr:cNvPr id="576" name="フローチャート: 判断 575">
          <a:extLst>
            <a:ext uri="{FF2B5EF4-FFF2-40B4-BE49-F238E27FC236}">
              <a16:creationId xmlns:a16="http://schemas.microsoft.com/office/drawing/2014/main" id="{103111BA-5918-4D06-9A75-FA7E3E82BAA6}"/>
            </a:ext>
          </a:extLst>
        </xdr:cNvPr>
        <xdr:cNvSpPr/>
      </xdr:nvSpPr>
      <xdr:spPr>
        <a:xfrm>
          <a:off x="19900900" y="67620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146627</xdr:rowOff>
    </xdr:from>
    <xdr:to>
      <xdr:col>112</xdr:col>
      <xdr:colOff>38100</xdr:colOff>
      <xdr:row>41</xdr:row>
      <xdr:rowOff>76777</xdr:rowOff>
    </xdr:to>
    <xdr:sp macro="" textlink="">
      <xdr:nvSpPr>
        <xdr:cNvPr id="577" name="フローチャート: 判断 576">
          <a:extLst>
            <a:ext uri="{FF2B5EF4-FFF2-40B4-BE49-F238E27FC236}">
              <a16:creationId xmlns:a16="http://schemas.microsoft.com/office/drawing/2014/main" id="{6076D9A0-D644-45FA-8864-E9183DB22C77}"/>
            </a:ext>
          </a:extLst>
        </xdr:cNvPr>
        <xdr:cNvSpPr/>
      </xdr:nvSpPr>
      <xdr:spPr>
        <a:xfrm>
          <a:off x="19157950" y="675697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168956</xdr:rowOff>
    </xdr:from>
    <xdr:to>
      <xdr:col>107</xdr:col>
      <xdr:colOff>101600</xdr:colOff>
      <xdr:row>41</xdr:row>
      <xdr:rowOff>99106</xdr:rowOff>
    </xdr:to>
    <xdr:sp macro="" textlink="">
      <xdr:nvSpPr>
        <xdr:cNvPr id="578" name="フローチャート: 判断 577">
          <a:extLst>
            <a:ext uri="{FF2B5EF4-FFF2-40B4-BE49-F238E27FC236}">
              <a16:creationId xmlns:a16="http://schemas.microsoft.com/office/drawing/2014/main" id="{CB5CFBC5-D08D-4C45-A69C-FF17527970E3}"/>
            </a:ext>
          </a:extLst>
        </xdr:cNvPr>
        <xdr:cNvSpPr/>
      </xdr:nvSpPr>
      <xdr:spPr>
        <a:xfrm>
          <a:off x="18345150" y="677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6565</xdr:rowOff>
    </xdr:from>
    <xdr:to>
      <xdr:col>102</xdr:col>
      <xdr:colOff>165100</xdr:colOff>
      <xdr:row>41</xdr:row>
      <xdr:rowOff>108165</xdr:rowOff>
    </xdr:to>
    <xdr:sp macro="" textlink="">
      <xdr:nvSpPr>
        <xdr:cNvPr id="579" name="フローチャート: 判断 578">
          <a:extLst>
            <a:ext uri="{FF2B5EF4-FFF2-40B4-BE49-F238E27FC236}">
              <a16:creationId xmlns:a16="http://schemas.microsoft.com/office/drawing/2014/main" id="{C621D5FA-C2DE-4629-9CAD-9F0ACCB64F5D}"/>
            </a:ext>
          </a:extLst>
        </xdr:cNvPr>
        <xdr:cNvSpPr/>
      </xdr:nvSpPr>
      <xdr:spPr>
        <a:xfrm>
          <a:off x="17551400" y="678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93194</xdr:rowOff>
    </xdr:from>
    <xdr:to>
      <xdr:col>98</xdr:col>
      <xdr:colOff>38100</xdr:colOff>
      <xdr:row>34</xdr:row>
      <xdr:rowOff>23344</xdr:rowOff>
    </xdr:to>
    <xdr:sp macro="" textlink="">
      <xdr:nvSpPr>
        <xdr:cNvPr id="580" name="フローチャート: 判断 579">
          <a:extLst>
            <a:ext uri="{FF2B5EF4-FFF2-40B4-BE49-F238E27FC236}">
              <a16:creationId xmlns:a16="http://schemas.microsoft.com/office/drawing/2014/main" id="{95BC3D54-C7F2-401C-822D-D2D648A8B9AE}"/>
            </a:ext>
          </a:extLst>
        </xdr:cNvPr>
        <xdr:cNvSpPr/>
      </xdr:nvSpPr>
      <xdr:spPr>
        <a:xfrm>
          <a:off x="16757650" y="554784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9123272A-1D72-46F0-AEAD-C65CF8E3A5CF}"/>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8949658A-8140-4ECD-8820-96DC46EEC432}"/>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A8F7DF97-44D1-4BFB-8891-0381242E83A4}"/>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655762D7-4167-4540-8FDF-2EAC19789281}"/>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9DEDC57-776B-4B87-9EA2-83470561F69A}"/>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165032</xdr:rowOff>
    </xdr:from>
    <xdr:to>
      <xdr:col>116</xdr:col>
      <xdr:colOff>114300</xdr:colOff>
      <xdr:row>41</xdr:row>
      <xdr:rowOff>95182</xdr:rowOff>
    </xdr:to>
    <xdr:sp macro="" textlink="">
      <xdr:nvSpPr>
        <xdr:cNvPr id="586" name="楕円 585">
          <a:extLst>
            <a:ext uri="{FF2B5EF4-FFF2-40B4-BE49-F238E27FC236}">
              <a16:creationId xmlns:a16="http://schemas.microsoft.com/office/drawing/2014/main" id="{3F70DFED-1FDD-42DA-A007-825BD947849B}"/>
            </a:ext>
          </a:extLst>
        </xdr:cNvPr>
        <xdr:cNvSpPr/>
      </xdr:nvSpPr>
      <xdr:spPr>
        <a:xfrm>
          <a:off x="19900900" y="67753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143459</xdr:rowOff>
    </xdr:from>
    <xdr:ext cx="599010" cy="259045"/>
    <xdr:sp macro="" textlink="">
      <xdr:nvSpPr>
        <xdr:cNvPr id="587" name="【一般廃棄物処理施設】&#10;一人当たり有形固定資産（償却資産）額該当値テキスト">
          <a:extLst>
            <a:ext uri="{FF2B5EF4-FFF2-40B4-BE49-F238E27FC236}">
              <a16:creationId xmlns:a16="http://schemas.microsoft.com/office/drawing/2014/main" id="{F721A6CA-B923-4688-9070-E91FB500E73B}"/>
            </a:ext>
          </a:extLst>
        </xdr:cNvPr>
        <xdr:cNvSpPr txBox="1"/>
      </xdr:nvSpPr>
      <xdr:spPr>
        <a:xfrm>
          <a:off x="19989800" y="675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163393</xdr:rowOff>
    </xdr:from>
    <xdr:to>
      <xdr:col>112</xdr:col>
      <xdr:colOff>38100</xdr:colOff>
      <xdr:row>41</xdr:row>
      <xdr:rowOff>93543</xdr:rowOff>
    </xdr:to>
    <xdr:sp macro="" textlink="">
      <xdr:nvSpPr>
        <xdr:cNvPr id="588" name="楕円 587">
          <a:extLst>
            <a:ext uri="{FF2B5EF4-FFF2-40B4-BE49-F238E27FC236}">
              <a16:creationId xmlns:a16="http://schemas.microsoft.com/office/drawing/2014/main" id="{3E3D7D61-4A4D-4D48-B22D-039AD5503B0B}"/>
            </a:ext>
          </a:extLst>
        </xdr:cNvPr>
        <xdr:cNvSpPr/>
      </xdr:nvSpPr>
      <xdr:spPr>
        <a:xfrm>
          <a:off x="19157950" y="67737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42743</xdr:rowOff>
    </xdr:from>
    <xdr:to>
      <xdr:col>116</xdr:col>
      <xdr:colOff>63500</xdr:colOff>
      <xdr:row>41</xdr:row>
      <xdr:rowOff>44382</xdr:rowOff>
    </xdr:to>
    <xdr:cxnSp macro="">
      <xdr:nvCxnSpPr>
        <xdr:cNvPr id="589" name="直線コネクタ 588">
          <a:extLst>
            <a:ext uri="{FF2B5EF4-FFF2-40B4-BE49-F238E27FC236}">
              <a16:creationId xmlns:a16="http://schemas.microsoft.com/office/drawing/2014/main" id="{040734A2-20A6-4A20-833C-CCD88217A088}"/>
            </a:ext>
          </a:extLst>
        </xdr:cNvPr>
        <xdr:cNvCxnSpPr/>
      </xdr:nvCxnSpPr>
      <xdr:spPr>
        <a:xfrm>
          <a:off x="19202400" y="6818193"/>
          <a:ext cx="7493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98049</xdr:rowOff>
    </xdr:from>
    <xdr:to>
      <xdr:col>107</xdr:col>
      <xdr:colOff>101600</xdr:colOff>
      <xdr:row>41</xdr:row>
      <xdr:rowOff>28199</xdr:rowOff>
    </xdr:to>
    <xdr:sp macro="" textlink="">
      <xdr:nvSpPr>
        <xdr:cNvPr id="590" name="楕円 589">
          <a:extLst>
            <a:ext uri="{FF2B5EF4-FFF2-40B4-BE49-F238E27FC236}">
              <a16:creationId xmlns:a16="http://schemas.microsoft.com/office/drawing/2014/main" id="{E25E400E-8139-435F-82A0-B5D1B205B61F}"/>
            </a:ext>
          </a:extLst>
        </xdr:cNvPr>
        <xdr:cNvSpPr/>
      </xdr:nvSpPr>
      <xdr:spPr>
        <a:xfrm>
          <a:off x="18345150" y="67083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148849</xdr:rowOff>
    </xdr:from>
    <xdr:to>
      <xdr:col>111</xdr:col>
      <xdr:colOff>177800</xdr:colOff>
      <xdr:row>41</xdr:row>
      <xdr:rowOff>42743</xdr:rowOff>
    </xdr:to>
    <xdr:cxnSp macro="">
      <xdr:nvCxnSpPr>
        <xdr:cNvPr id="591" name="直線コネクタ 590">
          <a:extLst>
            <a:ext uri="{FF2B5EF4-FFF2-40B4-BE49-F238E27FC236}">
              <a16:creationId xmlns:a16="http://schemas.microsoft.com/office/drawing/2014/main" id="{A0AA2C2C-ABEF-4AAA-B403-19DA88C93A76}"/>
            </a:ext>
          </a:extLst>
        </xdr:cNvPr>
        <xdr:cNvCxnSpPr/>
      </xdr:nvCxnSpPr>
      <xdr:spPr>
        <a:xfrm>
          <a:off x="18395950" y="6759199"/>
          <a:ext cx="806450" cy="5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64724</xdr:rowOff>
    </xdr:from>
    <xdr:to>
      <xdr:col>102</xdr:col>
      <xdr:colOff>165100</xdr:colOff>
      <xdr:row>40</xdr:row>
      <xdr:rowOff>166324</xdr:rowOff>
    </xdr:to>
    <xdr:sp macro="" textlink="">
      <xdr:nvSpPr>
        <xdr:cNvPr id="592" name="楕円 591">
          <a:extLst>
            <a:ext uri="{FF2B5EF4-FFF2-40B4-BE49-F238E27FC236}">
              <a16:creationId xmlns:a16="http://schemas.microsoft.com/office/drawing/2014/main" id="{FAAC80AD-E906-4F36-8254-B3747E210966}"/>
            </a:ext>
          </a:extLst>
        </xdr:cNvPr>
        <xdr:cNvSpPr/>
      </xdr:nvSpPr>
      <xdr:spPr>
        <a:xfrm>
          <a:off x="17551400" y="667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115524</xdr:rowOff>
    </xdr:from>
    <xdr:to>
      <xdr:col>107</xdr:col>
      <xdr:colOff>50800</xdr:colOff>
      <xdr:row>40</xdr:row>
      <xdr:rowOff>148849</xdr:rowOff>
    </xdr:to>
    <xdr:cxnSp macro="">
      <xdr:nvCxnSpPr>
        <xdr:cNvPr id="593" name="直線コネクタ 592">
          <a:extLst>
            <a:ext uri="{FF2B5EF4-FFF2-40B4-BE49-F238E27FC236}">
              <a16:creationId xmlns:a16="http://schemas.microsoft.com/office/drawing/2014/main" id="{4E397675-4B74-4585-8D46-A57D86B5CD46}"/>
            </a:ext>
          </a:extLst>
        </xdr:cNvPr>
        <xdr:cNvCxnSpPr/>
      </xdr:nvCxnSpPr>
      <xdr:spPr>
        <a:xfrm>
          <a:off x="17602200" y="6725874"/>
          <a:ext cx="793750" cy="3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115745</xdr:rowOff>
    </xdr:from>
    <xdr:to>
      <xdr:col>98</xdr:col>
      <xdr:colOff>38100</xdr:colOff>
      <xdr:row>41</xdr:row>
      <xdr:rowOff>45895</xdr:rowOff>
    </xdr:to>
    <xdr:sp macro="" textlink="">
      <xdr:nvSpPr>
        <xdr:cNvPr id="594" name="楕円 593">
          <a:extLst>
            <a:ext uri="{FF2B5EF4-FFF2-40B4-BE49-F238E27FC236}">
              <a16:creationId xmlns:a16="http://schemas.microsoft.com/office/drawing/2014/main" id="{652B314E-7178-4A28-BE3E-9785FFE31B45}"/>
            </a:ext>
          </a:extLst>
        </xdr:cNvPr>
        <xdr:cNvSpPr/>
      </xdr:nvSpPr>
      <xdr:spPr>
        <a:xfrm>
          <a:off x="16757650" y="67260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115524</xdr:rowOff>
    </xdr:from>
    <xdr:to>
      <xdr:col>102</xdr:col>
      <xdr:colOff>114300</xdr:colOff>
      <xdr:row>40</xdr:row>
      <xdr:rowOff>166545</xdr:rowOff>
    </xdr:to>
    <xdr:cxnSp macro="">
      <xdr:nvCxnSpPr>
        <xdr:cNvPr id="595" name="直線コネクタ 594">
          <a:extLst>
            <a:ext uri="{FF2B5EF4-FFF2-40B4-BE49-F238E27FC236}">
              <a16:creationId xmlns:a16="http://schemas.microsoft.com/office/drawing/2014/main" id="{15A16578-1A45-465D-AC39-1E510C8F0D63}"/>
            </a:ext>
          </a:extLst>
        </xdr:cNvPr>
        <xdr:cNvCxnSpPr/>
      </xdr:nvCxnSpPr>
      <xdr:spPr>
        <a:xfrm flipV="1">
          <a:off x="16802100" y="6725874"/>
          <a:ext cx="800100" cy="5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93304</xdr:rowOff>
    </xdr:from>
    <xdr:ext cx="599010" cy="259045"/>
    <xdr:sp macro="" textlink="">
      <xdr:nvSpPr>
        <xdr:cNvPr id="596" name="n_1aveValue【一般廃棄物処理施設】&#10;一人当たり有形固定資産（償却資産）額">
          <a:extLst>
            <a:ext uri="{FF2B5EF4-FFF2-40B4-BE49-F238E27FC236}">
              <a16:creationId xmlns:a16="http://schemas.microsoft.com/office/drawing/2014/main" id="{9E786F11-EC69-44CD-A589-804296DA093B}"/>
            </a:ext>
          </a:extLst>
        </xdr:cNvPr>
        <xdr:cNvSpPr txBox="1"/>
      </xdr:nvSpPr>
      <xdr:spPr>
        <a:xfrm>
          <a:off x="18915595" y="653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90233</xdr:rowOff>
    </xdr:from>
    <xdr:ext cx="599010" cy="259045"/>
    <xdr:sp macro="" textlink="">
      <xdr:nvSpPr>
        <xdr:cNvPr id="597" name="n_2aveValue【一般廃棄物処理施設】&#10;一人当たり有形固定資産（償却資産）額">
          <a:extLst>
            <a:ext uri="{FF2B5EF4-FFF2-40B4-BE49-F238E27FC236}">
              <a16:creationId xmlns:a16="http://schemas.microsoft.com/office/drawing/2014/main" id="{3881BCD7-C51B-4AC5-AED8-B2C9F84C44E2}"/>
            </a:ext>
          </a:extLst>
        </xdr:cNvPr>
        <xdr:cNvSpPr txBox="1"/>
      </xdr:nvSpPr>
      <xdr:spPr>
        <a:xfrm>
          <a:off x="18134545" y="6865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99292</xdr:rowOff>
    </xdr:from>
    <xdr:ext cx="599010" cy="259045"/>
    <xdr:sp macro="" textlink="">
      <xdr:nvSpPr>
        <xdr:cNvPr id="598" name="n_3aveValue【一般廃棄物処理施設】&#10;一人当たり有形固定資産（償却資産）額">
          <a:extLst>
            <a:ext uri="{FF2B5EF4-FFF2-40B4-BE49-F238E27FC236}">
              <a16:creationId xmlns:a16="http://schemas.microsoft.com/office/drawing/2014/main" id="{26A4C50C-479E-4DCC-AFF9-F5703D83BD36}"/>
            </a:ext>
          </a:extLst>
        </xdr:cNvPr>
        <xdr:cNvSpPr txBox="1"/>
      </xdr:nvSpPr>
      <xdr:spPr>
        <a:xfrm>
          <a:off x="17321745" y="6874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32</xdr:row>
      <xdr:rowOff>39871</xdr:rowOff>
    </xdr:from>
    <xdr:ext cx="690189" cy="259045"/>
    <xdr:sp macro="" textlink="">
      <xdr:nvSpPr>
        <xdr:cNvPr id="599" name="n_4aveValue【一般廃棄物処理施設】&#10;一人当たり有形固定資産（償却資産）額">
          <a:extLst>
            <a:ext uri="{FF2B5EF4-FFF2-40B4-BE49-F238E27FC236}">
              <a16:creationId xmlns:a16="http://schemas.microsoft.com/office/drawing/2014/main" id="{961623EF-C7EB-41A6-AC59-FF60654392D2}"/>
            </a:ext>
          </a:extLst>
        </xdr:cNvPr>
        <xdr:cNvSpPr txBox="1"/>
      </xdr:nvSpPr>
      <xdr:spPr>
        <a:xfrm>
          <a:off x="16482405" y="53294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84670</xdr:rowOff>
    </xdr:from>
    <xdr:ext cx="599010" cy="259045"/>
    <xdr:sp macro="" textlink="">
      <xdr:nvSpPr>
        <xdr:cNvPr id="600" name="n_1mainValue【一般廃棄物処理施設】&#10;一人当たり有形固定資産（償却資産）額">
          <a:extLst>
            <a:ext uri="{FF2B5EF4-FFF2-40B4-BE49-F238E27FC236}">
              <a16:creationId xmlns:a16="http://schemas.microsoft.com/office/drawing/2014/main" id="{4664AB63-FA3A-4197-BE64-8F65C574F20A}"/>
            </a:ext>
          </a:extLst>
        </xdr:cNvPr>
        <xdr:cNvSpPr txBox="1"/>
      </xdr:nvSpPr>
      <xdr:spPr>
        <a:xfrm>
          <a:off x="18915595" y="686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44726</xdr:rowOff>
    </xdr:from>
    <xdr:ext cx="599010" cy="259045"/>
    <xdr:sp macro="" textlink="">
      <xdr:nvSpPr>
        <xdr:cNvPr id="601" name="n_2mainValue【一般廃棄物処理施設】&#10;一人当たり有形固定資産（償却資産）額">
          <a:extLst>
            <a:ext uri="{FF2B5EF4-FFF2-40B4-BE49-F238E27FC236}">
              <a16:creationId xmlns:a16="http://schemas.microsoft.com/office/drawing/2014/main" id="{3FD8204A-B14D-49BE-94D5-3B3D3139562F}"/>
            </a:ext>
          </a:extLst>
        </xdr:cNvPr>
        <xdr:cNvSpPr txBox="1"/>
      </xdr:nvSpPr>
      <xdr:spPr>
        <a:xfrm>
          <a:off x="18134545" y="648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11401</xdr:rowOff>
    </xdr:from>
    <xdr:ext cx="599010" cy="259045"/>
    <xdr:sp macro="" textlink="">
      <xdr:nvSpPr>
        <xdr:cNvPr id="602" name="n_3mainValue【一般廃棄物処理施設】&#10;一人当たり有形固定資産（償却資産）額">
          <a:extLst>
            <a:ext uri="{FF2B5EF4-FFF2-40B4-BE49-F238E27FC236}">
              <a16:creationId xmlns:a16="http://schemas.microsoft.com/office/drawing/2014/main" id="{DBED8A8A-5421-4BB2-90B2-DC229B0627E4}"/>
            </a:ext>
          </a:extLst>
        </xdr:cNvPr>
        <xdr:cNvSpPr txBox="1"/>
      </xdr:nvSpPr>
      <xdr:spPr>
        <a:xfrm>
          <a:off x="17321745" y="6456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37022</xdr:rowOff>
    </xdr:from>
    <xdr:ext cx="599010" cy="259045"/>
    <xdr:sp macro="" textlink="">
      <xdr:nvSpPr>
        <xdr:cNvPr id="603" name="n_4mainValue【一般廃棄物処理施設】&#10;一人当たり有形固定資産（償却資産）額">
          <a:extLst>
            <a:ext uri="{FF2B5EF4-FFF2-40B4-BE49-F238E27FC236}">
              <a16:creationId xmlns:a16="http://schemas.microsoft.com/office/drawing/2014/main" id="{56317571-D574-47E0-9F4C-2F78902A0C8F}"/>
            </a:ext>
          </a:extLst>
        </xdr:cNvPr>
        <xdr:cNvSpPr txBox="1"/>
      </xdr:nvSpPr>
      <xdr:spPr>
        <a:xfrm>
          <a:off x="16527995" y="6812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751D72FA-32E7-449B-A152-72C18EECBC21}"/>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59AFCA70-418C-4EE5-8EBD-044935D765DB}"/>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3DE6DBD2-8995-45B2-8362-6CBAEE98FCD4}"/>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FB90FBEF-08F6-439E-B718-133703455E71}"/>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A8FA5B83-74BA-486D-8D8B-D4EBE0E66810}"/>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A73B17BC-92B0-4AD2-ACA3-02222E47BC48}"/>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5985B6F8-37AB-45DA-821B-E8E3E738592C}"/>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266B8ED0-F5C2-4BC4-8535-E240127929ED}"/>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54CF3204-7049-40A5-8EC6-362C89438791}"/>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7EC43356-6490-417E-82E8-9734F1830D8C}"/>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B145F63F-2A39-4D2D-A688-362F3EBED3B3}"/>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a:extLst>
            <a:ext uri="{FF2B5EF4-FFF2-40B4-BE49-F238E27FC236}">
              <a16:creationId xmlns:a16="http://schemas.microsoft.com/office/drawing/2014/main" id="{C4B91737-DB10-4676-8578-CE9901E65ADC}"/>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a:extLst>
            <a:ext uri="{FF2B5EF4-FFF2-40B4-BE49-F238E27FC236}">
              <a16:creationId xmlns:a16="http://schemas.microsoft.com/office/drawing/2014/main" id="{DA1CA8EF-DAE9-45E1-BE2B-2B60A210D1E6}"/>
            </a:ext>
          </a:extLst>
        </xdr:cNvPr>
        <xdr:cNvSpPr txBox="1"/>
      </xdr:nvSpPr>
      <xdr:spPr>
        <a:xfrm>
          <a:off x="107977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a:extLst>
            <a:ext uri="{FF2B5EF4-FFF2-40B4-BE49-F238E27FC236}">
              <a16:creationId xmlns:a16="http://schemas.microsoft.com/office/drawing/2014/main" id="{CDB2F0C2-BA64-4D07-A146-17B3B5445216}"/>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a:extLst>
            <a:ext uri="{FF2B5EF4-FFF2-40B4-BE49-F238E27FC236}">
              <a16:creationId xmlns:a16="http://schemas.microsoft.com/office/drawing/2014/main" id="{AF8FA891-2E0B-4534-BBC8-4E2B42AB8C0C}"/>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a:extLst>
            <a:ext uri="{FF2B5EF4-FFF2-40B4-BE49-F238E27FC236}">
              <a16:creationId xmlns:a16="http://schemas.microsoft.com/office/drawing/2014/main" id="{0B5B258C-8439-453C-BA93-6575776325B1}"/>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a:extLst>
            <a:ext uri="{FF2B5EF4-FFF2-40B4-BE49-F238E27FC236}">
              <a16:creationId xmlns:a16="http://schemas.microsoft.com/office/drawing/2014/main" id="{147442C9-9E95-493C-B34E-32603D07164C}"/>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a:extLst>
            <a:ext uri="{FF2B5EF4-FFF2-40B4-BE49-F238E27FC236}">
              <a16:creationId xmlns:a16="http://schemas.microsoft.com/office/drawing/2014/main" id="{25BF91CD-9710-4033-829D-9E4D7942794E}"/>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a:extLst>
            <a:ext uri="{FF2B5EF4-FFF2-40B4-BE49-F238E27FC236}">
              <a16:creationId xmlns:a16="http://schemas.microsoft.com/office/drawing/2014/main" id="{0DD83728-C8A0-4528-9C81-C3DE362351DC}"/>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a:extLst>
            <a:ext uri="{FF2B5EF4-FFF2-40B4-BE49-F238E27FC236}">
              <a16:creationId xmlns:a16="http://schemas.microsoft.com/office/drawing/2014/main" id="{4052FBDB-9106-40E5-9969-18510B7677DE}"/>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a:extLst>
            <a:ext uri="{FF2B5EF4-FFF2-40B4-BE49-F238E27FC236}">
              <a16:creationId xmlns:a16="http://schemas.microsoft.com/office/drawing/2014/main" id="{F3DB2D4A-65AD-4891-B266-A4CE1F663C57}"/>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a:extLst>
            <a:ext uri="{FF2B5EF4-FFF2-40B4-BE49-F238E27FC236}">
              <a16:creationId xmlns:a16="http://schemas.microsoft.com/office/drawing/2014/main" id="{C3A4787F-C23F-49E8-ABA1-0A1BE3E3DA63}"/>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a:extLst>
            <a:ext uri="{FF2B5EF4-FFF2-40B4-BE49-F238E27FC236}">
              <a16:creationId xmlns:a16="http://schemas.microsoft.com/office/drawing/2014/main" id="{FBBB0BE1-D934-4494-BFFE-F47B66F9D9B3}"/>
            </a:ext>
          </a:extLst>
        </xdr:cNvPr>
        <xdr:cNvSpPr txBox="1"/>
      </xdr:nvSpPr>
      <xdr:spPr>
        <a:xfrm>
          <a:off x="1090691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B6209E5C-02F3-4E02-8CF7-F7531E99AC84}"/>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968CFBD8-7635-481B-89B2-38FD82A2198E}"/>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24493</xdr:rowOff>
    </xdr:to>
    <xdr:cxnSp macro="">
      <xdr:nvCxnSpPr>
        <xdr:cNvPr id="629" name="直線コネクタ 628">
          <a:extLst>
            <a:ext uri="{FF2B5EF4-FFF2-40B4-BE49-F238E27FC236}">
              <a16:creationId xmlns:a16="http://schemas.microsoft.com/office/drawing/2014/main" id="{0242EFF6-96F1-4AF5-AE69-B0D856F44924}"/>
            </a:ext>
          </a:extLst>
        </xdr:cNvPr>
        <xdr:cNvCxnSpPr/>
      </xdr:nvCxnSpPr>
      <xdr:spPr>
        <a:xfrm flipV="1">
          <a:off x="14699614" y="91276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28320</xdr:rowOff>
    </xdr:from>
    <xdr:ext cx="405111" cy="259045"/>
    <xdr:sp macro="" textlink="">
      <xdr:nvSpPr>
        <xdr:cNvPr id="630" name="【保健センター・保健所】&#10;有形固定資産減価償却率最小値テキスト">
          <a:extLst>
            <a:ext uri="{FF2B5EF4-FFF2-40B4-BE49-F238E27FC236}">
              <a16:creationId xmlns:a16="http://schemas.microsoft.com/office/drawing/2014/main" id="{D2EF9D50-EC11-43DB-9CCA-C716ECF32BBB}"/>
            </a:ext>
          </a:extLst>
        </xdr:cNvPr>
        <xdr:cNvSpPr txBox="1"/>
      </xdr:nvSpPr>
      <xdr:spPr>
        <a:xfrm>
          <a:off x="14738350" y="10601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24493</xdr:rowOff>
    </xdr:from>
    <xdr:to>
      <xdr:col>86</xdr:col>
      <xdr:colOff>25400</xdr:colOff>
      <xdr:row>64</xdr:row>
      <xdr:rowOff>24493</xdr:rowOff>
    </xdr:to>
    <xdr:cxnSp macro="">
      <xdr:nvCxnSpPr>
        <xdr:cNvPr id="631" name="直線コネクタ 630">
          <a:extLst>
            <a:ext uri="{FF2B5EF4-FFF2-40B4-BE49-F238E27FC236}">
              <a16:creationId xmlns:a16="http://schemas.microsoft.com/office/drawing/2014/main" id="{C3FA7D38-BB97-47F3-BB29-0C3E094E9EEE}"/>
            </a:ext>
          </a:extLst>
        </xdr:cNvPr>
        <xdr:cNvCxnSpPr/>
      </xdr:nvCxnSpPr>
      <xdr:spPr>
        <a:xfrm>
          <a:off x="14611350" y="105972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32" name="【保健センター・保健所】&#10;有形固定資産減価償却率最大値テキスト">
          <a:extLst>
            <a:ext uri="{FF2B5EF4-FFF2-40B4-BE49-F238E27FC236}">
              <a16:creationId xmlns:a16="http://schemas.microsoft.com/office/drawing/2014/main" id="{1F4509A5-B835-444A-B6BA-2E839851B5D3}"/>
            </a:ext>
          </a:extLst>
        </xdr:cNvPr>
        <xdr:cNvSpPr txBox="1"/>
      </xdr:nvSpPr>
      <xdr:spPr>
        <a:xfrm>
          <a:off x="14738350" y="8915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3" name="直線コネクタ 632">
          <a:extLst>
            <a:ext uri="{FF2B5EF4-FFF2-40B4-BE49-F238E27FC236}">
              <a16:creationId xmlns:a16="http://schemas.microsoft.com/office/drawing/2014/main" id="{B09FF1B1-50CB-454D-9B94-B1F9D2D30E50}"/>
            </a:ext>
          </a:extLst>
        </xdr:cNvPr>
        <xdr:cNvCxnSpPr/>
      </xdr:nvCxnSpPr>
      <xdr:spPr>
        <a:xfrm>
          <a:off x="14611350" y="91276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120304</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1EF84C73-4503-49A8-968A-D67C90A3789E}"/>
            </a:ext>
          </a:extLst>
        </xdr:cNvPr>
        <xdr:cNvSpPr txBox="1"/>
      </xdr:nvSpPr>
      <xdr:spPr>
        <a:xfrm>
          <a:off x="14738350" y="9867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xdr:nvSpPr>
        <xdr:cNvPr id="635" name="フローチャート: 判断 634">
          <a:extLst>
            <a:ext uri="{FF2B5EF4-FFF2-40B4-BE49-F238E27FC236}">
              <a16:creationId xmlns:a16="http://schemas.microsoft.com/office/drawing/2014/main" id="{5937F242-6CFF-45A0-BE2C-3E9A4FE2C0CF}"/>
            </a:ext>
          </a:extLst>
        </xdr:cNvPr>
        <xdr:cNvSpPr/>
      </xdr:nvSpPr>
      <xdr:spPr>
        <a:xfrm>
          <a:off x="14649450" y="988912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636" name="フローチャート: 判断 635">
          <a:extLst>
            <a:ext uri="{FF2B5EF4-FFF2-40B4-BE49-F238E27FC236}">
              <a16:creationId xmlns:a16="http://schemas.microsoft.com/office/drawing/2014/main" id="{95D5B1FF-056E-45DC-B883-F1F17BE94F84}"/>
            </a:ext>
          </a:extLst>
        </xdr:cNvPr>
        <xdr:cNvSpPr/>
      </xdr:nvSpPr>
      <xdr:spPr>
        <a:xfrm>
          <a:off x="13887450" y="98874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70031</xdr:rowOff>
    </xdr:from>
    <xdr:to>
      <xdr:col>76</xdr:col>
      <xdr:colOff>165100</xdr:colOff>
      <xdr:row>60</xdr:row>
      <xdr:rowOff>181</xdr:rowOff>
    </xdr:to>
    <xdr:sp macro="" textlink="">
      <xdr:nvSpPr>
        <xdr:cNvPr id="637" name="フローチャート: 判断 636">
          <a:extLst>
            <a:ext uri="{FF2B5EF4-FFF2-40B4-BE49-F238E27FC236}">
              <a16:creationId xmlns:a16="http://schemas.microsoft.com/office/drawing/2014/main" id="{7BED2F05-C4A7-4950-8245-22371842BF21}"/>
            </a:ext>
          </a:extLst>
        </xdr:cNvPr>
        <xdr:cNvSpPr/>
      </xdr:nvSpPr>
      <xdr:spPr>
        <a:xfrm>
          <a:off x="13093700" y="98172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32476</xdr:rowOff>
    </xdr:from>
    <xdr:to>
      <xdr:col>72</xdr:col>
      <xdr:colOff>38100</xdr:colOff>
      <xdr:row>59</xdr:row>
      <xdr:rowOff>134076</xdr:rowOff>
    </xdr:to>
    <xdr:sp macro="" textlink="">
      <xdr:nvSpPr>
        <xdr:cNvPr id="638" name="フローチャート: 判断 637">
          <a:extLst>
            <a:ext uri="{FF2B5EF4-FFF2-40B4-BE49-F238E27FC236}">
              <a16:creationId xmlns:a16="http://schemas.microsoft.com/office/drawing/2014/main" id="{E69E0BC2-AD68-4320-BFBC-121181C91954}"/>
            </a:ext>
          </a:extLst>
        </xdr:cNvPr>
        <xdr:cNvSpPr/>
      </xdr:nvSpPr>
      <xdr:spPr>
        <a:xfrm>
          <a:off x="12299950" y="97797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66766</xdr:rowOff>
    </xdr:from>
    <xdr:to>
      <xdr:col>67</xdr:col>
      <xdr:colOff>101600</xdr:colOff>
      <xdr:row>59</xdr:row>
      <xdr:rowOff>168366</xdr:rowOff>
    </xdr:to>
    <xdr:sp macro="" textlink="">
      <xdr:nvSpPr>
        <xdr:cNvPr id="639" name="フローチャート: 判断 638">
          <a:extLst>
            <a:ext uri="{FF2B5EF4-FFF2-40B4-BE49-F238E27FC236}">
              <a16:creationId xmlns:a16="http://schemas.microsoft.com/office/drawing/2014/main" id="{49295632-62D2-45A1-9DA6-A3F7A9167409}"/>
            </a:ext>
          </a:extLst>
        </xdr:cNvPr>
        <xdr:cNvSpPr/>
      </xdr:nvSpPr>
      <xdr:spPr>
        <a:xfrm>
          <a:off x="11487150" y="98140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1F36B55C-39F9-4C8A-B106-872C500C5189}"/>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9A7E6C1A-0840-4311-A4E1-6DA7144CFF58}"/>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163444EA-81BA-4C62-9CC5-23BCAC38DFFD}"/>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B6A7901E-E84E-455E-A35B-DF2645E99CAF}"/>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A719BFD9-7B89-4585-9100-C1E0B5AE6BE2}"/>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161472</xdr:rowOff>
    </xdr:from>
    <xdr:to>
      <xdr:col>85</xdr:col>
      <xdr:colOff>177800</xdr:colOff>
      <xdr:row>55</xdr:row>
      <xdr:rowOff>91622</xdr:rowOff>
    </xdr:to>
    <xdr:sp macro="" textlink="">
      <xdr:nvSpPr>
        <xdr:cNvPr id="645" name="楕円 644">
          <a:extLst>
            <a:ext uri="{FF2B5EF4-FFF2-40B4-BE49-F238E27FC236}">
              <a16:creationId xmlns:a16="http://schemas.microsoft.com/office/drawing/2014/main" id="{535F4071-35A9-4471-9AF2-0C3E82A122E3}"/>
            </a:ext>
          </a:extLst>
        </xdr:cNvPr>
        <xdr:cNvSpPr/>
      </xdr:nvSpPr>
      <xdr:spPr>
        <a:xfrm>
          <a:off x="14649450" y="908322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114499</xdr:rowOff>
    </xdr:from>
    <xdr:ext cx="340478" cy="259045"/>
    <xdr:sp macro="" textlink="">
      <xdr:nvSpPr>
        <xdr:cNvPr id="646" name="【保健センター・保健所】&#10;有形固定資産減価償却率該当値テキスト">
          <a:extLst>
            <a:ext uri="{FF2B5EF4-FFF2-40B4-BE49-F238E27FC236}">
              <a16:creationId xmlns:a16="http://schemas.microsoft.com/office/drawing/2014/main" id="{8262E8F6-FCAB-4855-B8F4-E8BB4492BD5E}"/>
            </a:ext>
          </a:extLst>
        </xdr:cNvPr>
        <xdr:cNvSpPr txBox="1"/>
      </xdr:nvSpPr>
      <xdr:spPr>
        <a:xfrm>
          <a:off x="14738350" y="90362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45538</xdr:rowOff>
    </xdr:from>
    <xdr:to>
      <xdr:col>81</xdr:col>
      <xdr:colOff>101600</xdr:colOff>
      <xdr:row>61</xdr:row>
      <xdr:rowOff>147138</xdr:rowOff>
    </xdr:to>
    <xdr:sp macro="" textlink="">
      <xdr:nvSpPr>
        <xdr:cNvPr id="647" name="楕円 646">
          <a:extLst>
            <a:ext uri="{FF2B5EF4-FFF2-40B4-BE49-F238E27FC236}">
              <a16:creationId xmlns:a16="http://schemas.microsoft.com/office/drawing/2014/main" id="{D4958480-D936-42D1-81E8-06C8C8B2C783}"/>
            </a:ext>
          </a:extLst>
        </xdr:cNvPr>
        <xdr:cNvSpPr/>
      </xdr:nvSpPr>
      <xdr:spPr>
        <a:xfrm>
          <a:off x="13887450" y="1012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40822</xdr:rowOff>
    </xdr:from>
    <xdr:to>
      <xdr:col>85</xdr:col>
      <xdr:colOff>127000</xdr:colOff>
      <xdr:row>61</xdr:row>
      <xdr:rowOff>96338</xdr:rowOff>
    </xdr:to>
    <xdr:cxnSp macro="">
      <xdr:nvCxnSpPr>
        <xdr:cNvPr id="648" name="直線コネクタ 647">
          <a:extLst>
            <a:ext uri="{FF2B5EF4-FFF2-40B4-BE49-F238E27FC236}">
              <a16:creationId xmlns:a16="http://schemas.microsoft.com/office/drawing/2014/main" id="{1296F33F-60CD-4E1B-AE85-F00F6F8C07D5}"/>
            </a:ext>
          </a:extLst>
        </xdr:cNvPr>
        <xdr:cNvCxnSpPr/>
      </xdr:nvCxnSpPr>
      <xdr:spPr>
        <a:xfrm flipV="1">
          <a:off x="13938250" y="9127672"/>
          <a:ext cx="762000" cy="104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11249</xdr:rowOff>
    </xdr:from>
    <xdr:to>
      <xdr:col>76</xdr:col>
      <xdr:colOff>165100</xdr:colOff>
      <xdr:row>61</xdr:row>
      <xdr:rowOff>112849</xdr:rowOff>
    </xdr:to>
    <xdr:sp macro="" textlink="">
      <xdr:nvSpPr>
        <xdr:cNvPr id="649" name="楕円 648">
          <a:extLst>
            <a:ext uri="{FF2B5EF4-FFF2-40B4-BE49-F238E27FC236}">
              <a16:creationId xmlns:a16="http://schemas.microsoft.com/office/drawing/2014/main" id="{7CC33FC3-3F54-4500-A51D-6E388364A8B4}"/>
            </a:ext>
          </a:extLst>
        </xdr:cNvPr>
        <xdr:cNvSpPr/>
      </xdr:nvSpPr>
      <xdr:spPr>
        <a:xfrm>
          <a:off x="13093700" y="1008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62049</xdr:rowOff>
    </xdr:from>
    <xdr:to>
      <xdr:col>81</xdr:col>
      <xdr:colOff>50800</xdr:colOff>
      <xdr:row>61</xdr:row>
      <xdr:rowOff>96338</xdr:rowOff>
    </xdr:to>
    <xdr:cxnSp macro="">
      <xdr:nvCxnSpPr>
        <xdr:cNvPr id="650" name="直線コネクタ 649">
          <a:extLst>
            <a:ext uri="{FF2B5EF4-FFF2-40B4-BE49-F238E27FC236}">
              <a16:creationId xmlns:a16="http://schemas.microsoft.com/office/drawing/2014/main" id="{55805DF2-AB89-438E-B849-2795C3B1DA59}"/>
            </a:ext>
          </a:extLst>
        </xdr:cNvPr>
        <xdr:cNvCxnSpPr/>
      </xdr:nvCxnSpPr>
      <xdr:spPr>
        <a:xfrm>
          <a:off x="13144500" y="10139499"/>
          <a:ext cx="7937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150041</xdr:rowOff>
    </xdr:from>
    <xdr:to>
      <xdr:col>72</xdr:col>
      <xdr:colOff>38100</xdr:colOff>
      <xdr:row>61</xdr:row>
      <xdr:rowOff>80191</xdr:rowOff>
    </xdr:to>
    <xdr:sp macro="" textlink="">
      <xdr:nvSpPr>
        <xdr:cNvPr id="651" name="楕円 650">
          <a:extLst>
            <a:ext uri="{FF2B5EF4-FFF2-40B4-BE49-F238E27FC236}">
              <a16:creationId xmlns:a16="http://schemas.microsoft.com/office/drawing/2014/main" id="{4559758B-289A-4036-9F53-891683650121}"/>
            </a:ext>
          </a:extLst>
        </xdr:cNvPr>
        <xdr:cNvSpPr/>
      </xdr:nvSpPr>
      <xdr:spPr>
        <a:xfrm>
          <a:off x="12299950" y="1006239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29391</xdr:rowOff>
    </xdr:from>
    <xdr:to>
      <xdr:col>76</xdr:col>
      <xdr:colOff>114300</xdr:colOff>
      <xdr:row>61</xdr:row>
      <xdr:rowOff>62049</xdr:rowOff>
    </xdr:to>
    <xdr:cxnSp macro="">
      <xdr:nvCxnSpPr>
        <xdr:cNvPr id="652" name="直線コネクタ 651">
          <a:extLst>
            <a:ext uri="{FF2B5EF4-FFF2-40B4-BE49-F238E27FC236}">
              <a16:creationId xmlns:a16="http://schemas.microsoft.com/office/drawing/2014/main" id="{78A0D3A9-563C-4561-9C0B-A5D1E0F6963F}"/>
            </a:ext>
          </a:extLst>
        </xdr:cNvPr>
        <xdr:cNvCxnSpPr/>
      </xdr:nvCxnSpPr>
      <xdr:spPr>
        <a:xfrm>
          <a:off x="12344400" y="10106841"/>
          <a:ext cx="8001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117384</xdr:rowOff>
    </xdr:from>
    <xdr:to>
      <xdr:col>67</xdr:col>
      <xdr:colOff>101600</xdr:colOff>
      <xdr:row>61</xdr:row>
      <xdr:rowOff>47534</xdr:rowOff>
    </xdr:to>
    <xdr:sp macro="" textlink="">
      <xdr:nvSpPr>
        <xdr:cNvPr id="653" name="楕円 652">
          <a:extLst>
            <a:ext uri="{FF2B5EF4-FFF2-40B4-BE49-F238E27FC236}">
              <a16:creationId xmlns:a16="http://schemas.microsoft.com/office/drawing/2014/main" id="{D39AC010-2EF3-4D69-81E0-4ECD965A253B}"/>
            </a:ext>
          </a:extLst>
        </xdr:cNvPr>
        <xdr:cNvSpPr/>
      </xdr:nvSpPr>
      <xdr:spPr>
        <a:xfrm>
          <a:off x="11487150" y="100297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168184</xdr:rowOff>
    </xdr:from>
    <xdr:to>
      <xdr:col>71</xdr:col>
      <xdr:colOff>177800</xdr:colOff>
      <xdr:row>61</xdr:row>
      <xdr:rowOff>29391</xdr:rowOff>
    </xdr:to>
    <xdr:cxnSp macro="">
      <xdr:nvCxnSpPr>
        <xdr:cNvPr id="654" name="直線コネクタ 653">
          <a:extLst>
            <a:ext uri="{FF2B5EF4-FFF2-40B4-BE49-F238E27FC236}">
              <a16:creationId xmlns:a16="http://schemas.microsoft.com/office/drawing/2014/main" id="{86552006-78F7-40F9-875B-BA98D0F52DE6}"/>
            </a:ext>
          </a:extLst>
        </xdr:cNvPr>
        <xdr:cNvCxnSpPr/>
      </xdr:nvCxnSpPr>
      <xdr:spPr>
        <a:xfrm>
          <a:off x="11537950" y="10080534"/>
          <a:ext cx="80645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86921</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3201349D-A9D5-4B1E-895D-9547FC70A8BE}"/>
            </a:ext>
          </a:extLst>
        </xdr:cNvPr>
        <xdr:cNvSpPr txBox="1"/>
      </xdr:nvSpPr>
      <xdr:spPr>
        <a:xfrm>
          <a:off x="13742044" y="966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16708</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03775E5A-AA11-4FF7-93B4-1EB7975A6A9B}"/>
            </a:ext>
          </a:extLst>
        </xdr:cNvPr>
        <xdr:cNvSpPr txBox="1"/>
      </xdr:nvSpPr>
      <xdr:spPr>
        <a:xfrm>
          <a:off x="12960994" y="959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150603</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F03CB5C5-755A-4303-938D-A7AB55DE31D1}"/>
            </a:ext>
          </a:extLst>
        </xdr:cNvPr>
        <xdr:cNvSpPr txBox="1"/>
      </xdr:nvSpPr>
      <xdr:spPr>
        <a:xfrm>
          <a:off x="12167244" y="9567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13443</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B2467856-B9E7-4F87-B282-8244A2CAA9B8}"/>
            </a:ext>
          </a:extLst>
        </xdr:cNvPr>
        <xdr:cNvSpPr txBox="1"/>
      </xdr:nvSpPr>
      <xdr:spPr>
        <a:xfrm>
          <a:off x="11354444" y="9595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138265</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02785A8A-A0A4-4118-9FD9-025E61007C05}"/>
            </a:ext>
          </a:extLst>
        </xdr:cNvPr>
        <xdr:cNvSpPr txBox="1"/>
      </xdr:nvSpPr>
      <xdr:spPr>
        <a:xfrm>
          <a:off x="13742044" y="10215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103976</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7390605E-BF42-4221-9CB1-A59513FFC1E3}"/>
            </a:ext>
          </a:extLst>
        </xdr:cNvPr>
        <xdr:cNvSpPr txBox="1"/>
      </xdr:nvSpPr>
      <xdr:spPr>
        <a:xfrm>
          <a:off x="12960994" y="10181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71318</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01876871-CD91-4E0D-A9F6-49D0D7C9D9A8}"/>
            </a:ext>
          </a:extLst>
        </xdr:cNvPr>
        <xdr:cNvSpPr txBox="1"/>
      </xdr:nvSpPr>
      <xdr:spPr>
        <a:xfrm>
          <a:off x="12167244" y="10148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38661</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500D98EF-2AA8-46B7-8997-6F25B1376AFF}"/>
            </a:ext>
          </a:extLst>
        </xdr:cNvPr>
        <xdr:cNvSpPr txBox="1"/>
      </xdr:nvSpPr>
      <xdr:spPr>
        <a:xfrm>
          <a:off x="11354444" y="10116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5CE4F766-BA0C-4DC7-B3AA-67DDA9A553A9}"/>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056755E8-32CB-4978-9A91-11410C0CC132}"/>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7B966E0C-9DA8-4BAE-9077-71BCD57FF123}"/>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DD24F8DA-F7BB-4682-A409-75599B789C62}"/>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0E44A893-7278-4953-8A08-B2D900B23E03}"/>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6231B39D-2529-4F76-A97D-0F34891877D0}"/>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C9B04D2C-F7B4-46E2-A1ED-3EECFA8B94F6}"/>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F1C843AF-0EE6-4C0D-8624-594D91CFA729}"/>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62CC6092-8BD4-4E81-8C84-E9D546447788}"/>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50AE9FAC-FBC2-40F0-B025-E1765AD312FA}"/>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a:extLst>
            <a:ext uri="{FF2B5EF4-FFF2-40B4-BE49-F238E27FC236}">
              <a16:creationId xmlns:a16="http://schemas.microsoft.com/office/drawing/2014/main" id="{93C87E90-0FA1-43AA-A10C-20EA2D2F986A}"/>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a:extLst>
            <a:ext uri="{FF2B5EF4-FFF2-40B4-BE49-F238E27FC236}">
              <a16:creationId xmlns:a16="http://schemas.microsoft.com/office/drawing/2014/main" id="{570E0A76-174A-42B9-9750-D667F50F3F23}"/>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a:extLst>
            <a:ext uri="{FF2B5EF4-FFF2-40B4-BE49-F238E27FC236}">
              <a16:creationId xmlns:a16="http://schemas.microsoft.com/office/drawing/2014/main" id="{4DE9B1B6-0594-4CF1-97C4-A719CDC7F0BC}"/>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a:extLst>
            <a:ext uri="{FF2B5EF4-FFF2-40B4-BE49-F238E27FC236}">
              <a16:creationId xmlns:a16="http://schemas.microsoft.com/office/drawing/2014/main" id="{BCABD06D-92F9-4685-AAEA-0527A0C4A5EC}"/>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a16="http://schemas.microsoft.com/office/drawing/2014/main" id="{946E551E-1CBD-4D7F-98C0-BF76BD408278}"/>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a:extLst>
            <a:ext uri="{FF2B5EF4-FFF2-40B4-BE49-F238E27FC236}">
              <a16:creationId xmlns:a16="http://schemas.microsoft.com/office/drawing/2014/main" id="{F906FB50-2BF9-4224-8AD5-5EADDBE8E8D4}"/>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a:extLst>
            <a:ext uri="{FF2B5EF4-FFF2-40B4-BE49-F238E27FC236}">
              <a16:creationId xmlns:a16="http://schemas.microsoft.com/office/drawing/2014/main" id="{841277B4-FC4E-49BA-BFE2-27BA9AD6CE68}"/>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a:extLst>
            <a:ext uri="{FF2B5EF4-FFF2-40B4-BE49-F238E27FC236}">
              <a16:creationId xmlns:a16="http://schemas.microsoft.com/office/drawing/2014/main" id="{5299E171-BF3B-41F2-890D-6B08C3202F67}"/>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a:extLst>
            <a:ext uri="{FF2B5EF4-FFF2-40B4-BE49-F238E27FC236}">
              <a16:creationId xmlns:a16="http://schemas.microsoft.com/office/drawing/2014/main" id="{871D38C4-2740-4F97-B0AD-78E16CAAEBD7}"/>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a:extLst>
            <a:ext uri="{FF2B5EF4-FFF2-40B4-BE49-F238E27FC236}">
              <a16:creationId xmlns:a16="http://schemas.microsoft.com/office/drawing/2014/main" id="{A27B5AFC-7A4B-4595-8BBA-C058A2714B07}"/>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23A63301-AD5F-40B1-8F0B-FF6F612C867E}"/>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EA9C596F-6E4D-44A6-A94F-F443D8044CB4}"/>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保健センター・保健所】&#10;一人当たり面積グラフ枠">
          <a:extLst>
            <a:ext uri="{FF2B5EF4-FFF2-40B4-BE49-F238E27FC236}">
              <a16:creationId xmlns:a16="http://schemas.microsoft.com/office/drawing/2014/main" id="{1A50EB1D-2EFD-4914-BEF2-56BECDCDF620}"/>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16510</xdr:rowOff>
    </xdr:to>
    <xdr:cxnSp macro="">
      <xdr:nvCxnSpPr>
        <xdr:cNvPr id="686" name="直線コネクタ 685">
          <a:extLst>
            <a:ext uri="{FF2B5EF4-FFF2-40B4-BE49-F238E27FC236}">
              <a16:creationId xmlns:a16="http://schemas.microsoft.com/office/drawing/2014/main" id="{1B0FC577-6AA4-4CE7-97C9-EE96A7595D5E}"/>
            </a:ext>
          </a:extLst>
        </xdr:cNvPr>
        <xdr:cNvCxnSpPr/>
      </xdr:nvCxnSpPr>
      <xdr:spPr>
        <a:xfrm flipV="1">
          <a:off x="19951064" y="92786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687" name="【保健センター・保健所】&#10;一人当たり面積最小値テキスト">
          <a:extLst>
            <a:ext uri="{FF2B5EF4-FFF2-40B4-BE49-F238E27FC236}">
              <a16:creationId xmlns:a16="http://schemas.microsoft.com/office/drawing/2014/main" id="{CE7F7D1E-9C84-45B2-A759-C415491A6653}"/>
            </a:ext>
          </a:extLst>
        </xdr:cNvPr>
        <xdr:cNvSpPr txBox="1"/>
      </xdr:nvSpPr>
      <xdr:spPr>
        <a:xfrm>
          <a:off x="19989800" y="1059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688" name="直線コネクタ 687">
          <a:extLst>
            <a:ext uri="{FF2B5EF4-FFF2-40B4-BE49-F238E27FC236}">
              <a16:creationId xmlns:a16="http://schemas.microsoft.com/office/drawing/2014/main" id="{FCF74754-18B1-4D90-B5AE-7F6E3F18067D}"/>
            </a:ext>
          </a:extLst>
        </xdr:cNvPr>
        <xdr:cNvCxnSpPr/>
      </xdr:nvCxnSpPr>
      <xdr:spPr>
        <a:xfrm>
          <a:off x="19881850" y="105892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689" name="【保健センター・保健所】&#10;一人当たり面積最大値テキスト">
          <a:extLst>
            <a:ext uri="{FF2B5EF4-FFF2-40B4-BE49-F238E27FC236}">
              <a16:creationId xmlns:a16="http://schemas.microsoft.com/office/drawing/2014/main" id="{068CD5F2-6224-4B55-BAD2-FD88F1565B36}"/>
            </a:ext>
          </a:extLst>
        </xdr:cNvPr>
        <xdr:cNvSpPr txBox="1"/>
      </xdr:nvSpPr>
      <xdr:spPr>
        <a:xfrm>
          <a:off x="19989800" y="906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690" name="直線コネクタ 689">
          <a:extLst>
            <a:ext uri="{FF2B5EF4-FFF2-40B4-BE49-F238E27FC236}">
              <a16:creationId xmlns:a16="http://schemas.microsoft.com/office/drawing/2014/main" id="{631D7A69-75F1-47C4-8F25-435C1E9EF563}"/>
            </a:ext>
          </a:extLst>
        </xdr:cNvPr>
        <xdr:cNvCxnSpPr/>
      </xdr:nvCxnSpPr>
      <xdr:spPr>
        <a:xfrm>
          <a:off x="19881850" y="9278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5097</xdr:rowOff>
    </xdr:from>
    <xdr:ext cx="469744" cy="259045"/>
    <xdr:sp macro="" textlink="">
      <xdr:nvSpPr>
        <xdr:cNvPr id="691" name="【保健センター・保健所】&#10;一人当たり面積平均値テキスト">
          <a:extLst>
            <a:ext uri="{FF2B5EF4-FFF2-40B4-BE49-F238E27FC236}">
              <a16:creationId xmlns:a16="http://schemas.microsoft.com/office/drawing/2014/main" id="{0432353D-EEF3-4F9D-9476-4BBEF5758391}"/>
            </a:ext>
          </a:extLst>
        </xdr:cNvPr>
        <xdr:cNvSpPr txBox="1"/>
      </xdr:nvSpPr>
      <xdr:spPr>
        <a:xfrm>
          <a:off x="19989800" y="1024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153670</xdr:rowOff>
    </xdr:from>
    <xdr:to>
      <xdr:col>116</xdr:col>
      <xdr:colOff>114300</xdr:colOff>
      <xdr:row>63</xdr:row>
      <xdr:rowOff>83820</xdr:rowOff>
    </xdr:to>
    <xdr:sp macro="" textlink="">
      <xdr:nvSpPr>
        <xdr:cNvPr id="692" name="フローチャート: 判断 691">
          <a:extLst>
            <a:ext uri="{FF2B5EF4-FFF2-40B4-BE49-F238E27FC236}">
              <a16:creationId xmlns:a16="http://schemas.microsoft.com/office/drawing/2014/main" id="{95C4D8AE-40D2-4018-AA4F-E64F2395F95D}"/>
            </a:ext>
          </a:extLst>
        </xdr:cNvPr>
        <xdr:cNvSpPr/>
      </xdr:nvSpPr>
      <xdr:spPr>
        <a:xfrm>
          <a:off x="19900900" y="103962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142240</xdr:rowOff>
    </xdr:from>
    <xdr:to>
      <xdr:col>112</xdr:col>
      <xdr:colOff>38100</xdr:colOff>
      <xdr:row>63</xdr:row>
      <xdr:rowOff>72390</xdr:rowOff>
    </xdr:to>
    <xdr:sp macro="" textlink="">
      <xdr:nvSpPr>
        <xdr:cNvPr id="693" name="フローチャート: 判断 692">
          <a:extLst>
            <a:ext uri="{FF2B5EF4-FFF2-40B4-BE49-F238E27FC236}">
              <a16:creationId xmlns:a16="http://schemas.microsoft.com/office/drawing/2014/main" id="{7040A409-8B82-4255-9037-CCAD11A5B0F3}"/>
            </a:ext>
          </a:extLst>
        </xdr:cNvPr>
        <xdr:cNvSpPr/>
      </xdr:nvSpPr>
      <xdr:spPr>
        <a:xfrm>
          <a:off x="19157950" y="103847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54610</xdr:rowOff>
    </xdr:to>
    <xdr:sp macro="" textlink="">
      <xdr:nvSpPr>
        <xdr:cNvPr id="694" name="フローチャート: 判断 693">
          <a:extLst>
            <a:ext uri="{FF2B5EF4-FFF2-40B4-BE49-F238E27FC236}">
              <a16:creationId xmlns:a16="http://schemas.microsoft.com/office/drawing/2014/main" id="{4A2FD50B-111E-4437-BD70-C7C52F151CC6}"/>
            </a:ext>
          </a:extLst>
        </xdr:cNvPr>
        <xdr:cNvSpPr/>
      </xdr:nvSpPr>
      <xdr:spPr>
        <a:xfrm>
          <a:off x="18345150" y="103670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125730</xdr:rowOff>
    </xdr:from>
    <xdr:to>
      <xdr:col>102</xdr:col>
      <xdr:colOff>165100</xdr:colOff>
      <xdr:row>63</xdr:row>
      <xdr:rowOff>55880</xdr:rowOff>
    </xdr:to>
    <xdr:sp macro="" textlink="">
      <xdr:nvSpPr>
        <xdr:cNvPr id="695" name="フローチャート: 判断 694">
          <a:extLst>
            <a:ext uri="{FF2B5EF4-FFF2-40B4-BE49-F238E27FC236}">
              <a16:creationId xmlns:a16="http://schemas.microsoft.com/office/drawing/2014/main" id="{527EFE08-22E0-4193-9783-DFB25348A986}"/>
            </a:ext>
          </a:extLst>
        </xdr:cNvPr>
        <xdr:cNvSpPr/>
      </xdr:nvSpPr>
      <xdr:spPr>
        <a:xfrm>
          <a:off x="17551400" y="103682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5080</xdr:rowOff>
    </xdr:from>
    <xdr:to>
      <xdr:col>98</xdr:col>
      <xdr:colOff>38100</xdr:colOff>
      <xdr:row>63</xdr:row>
      <xdr:rowOff>106680</xdr:rowOff>
    </xdr:to>
    <xdr:sp macro="" textlink="">
      <xdr:nvSpPr>
        <xdr:cNvPr id="696" name="フローチャート: 判断 695">
          <a:extLst>
            <a:ext uri="{FF2B5EF4-FFF2-40B4-BE49-F238E27FC236}">
              <a16:creationId xmlns:a16="http://schemas.microsoft.com/office/drawing/2014/main" id="{E4F981DC-AD7B-4702-99C6-8152A4E3F4ED}"/>
            </a:ext>
          </a:extLst>
        </xdr:cNvPr>
        <xdr:cNvSpPr/>
      </xdr:nvSpPr>
      <xdr:spPr>
        <a:xfrm>
          <a:off x="16757650" y="104127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EAB1AF67-FF91-4FF1-837C-E089CD148574}"/>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6504027F-C18D-417A-B70A-385308A7A857}"/>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F7B5FEBC-49CA-42AB-89AC-556E9B0E48B0}"/>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ABFC6809-579D-441B-BFD3-22EB1C4CA036}"/>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E3678391-D8ED-48C4-A9BF-A3903C6D159E}"/>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114300</xdr:rowOff>
    </xdr:from>
    <xdr:to>
      <xdr:col>116</xdr:col>
      <xdr:colOff>114300</xdr:colOff>
      <xdr:row>64</xdr:row>
      <xdr:rowOff>44450</xdr:rowOff>
    </xdr:to>
    <xdr:sp macro="" textlink="">
      <xdr:nvSpPr>
        <xdr:cNvPr id="702" name="楕円 701">
          <a:extLst>
            <a:ext uri="{FF2B5EF4-FFF2-40B4-BE49-F238E27FC236}">
              <a16:creationId xmlns:a16="http://schemas.microsoft.com/office/drawing/2014/main" id="{2E8A17E1-C25E-46C8-8373-E9D33F67B189}"/>
            </a:ext>
          </a:extLst>
        </xdr:cNvPr>
        <xdr:cNvSpPr/>
      </xdr:nvSpPr>
      <xdr:spPr>
        <a:xfrm>
          <a:off x="19900900" y="10521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29227</xdr:rowOff>
    </xdr:from>
    <xdr:ext cx="469744" cy="259045"/>
    <xdr:sp macro="" textlink="">
      <xdr:nvSpPr>
        <xdr:cNvPr id="703" name="【保健センター・保健所】&#10;一人当たり面積該当値テキスト">
          <a:extLst>
            <a:ext uri="{FF2B5EF4-FFF2-40B4-BE49-F238E27FC236}">
              <a16:creationId xmlns:a16="http://schemas.microsoft.com/office/drawing/2014/main" id="{09B52DDD-9590-4282-99AE-170BD39C88A0}"/>
            </a:ext>
          </a:extLst>
        </xdr:cNvPr>
        <xdr:cNvSpPr txBox="1"/>
      </xdr:nvSpPr>
      <xdr:spPr>
        <a:xfrm>
          <a:off x="19989800" y="1043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129540</xdr:rowOff>
    </xdr:from>
    <xdr:to>
      <xdr:col>112</xdr:col>
      <xdr:colOff>38100</xdr:colOff>
      <xdr:row>63</xdr:row>
      <xdr:rowOff>59690</xdr:rowOff>
    </xdr:to>
    <xdr:sp macro="" textlink="">
      <xdr:nvSpPr>
        <xdr:cNvPr id="704" name="楕円 703">
          <a:extLst>
            <a:ext uri="{FF2B5EF4-FFF2-40B4-BE49-F238E27FC236}">
              <a16:creationId xmlns:a16="http://schemas.microsoft.com/office/drawing/2014/main" id="{8845F508-9E18-4984-BA1A-EB7486BEC585}"/>
            </a:ext>
          </a:extLst>
        </xdr:cNvPr>
        <xdr:cNvSpPr/>
      </xdr:nvSpPr>
      <xdr:spPr>
        <a:xfrm>
          <a:off x="19157950" y="103720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8890</xdr:rowOff>
    </xdr:from>
    <xdr:to>
      <xdr:col>116</xdr:col>
      <xdr:colOff>63500</xdr:colOff>
      <xdr:row>63</xdr:row>
      <xdr:rowOff>165100</xdr:rowOff>
    </xdr:to>
    <xdr:cxnSp macro="">
      <xdr:nvCxnSpPr>
        <xdr:cNvPr id="705" name="直線コネクタ 704">
          <a:extLst>
            <a:ext uri="{FF2B5EF4-FFF2-40B4-BE49-F238E27FC236}">
              <a16:creationId xmlns:a16="http://schemas.microsoft.com/office/drawing/2014/main" id="{24B2B1F8-7C15-4C63-BC97-49BD2DD4A596}"/>
            </a:ext>
          </a:extLst>
        </xdr:cNvPr>
        <xdr:cNvCxnSpPr/>
      </xdr:nvCxnSpPr>
      <xdr:spPr>
        <a:xfrm>
          <a:off x="19202400" y="10416540"/>
          <a:ext cx="7493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130810</xdr:rowOff>
    </xdr:from>
    <xdr:to>
      <xdr:col>107</xdr:col>
      <xdr:colOff>101600</xdr:colOff>
      <xdr:row>63</xdr:row>
      <xdr:rowOff>60960</xdr:rowOff>
    </xdr:to>
    <xdr:sp macro="" textlink="">
      <xdr:nvSpPr>
        <xdr:cNvPr id="706" name="楕円 705">
          <a:extLst>
            <a:ext uri="{FF2B5EF4-FFF2-40B4-BE49-F238E27FC236}">
              <a16:creationId xmlns:a16="http://schemas.microsoft.com/office/drawing/2014/main" id="{6D8FA25A-47A6-4F70-AAA2-57B0019CF85D}"/>
            </a:ext>
          </a:extLst>
        </xdr:cNvPr>
        <xdr:cNvSpPr/>
      </xdr:nvSpPr>
      <xdr:spPr>
        <a:xfrm>
          <a:off x="18345150" y="103733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8890</xdr:rowOff>
    </xdr:from>
    <xdr:to>
      <xdr:col>111</xdr:col>
      <xdr:colOff>177800</xdr:colOff>
      <xdr:row>63</xdr:row>
      <xdr:rowOff>10160</xdr:rowOff>
    </xdr:to>
    <xdr:cxnSp macro="">
      <xdr:nvCxnSpPr>
        <xdr:cNvPr id="707" name="直線コネクタ 706">
          <a:extLst>
            <a:ext uri="{FF2B5EF4-FFF2-40B4-BE49-F238E27FC236}">
              <a16:creationId xmlns:a16="http://schemas.microsoft.com/office/drawing/2014/main" id="{13C547B3-1E89-4C54-B142-0D82F491100B}"/>
            </a:ext>
          </a:extLst>
        </xdr:cNvPr>
        <xdr:cNvCxnSpPr/>
      </xdr:nvCxnSpPr>
      <xdr:spPr>
        <a:xfrm flipV="1">
          <a:off x="18395950" y="10416540"/>
          <a:ext cx="80645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133350</xdr:rowOff>
    </xdr:from>
    <xdr:to>
      <xdr:col>102</xdr:col>
      <xdr:colOff>165100</xdr:colOff>
      <xdr:row>63</xdr:row>
      <xdr:rowOff>63500</xdr:rowOff>
    </xdr:to>
    <xdr:sp macro="" textlink="">
      <xdr:nvSpPr>
        <xdr:cNvPr id="708" name="楕円 707">
          <a:extLst>
            <a:ext uri="{FF2B5EF4-FFF2-40B4-BE49-F238E27FC236}">
              <a16:creationId xmlns:a16="http://schemas.microsoft.com/office/drawing/2014/main" id="{06AAD723-9B68-400C-B045-87924111697E}"/>
            </a:ext>
          </a:extLst>
        </xdr:cNvPr>
        <xdr:cNvSpPr/>
      </xdr:nvSpPr>
      <xdr:spPr>
        <a:xfrm>
          <a:off x="17551400" y="10375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10160</xdr:rowOff>
    </xdr:from>
    <xdr:to>
      <xdr:col>107</xdr:col>
      <xdr:colOff>50800</xdr:colOff>
      <xdr:row>63</xdr:row>
      <xdr:rowOff>12700</xdr:rowOff>
    </xdr:to>
    <xdr:cxnSp macro="">
      <xdr:nvCxnSpPr>
        <xdr:cNvPr id="709" name="直線コネクタ 708">
          <a:extLst>
            <a:ext uri="{FF2B5EF4-FFF2-40B4-BE49-F238E27FC236}">
              <a16:creationId xmlns:a16="http://schemas.microsoft.com/office/drawing/2014/main" id="{493B0053-33C1-4DC0-AB05-96B096728928}"/>
            </a:ext>
          </a:extLst>
        </xdr:cNvPr>
        <xdr:cNvCxnSpPr/>
      </xdr:nvCxnSpPr>
      <xdr:spPr>
        <a:xfrm flipV="1">
          <a:off x="17602200" y="10417810"/>
          <a:ext cx="79375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135890</xdr:rowOff>
    </xdr:from>
    <xdr:to>
      <xdr:col>98</xdr:col>
      <xdr:colOff>38100</xdr:colOff>
      <xdr:row>63</xdr:row>
      <xdr:rowOff>66040</xdr:rowOff>
    </xdr:to>
    <xdr:sp macro="" textlink="">
      <xdr:nvSpPr>
        <xdr:cNvPr id="710" name="楕円 709">
          <a:extLst>
            <a:ext uri="{FF2B5EF4-FFF2-40B4-BE49-F238E27FC236}">
              <a16:creationId xmlns:a16="http://schemas.microsoft.com/office/drawing/2014/main" id="{27AB0902-CE40-4A2E-8187-02D31DAF7EF5}"/>
            </a:ext>
          </a:extLst>
        </xdr:cNvPr>
        <xdr:cNvSpPr/>
      </xdr:nvSpPr>
      <xdr:spPr>
        <a:xfrm>
          <a:off x="16757650" y="103784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12700</xdr:rowOff>
    </xdr:from>
    <xdr:to>
      <xdr:col>102</xdr:col>
      <xdr:colOff>114300</xdr:colOff>
      <xdr:row>63</xdr:row>
      <xdr:rowOff>15240</xdr:rowOff>
    </xdr:to>
    <xdr:cxnSp macro="">
      <xdr:nvCxnSpPr>
        <xdr:cNvPr id="711" name="直線コネクタ 710">
          <a:extLst>
            <a:ext uri="{FF2B5EF4-FFF2-40B4-BE49-F238E27FC236}">
              <a16:creationId xmlns:a16="http://schemas.microsoft.com/office/drawing/2014/main" id="{A4BFD554-5AAC-478B-AA6E-FB6C25CC92CD}"/>
            </a:ext>
          </a:extLst>
        </xdr:cNvPr>
        <xdr:cNvCxnSpPr/>
      </xdr:nvCxnSpPr>
      <xdr:spPr>
        <a:xfrm flipV="1">
          <a:off x="16802100" y="10420350"/>
          <a:ext cx="8001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63517</xdr:rowOff>
    </xdr:from>
    <xdr:ext cx="469744" cy="259045"/>
    <xdr:sp macro="" textlink="">
      <xdr:nvSpPr>
        <xdr:cNvPr id="712" name="n_1aveValue【保健センター・保健所】&#10;一人当たり面積">
          <a:extLst>
            <a:ext uri="{FF2B5EF4-FFF2-40B4-BE49-F238E27FC236}">
              <a16:creationId xmlns:a16="http://schemas.microsoft.com/office/drawing/2014/main" id="{DB3C4493-1532-4E70-8F8B-DCD0F9D34BD2}"/>
            </a:ext>
          </a:extLst>
        </xdr:cNvPr>
        <xdr:cNvSpPr txBox="1"/>
      </xdr:nvSpPr>
      <xdr:spPr>
        <a:xfrm>
          <a:off x="18980227" y="1047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71137</xdr:rowOff>
    </xdr:from>
    <xdr:ext cx="469744" cy="259045"/>
    <xdr:sp macro="" textlink="">
      <xdr:nvSpPr>
        <xdr:cNvPr id="713" name="n_2aveValue【保健センター・保健所】&#10;一人当たり面積">
          <a:extLst>
            <a:ext uri="{FF2B5EF4-FFF2-40B4-BE49-F238E27FC236}">
              <a16:creationId xmlns:a16="http://schemas.microsoft.com/office/drawing/2014/main" id="{FC4898CF-C92B-477D-86A6-8D05E767DF50}"/>
            </a:ext>
          </a:extLst>
        </xdr:cNvPr>
        <xdr:cNvSpPr txBox="1"/>
      </xdr:nvSpPr>
      <xdr:spPr>
        <a:xfrm>
          <a:off x="181801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72407</xdr:rowOff>
    </xdr:from>
    <xdr:ext cx="469744" cy="259045"/>
    <xdr:sp macro="" textlink="">
      <xdr:nvSpPr>
        <xdr:cNvPr id="714" name="n_3aveValue【保健センター・保健所】&#10;一人当たり面積">
          <a:extLst>
            <a:ext uri="{FF2B5EF4-FFF2-40B4-BE49-F238E27FC236}">
              <a16:creationId xmlns:a16="http://schemas.microsoft.com/office/drawing/2014/main" id="{2B2009FF-3726-493A-808D-C78BB153530E}"/>
            </a:ext>
          </a:extLst>
        </xdr:cNvPr>
        <xdr:cNvSpPr txBox="1"/>
      </xdr:nvSpPr>
      <xdr:spPr>
        <a:xfrm>
          <a:off x="17386377" y="1014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97807</xdr:rowOff>
    </xdr:from>
    <xdr:ext cx="469744" cy="259045"/>
    <xdr:sp macro="" textlink="">
      <xdr:nvSpPr>
        <xdr:cNvPr id="715" name="n_4aveValue【保健センター・保健所】&#10;一人当たり面積">
          <a:extLst>
            <a:ext uri="{FF2B5EF4-FFF2-40B4-BE49-F238E27FC236}">
              <a16:creationId xmlns:a16="http://schemas.microsoft.com/office/drawing/2014/main" id="{595B15ED-D64B-4BD9-92F1-906E27C9A87F}"/>
            </a:ext>
          </a:extLst>
        </xdr:cNvPr>
        <xdr:cNvSpPr txBox="1"/>
      </xdr:nvSpPr>
      <xdr:spPr>
        <a:xfrm>
          <a:off x="16592627" y="1050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76217</xdr:rowOff>
    </xdr:from>
    <xdr:ext cx="469744" cy="259045"/>
    <xdr:sp macro="" textlink="">
      <xdr:nvSpPr>
        <xdr:cNvPr id="716" name="n_1mainValue【保健センター・保健所】&#10;一人当たり面積">
          <a:extLst>
            <a:ext uri="{FF2B5EF4-FFF2-40B4-BE49-F238E27FC236}">
              <a16:creationId xmlns:a16="http://schemas.microsoft.com/office/drawing/2014/main" id="{BE170A32-D274-4760-9C67-D91E72E8A332}"/>
            </a:ext>
          </a:extLst>
        </xdr:cNvPr>
        <xdr:cNvSpPr txBox="1"/>
      </xdr:nvSpPr>
      <xdr:spPr>
        <a:xfrm>
          <a:off x="18980227" y="1015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52087</xdr:rowOff>
    </xdr:from>
    <xdr:ext cx="469744" cy="259045"/>
    <xdr:sp macro="" textlink="">
      <xdr:nvSpPr>
        <xdr:cNvPr id="717" name="n_2mainValue【保健センター・保健所】&#10;一人当たり面積">
          <a:extLst>
            <a:ext uri="{FF2B5EF4-FFF2-40B4-BE49-F238E27FC236}">
              <a16:creationId xmlns:a16="http://schemas.microsoft.com/office/drawing/2014/main" id="{9CA4C838-8723-4E01-A4F0-5182DC8BE661}"/>
            </a:ext>
          </a:extLst>
        </xdr:cNvPr>
        <xdr:cNvSpPr txBox="1"/>
      </xdr:nvSpPr>
      <xdr:spPr>
        <a:xfrm>
          <a:off x="18180127" y="1045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54627</xdr:rowOff>
    </xdr:from>
    <xdr:ext cx="469744" cy="259045"/>
    <xdr:sp macro="" textlink="">
      <xdr:nvSpPr>
        <xdr:cNvPr id="718" name="n_3mainValue【保健センター・保健所】&#10;一人当たり面積">
          <a:extLst>
            <a:ext uri="{FF2B5EF4-FFF2-40B4-BE49-F238E27FC236}">
              <a16:creationId xmlns:a16="http://schemas.microsoft.com/office/drawing/2014/main" id="{AF5DC58E-E345-432F-A7B1-9C11B9A0BE2D}"/>
            </a:ext>
          </a:extLst>
        </xdr:cNvPr>
        <xdr:cNvSpPr txBox="1"/>
      </xdr:nvSpPr>
      <xdr:spPr>
        <a:xfrm>
          <a:off x="17386377" y="1046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82567</xdr:rowOff>
    </xdr:from>
    <xdr:ext cx="469744" cy="259045"/>
    <xdr:sp macro="" textlink="">
      <xdr:nvSpPr>
        <xdr:cNvPr id="719" name="n_4mainValue【保健センター・保健所】&#10;一人当たり面積">
          <a:extLst>
            <a:ext uri="{FF2B5EF4-FFF2-40B4-BE49-F238E27FC236}">
              <a16:creationId xmlns:a16="http://schemas.microsoft.com/office/drawing/2014/main" id="{0B1CC3C1-4865-4CB5-B6B2-C1A8674E3168}"/>
            </a:ext>
          </a:extLst>
        </xdr:cNvPr>
        <xdr:cNvSpPr txBox="1"/>
      </xdr:nvSpPr>
      <xdr:spPr>
        <a:xfrm>
          <a:off x="165926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B577E1C4-74CD-4256-BB12-48F61EEEA3DE}"/>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81FCE753-6F09-4B39-86CA-D6EE7AC9D5C7}"/>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CD78BF6C-0778-4CFC-8B74-FB2465201C57}"/>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1CF3D3C9-E57D-4CC0-8068-3C99C046F3DB}"/>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C202CAF7-8C1C-4425-928A-141B9403256D}"/>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06F3078E-AFE1-4301-8503-FD9A8E29E572}"/>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5CCA6FCA-B560-4506-AC16-48A0280D0EA4}"/>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444214BF-7248-4499-8CF1-2C4647E51470}"/>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A4FFDE71-D233-4A0E-BB57-DE6FD2AECDD1}"/>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6B576E68-935C-430B-8130-44C66BFB518C}"/>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12CB9810-76FA-4A6A-8189-B44E1C1DEB73}"/>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a:extLst>
            <a:ext uri="{FF2B5EF4-FFF2-40B4-BE49-F238E27FC236}">
              <a16:creationId xmlns:a16="http://schemas.microsoft.com/office/drawing/2014/main" id="{9A95E566-79EF-4C52-BF51-D81EB4D8543E}"/>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a:extLst>
            <a:ext uri="{FF2B5EF4-FFF2-40B4-BE49-F238E27FC236}">
              <a16:creationId xmlns:a16="http://schemas.microsoft.com/office/drawing/2014/main" id="{064E51F9-153F-4DCA-8B12-08C5B0E71D21}"/>
            </a:ext>
          </a:extLst>
        </xdr:cNvPr>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a:extLst>
            <a:ext uri="{FF2B5EF4-FFF2-40B4-BE49-F238E27FC236}">
              <a16:creationId xmlns:a16="http://schemas.microsoft.com/office/drawing/2014/main" id="{54185ADE-4EAE-4264-8933-A159A020E83E}"/>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a:extLst>
            <a:ext uri="{FF2B5EF4-FFF2-40B4-BE49-F238E27FC236}">
              <a16:creationId xmlns:a16="http://schemas.microsoft.com/office/drawing/2014/main" id="{34FE1160-EE61-4957-810D-4B03D186806C}"/>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a:extLst>
            <a:ext uri="{FF2B5EF4-FFF2-40B4-BE49-F238E27FC236}">
              <a16:creationId xmlns:a16="http://schemas.microsoft.com/office/drawing/2014/main" id="{65C97FBE-63B3-443B-B624-7D40CD651343}"/>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a:extLst>
            <a:ext uri="{FF2B5EF4-FFF2-40B4-BE49-F238E27FC236}">
              <a16:creationId xmlns:a16="http://schemas.microsoft.com/office/drawing/2014/main" id="{320CAB48-2863-4A80-8BFB-AF57A3A643FF}"/>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a:extLst>
            <a:ext uri="{FF2B5EF4-FFF2-40B4-BE49-F238E27FC236}">
              <a16:creationId xmlns:a16="http://schemas.microsoft.com/office/drawing/2014/main" id="{BD078A79-66DD-47C4-B15F-FBD1DEBFE6EE}"/>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a:extLst>
            <a:ext uri="{FF2B5EF4-FFF2-40B4-BE49-F238E27FC236}">
              <a16:creationId xmlns:a16="http://schemas.microsoft.com/office/drawing/2014/main" id="{CAA39A8D-B1B6-46FC-8372-B3A68CC46C4B}"/>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a:extLst>
            <a:ext uri="{FF2B5EF4-FFF2-40B4-BE49-F238E27FC236}">
              <a16:creationId xmlns:a16="http://schemas.microsoft.com/office/drawing/2014/main" id="{4BBFFF9C-113A-4F4C-9B13-7D580F9A200C}"/>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a:extLst>
            <a:ext uri="{FF2B5EF4-FFF2-40B4-BE49-F238E27FC236}">
              <a16:creationId xmlns:a16="http://schemas.microsoft.com/office/drawing/2014/main" id="{D66BBBD6-94CB-43E6-BF4A-B4B3E7524B62}"/>
            </a:ext>
          </a:extLst>
        </xdr:cNvPr>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311EE69A-12D1-4F11-91A1-0C812FD2BF06}"/>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a:extLst>
            <a:ext uri="{FF2B5EF4-FFF2-40B4-BE49-F238E27FC236}">
              <a16:creationId xmlns:a16="http://schemas.microsoft.com/office/drawing/2014/main" id="{06C36FA8-8602-47DC-86F1-596DDBFEEBEF}"/>
            </a:ext>
          </a:extLst>
        </xdr:cNvPr>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a:extLst>
            <a:ext uri="{FF2B5EF4-FFF2-40B4-BE49-F238E27FC236}">
              <a16:creationId xmlns:a16="http://schemas.microsoft.com/office/drawing/2014/main" id="{CADCBCA0-128D-4939-905E-D7BE2B82613E}"/>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744" name="直線コネクタ 743">
          <a:extLst>
            <a:ext uri="{FF2B5EF4-FFF2-40B4-BE49-F238E27FC236}">
              <a16:creationId xmlns:a16="http://schemas.microsoft.com/office/drawing/2014/main" id="{7CDC41D1-DFDC-43FE-B8F1-141336760703}"/>
            </a:ext>
          </a:extLst>
        </xdr:cNvPr>
        <xdr:cNvCxnSpPr/>
      </xdr:nvCxnSpPr>
      <xdr:spPr>
        <a:xfrm flipV="1">
          <a:off x="14699614" y="1274953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745" name="【消防施設】&#10;有形固定資産減価償却率最小値テキスト">
          <a:extLst>
            <a:ext uri="{FF2B5EF4-FFF2-40B4-BE49-F238E27FC236}">
              <a16:creationId xmlns:a16="http://schemas.microsoft.com/office/drawing/2014/main" id="{371C12EE-3698-4C49-966C-FF5AE2C74257}"/>
            </a:ext>
          </a:extLst>
        </xdr:cNvPr>
        <xdr:cNvSpPr txBox="1"/>
      </xdr:nvSpPr>
      <xdr:spPr>
        <a:xfrm>
          <a:off x="14738350" y="1429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746" name="直線コネクタ 745">
          <a:extLst>
            <a:ext uri="{FF2B5EF4-FFF2-40B4-BE49-F238E27FC236}">
              <a16:creationId xmlns:a16="http://schemas.microsoft.com/office/drawing/2014/main" id="{F0366088-3BEB-47E1-8F06-F5181AC4F01D}"/>
            </a:ext>
          </a:extLst>
        </xdr:cNvPr>
        <xdr:cNvCxnSpPr/>
      </xdr:nvCxnSpPr>
      <xdr:spPr>
        <a:xfrm>
          <a:off x="14611350" y="142887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747" name="【消防施設】&#10;有形固定資産減価償却率最大値テキスト">
          <a:extLst>
            <a:ext uri="{FF2B5EF4-FFF2-40B4-BE49-F238E27FC236}">
              <a16:creationId xmlns:a16="http://schemas.microsoft.com/office/drawing/2014/main" id="{D4405210-3EFC-4672-B521-2CC21F1C10B7}"/>
            </a:ext>
          </a:extLst>
        </xdr:cNvPr>
        <xdr:cNvSpPr txBox="1"/>
      </xdr:nvSpPr>
      <xdr:spPr>
        <a:xfrm>
          <a:off x="14738350" y="1253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748" name="直線コネクタ 747">
          <a:extLst>
            <a:ext uri="{FF2B5EF4-FFF2-40B4-BE49-F238E27FC236}">
              <a16:creationId xmlns:a16="http://schemas.microsoft.com/office/drawing/2014/main" id="{EF130A3B-1268-44B1-90B0-45F9271CF7C6}"/>
            </a:ext>
          </a:extLst>
        </xdr:cNvPr>
        <xdr:cNvCxnSpPr/>
      </xdr:nvCxnSpPr>
      <xdr:spPr>
        <a:xfrm>
          <a:off x="14611350" y="127495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749" name="【消防施設】&#10;有形固定資産減価償却率平均値テキスト">
          <a:extLst>
            <a:ext uri="{FF2B5EF4-FFF2-40B4-BE49-F238E27FC236}">
              <a16:creationId xmlns:a16="http://schemas.microsoft.com/office/drawing/2014/main" id="{48BE4315-E657-46BE-81D8-B50D13AA9674}"/>
            </a:ext>
          </a:extLst>
        </xdr:cNvPr>
        <xdr:cNvSpPr txBox="1"/>
      </xdr:nvSpPr>
      <xdr:spPr>
        <a:xfrm>
          <a:off x="14738350" y="13423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750" name="フローチャート: 判断 749">
          <a:extLst>
            <a:ext uri="{FF2B5EF4-FFF2-40B4-BE49-F238E27FC236}">
              <a16:creationId xmlns:a16="http://schemas.microsoft.com/office/drawing/2014/main" id="{64F2F40E-2E60-445C-B334-5C33209AC145}"/>
            </a:ext>
          </a:extLst>
        </xdr:cNvPr>
        <xdr:cNvSpPr/>
      </xdr:nvSpPr>
      <xdr:spPr>
        <a:xfrm>
          <a:off x="14649450" y="1356613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751" name="フローチャート: 判断 750">
          <a:extLst>
            <a:ext uri="{FF2B5EF4-FFF2-40B4-BE49-F238E27FC236}">
              <a16:creationId xmlns:a16="http://schemas.microsoft.com/office/drawing/2014/main" id="{CFF50F54-8033-40E9-A55C-1C20E4E60DD7}"/>
            </a:ext>
          </a:extLst>
        </xdr:cNvPr>
        <xdr:cNvSpPr/>
      </xdr:nvSpPr>
      <xdr:spPr>
        <a:xfrm>
          <a:off x="13887450" y="136671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752" name="フローチャート: 判断 751">
          <a:extLst>
            <a:ext uri="{FF2B5EF4-FFF2-40B4-BE49-F238E27FC236}">
              <a16:creationId xmlns:a16="http://schemas.microsoft.com/office/drawing/2014/main" id="{D0F30A27-E860-419B-8548-B6291549590F}"/>
            </a:ext>
          </a:extLst>
        </xdr:cNvPr>
        <xdr:cNvSpPr/>
      </xdr:nvSpPr>
      <xdr:spPr>
        <a:xfrm>
          <a:off x="13093700" y="13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753" name="フローチャート: 判断 752">
          <a:extLst>
            <a:ext uri="{FF2B5EF4-FFF2-40B4-BE49-F238E27FC236}">
              <a16:creationId xmlns:a16="http://schemas.microsoft.com/office/drawing/2014/main" id="{23071035-0594-40DE-BC2C-A89ACF2BA383}"/>
            </a:ext>
          </a:extLst>
        </xdr:cNvPr>
        <xdr:cNvSpPr/>
      </xdr:nvSpPr>
      <xdr:spPr>
        <a:xfrm>
          <a:off x="12299950" y="136290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754" name="フローチャート: 判断 753">
          <a:extLst>
            <a:ext uri="{FF2B5EF4-FFF2-40B4-BE49-F238E27FC236}">
              <a16:creationId xmlns:a16="http://schemas.microsoft.com/office/drawing/2014/main" id="{730BDE78-9C30-4CE8-803E-D8FCADE9C1C2}"/>
            </a:ext>
          </a:extLst>
        </xdr:cNvPr>
        <xdr:cNvSpPr/>
      </xdr:nvSpPr>
      <xdr:spPr>
        <a:xfrm>
          <a:off x="11487150" y="1341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5A92F21E-65DC-4043-B0E8-789B71D2FC1C}"/>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45D76B90-CC5D-44B1-9020-F0B3A373F1B2}"/>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CA32AF03-59B7-429E-9418-C1F862F2B81B}"/>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B7928A5-C333-4103-BCA7-2FE899BD041B}"/>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DFB87A5-3B43-4EE7-B757-2423B8F47AFB}"/>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158750</xdr:rowOff>
    </xdr:from>
    <xdr:to>
      <xdr:col>85</xdr:col>
      <xdr:colOff>177800</xdr:colOff>
      <xdr:row>84</xdr:row>
      <xdr:rowOff>88900</xdr:rowOff>
    </xdr:to>
    <xdr:sp macro="" textlink="">
      <xdr:nvSpPr>
        <xdr:cNvPr id="760" name="楕円 759">
          <a:extLst>
            <a:ext uri="{FF2B5EF4-FFF2-40B4-BE49-F238E27FC236}">
              <a16:creationId xmlns:a16="http://schemas.microsoft.com/office/drawing/2014/main" id="{021AD147-B71F-4006-B7B3-88AD1D27AA29}"/>
            </a:ext>
          </a:extLst>
        </xdr:cNvPr>
        <xdr:cNvSpPr/>
      </xdr:nvSpPr>
      <xdr:spPr>
        <a:xfrm>
          <a:off x="14649450" y="138684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137177</xdr:rowOff>
    </xdr:from>
    <xdr:ext cx="405111" cy="259045"/>
    <xdr:sp macro="" textlink="">
      <xdr:nvSpPr>
        <xdr:cNvPr id="761" name="【消防施設】&#10;有形固定資産減価償却率該当値テキスト">
          <a:extLst>
            <a:ext uri="{FF2B5EF4-FFF2-40B4-BE49-F238E27FC236}">
              <a16:creationId xmlns:a16="http://schemas.microsoft.com/office/drawing/2014/main" id="{A654FDF8-4291-4225-AFB9-AB1156CF4BE8}"/>
            </a:ext>
          </a:extLst>
        </xdr:cNvPr>
        <xdr:cNvSpPr txBox="1"/>
      </xdr:nvSpPr>
      <xdr:spPr>
        <a:xfrm>
          <a:off x="14738350" y="1384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101600</xdr:rowOff>
    </xdr:from>
    <xdr:to>
      <xdr:col>81</xdr:col>
      <xdr:colOff>101600</xdr:colOff>
      <xdr:row>84</xdr:row>
      <xdr:rowOff>31750</xdr:rowOff>
    </xdr:to>
    <xdr:sp macro="" textlink="">
      <xdr:nvSpPr>
        <xdr:cNvPr id="762" name="楕円 761">
          <a:extLst>
            <a:ext uri="{FF2B5EF4-FFF2-40B4-BE49-F238E27FC236}">
              <a16:creationId xmlns:a16="http://schemas.microsoft.com/office/drawing/2014/main" id="{FDF6B635-A99C-4130-9C00-954BD9E95F06}"/>
            </a:ext>
          </a:extLst>
        </xdr:cNvPr>
        <xdr:cNvSpPr/>
      </xdr:nvSpPr>
      <xdr:spPr>
        <a:xfrm>
          <a:off x="13887450" y="13811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152400</xdr:rowOff>
    </xdr:from>
    <xdr:to>
      <xdr:col>85</xdr:col>
      <xdr:colOff>127000</xdr:colOff>
      <xdr:row>84</xdr:row>
      <xdr:rowOff>38100</xdr:rowOff>
    </xdr:to>
    <xdr:cxnSp macro="">
      <xdr:nvCxnSpPr>
        <xdr:cNvPr id="763" name="直線コネクタ 762">
          <a:extLst>
            <a:ext uri="{FF2B5EF4-FFF2-40B4-BE49-F238E27FC236}">
              <a16:creationId xmlns:a16="http://schemas.microsoft.com/office/drawing/2014/main" id="{8E0270BB-58A4-4200-8897-4A6E3787AB6E}"/>
            </a:ext>
          </a:extLst>
        </xdr:cNvPr>
        <xdr:cNvCxnSpPr/>
      </xdr:nvCxnSpPr>
      <xdr:spPr>
        <a:xfrm>
          <a:off x="13938250" y="13862050"/>
          <a:ext cx="762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42545</xdr:rowOff>
    </xdr:from>
    <xdr:to>
      <xdr:col>76</xdr:col>
      <xdr:colOff>165100</xdr:colOff>
      <xdr:row>83</xdr:row>
      <xdr:rowOff>144145</xdr:rowOff>
    </xdr:to>
    <xdr:sp macro="" textlink="">
      <xdr:nvSpPr>
        <xdr:cNvPr id="764" name="楕円 763">
          <a:extLst>
            <a:ext uri="{FF2B5EF4-FFF2-40B4-BE49-F238E27FC236}">
              <a16:creationId xmlns:a16="http://schemas.microsoft.com/office/drawing/2014/main" id="{7A64006B-10D8-473C-AB6F-779D656683B8}"/>
            </a:ext>
          </a:extLst>
        </xdr:cNvPr>
        <xdr:cNvSpPr/>
      </xdr:nvSpPr>
      <xdr:spPr>
        <a:xfrm>
          <a:off x="13093700" y="1375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93345</xdr:rowOff>
    </xdr:from>
    <xdr:to>
      <xdr:col>81</xdr:col>
      <xdr:colOff>50800</xdr:colOff>
      <xdr:row>83</xdr:row>
      <xdr:rowOff>152400</xdr:rowOff>
    </xdr:to>
    <xdr:cxnSp macro="">
      <xdr:nvCxnSpPr>
        <xdr:cNvPr id="765" name="直線コネクタ 764">
          <a:extLst>
            <a:ext uri="{FF2B5EF4-FFF2-40B4-BE49-F238E27FC236}">
              <a16:creationId xmlns:a16="http://schemas.microsoft.com/office/drawing/2014/main" id="{28F71BC3-33F4-4490-8255-D50BE26A3CDC}"/>
            </a:ext>
          </a:extLst>
        </xdr:cNvPr>
        <xdr:cNvCxnSpPr/>
      </xdr:nvCxnSpPr>
      <xdr:spPr>
        <a:xfrm>
          <a:off x="13144500" y="13802995"/>
          <a:ext cx="79375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101600</xdr:rowOff>
    </xdr:from>
    <xdr:to>
      <xdr:col>72</xdr:col>
      <xdr:colOff>38100</xdr:colOff>
      <xdr:row>83</xdr:row>
      <xdr:rowOff>31750</xdr:rowOff>
    </xdr:to>
    <xdr:sp macro="" textlink="">
      <xdr:nvSpPr>
        <xdr:cNvPr id="766" name="楕円 765">
          <a:extLst>
            <a:ext uri="{FF2B5EF4-FFF2-40B4-BE49-F238E27FC236}">
              <a16:creationId xmlns:a16="http://schemas.microsoft.com/office/drawing/2014/main" id="{C25B1FE1-48A5-4B13-AF55-6AC167103D09}"/>
            </a:ext>
          </a:extLst>
        </xdr:cNvPr>
        <xdr:cNvSpPr/>
      </xdr:nvSpPr>
      <xdr:spPr>
        <a:xfrm>
          <a:off x="12299950" y="136461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152400</xdr:rowOff>
    </xdr:from>
    <xdr:to>
      <xdr:col>76</xdr:col>
      <xdr:colOff>114300</xdr:colOff>
      <xdr:row>83</xdr:row>
      <xdr:rowOff>93345</xdr:rowOff>
    </xdr:to>
    <xdr:cxnSp macro="">
      <xdr:nvCxnSpPr>
        <xdr:cNvPr id="767" name="直線コネクタ 766">
          <a:extLst>
            <a:ext uri="{FF2B5EF4-FFF2-40B4-BE49-F238E27FC236}">
              <a16:creationId xmlns:a16="http://schemas.microsoft.com/office/drawing/2014/main" id="{EE3C8A48-8D12-4AC2-8FE7-971F6D8FBB0A}"/>
            </a:ext>
          </a:extLst>
        </xdr:cNvPr>
        <xdr:cNvCxnSpPr/>
      </xdr:nvCxnSpPr>
      <xdr:spPr>
        <a:xfrm>
          <a:off x="12344400" y="13696950"/>
          <a:ext cx="800100" cy="10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92075</xdr:rowOff>
    </xdr:from>
    <xdr:to>
      <xdr:col>67</xdr:col>
      <xdr:colOff>101600</xdr:colOff>
      <xdr:row>83</xdr:row>
      <xdr:rowOff>22225</xdr:rowOff>
    </xdr:to>
    <xdr:sp macro="" textlink="">
      <xdr:nvSpPr>
        <xdr:cNvPr id="768" name="楕円 767">
          <a:extLst>
            <a:ext uri="{FF2B5EF4-FFF2-40B4-BE49-F238E27FC236}">
              <a16:creationId xmlns:a16="http://schemas.microsoft.com/office/drawing/2014/main" id="{CC06D77D-C3AD-4B4F-AF55-D56F8026FC58}"/>
            </a:ext>
          </a:extLst>
        </xdr:cNvPr>
        <xdr:cNvSpPr/>
      </xdr:nvSpPr>
      <xdr:spPr>
        <a:xfrm>
          <a:off x="11487150" y="136366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142875</xdr:rowOff>
    </xdr:from>
    <xdr:to>
      <xdr:col>71</xdr:col>
      <xdr:colOff>177800</xdr:colOff>
      <xdr:row>82</xdr:row>
      <xdr:rowOff>152400</xdr:rowOff>
    </xdr:to>
    <xdr:cxnSp macro="">
      <xdr:nvCxnSpPr>
        <xdr:cNvPr id="769" name="直線コネクタ 768">
          <a:extLst>
            <a:ext uri="{FF2B5EF4-FFF2-40B4-BE49-F238E27FC236}">
              <a16:creationId xmlns:a16="http://schemas.microsoft.com/office/drawing/2014/main" id="{C3C64B62-12DF-409F-9723-14487F0992E3}"/>
            </a:ext>
          </a:extLst>
        </xdr:cNvPr>
        <xdr:cNvCxnSpPr/>
      </xdr:nvCxnSpPr>
      <xdr:spPr>
        <a:xfrm>
          <a:off x="11537950" y="13687425"/>
          <a:ext cx="8064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69232</xdr:rowOff>
    </xdr:from>
    <xdr:ext cx="405111" cy="259045"/>
    <xdr:sp macro="" textlink="">
      <xdr:nvSpPr>
        <xdr:cNvPr id="770" name="n_1aveValue【消防施設】&#10;有形固定資産減価償却率">
          <a:extLst>
            <a:ext uri="{FF2B5EF4-FFF2-40B4-BE49-F238E27FC236}">
              <a16:creationId xmlns:a16="http://schemas.microsoft.com/office/drawing/2014/main" id="{CE3237CB-DC6F-421C-AF53-34FDF12163B6}"/>
            </a:ext>
          </a:extLst>
        </xdr:cNvPr>
        <xdr:cNvSpPr txBox="1"/>
      </xdr:nvSpPr>
      <xdr:spPr>
        <a:xfrm>
          <a:off x="13742044" y="13448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771" name="n_2aveValue【消防施設】&#10;有形固定資産減価償却率">
          <a:extLst>
            <a:ext uri="{FF2B5EF4-FFF2-40B4-BE49-F238E27FC236}">
              <a16:creationId xmlns:a16="http://schemas.microsoft.com/office/drawing/2014/main" id="{6AF4C9FA-03CF-4397-9E83-9F0EED2A3488}"/>
            </a:ext>
          </a:extLst>
        </xdr:cNvPr>
        <xdr:cNvSpPr txBox="1"/>
      </xdr:nvSpPr>
      <xdr:spPr>
        <a:xfrm>
          <a:off x="12960994"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31132</xdr:rowOff>
    </xdr:from>
    <xdr:ext cx="405111" cy="259045"/>
    <xdr:sp macro="" textlink="">
      <xdr:nvSpPr>
        <xdr:cNvPr id="772" name="n_3aveValue【消防施設】&#10;有形固定資産減価償却率">
          <a:extLst>
            <a:ext uri="{FF2B5EF4-FFF2-40B4-BE49-F238E27FC236}">
              <a16:creationId xmlns:a16="http://schemas.microsoft.com/office/drawing/2014/main" id="{562C7630-A3A4-410B-854D-A43160FCCFB0}"/>
            </a:ext>
          </a:extLst>
        </xdr:cNvPr>
        <xdr:cNvSpPr txBox="1"/>
      </xdr:nvSpPr>
      <xdr:spPr>
        <a:xfrm>
          <a:off x="12167244" y="13410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156863</xdr:rowOff>
    </xdr:from>
    <xdr:ext cx="405111" cy="259045"/>
    <xdr:sp macro="" textlink="">
      <xdr:nvSpPr>
        <xdr:cNvPr id="773" name="n_4aveValue【消防施設】&#10;有形固定資産減価償却率">
          <a:extLst>
            <a:ext uri="{FF2B5EF4-FFF2-40B4-BE49-F238E27FC236}">
              <a16:creationId xmlns:a16="http://schemas.microsoft.com/office/drawing/2014/main" id="{1636049D-1518-40B5-97B3-F6E1E97C1BF8}"/>
            </a:ext>
          </a:extLst>
        </xdr:cNvPr>
        <xdr:cNvSpPr txBox="1"/>
      </xdr:nvSpPr>
      <xdr:spPr>
        <a:xfrm>
          <a:off x="11354444" y="1320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22877</xdr:rowOff>
    </xdr:from>
    <xdr:ext cx="405111" cy="259045"/>
    <xdr:sp macro="" textlink="">
      <xdr:nvSpPr>
        <xdr:cNvPr id="774" name="n_1mainValue【消防施設】&#10;有形固定資産減価償却率">
          <a:extLst>
            <a:ext uri="{FF2B5EF4-FFF2-40B4-BE49-F238E27FC236}">
              <a16:creationId xmlns:a16="http://schemas.microsoft.com/office/drawing/2014/main" id="{6C694089-9964-4D8B-BD54-C768B1DF5067}"/>
            </a:ext>
          </a:extLst>
        </xdr:cNvPr>
        <xdr:cNvSpPr txBox="1"/>
      </xdr:nvSpPr>
      <xdr:spPr>
        <a:xfrm>
          <a:off x="1374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135272</xdr:rowOff>
    </xdr:from>
    <xdr:ext cx="405111" cy="259045"/>
    <xdr:sp macro="" textlink="">
      <xdr:nvSpPr>
        <xdr:cNvPr id="775" name="n_2mainValue【消防施設】&#10;有形固定資産減価償却率">
          <a:extLst>
            <a:ext uri="{FF2B5EF4-FFF2-40B4-BE49-F238E27FC236}">
              <a16:creationId xmlns:a16="http://schemas.microsoft.com/office/drawing/2014/main" id="{E5C223FC-B7FD-4069-B21B-18D705C984DB}"/>
            </a:ext>
          </a:extLst>
        </xdr:cNvPr>
        <xdr:cNvSpPr txBox="1"/>
      </xdr:nvSpPr>
      <xdr:spPr>
        <a:xfrm>
          <a:off x="12960994" y="13844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22877</xdr:rowOff>
    </xdr:from>
    <xdr:ext cx="405111" cy="259045"/>
    <xdr:sp macro="" textlink="">
      <xdr:nvSpPr>
        <xdr:cNvPr id="776" name="n_3mainValue【消防施設】&#10;有形固定資産減価償却率">
          <a:extLst>
            <a:ext uri="{FF2B5EF4-FFF2-40B4-BE49-F238E27FC236}">
              <a16:creationId xmlns:a16="http://schemas.microsoft.com/office/drawing/2014/main" id="{B41765FB-7238-49BE-98B9-FC4ADE4679D2}"/>
            </a:ext>
          </a:extLst>
        </xdr:cNvPr>
        <xdr:cNvSpPr txBox="1"/>
      </xdr:nvSpPr>
      <xdr:spPr>
        <a:xfrm>
          <a:off x="12167244" y="13732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13352</xdr:rowOff>
    </xdr:from>
    <xdr:ext cx="405111" cy="259045"/>
    <xdr:sp macro="" textlink="">
      <xdr:nvSpPr>
        <xdr:cNvPr id="777" name="n_4mainValue【消防施設】&#10;有形固定資産減価償却率">
          <a:extLst>
            <a:ext uri="{FF2B5EF4-FFF2-40B4-BE49-F238E27FC236}">
              <a16:creationId xmlns:a16="http://schemas.microsoft.com/office/drawing/2014/main" id="{5B73EF46-5872-4469-B478-F94A818F8BAD}"/>
            </a:ext>
          </a:extLst>
        </xdr:cNvPr>
        <xdr:cNvSpPr txBox="1"/>
      </xdr:nvSpPr>
      <xdr:spPr>
        <a:xfrm>
          <a:off x="11354444" y="13723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id="{94B80E6E-A121-4C42-9583-3DE405CBFE05}"/>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id="{B8704641-3B0F-42F6-9668-04C6B58BC951}"/>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id="{52EEB228-07A2-4467-AD20-A64BAF5776EA}"/>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id="{EB767166-ABC7-4118-B9AC-86E4AFFF0307}"/>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id="{DB88C555-816A-4885-B810-457D84B2EEB2}"/>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id="{A27C2B62-EA74-4683-9964-A43DE9E0DF2B}"/>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id="{0BAAAFDA-EBD0-4F6E-94E1-503992913F2A}"/>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id="{F2F54181-D857-41B1-AB8B-D673035BAE8E}"/>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id="{12B9BA0F-2AC9-4C70-904F-E76A08799356}"/>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id="{C1AE1D28-12FC-419C-B572-6125C5A8AF82}"/>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8" name="直線コネクタ 787">
          <a:extLst>
            <a:ext uri="{FF2B5EF4-FFF2-40B4-BE49-F238E27FC236}">
              <a16:creationId xmlns:a16="http://schemas.microsoft.com/office/drawing/2014/main" id="{A7200146-F9D9-451A-8512-78CA6AF6879D}"/>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9" name="テキスト ボックス 788">
          <a:extLst>
            <a:ext uri="{FF2B5EF4-FFF2-40B4-BE49-F238E27FC236}">
              <a16:creationId xmlns:a16="http://schemas.microsoft.com/office/drawing/2014/main" id="{A131D4BA-F22B-4BF2-B826-B69CDCD6FDC9}"/>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0" name="直線コネクタ 789">
          <a:extLst>
            <a:ext uri="{FF2B5EF4-FFF2-40B4-BE49-F238E27FC236}">
              <a16:creationId xmlns:a16="http://schemas.microsoft.com/office/drawing/2014/main" id="{BA7F881D-A608-4DB6-A256-9AB7E4F6A479}"/>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1" name="テキスト ボックス 790">
          <a:extLst>
            <a:ext uri="{FF2B5EF4-FFF2-40B4-BE49-F238E27FC236}">
              <a16:creationId xmlns:a16="http://schemas.microsoft.com/office/drawing/2014/main" id="{AEC5CCFC-3141-4223-B785-5FE201788896}"/>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2" name="直線コネクタ 791">
          <a:extLst>
            <a:ext uri="{FF2B5EF4-FFF2-40B4-BE49-F238E27FC236}">
              <a16:creationId xmlns:a16="http://schemas.microsoft.com/office/drawing/2014/main" id="{A9E7783B-3571-4A95-B529-80421A635B26}"/>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3" name="テキスト ボックス 792">
          <a:extLst>
            <a:ext uri="{FF2B5EF4-FFF2-40B4-BE49-F238E27FC236}">
              <a16:creationId xmlns:a16="http://schemas.microsoft.com/office/drawing/2014/main" id="{94B8A45E-6221-4160-9063-6910995CD8B5}"/>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4" name="直線コネクタ 793">
          <a:extLst>
            <a:ext uri="{FF2B5EF4-FFF2-40B4-BE49-F238E27FC236}">
              <a16:creationId xmlns:a16="http://schemas.microsoft.com/office/drawing/2014/main" id="{6B557124-0D3E-4419-9348-0D7D3C668212}"/>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5" name="テキスト ボックス 794">
          <a:extLst>
            <a:ext uri="{FF2B5EF4-FFF2-40B4-BE49-F238E27FC236}">
              <a16:creationId xmlns:a16="http://schemas.microsoft.com/office/drawing/2014/main" id="{D21CAA2E-95AE-4CAB-A613-5D36E0455015}"/>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6" name="直線コネクタ 795">
          <a:extLst>
            <a:ext uri="{FF2B5EF4-FFF2-40B4-BE49-F238E27FC236}">
              <a16:creationId xmlns:a16="http://schemas.microsoft.com/office/drawing/2014/main" id="{D7142009-A451-46E3-B7A9-0EF4EF4F2414}"/>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7" name="テキスト ボックス 796">
          <a:extLst>
            <a:ext uri="{FF2B5EF4-FFF2-40B4-BE49-F238E27FC236}">
              <a16:creationId xmlns:a16="http://schemas.microsoft.com/office/drawing/2014/main" id="{EF96BAEE-448F-4002-A399-2CD6387A2773}"/>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8" name="【消防施設】&#10;一人当たり面積グラフ枠">
          <a:extLst>
            <a:ext uri="{FF2B5EF4-FFF2-40B4-BE49-F238E27FC236}">
              <a16:creationId xmlns:a16="http://schemas.microsoft.com/office/drawing/2014/main" id="{9B5A5ACB-7803-4400-A894-08F0DF21260D}"/>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799" name="直線コネクタ 798">
          <a:extLst>
            <a:ext uri="{FF2B5EF4-FFF2-40B4-BE49-F238E27FC236}">
              <a16:creationId xmlns:a16="http://schemas.microsoft.com/office/drawing/2014/main" id="{CB18B6BB-88BE-4044-BDB9-78A6755E7117}"/>
            </a:ext>
          </a:extLst>
        </xdr:cNvPr>
        <xdr:cNvCxnSpPr/>
      </xdr:nvCxnSpPr>
      <xdr:spPr>
        <a:xfrm flipV="1">
          <a:off x="19951064" y="12984886"/>
          <a:ext cx="0" cy="124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800" name="【消防施設】&#10;一人当たり面積最小値テキスト">
          <a:extLst>
            <a:ext uri="{FF2B5EF4-FFF2-40B4-BE49-F238E27FC236}">
              <a16:creationId xmlns:a16="http://schemas.microsoft.com/office/drawing/2014/main" id="{84578460-9F5B-4C68-94A6-FC4FF2906F11}"/>
            </a:ext>
          </a:extLst>
        </xdr:cNvPr>
        <xdr:cNvSpPr txBox="1"/>
      </xdr:nvSpPr>
      <xdr:spPr>
        <a:xfrm>
          <a:off x="19989800" y="14236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801" name="直線コネクタ 800">
          <a:extLst>
            <a:ext uri="{FF2B5EF4-FFF2-40B4-BE49-F238E27FC236}">
              <a16:creationId xmlns:a16="http://schemas.microsoft.com/office/drawing/2014/main" id="{D0EF32A2-E922-44C3-BB8F-58E2D46A2535}"/>
            </a:ext>
          </a:extLst>
        </xdr:cNvPr>
        <xdr:cNvCxnSpPr/>
      </xdr:nvCxnSpPr>
      <xdr:spPr>
        <a:xfrm>
          <a:off x="19881850" y="142325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802" name="【消防施設】&#10;一人当たり面積最大値テキスト">
          <a:extLst>
            <a:ext uri="{FF2B5EF4-FFF2-40B4-BE49-F238E27FC236}">
              <a16:creationId xmlns:a16="http://schemas.microsoft.com/office/drawing/2014/main" id="{DBAA734B-76AA-4ADA-8F92-71A7B77E57CF}"/>
            </a:ext>
          </a:extLst>
        </xdr:cNvPr>
        <xdr:cNvSpPr txBox="1"/>
      </xdr:nvSpPr>
      <xdr:spPr>
        <a:xfrm>
          <a:off x="19989800" y="12766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803" name="直線コネクタ 802">
          <a:extLst>
            <a:ext uri="{FF2B5EF4-FFF2-40B4-BE49-F238E27FC236}">
              <a16:creationId xmlns:a16="http://schemas.microsoft.com/office/drawing/2014/main" id="{4BBEB816-C642-42DC-B4E0-CFE97AF532AF}"/>
            </a:ext>
          </a:extLst>
        </xdr:cNvPr>
        <xdr:cNvCxnSpPr/>
      </xdr:nvCxnSpPr>
      <xdr:spPr>
        <a:xfrm>
          <a:off x="19881850" y="129848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55897</xdr:rowOff>
    </xdr:from>
    <xdr:ext cx="469744" cy="259045"/>
    <xdr:sp macro="" textlink="">
      <xdr:nvSpPr>
        <xdr:cNvPr id="804" name="【消防施設】&#10;一人当たり面積平均値テキスト">
          <a:extLst>
            <a:ext uri="{FF2B5EF4-FFF2-40B4-BE49-F238E27FC236}">
              <a16:creationId xmlns:a16="http://schemas.microsoft.com/office/drawing/2014/main" id="{46E36C95-C718-42E1-AFA4-3C40ACC5E2C7}"/>
            </a:ext>
          </a:extLst>
        </xdr:cNvPr>
        <xdr:cNvSpPr txBox="1"/>
      </xdr:nvSpPr>
      <xdr:spPr>
        <a:xfrm>
          <a:off x="19989800" y="13930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805" name="フローチャート: 判断 804">
          <a:extLst>
            <a:ext uri="{FF2B5EF4-FFF2-40B4-BE49-F238E27FC236}">
              <a16:creationId xmlns:a16="http://schemas.microsoft.com/office/drawing/2014/main" id="{C6EFA2BC-1936-48C0-960B-D40262BDEC49}"/>
            </a:ext>
          </a:extLst>
        </xdr:cNvPr>
        <xdr:cNvSpPr/>
      </xdr:nvSpPr>
      <xdr:spPr>
        <a:xfrm>
          <a:off x="199009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806" name="フローチャート: 判断 805">
          <a:extLst>
            <a:ext uri="{FF2B5EF4-FFF2-40B4-BE49-F238E27FC236}">
              <a16:creationId xmlns:a16="http://schemas.microsoft.com/office/drawing/2014/main" id="{9D510088-1B32-4444-BE4B-571BA1BB1FFC}"/>
            </a:ext>
          </a:extLst>
        </xdr:cNvPr>
        <xdr:cNvSpPr/>
      </xdr:nvSpPr>
      <xdr:spPr>
        <a:xfrm>
          <a:off x="19157950" y="140820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807" name="フローチャート: 判断 806">
          <a:extLst>
            <a:ext uri="{FF2B5EF4-FFF2-40B4-BE49-F238E27FC236}">
              <a16:creationId xmlns:a16="http://schemas.microsoft.com/office/drawing/2014/main" id="{3FA0AFD1-0AA0-4543-926F-FAD03F036303}"/>
            </a:ext>
          </a:extLst>
        </xdr:cNvPr>
        <xdr:cNvSpPr/>
      </xdr:nvSpPr>
      <xdr:spPr>
        <a:xfrm>
          <a:off x="18345150" y="141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808" name="フローチャート: 判断 807">
          <a:extLst>
            <a:ext uri="{FF2B5EF4-FFF2-40B4-BE49-F238E27FC236}">
              <a16:creationId xmlns:a16="http://schemas.microsoft.com/office/drawing/2014/main" id="{D195B011-704A-48B3-A7F3-44877F8B48BC}"/>
            </a:ext>
          </a:extLst>
        </xdr:cNvPr>
        <xdr:cNvSpPr/>
      </xdr:nvSpPr>
      <xdr:spPr>
        <a:xfrm>
          <a:off x="17551400" y="141071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809" name="フローチャート: 判断 808">
          <a:extLst>
            <a:ext uri="{FF2B5EF4-FFF2-40B4-BE49-F238E27FC236}">
              <a16:creationId xmlns:a16="http://schemas.microsoft.com/office/drawing/2014/main" id="{B0647B9F-F319-4420-8CC1-39888B1FD9A8}"/>
            </a:ext>
          </a:extLst>
        </xdr:cNvPr>
        <xdr:cNvSpPr/>
      </xdr:nvSpPr>
      <xdr:spPr>
        <a:xfrm>
          <a:off x="16757650" y="1411584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937A9257-9C7D-4894-956B-170CA7797759}"/>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4A7E86F3-BCD0-43DA-A9B1-F0834D93A18F}"/>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20550812-606E-4B1B-8CF6-3E2F0194510C}"/>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6FE3EFE-F08F-406F-B4FE-48E6EB8855A4}"/>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562CCE72-AFEA-43C9-B1C9-211CC8209BD8}"/>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108916</xdr:rowOff>
    </xdr:from>
    <xdr:to>
      <xdr:col>116</xdr:col>
      <xdr:colOff>114300</xdr:colOff>
      <xdr:row>86</xdr:row>
      <xdr:rowOff>39066</xdr:rowOff>
    </xdr:to>
    <xdr:sp macro="" textlink="">
      <xdr:nvSpPr>
        <xdr:cNvPr id="815" name="楕円 814">
          <a:extLst>
            <a:ext uri="{FF2B5EF4-FFF2-40B4-BE49-F238E27FC236}">
              <a16:creationId xmlns:a16="http://schemas.microsoft.com/office/drawing/2014/main" id="{DB75F2C8-7EA6-4527-903F-472E3BD2E317}"/>
            </a:ext>
          </a:extLst>
        </xdr:cNvPr>
        <xdr:cNvSpPr/>
      </xdr:nvSpPr>
      <xdr:spPr>
        <a:xfrm>
          <a:off x="19900900" y="141487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23843</xdr:rowOff>
    </xdr:from>
    <xdr:ext cx="469744" cy="259045"/>
    <xdr:sp macro="" textlink="">
      <xdr:nvSpPr>
        <xdr:cNvPr id="816" name="【消防施設】&#10;一人当たり面積該当値テキスト">
          <a:extLst>
            <a:ext uri="{FF2B5EF4-FFF2-40B4-BE49-F238E27FC236}">
              <a16:creationId xmlns:a16="http://schemas.microsoft.com/office/drawing/2014/main" id="{AA27965E-FB82-4F34-AB6C-F8595CF1DB87}"/>
            </a:ext>
          </a:extLst>
        </xdr:cNvPr>
        <xdr:cNvSpPr txBox="1"/>
      </xdr:nvSpPr>
      <xdr:spPr>
        <a:xfrm>
          <a:off x="19989800" y="140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109373</xdr:rowOff>
    </xdr:from>
    <xdr:to>
      <xdr:col>112</xdr:col>
      <xdr:colOff>38100</xdr:colOff>
      <xdr:row>86</xdr:row>
      <xdr:rowOff>39523</xdr:rowOff>
    </xdr:to>
    <xdr:sp macro="" textlink="">
      <xdr:nvSpPr>
        <xdr:cNvPr id="817" name="楕円 816">
          <a:extLst>
            <a:ext uri="{FF2B5EF4-FFF2-40B4-BE49-F238E27FC236}">
              <a16:creationId xmlns:a16="http://schemas.microsoft.com/office/drawing/2014/main" id="{29C15482-DB41-437A-8464-7614A45D706E}"/>
            </a:ext>
          </a:extLst>
        </xdr:cNvPr>
        <xdr:cNvSpPr/>
      </xdr:nvSpPr>
      <xdr:spPr>
        <a:xfrm>
          <a:off x="19157950" y="1414922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159716</xdr:rowOff>
    </xdr:from>
    <xdr:to>
      <xdr:col>116</xdr:col>
      <xdr:colOff>63500</xdr:colOff>
      <xdr:row>85</xdr:row>
      <xdr:rowOff>160173</xdr:rowOff>
    </xdr:to>
    <xdr:cxnSp macro="">
      <xdr:nvCxnSpPr>
        <xdr:cNvPr id="818" name="直線コネクタ 817">
          <a:extLst>
            <a:ext uri="{FF2B5EF4-FFF2-40B4-BE49-F238E27FC236}">
              <a16:creationId xmlns:a16="http://schemas.microsoft.com/office/drawing/2014/main" id="{C44DF783-0643-4C09-AE8D-393EA3A7E406}"/>
            </a:ext>
          </a:extLst>
        </xdr:cNvPr>
        <xdr:cNvCxnSpPr/>
      </xdr:nvCxnSpPr>
      <xdr:spPr>
        <a:xfrm flipV="1">
          <a:off x="19202400" y="14199566"/>
          <a:ext cx="7493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109829</xdr:rowOff>
    </xdr:from>
    <xdr:to>
      <xdr:col>107</xdr:col>
      <xdr:colOff>101600</xdr:colOff>
      <xdr:row>86</xdr:row>
      <xdr:rowOff>39979</xdr:rowOff>
    </xdr:to>
    <xdr:sp macro="" textlink="">
      <xdr:nvSpPr>
        <xdr:cNvPr id="819" name="楕円 818">
          <a:extLst>
            <a:ext uri="{FF2B5EF4-FFF2-40B4-BE49-F238E27FC236}">
              <a16:creationId xmlns:a16="http://schemas.microsoft.com/office/drawing/2014/main" id="{A8F7DCE1-76E4-4E09-ABC7-A385D7642770}"/>
            </a:ext>
          </a:extLst>
        </xdr:cNvPr>
        <xdr:cNvSpPr/>
      </xdr:nvSpPr>
      <xdr:spPr>
        <a:xfrm>
          <a:off x="18345150" y="141496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160173</xdr:rowOff>
    </xdr:from>
    <xdr:to>
      <xdr:col>111</xdr:col>
      <xdr:colOff>177800</xdr:colOff>
      <xdr:row>85</xdr:row>
      <xdr:rowOff>160629</xdr:rowOff>
    </xdr:to>
    <xdr:cxnSp macro="">
      <xdr:nvCxnSpPr>
        <xdr:cNvPr id="820" name="直線コネクタ 819">
          <a:extLst>
            <a:ext uri="{FF2B5EF4-FFF2-40B4-BE49-F238E27FC236}">
              <a16:creationId xmlns:a16="http://schemas.microsoft.com/office/drawing/2014/main" id="{DA3A4329-A2C3-4A93-A2FE-67EB530BF87E}"/>
            </a:ext>
          </a:extLst>
        </xdr:cNvPr>
        <xdr:cNvCxnSpPr/>
      </xdr:nvCxnSpPr>
      <xdr:spPr>
        <a:xfrm flipV="1">
          <a:off x="18395950" y="14200023"/>
          <a:ext cx="80645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110286</xdr:rowOff>
    </xdr:from>
    <xdr:to>
      <xdr:col>102</xdr:col>
      <xdr:colOff>165100</xdr:colOff>
      <xdr:row>86</xdr:row>
      <xdr:rowOff>40436</xdr:rowOff>
    </xdr:to>
    <xdr:sp macro="" textlink="">
      <xdr:nvSpPr>
        <xdr:cNvPr id="821" name="楕円 820">
          <a:extLst>
            <a:ext uri="{FF2B5EF4-FFF2-40B4-BE49-F238E27FC236}">
              <a16:creationId xmlns:a16="http://schemas.microsoft.com/office/drawing/2014/main" id="{853E79D9-F190-4767-8C1F-D9F192017982}"/>
            </a:ext>
          </a:extLst>
        </xdr:cNvPr>
        <xdr:cNvSpPr/>
      </xdr:nvSpPr>
      <xdr:spPr>
        <a:xfrm>
          <a:off x="17551400" y="141501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160629</xdr:rowOff>
    </xdr:from>
    <xdr:to>
      <xdr:col>107</xdr:col>
      <xdr:colOff>50800</xdr:colOff>
      <xdr:row>85</xdr:row>
      <xdr:rowOff>161086</xdr:rowOff>
    </xdr:to>
    <xdr:cxnSp macro="">
      <xdr:nvCxnSpPr>
        <xdr:cNvPr id="822" name="直線コネクタ 821">
          <a:extLst>
            <a:ext uri="{FF2B5EF4-FFF2-40B4-BE49-F238E27FC236}">
              <a16:creationId xmlns:a16="http://schemas.microsoft.com/office/drawing/2014/main" id="{D82368A0-01F1-4EB5-A0CD-62E615EE0BF0}"/>
            </a:ext>
          </a:extLst>
        </xdr:cNvPr>
        <xdr:cNvCxnSpPr/>
      </xdr:nvCxnSpPr>
      <xdr:spPr>
        <a:xfrm flipV="1">
          <a:off x="17602200" y="14200479"/>
          <a:ext cx="79375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110744</xdr:rowOff>
    </xdr:from>
    <xdr:to>
      <xdr:col>98</xdr:col>
      <xdr:colOff>38100</xdr:colOff>
      <xdr:row>86</xdr:row>
      <xdr:rowOff>40894</xdr:rowOff>
    </xdr:to>
    <xdr:sp macro="" textlink="">
      <xdr:nvSpPr>
        <xdr:cNvPr id="823" name="楕円 822">
          <a:extLst>
            <a:ext uri="{FF2B5EF4-FFF2-40B4-BE49-F238E27FC236}">
              <a16:creationId xmlns:a16="http://schemas.microsoft.com/office/drawing/2014/main" id="{1550FAF6-9126-4CA3-95DF-D686E5737C4B}"/>
            </a:ext>
          </a:extLst>
        </xdr:cNvPr>
        <xdr:cNvSpPr/>
      </xdr:nvSpPr>
      <xdr:spPr>
        <a:xfrm>
          <a:off x="16757650" y="1415059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161086</xdr:rowOff>
    </xdr:from>
    <xdr:to>
      <xdr:col>102</xdr:col>
      <xdr:colOff>114300</xdr:colOff>
      <xdr:row>85</xdr:row>
      <xdr:rowOff>161544</xdr:rowOff>
    </xdr:to>
    <xdr:cxnSp macro="">
      <xdr:nvCxnSpPr>
        <xdr:cNvPr id="824" name="直線コネクタ 823">
          <a:extLst>
            <a:ext uri="{FF2B5EF4-FFF2-40B4-BE49-F238E27FC236}">
              <a16:creationId xmlns:a16="http://schemas.microsoft.com/office/drawing/2014/main" id="{5B7C9F05-6F52-4D93-8A3F-34CF69792902}"/>
            </a:ext>
          </a:extLst>
        </xdr:cNvPr>
        <xdr:cNvCxnSpPr/>
      </xdr:nvCxnSpPr>
      <xdr:spPr>
        <a:xfrm flipV="1">
          <a:off x="16802100" y="14200936"/>
          <a:ext cx="8001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160290</xdr:rowOff>
    </xdr:from>
    <xdr:ext cx="469744" cy="259045"/>
    <xdr:sp macro="" textlink="">
      <xdr:nvSpPr>
        <xdr:cNvPr id="825" name="n_1aveValue【消防施設】&#10;一人当たり面積">
          <a:extLst>
            <a:ext uri="{FF2B5EF4-FFF2-40B4-BE49-F238E27FC236}">
              <a16:creationId xmlns:a16="http://schemas.microsoft.com/office/drawing/2014/main" id="{062D6A35-0870-4CCD-98A0-5C17F570518C}"/>
            </a:ext>
          </a:extLst>
        </xdr:cNvPr>
        <xdr:cNvSpPr txBox="1"/>
      </xdr:nvSpPr>
      <xdr:spPr>
        <a:xfrm>
          <a:off x="18980227" y="1386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7586</xdr:rowOff>
    </xdr:from>
    <xdr:ext cx="469744" cy="259045"/>
    <xdr:sp macro="" textlink="">
      <xdr:nvSpPr>
        <xdr:cNvPr id="826" name="n_2aveValue【消防施設】&#10;一人当たり面積">
          <a:extLst>
            <a:ext uri="{FF2B5EF4-FFF2-40B4-BE49-F238E27FC236}">
              <a16:creationId xmlns:a16="http://schemas.microsoft.com/office/drawing/2014/main" id="{254BE2C7-B48C-4AB3-A26D-80E3196081B4}"/>
            </a:ext>
          </a:extLst>
        </xdr:cNvPr>
        <xdr:cNvSpPr txBox="1"/>
      </xdr:nvSpPr>
      <xdr:spPr>
        <a:xfrm>
          <a:off x="18180127" y="1388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13988</xdr:rowOff>
    </xdr:from>
    <xdr:ext cx="469744" cy="259045"/>
    <xdr:sp macro="" textlink="">
      <xdr:nvSpPr>
        <xdr:cNvPr id="827" name="n_3aveValue【消防施設】&#10;一人当たり面積">
          <a:extLst>
            <a:ext uri="{FF2B5EF4-FFF2-40B4-BE49-F238E27FC236}">
              <a16:creationId xmlns:a16="http://schemas.microsoft.com/office/drawing/2014/main" id="{5AE4F92B-F2B8-4F3D-9F67-31193703EE0E}"/>
            </a:ext>
          </a:extLst>
        </xdr:cNvPr>
        <xdr:cNvSpPr txBox="1"/>
      </xdr:nvSpPr>
      <xdr:spPr>
        <a:xfrm>
          <a:off x="17386377" y="1388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22674</xdr:rowOff>
    </xdr:from>
    <xdr:ext cx="469744" cy="259045"/>
    <xdr:sp macro="" textlink="">
      <xdr:nvSpPr>
        <xdr:cNvPr id="828" name="n_4aveValue【消防施設】&#10;一人当たり面積">
          <a:extLst>
            <a:ext uri="{FF2B5EF4-FFF2-40B4-BE49-F238E27FC236}">
              <a16:creationId xmlns:a16="http://schemas.microsoft.com/office/drawing/2014/main" id="{9D8E20CB-220F-4FB0-845C-AC3F69C8AB7F}"/>
            </a:ext>
          </a:extLst>
        </xdr:cNvPr>
        <xdr:cNvSpPr txBox="1"/>
      </xdr:nvSpPr>
      <xdr:spPr>
        <a:xfrm>
          <a:off x="16592627" y="1389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30650</xdr:rowOff>
    </xdr:from>
    <xdr:ext cx="469744" cy="259045"/>
    <xdr:sp macro="" textlink="">
      <xdr:nvSpPr>
        <xdr:cNvPr id="829" name="n_1mainValue【消防施設】&#10;一人当たり面積">
          <a:extLst>
            <a:ext uri="{FF2B5EF4-FFF2-40B4-BE49-F238E27FC236}">
              <a16:creationId xmlns:a16="http://schemas.microsoft.com/office/drawing/2014/main" id="{C077FE83-682E-43D3-9598-2DF6F69A8A0B}"/>
            </a:ext>
          </a:extLst>
        </xdr:cNvPr>
        <xdr:cNvSpPr txBox="1"/>
      </xdr:nvSpPr>
      <xdr:spPr>
        <a:xfrm>
          <a:off x="18980227" y="1423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31106</xdr:rowOff>
    </xdr:from>
    <xdr:ext cx="469744" cy="259045"/>
    <xdr:sp macro="" textlink="">
      <xdr:nvSpPr>
        <xdr:cNvPr id="830" name="n_2mainValue【消防施設】&#10;一人当たり面積">
          <a:extLst>
            <a:ext uri="{FF2B5EF4-FFF2-40B4-BE49-F238E27FC236}">
              <a16:creationId xmlns:a16="http://schemas.microsoft.com/office/drawing/2014/main" id="{1E270299-A93A-4949-AB06-A2E9F3233640}"/>
            </a:ext>
          </a:extLst>
        </xdr:cNvPr>
        <xdr:cNvSpPr txBox="1"/>
      </xdr:nvSpPr>
      <xdr:spPr>
        <a:xfrm>
          <a:off x="18180127" y="1423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31563</xdr:rowOff>
    </xdr:from>
    <xdr:ext cx="469744" cy="259045"/>
    <xdr:sp macro="" textlink="">
      <xdr:nvSpPr>
        <xdr:cNvPr id="831" name="n_3mainValue【消防施設】&#10;一人当たり面積">
          <a:extLst>
            <a:ext uri="{FF2B5EF4-FFF2-40B4-BE49-F238E27FC236}">
              <a16:creationId xmlns:a16="http://schemas.microsoft.com/office/drawing/2014/main" id="{75A95481-F735-406B-8EAD-B94E8EFBE497}"/>
            </a:ext>
          </a:extLst>
        </xdr:cNvPr>
        <xdr:cNvSpPr txBox="1"/>
      </xdr:nvSpPr>
      <xdr:spPr>
        <a:xfrm>
          <a:off x="17386377" y="1423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32021</xdr:rowOff>
    </xdr:from>
    <xdr:ext cx="469744" cy="259045"/>
    <xdr:sp macro="" textlink="">
      <xdr:nvSpPr>
        <xdr:cNvPr id="832" name="n_4mainValue【消防施設】&#10;一人当たり面積">
          <a:extLst>
            <a:ext uri="{FF2B5EF4-FFF2-40B4-BE49-F238E27FC236}">
              <a16:creationId xmlns:a16="http://schemas.microsoft.com/office/drawing/2014/main" id="{9905B85F-2DC8-4A16-B72E-A86741730317}"/>
            </a:ext>
          </a:extLst>
        </xdr:cNvPr>
        <xdr:cNvSpPr txBox="1"/>
      </xdr:nvSpPr>
      <xdr:spPr>
        <a:xfrm>
          <a:off x="16592627" y="1423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3" name="正方形/長方形 832">
          <a:extLst>
            <a:ext uri="{FF2B5EF4-FFF2-40B4-BE49-F238E27FC236}">
              <a16:creationId xmlns:a16="http://schemas.microsoft.com/office/drawing/2014/main" id="{DDC804C8-28CC-4EEF-BC4F-E4A173102D35}"/>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4" name="正方形/長方形 833">
          <a:extLst>
            <a:ext uri="{FF2B5EF4-FFF2-40B4-BE49-F238E27FC236}">
              <a16:creationId xmlns:a16="http://schemas.microsoft.com/office/drawing/2014/main" id="{BDC5561D-5A55-49D5-BE47-7D6F49667B48}"/>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5" name="正方形/長方形 834">
          <a:extLst>
            <a:ext uri="{FF2B5EF4-FFF2-40B4-BE49-F238E27FC236}">
              <a16:creationId xmlns:a16="http://schemas.microsoft.com/office/drawing/2014/main" id="{0C87FAAE-EB53-4FBB-891F-F4F5E0B3E03D}"/>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6" name="正方形/長方形 835">
          <a:extLst>
            <a:ext uri="{FF2B5EF4-FFF2-40B4-BE49-F238E27FC236}">
              <a16:creationId xmlns:a16="http://schemas.microsoft.com/office/drawing/2014/main" id="{F526F7AE-2B24-4750-BCD4-CAD8BE08B274}"/>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7" name="正方形/長方形 836">
          <a:extLst>
            <a:ext uri="{FF2B5EF4-FFF2-40B4-BE49-F238E27FC236}">
              <a16:creationId xmlns:a16="http://schemas.microsoft.com/office/drawing/2014/main" id="{91D05C26-4C12-4D52-AA7D-8AF46BAAD3BF}"/>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8" name="正方形/長方形 837">
          <a:extLst>
            <a:ext uri="{FF2B5EF4-FFF2-40B4-BE49-F238E27FC236}">
              <a16:creationId xmlns:a16="http://schemas.microsoft.com/office/drawing/2014/main" id="{BF189670-5444-4A63-965A-CE275F8CC443}"/>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9" name="正方形/長方形 838">
          <a:extLst>
            <a:ext uri="{FF2B5EF4-FFF2-40B4-BE49-F238E27FC236}">
              <a16:creationId xmlns:a16="http://schemas.microsoft.com/office/drawing/2014/main" id="{27048687-23DD-446A-93E2-7E6A826BBF34}"/>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0" name="正方形/長方形 839">
          <a:extLst>
            <a:ext uri="{FF2B5EF4-FFF2-40B4-BE49-F238E27FC236}">
              <a16:creationId xmlns:a16="http://schemas.microsoft.com/office/drawing/2014/main" id="{F63DBC7B-DFA9-4391-85FB-9BAC4FD0712C}"/>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1" name="テキスト ボックス 840">
          <a:extLst>
            <a:ext uri="{FF2B5EF4-FFF2-40B4-BE49-F238E27FC236}">
              <a16:creationId xmlns:a16="http://schemas.microsoft.com/office/drawing/2014/main" id="{4CF7890B-E438-4E69-8408-D1665B85EFCE}"/>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2" name="直線コネクタ 841">
          <a:extLst>
            <a:ext uri="{FF2B5EF4-FFF2-40B4-BE49-F238E27FC236}">
              <a16:creationId xmlns:a16="http://schemas.microsoft.com/office/drawing/2014/main" id="{EB3A32F9-47FC-4EFE-9B5C-D7678153B8AC}"/>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3" name="テキスト ボックス 842">
          <a:extLst>
            <a:ext uri="{FF2B5EF4-FFF2-40B4-BE49-F238E27FC236}">
              <a16:creationId xmlns:a16="http://schemas.microsoft.com/office/drawing/2014/main" id="{F7FE7D72-7AAA-417D-B02E-FCFA3676B5A1}"/>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4" name="直線コネクタ 843">
          <a:extLst>
            <a:ext uri="{FF2B5EF4-FFF2-40B4-BE49-F238E27FC236}">
              <a16:creationId xmlns:a16="http://schemas.microsoft.com/office/drawing/2014/main" id="{8BB7044B-F7EE-40AC-9C1A-C51B8EDD6778}"/>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5" name="テキスト ボックス 844">
          <a:extLst>
            <a:ext uri="{FF2B5EF4-FFF2-40B4-BE49-F238E27FC236}">
              <a16:creationId xmlns:a16="http://schemas.microsoft.com/office/drawing/2014/main" id="{0AA6AB83-1CB9-4B25-9AB8-AB0F0D9CEB12}"/>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6" name="直線コネクタ 845">
          <a:extLst>
            <a:ext uri="{FF2B5EF4-FFF2-40B4-BE49-F238E27FC236}">
              <a16:creationId xmlns:a16="http://schemas.microsoft.com/office/drawing/2014/main" id="{B827D035-8CF5-4282-8D1A-C0AA83B3C9F5}"/>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7" name="テキスト ボックス 846">
          <a:extLst>
            <a:ext uri="{FF2B5EF4-FFF2-40B4-BE49-F238E27FC236}">
              <a16:creationId xmlns:a16="http://schemas.microsoft.com/office/drawing/2014/main" id="{D440D421-DB62-4490-86AA-B0BA488D6C85}"/>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8" name="直線コネクタ 847">
          <a:extLst>
            <a:ext uri="{FF2B5EF4-FFF2-40B4-BE49-F238E27FC236}">
              <a16:creationId xmlns:a16="http://schemas.microsoft.com/office/drawing/2014/main" id="{DF6ACE6F-3E5C-4C59-8FCA-2F083D190A81}"/>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9" name="テキスト ボックス 848">
          <a:extLst>
            <a:ext uri="{FF2B5EF4-FFF2-40B4-BE49-F238E27FC236}">
              <a16:creationId xmlns:a16="http://schemas.microsoft.com/office/drawing/2014/main" id="{1FF4F678-7437-4B13-AE73-29D3EFC97C46}"/>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0" name="直線コネクタ 849">
          <a:extLst>
            <a:ext uri="{FF2B5EF4-FFF2-40B4-BE49-F238E27FC236}">
              <a16:creationId xmlns:a16="http://schemas.microsoft.com/office/drawing/2014/main" id="{65921813-202F-4A58-A4D3-10C91946FAE8}"/>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1" name="テキスト ボックス 850">
          <a:extLst>
            <a:ext uri="{FF2B5EF4-FFF2-40B4-BE49-F238E27FC236}">
              <a16:creationId xmlns:a16="http://schemas.microsoft.com/office/drawing/2014/main" id="{25431CFD-3A20-4BD4-BEA1-8B202D37EEA9}"/>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2" name="直線コネクタ 851">
          <a:extLst>
            <a:ext uri="{FF2B5EF4-FFF2-40B4-BE49-F238E27FC236}">
              <a16:creationId xmlns:a16="http://schemas.microsoft.com/office/drawing/2014/main" id="{32F0B6A7-3399-4834-98BB-AB2E4380ADF0}"/>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3" name="テキスト ボックス 852">
          <a:extLst>
            <a:ext uri="{FF2B5EF4-FFF2-40B4-BE49-F238E27FC236}">
              <a16:creationId xmlns:a16="http://schemas.microsoft.com/office/drawing/2014/main" id="{E9C72E72-412E-43F8-98B4-2F3037E8BBBE}"/>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4" name="直線コネクタ 853">
          <a:extLst>
            <a:ext uri="{FF2B5EF4-FFF2-40B4-BE49-F238E27FC236}">
              <a16:creationId xmlns:a16="http://schemas.microsoft.com/office/drawing/2014/main" id="{475CE21F-87DE-424E-B5DC-9A594E6432E2}"/>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5" name="テキスト ボックス 854">
          <a:extLst>
            <a:ext uri="{FF2B5EF4-FFF2-40B4-BE49-F238E27FC236}">
              <a16:creationId xmlns:a16="http://schemas.microsoft.com/office/drawing/2014/main" id="{F6F82E5B-ABCA-4AE5-9CF6-953ED3CB8B32}"/>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a:extLst>
            <a:ext uri="{FF2B5EF4-FFF2-40B4-BE49-F238E27FC236}">
              <a16:creationId xmlns:a16="http://schemas.microsoft.com/office/drawing/2014/main" id="{6D57C4C4-8CBE-4FF7-994B-85A29BB3E61B}"/>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7" name="【庁舎】&#10;有形固定資産減価償却率グラフ枠">
          <a:extLst>
            <a:ext uri="{FF2B5EF4-FFF2-40B4-BE49-F238E27FC236}">
              <a16:creationId xmlns:a16="http://schemas.microsoft.com/office/drawing/2014/main" id="{234E665F-73DA-47E2-A70C-29E426653226}"/>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858" name="直線コネクタ 857">
          <a:extLst>
            <a:ext uri="{FF2B5EF4-FFF2-40B4-BE49-F238E27FC236}">
              <a16:creationId xmlns:a16="http://schemas.microsoft.com/office/drawing/2014/main" id="{353BFCC5-9F7E-4386-80DB-CAC03D249EBF}"/>
            </a:ext>
          </a:extLst>
        </xdr:cNvPr>
        <xdr:cNvCxnSpPr/>
      </xdr:nvCxnSpPr>
      <xdr:spPr>
        <a:xfrm flipV="1">
          <a:off x="14699614" y="165190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859" name="【庁舎】&#10;有形固定資産減価償却率最小値テキスト">
          <a:extLst>
            <a:ext uri="{FF2B5EF4-FFF2-40B4-BE49-F238E27FC236}">
              <a16:creationId xmlns:a16="http://schemas.microsoft.com/office/drawing/2014/main" id="{F3E06C6D-6802-449C-99D2-72E596D8717B}"/>
            </a:ext>
          </a:extLst>
        </xdr:cNvPr>
        <xdr:cNvSpPr txBox="1"/>
      </xdr:nvSpPr>
      <xdr:spPr>
        <a:xfrm>
          <a:off x="14738350" y="18145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860" name="直線コネクタ 859">
          <a:extLst>
            <a:ext uri="{FF2B5EF4-FFF2-40B4-BE49-F238E27FC236}">
              <a16:creationId xmlns:a16="http://schemas.microsoft.com/office/drawing/2014/main" id="{7D1F3EA8-55CD-4C1D-9924-74A40D485FE5}"/>
            </a:ext>
          </a:extLst>
        </xdr:cNvPr>
        <xdr:cNvCxnSpPr/>
      </xdr:nvCxnSpPr>
      <xdr:spPr>
        <a:xfrm>
          <a:off x="14611350" y="181421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1" name="【庁舎】&#10;有形固定資産減価償却率最大値テキスト">
          <a:extLst>
            <a:ext uri="{FF2B5EF4-FFF2-40B4-BE49-F238E27FC236}">
              <a16:creationId xmlns:a16="http://schemas.microsoft.com/office/drawing/2014/main" id="{AE10659E-B321-4DD3-A01C-0E8C1DCC365C}"/>
            </a:ext>
          </a:extLst>
        </xdr:cNvPr>
        <xdr:cNvSpPr txBox="1"/>
      </xdr:nvSpPr>
      <xdr:spPr>
        <a:xfrm>
          <a:off x="14738350" y="16294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62" name="直線コネクタ 861">
          <a:extLst>
            <a:ext uri="{FF2B5EF4-FFF2-40B4-BE49-F238E27FC236}">
              <a16:creationId xmlns:a16="http://schemas.microsoft.com/office/drawing/2014/main" id="{A9349497-5EF1-457D-A182-D13E8E12A75C}"/>
            </a:ext>
          </a:extLst>
        </xdr:cNvPr>
        <xdr:cNvCxnSpPr/>
      </xdr:nvCxnSpPr>
      <xdr:spPr>
        <a:xfrm>
          <a:off x="14611350" y="165190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101798</xdr:rowOff>
    </xdr:from>
    <xdr:ext cx="405111" cy="259045"/>
    <xdr:sp macro="" textlink="">
      <xdr:nvSpPr>
        <xdr:cNvPr id="863" name="【庁舎】&#10;有形固定資産減価償却率平均値テキスト">
          <a:extLst>
            <a:ext uri="{FF2B5EF4-FFF2-40B4-BE49-F238E27FC236}">
              <a16:creationId xmlns:a16="http://schemas.microsoft.com/office/drawing/2014/main" id="{64435E34-9509-4863-A3E9-6690D4ADB079}"/>
            </a:ext>
          </a:extLst>
        </xdr:cNvPr>
        <xdr:cNvSpPr txBox="1"/>
      </xdr:nvSpPr>
      <xdr:spPr>
        <a:xfrm>
          <a:off x="14738350" y="173610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864" name="フローチャート: 判断 863">
          <a:extLst>
            <a:ext uri="{FF2B5EF4-FFF2-40B4-BE49-F238E27FC236}">
              <a16:creationId xmlns:a16="http://schemas.microsoft.com/office/drawing/2014/main" id="{7AC825CE-6CE1-4D4E-8565-94B319A1C62B}"/>
            </a:ext>
          </a:extLst>
        </xdr:cNvPr>
        <xdr:cNvSpPr/>
      </xdr:nvSpPr>
      <xdr:spPr>
        <a:xfrm>
          <a:off x="14649450" y="1738267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865" name="フローチャート: 判断 864">
          <a:extLst>
            <a:ext uri="{FF2B5EF4-FFF2-40B4-BE49-F238E27FC236}">
              <a16:creationId xmlns:a16="http://schemas.microsoft.com/office/drawing/2014/main" id="{390CFBC0-777D-48E7-8C98-A193E9DE4F64}"/>
            </a:ext>
          </a:extLst>
        </xdr:cNvPr>
        <xdr:cNvSpPr/>
      </xdr:nvSpPr>
      <xdr:spPr>
        <a:xfrm>
          <a:off x="13887450" y="1737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866" name="フローチャート: 判断 865">
          <a:extLst>
            <a:ext uri="{FF2B5EF4-FFF2-40B4-BE49-F238E27FC236}">
              <a16:creationId xmlns:a16="http://schemas.microsoft.com/office/drawing/2014/main" id="{3B00F975-E79C-459D-BDAF-E4F37D42BCF4}"/>
            </a:ext>
          </a:extLst>
        </xdr:cNvPr>
        <xdr:cNvSpPr/>
      </xdr:nvSpPr>
      <xdr:spPr>
        <a:xfrm>
          <a:off x="13093700" y="173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867" name="フローチャート: 判断 866">
          <a:extLst>
            <a:ext uri="{FF2B5EF4-FFF2-40B4-BE49-F238E27FC236}">
              <a16:creationId xmlns:a16="http://schemas.microsoft.com/office/drawing/2014/main" id="{519582A6-26E1-44F2-8FE5-0D612FEFEABF}"/>
            </a:ext>
          </a:extLst>
        </xdr:cNvPr>
        <xdr:cNvSpPr/>
      </xdr:nvSpPr>
      <xdr:spPr>
        <a:xfrm>
          <a:off x="12299950" y="173532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868" name="フローチャート: 判断 867">
          <a:extLst>
            <a:ext uri="{FF2B5EF4-FFF2-40B4-BE49-F238E27FC236}">
              <a16:creationId xmlns:a16="http://schemas.microsoft.com/office/drawing/2014/main" id="{523BFB63-6A0B-4A7C-A525-5B8F5C4E0EBE}"/>
            </a:ext>
          </a:extLst>
        </xdr:cNvPr>
        <xdr:cNvSpPr/>
      </xdr:nvSpPr>
      <xdr:spPr>
        <a:xfrm>
          <a:off x="11487150" y="1730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F14E74AC-C7BA-4320-80A5-0190BFBEEE23}"/>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8095AA15-0B72-44EB-BFC3-7B4329B7CD49}"/>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11D24FFB-BECD-460C-9A9B-0B56CEF4A5B7}"/>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F93A3B8E-4308-434C-838C-09987B6E6EB1}"/>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ABC5B377-33DB-4EAB-88D4-97C2690A1FB5}"/>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66221</xdr:rowOff>
    </xdr:from>
    <xdr:to>
      <xdr:col>85</xdr:col>
      <xdr:colOff>177800</xdr:colOff>
      <xdr:row>99</xdr:row>
      <xdr:rowOff>167821</xdr:rowOff>
    </xdr:to>
    <xdr:sp macro="" textlink="">
      <xdr:nvSpPr>
        <xdr:cNvPr id="874" name="楕円 873">
          <a:extLst>
            <a:ext uri="{FF2B5EF4-FFF2-40B4-BE49-F238E27FC236}">
              <a16:creationId xmlns:a16="http://schemas.microsoft.com/office/drawing/2014/main" id="{1FB83AAD-F2F9-43CE-9848-23DB7318BB92}"/>
            </a:ext>
          </a:extLst>
        </xdr:cNvPr>
        <xdr:cNvSpPr/>
      </xdr:nvSpPr>
      <xdr:spPr>
        <a:xfrm>
          <a:off x="14649450" y="1646827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340478" cy="259045"/>
    <xdr:sp macro="" textlink="">
      <xdr:nvSpPr>
        <xdr:cNvPr id="875" name="【庁舎】&#10;有形固定資産減価償却率該当値テキスト">
          <a:extLst>
            <a:ext uri="{FF2B5EF4-FFF2-40B4-BE49-F238E27FC236}">
              <a16:creationId xmlns:a16="http://schemas.microsoft.com/office/drawing/2014/main" id="{2060A301-757B-4771-8540-B93E356C8F9B}"/>
            </a:ext>
          </a:extLst>
        </xdr:cNvPr>
        <xdr:cNvSpPr txBox="1"/>
      </xdr:nvSpPr>
      <xdr:spPr>
        <a:xfrm>
          <a:off x="14738350" y="16421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131536</xdr:rowOff>
    </xdr:from>
    <xdr:to>
      <xdr:col>81</xdr:col>
      <xdr:colOff>101600</xdr:colOff>
      <xdr:row>109</xdr:row>
      <xdr:rowOff>61686</xdr:rowOff>
    </xdr:to>
    <xdr:sp macro="" textlink="">
      <xdr:nvSpPr>
        <xdr:cNvPr id="876" name="楕円 875">
          <a:extLst>
            <a:ext uri="{FF2B5EF4-FFF2-40B4-BE49-F238E27FC236}">
              <a16:creationId xmlns:a16="http://schemas.microsoft.com/office/drawing/2014/main" id="{3C45FF4F-44CA-445C-AFC7-53F9EEF214D5}"/>
            </a:ext>
          </a:extLst>
        </xdr:cNvPr>
        <xdr:cNvSpPr/>
      </xdr:nvSpPr>
      <xdr:spPr>
        <a:xfrm>
          <a:off x="1388745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117021</xdr:rowOff>
    </xdr:from>
    <xdr:to>
      <xdr:col>85</xdr:col>
      <xdr:colOff>127000</xdr:colOff>
      <xdr:row>109</xdr:row>
      <xdr:rowOff>10886</xdr:rowOff>
    </xdr:to>
    <xdr:cxnSp macro="">
      <xdr:nvCxnSpPr>
        <xdr:cNvPr id="877" name="直線コネクタ 876">
          <a:extLst>
            <a:ext uri="{FF2B5EF4-FFF2-40B4-BE49-F238E27FC236}">
              <a16:creationId xmlns:a16="http://schemas.microsoft.com/office/drawing/2014/main" id="{C449FF23-7D87-4DC9-B99F-AAF27220C668}"/>
            </a:ext>
          </a:extLst>
        </xdr:cNvPr>
        <xdr:cNvCxnSpPr/>
      </xdr:nvCxnSpPr>
      <xdr:spPr>
        <a:xfrm flipV="1">
          <a:off x="13938250" y="16519071"/>
          <a:ext cx="762000" cy="160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128270</xdr:rowOff>
    </xdr:from>
    <xdr:to>
      <xdr:col>76</xdr:col>
      <xdr:colOff>165100</xdr:colOff>
      <xdr:row>109</xdr:row>
      <xdr:rowOff>58420</xdr:rowOff>
    </xdr:to>
    <xdr:sp macro="" textlink="">
      <xdr:nvSpPr>
        <xdr:cNvPr id="878" name="楕円 877">
          <a:extLst>
            <a:ext uri="{FF2B5EF4-FFF2-40B4-BE49-F238E27FC236}">
              <a16:creationId xmlns:a16="http://schemas.microsoft.com/office/drawing/2014/main" id="{1B889301-FFFA-4E49-935D-9F374BA266B3}"/>
            </a:ext>
          </a:extLst>
        </xdr:cNvPr>
        <xdr:cNvSpPr/>
      </xdr:nvSpPr>
      <xdr:spPr>
        <a:xfrm>
          <a:off x="130937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7620</xdr:rowOff>
    </xdr:from>
    <xdr:to>
      <xdr:col>81</xdr:col>
      <xdr:colOff>50800</xdr:colOff>
      <xdr:row>109</xdr:row>
      <xdr:rowOff>10886</xdr:rowOff>
    </xdr:to>
    <xdr:cxnSp macro="">
      <xdr:nvCxnSpPr>
        <xdr:cNvPr id="879" name="直線コネクタ 878">
          <a:extLst>
            <a:ext uri="{FF2B5EF4-FFF2-40B4-BE49-F238E27FC236}">
              <a16:creationId xmlns:a16="http://schemas.microsoft.com/office/drawing/2014/main" id="{9177BDA0-EBC0-4F48-B06B-45DB7F7FD1EE}"/>
            </a:ext>
          </a:extLst>
        </xdr:cNvPr>
        <xdr:cNvCxnSpPr/>
      </xdr:nvCxnSpPr>
      <xdr:spPr>
        <a:xfrm>
          <a:off x="13144500" y="18124170"/>
          <a:ext cx="7937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125005</xdr:rowOff>
    </xdr:from>
    <xdr:to>
      <xdr:col>72</xdr:col>
      <xdr:colOff>38100</xdr:colOff>
      <xdr:row>109</xdr:row>
      <xdr:rowOff>55155</xdr:rowOff>
    </xdr:to>
    <xdr:sp macro="" textlink="">
      <xdr:nvSpPr>
        <xdr:cNvPr id="880" name="楕円 879">
          <a:extLst>
            <a:ext uri="{FF2B5EF4-FFF2-40B4-BE49-F238E27FC236}">
              <a16:creationId xmlns:a16="http://schemas.microsoft.com/office/drawing/2014/main" id="{CE9B7E93-93C8-476B-98ED-D340C54AB147}"/>
            </a:ext>
          </a:extLst>
        </xdr:cNvPr>
        <xdr:cNvSpPr/>
      </xdr:nvSpPr>
      <xdr:spPr>
        <a:xfrm>
          <a:off x="12299950" y="180701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4355</xdr:rowOff>
    </xdr:from>
    <xdr:to>
      <xdr:col>76</xdr:col>
      <xdr:colOff>114300</xdr:colOff>
      <xdr:row>109</xdr:row>
      <xdr:rowOff>7620</xdr:rowOff>
    </xdr:to>
    <xdr:cxnSp macro="">
      <xdr:nvCxnSpPr>
        <xdr:cNvPr id="881" name="直線コネクタ 880">
          <a:extLst>
            <a:ext uri="{FF2B5EF4-FFF2-40B4-BE49-F238E27FC236}">
              <a16:creationId xmlns:a16="http://schemas.microsoft.com/office/drawing/2014/main" id="{5C8C2E35-A5E2-470A-B908-C2E38E21598A}"/>
            </a:ext>
          </a:extLst>
        </xdr:cNvPr>
        <xdr:cNvCxnSpPr/>
      </xdr:nvCxnSpPr>
      <xdr:spPr>
        <a:xfrm>
          <a:off x="12344400" y="18120905"/>
          <a:ext cx="8001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121738</xdr:rowOff>
    </xdr:from>
    <xdr:to>
      <xdr:col>67</xdr:col>
      <xdr:colOff>101600</xdr:colOff>
      <xdr:row>109</xdr:row>
      <xdr:rowOff>51888</xdr:rowOff>
    </xdr:to>
    <xdr:sp macro="" textlink="">
      <xdr:nvSpPr>
        <xdr:cNvPr id="882" name="楕円 881">
          <a:extLst>
            <a:ext uri="{FF2B5EF4-FFF2-40B4-BE49-F238E27FC236}">
              <a16:creationId xmlns:a16="http://schemas.microsoft.com/office/drawing/2014/main" id="{1ADD5934-3C7B-4902-9177-14BC314D683C}"/>
            </a:ext>
          </a:extLst>
        </xdr:cNvPr>
        <xdr:cNvSpPr/>
      </xdr:nvSpPr>
      <xdr:spPr>
        <a:xfrm>
          <a:off x="1148715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1088</xdr:rowOff>
    </xdr:from>
    <xdr:to>
      <xdr:col>71</xdr:col>
      <xdr:colOff>177800</xdr:colOff>
      <xdr:row>109</xdr:row>
      <xdr:rowOff>4355</xdr:rowOff>
    </xdr:to>
    <xdr:cxnSp macro="">
      <xdr:nvCxnSpPr>
        <xdr:cNvPr id="883" name="直線コネクタ 882">
          <a:extLst>
            <a:ext uri="{FF2B5EF4-FFF2-40B4-BE49-F238E27FC236}">
              <a16:creationId xmlns:a16="http://schemas.microsoft.com/office/drawing/2014/main" id="{E692FE52-D4E5-4B7B-BA6F-8AD36D68D1B0}"/>
            </a:ext>
          </a:extLst>
        </xdr:cNvPr>
        <xdr:cNvCxnSpPr/>
      </xdr:nvCxnSpPr>
      <xdr:spPr>
        <a:xfrm>
          <a:off x="11537950" y="18117638"/>
          <a:ext cx="80645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61884</xdr:rowOff>
    </xdr:from>
    <xdr:ext cx="405111" cy="259045"/>
    <xdr:sp macro="" textlink="">
      <xdr:nvSpPr>
        <xdr:cNvPr id="884" name="n_1aveValue【庁舎】&#10;有形固定資産減価償却率">
          <a:extLst>
            <a:ext uri="{FF2B5EF4-FFF2-40B4-BE49-F238E27FC236}">
              <a16:creationId xmlns:a16="http://schemas.microsoft.com/office/drawing/2014/main" id="{62F4341E-8821-4E80-87FB-820AF7364099}"/>
            </a:ext>
          </a:extLst>
        </xdr:cNvPr>
        <xdr:cNvSpPr txBox="1"/>
      </xdr:nvSpPr>
      <xdr:spPr>
        <a:xfrm>
          <a:off x="13742044" y="17149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55353</xdr:rowOff>
    </xdr:from>
    <xdr:ext cx="405111" cy="259045"/>
    <xdr:sp macro="" textlink="">
      <xdr:nvSpPr>
        <xdr:cNvPr id="885" name="n_2aveValue【庁舎】&#10;有形固定資産減価償却率">
          <a:extLst>
            <a:ext uri="{FF2B5EF4-FFF2-40B4-BE49-F238E27FC236}">
              <a16:creationId xmlns:a16="http://schemas.microsoft.com/office/drawing/2014/main" id="{5C17E016-CA9C-490C-AA30-418DC07F2A5B}"/>
            </a:ext>
          </a:extLst>
        </xdr:cNvPr>
        <xdr:cNvSpPr txBox="1"/>
      </xdr:nvSpPr>
      <xdr:spPr>
        <a:xfrm>
          <a:off x="12960994" y="1714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886" name="n_3aveValue【庁舎】&#10;有形固定資産減価償却率">
          <a:extLst>
            <a:ext uri="{FF2B5EF4-FFF2-40B4-BE49-F238E27FC236}">
              <a16:creationId xmlns:a16="http://schemas.microsoft.com/office/drawing/2014/main" id="{CC275719-4349-43B5-A37B-9AD6C8BFE530}"/>
            </a:ext>
          </a:extLst>
        </xdr:cNvPr>
        <xdr:cNvSpPr txBox="1"/>
      </xdr:nvSpPr>
      <xdr:spPr>
        <a:xfrm>
          <a:off x="121672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161489</xdr:rowOff>
    </xdr:from>
    <xdr:ext cx="405111" cy="259045"/>
    <xdr:sp macro="" textlink="">
      <xdr:nvSpPr>
        <xdr:cNvPr id="887" name="n_4aveValue【庁舎】&#10;有形固定資産減価償却率">
          <a:extLst>
            <a:ext uri="{FF2B5EF4-FFF2-40B4-BE49-F238E27FC236}">
              <a16:creationId xmlns:a16="http://schemas.microsoft.com/office/drawing/2014/main" id="{7D4FB859-E1B1-4CB8-841A-3E788E2DF933}"/>
            </a:ext>
          </a:extLst>
        </xdr:cNvPr>
        <xdr:cNvSpPr txBox="1"/>
      </xdr:nvSpPr>
      <xdr:spPr>
        <a:xfrm>
          <a:off x="11354444" y="1707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52813</xdr:rowOff>
    </xdr:from>
    <xdr:ext cx="405111" cy="259045"/>
    <xdr:sp macro="" textlink="">
      <xdr:nvSpPr>
        <xdr:cNvPr id="888" name="n_1mainValue【庁舎】&#10;有形固定資産減価償却率">
          <a:extLst>
            <a:ext uri="{FF2B5EF4-FFF2-40B4-BE49-F238E27FC236}">
              <a16:creationId xmlns:a16="http://schemas.microsoft.com/office/drawing/2014/main" id="{5E901A51-5ADC-4B06-8138-59D11DD1C272}"/>
            </a:ext>
          </a:extLst>
        </xdr:cNvPr>
        <xdr:cNvSpPr txBox="1"/>
      </xdr:nvSpPr>
      <xdr:spPr>
        <a:xfrm>
          <a:off x="137420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49547</xdr:rowOff>
    </xdr:from>
    <xdr:ext cx="405111" cy="259045"/>
    <xdr:sp macro="" textlink="">
      <xdr:nvSpPr>
        <xdr:cNvPr id="889" name="n_2mainValue【庁舎】&#10;有形固定資産減価償却率">
          <a:extLst>
            <a:ext uri="{FF2B5EF4-FFF2-40B4-BE49-F238E27FC236}">
              <a16:creationId xmlns:a16="http://schemas.microsoft.com/office/drawing/2014/main" id="{6E0DE074-D322-4203-ADE5-E336D5D14A34}"/>
            </a:ext>
          </a:extLst>
        </xdr:cNvPr>
        <xdr:cNvSpPr txBox="1"/>
      </xdr:nvSpPr>
      <xdr:spPr>
        <a:xfrm>
          <a:off x="1296099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46282</xdr:rowOff>
    </xdr:from>
    <xdr:ext cx="405111" cy="259045"/>
    <xdr:sp macro="" textlink="">
      <xdr:nvSpPr>
        <xdr:cNvPr id="890" name="n_3mainValue【庁舎】&#10;有形固定資産減価償却率">
          <a:extLst>
            <a:ext uri="{FF2B5EF4-FFF2-40B4-BE49-F238E27FC236}">
              <a16:creationId xmlns:a16="http://schemas.microsoft.com/office/drawing/2014/main" id="{A30441E4-0CA7-47C7-8B75-D89CDA72A3F4}"/>
            </a:ext>
          </a:extLst>
        </xdr:cNvPr>
        <xdr:cNvSpPr txBox="1"/>
      </xdr:nvSpPr>
      <xdr:spPr>
        <a:xfrm>
          <a:off x="121672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43015</xdr:rowOff>
    </xdr:from>
    <xdr:ext cx="405111" cy="259045"/>
    <xdr:sp macro="" textlink="">
      <xdr:nvSpPr>
        <xdr:cNvPr id="891" name="n_4mainValue【庁舎】&#10;有形固定資産減価償却率">
          <a:extLst>
            <a:ext uri="{FF2B5EF4-FFF2-40B4-BE49-F238E27FC236}">
              <a16:creationId xmlns:a16="http://schemas.microsoft.com/office/drawing/2014/main" id="{C34A71DB-CF30-481C-AACA-13B2091A47D2}"/>
            </a:ext>
          </a:extLst>
        </xdr:cNvPr>
        <xdr:cNvSpPr txBox="1"/>
      </xdr:nvSpPr>
      <xdr:spPr>
        <a:xfrm>
          <a:off x="113544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2" name="正方形/長方形 891">
          <a:extLst>
            <a:ext uri="{FF2B5EF4-FFF2-40B4-BE49-F238E27FC236}">
              <a16:creationId xmlns:a16="http://schemas.microsoft.com/office/drawing/2014/main" id="{D174C7B0-EFDB-418A-B7C3-3D1B2588680F}"/>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3" name="正方形/長方形 892">
          <a:extLst>
            <a:ext uri="{FF2B5EF4-FFF2-40B4-BE49-F238E27FC236}">
              <a16:creationId xmlns:a16="http://schemas.microsoft.com/office/drawing/2014/main" id="{6EEB4437-250A-468D-B02C-859777417CDA}"/>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4" name="正方形/長方形 893">
          <a:extLst>
            <a:ext uri="{FF2B5EF4-FFF2-40B4-BE49-F238E27FC236}">
              <a16:creationId xmlns:a16="http://schemas.microsoft.com/office/drawing/2014/main" id="{2412F311-0266-4E84-9ADF-36B1A89A211B}"/>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5" name="正方形/長方形 894">
          <a:extLst>
            <a:ext uri="{FF2B5EF4-FFF2-40B4-BE49-F238E27FC236}">
              <a16:creationId xmlns:a16="http://schemas.microsoft.com/office/drawing/2014/main" id="{896D1696-55F2-46E0-B3AC-4B995A2B8C3C}"/>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6" name="正方形/長方形 895">
          <a:extLst>
            <a:ext uri="{FF2B5EF4-FFF2-40B4-BE49-F238E27FC236}">
              <a16:creationId xmlns:a16="http://schemas.microsoft.com/office/drawing/2014/main" id="{7E5A4C7F-7B3F-45B5-B2AB-BF2BEF04621D}"/>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7" name="正方形/長方形 896">
          <a:extLst>
            <a:ext uri="{FF2B5EF4-FFF2-40B4-BE49-F238E27FC236}">
              <a16:creationId xmlns:a16="http://schemas.microsoft.com/office/drawing/2014/main" id="{69A1BFB4-AF7E-43C4-BA45-2F0EA996C0E8}"/>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8" name="正方形/長方形 897">
          <a:extLst>
            <a:ext uri="{FF2B5EF4-FFF2-40B4-BE49-F238E27FC236}">
              <a16:creationId xmlns:a16="http://schemas.microsoft.com/office/drawing/2014/main" id="{2CBE8CE5-FB96-4110-9401-A0F0092683C8}"/>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9" name="正方形/長方形 898">
          <a:extLst>
            <a:ext uri="{FF2B5EF4-FFF2-40B4-BE49-F238E27FC236}">
              <a16:creationId xmlns:a16="http://schemas.microsoft.com/office/drawing/2014/main" id="{915ECB62-632A-46B8-A0C3-EF1E43D14DDF}"/>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0" name="テキスト ボックス 899">
          <a:extLst>
            <a:ext uri="{FF2B5EF4-FFF2-40B4-BE49-F238E27FC236}">
              <a16:creationId xmlns:a16="http://schemas.microsoft.com/office/drawing/2014/main" id="{BDD7AB11-9DD8-4C8A-A4E7-AB5333030FFA}"/>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1" name="直線コネクタ 900">
          <a:extLst>
            <a:ext uri="{FF2B5EF4-FFF2-40B4-BE49-F238E27FC236}">
              <a16:creationId xmlns:a16="http://schemas.microsoft.com/office/drawing/2014/main" id="{2A2C407F-9B67-4770-9B7B-4B8E6C160C2D}"/>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2" name="直線コネクタ 901">
          <a:extLst>
            <a:ext uri="{FF2B5EF4-FFF2-40B4-BE49-F238E27FC236}">
              <a16:creationId xmlns:a16="http://schemas.microsoft.com/office/drawing/2014/main" id="{A4E7E55A-F5EF-41A7-8DF9-8DD4E9E6769C}"/>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3" name="テキスト ボックス 902">
          <a:extLst>
            <a:ext uri="{FF2B5EF4-FFF2-40B4-BE49-F238E27FC236}">
              <a16:creationId xmlns:a16="http://schemas.microsoft.com/office/drawing/2014/main" id="{4F4299AD-8B47-4C26-A626-0DAA457E68D2}"/>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4" name="直線コネクタ 903">
          <a:extLst>
            <a:ext uri="{FF2B5EF4-FFF2-40B4-BE49-F238E27FC236}">
              <a16:creationId xmlns:a16="http://schemas.microsoft.com/office/drawing/2014/main" id="{1CE1B656-F5D0-40E9-A550-CC9463CA8D8C}"/>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5" name="テキスト ボックス 904">
          <a:extLst>
            <a:ext uri="{FF2B5EF4-FFF2-40B4-BE49-F238E27FC236}">
              <a16:creationId xmlns:a16="http://schemas.microsoft.com/office/drawing/2014/main" id="{6F9FB7A5-7091-4EE2-B9DB-10BF6BD01B07}"/>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6" name="直線コネクタ 905">
          <a:extLst>
            <a:ext uri="{FF2B5EF4-FFF2-40B4-BE49-F238E27FC236}">
              <a16:creationId xmlns:a16="http://schemas.microsoft.com/office/drawing/2014/main" id="{917BF4E3-D405-45B7-82DE-1CF7A50202FB}"/>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7" name="テキスト ボックス 906">
          <a:extLst>
            <a:ext uri="{FF2B5EF4-FFF2-40B4-BE49-F238E27FC236}">
              <a16:creationId xmlns:a16="http://schemas.microsoft.com/office/drawing/2014/main" id="{65A645A6-58F3-46A7-A8A0-CFD79FA8890F}"/>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8" name="直線コネクタ 907">
          <a:extLst>
            <a:ext uri="{FF2B5EF4-FFF2-40B4-BE49-F238E27FC236}">
              <a16:creationId xmlns:a16="http://schemas.microsoft.com/office/drawing/2014/main" id="{FDA64B09-4FFE-406B-A397-91BAB2B72B62}"/>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9" name="テキスト ボックス 908">
          <a:extLst>
            <a:ext uri="{FF2B5EF4-FFF2-40B4-BE49-F238E27FC236}">
              <a16:creationId xmlns:a16="http://schemas.microsoft.com/office/drawing/2014/main" id="{E0A7CD10-F596-4E34-A8E9-AA17D423C5EA}"/>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0" name="直線コネクタ 909">
          <a:extLst>
            <a:ext uri="{FF2B5EF4-FFF2-40B4-BE49-F238E27FC236}">
              <a16:creationId xmlns:a16="http://schemas.microsoft.com/office/drawing/2014/main" id="{06B7A4E3-4A4A-46A7-AC74-7447D434BD59}"/>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1" name="テキスト ボックス 910">
          <a:extLst>
            <a:ext uri="{FF2B5EF4-FFF2-40B4-BE49-F238E27FC236}">
              <a16:creationId xmlns:a16="http://schemas.microsoft.com/office/drawing/2014/main" id="{7691629C-CE58-4A50-9A74-4023660CB890}"/>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2" name="直線コネクタ 911">
          <a:extLst>
            <a:ext uri="{FF2B5EF4-FFF2-40B4-BE49-F238E27FC236}">
              <a16:creationId xmlns:a16="http://schemas.microsoft.com/office/drawing/2014/main" id="{C07F333C-F08C-491F-9E42-2654602CADCB}"/>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3" name="テキスト ボックス 912">
          <a:extLst>
            <a:ext uri="{FF2B5EF4-FFF2-40B4-BE49-F238E27FC236}">
              <a16:creationId xmlns:a16="http://schemas.microsoft.com/office/drawing/2014/main" id="{51DD8BCA-AC33-40BE-A0A9-F367B9D47064}"/>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a:extLst>
            <a:ext uri="{FF2B5EF4-FFF2-40B4-BE49-F238E27FC236}">
              <a16:creationId xmlns:a16="http://schemas.microsoft.com/office/drawing/2014/main" id="{0B462FDB-9795-4009-B48A-D43D29120935}"/>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a:extLst>
            <a:ext uri="{FF2B5EF4-FFF2-40B4-BE49-F238E27FC236}">
              <a16:creationId xmlns:a16="http://schemas.microsoft.com/office/drawing/2014/main" id="{87485492-FF45-4C08-9B5B-ABD627D9075C}"/>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庁舎】&#10;一人当たり面積グラフ枠">
          <a:extLst>
            <a:ext uri="{FF2B5EF4-FFF2-40B4-BE49-F238E27FC236}">
              <a16:creationId xmlns:a16="http://schemas.microsoft.com/office/drawing/2014/main" id="{D13F2B7E-F086-4157-8D36-9D96D0E1DB33}"/>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917" name="直線コネクタ 916">
          <a:extLst>
            <a:ext uri="{FF2B5EF4-FFF2-40B4-BE49-F238E27FC236}">
              <a16:creationId xmlns:a16="http://schemas.microsoft.com/office/drawing/2014/main" id="{8E3AF5F4-C4BC-4F1B-BDA1-971D3746E7B5}"/>
            </a:ext>
          </a:extLst>
        </xdr:cNvPr>
        <xdr:cNvCxnSpPr/>
      </xdr:nvCxnSpPr>
      <xdr:spPr>
        <a:xfrm flipV="1">
          <a:off x="19951064" y="166867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918" name="【庁舎】&#10;一人当たり面積最小値テキスト">
          <a:extLst>
            <a:ext uri="{FF2B5EF4-FFF2-40B4-BE49-F238E27FC236}">
              <a16:creationId xmlns:a16="http://schemas.microsoft.com/office/drawing/2014/main" id="{E78E5C94-8F2C-402E-8241-9759BBF999B7}"/>
            </a:ext>
          </a:extLst>
        </xdr:cNvPr>
        <xdr:cNvSpPr txBox="1"/>
      </xdr:nvSpPr>
      <xdr:spPr>
        <a:xfrm>
          <a:off x="19989800" y="1793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919" name="直線コネクタ 918">
          <a:extLst>
            <a:ext uri="{FF2B5EF4-FFF2-40B4-BE49-F238E27FC236}">
              <a16:creationId xmlns:a16="http://schemas.microsoft.com/office/drawing/2014/main" id="{1ED7BA49-0F66-4E20-85E9-9C547462E3AA}"/>
            </a:ext>
          </a:extLst>
        </xdr:cNvPr>
        <xdr:cNvCxnSpPr/>
      </xdr:nvCxnSpPr>
      <xdr:spPr>
        <a:xfrm>
          <a:off x="19881850" y="179276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920" name="【庁舎】&#10;一人当たり面積最大値テキスト">
          <a:extLst>
            <a:ext uri="{FF2B5EF4-FFF2-40B4-BE49-F238E27FC236}">
              <a16:creationId xmlns:a16="http://schemas.microsoft.com/office/drawing/2014/main" id="{C18D0E38-7AF7-4B1A-9822-C2B24EB96BC6}"/>
            </a:ext>
          </a:extLst>
        </xdr:cNvPr>
        <xdr:cNvSpPr txBox="1"/>
      </xdr:nvSpPr>
      <xdr:spPr>
        <a:xfrm>
          <a:off x="19989800" y="1646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921" name="直線コネクタ 920">
          <a:extLst>
            <a:ext uri="{FF2B5EF4-FFF2-40B4-BE49-F238E27FC236}">
              <a16:creationId xmlns:a16="http://schemas.microsoft.com/office/drawing/2014/main" id="{53294CD9-C147-4FC2-83E9-8AA6C13D99EC}"/>
            </a:ext>
          </a:extLst>
        </xdr:cNvPr>
        <xdr:cNvCxnSpPr/>
      </xdr:nvCxnSpPr>
      <xdr:spPr>
        <a:xfrm>
          <a:off x="19881850" y="166867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33763</xdr:rowOff>
    </xdr:from>
    <xdr:ext cx="469744" cy="259045"/>
    <xdr:sp macro="" textlink="">
      <xdr:nvSpPr>
        <xdr:cNvPr id="922" name="【庁舎】&#10;一人当たり面積平均値テキスト">
          <a:extLst>
            <a:ext uri="{FF2B5EF4-FFF2-40B4-BE49-F238E27FC236}">
              <a16:creationId xmlns:a16="http://schemas.microsoft.com/office/drawing/2014/main" id="{C4BEF353-DA02-4472-AB1B-9D5A2976D75B}"/>
            </a:ext>
          </a:extLst>
        </xdr:cNvPr>
        <xdr:cNvSpPr txBox="1"/>
      </xdr:nvSpPr>
      <xdr:spPr>
        <a:xfrm>
          <a:off x="19989800" y="17464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923" name="フローチャート: 判断 922">
          <a:extLst>
            <a:ext uri="{FF2B5EF4-FFF2-40B4-BE49-F238E27FC236}">
              <a16:creationId xmlns:a16="http://schemas.microsoft.com/office/drawing/2014/main" id="{97456B08-F40A-4851-94E1-1132B823C223}"/>
            </a:ext>
          </a:extLst>
        </xdr:cNvPr>
        <xdr:cNvSpPr/>
      </xdr:nvSpPr>
      <xdr:spPr>
        <a:xfrm>
          <a:off x="19900900" y="17486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924" name="フローチャート: 判断 923">
          <a:extLst>
            <a:ext uri="{FF2B5EF4-FFF2-40B4-BE49-F238E27FC236}">
              <a16:creationId xmlns:a16="http://schemas.microsoft.com/office/drawing/2014/main" id="{19BA8C44-05A8-44A7-BB47-BC1035922363}"/>
            </a:ext>
          </a:extLst>
        </xdr:cNvPr>
        <xdr:cNvSpPr/>
      </xdr:nvSpPr>
      <xdr:spPr>
        <a:xfrm>
          <a:off x="19157950" y="175089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925" name="フローチャート: 判断 924">
          <a:extLst>
            <a:ext uri="{FF2B5EF4-FFF2-40B4-BE49-F238E27FC236}">
              <a16:creationId xmlns:a16="http://schemas.microsoft.com/office/drawing/2014/main" id="{D147AFB1-318F-4225-B568-AB1B4590FF85}"/>
            </a:ext>
          </a:extLst>
        </xdr:cNvPr>
        <xdr:cNvSpPr/>
      </xdr:nvSpPr>
      <xdr:spPr>
        <a:xfrm>
          <a:off x="18345150" y="1755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926" name="フローチャート: 判断 925">
          <a:extLst>
            <a:ext uri="{FF2B5EF4-FFF2-40B4-BE49-F238E27FC236}">
              <a16:creationId xmlns:a16="http://schemas.microsoft.com/office/drawing/2014/main" id="{6A8B6AA9-E9D6-48F1-923F-1CE781F63733}"/>
            </a:ext>
          </a:extLst>
        </xdr:cNvPr>
        <xdr:cNvSpPr/>
      </xdr:nvSpPr>
      <xdr:spPr>
        <a:xfrm>
          <a:off x="17551400" y="1757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927" name="フローチャート: 判断 926">
          <a:extLst>
            <a:ext uri="{FF2B5EF4-FFF2-40B4-BE49-F238E27FC236}">
              <a16:creationId xmlns:a16="http://schemas.microsoft.com/office/drawing/2014/main" id="{CD35DF4E-574C-4BDD-AC29-0791D8E64519}"/>
            </a:ext>
          </a:extLst>
        </xdr:cNvPr>
        <xdr:cNvSpPr/>
      </xdr:nvSpPr>
      <xdr:spPr>
        <a:xfrm>
          <a:off x="16757650" y="175154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244F1BF2-7AAF-4842-B0EE-436D1159623B}"/>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20B0EB81-E93F-4411-9216-30F31596BFE9}"/>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8E648B51-E8C8-4CEC-BAC8-14231122EB09}"/>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D1F2C495-92B3-4705-A6E6-27E3FCA2A6A9}"/>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C7E5144E-90B4-4B44-A5B4-4CD4F7BF3584}"/>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90714</xdr:rowOff>
    </xdr:from>
    <xdr:to>
      <xdr:col>116</xdr:col>
      <xdr:colOff>114300</xdr:colOff>
      <xdr:row>105</xdr:row>
      <xdr:rowOff>20864</xdr:rowOff>
    </xdr:to>
    <xdr:sp macro="" textlink="">
      <xdr:nvSpPr>
        <xdr:cNvPr id="933" name="楕円 932">
          <a:extLst>
            <a:ext uri="{FF2B5EF4-FFF2-40B4-BE49-F238E27FC236}">
              <a16:creationId xmlns:a16="http://schemas.microsoft.com/office/drawing/2014/main" id="{05D39D00-E0F9-422C-89CB-080119EC1A76}"/>
            </a:ext>
          </a:extLst>
        </xdr:cNvPr>
        <xdr:cNvSpPr/>
      </xdr:nvSpPr>
      <xdr:spPr>
        <a:xfrm>
          <a:off x="19900900" y="1735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113591</xdr:rowOff>
    </xdr:from>
    <xdr:ext cx="469744" cy="259045"/>
    <xdr:sp macro="" textlink="">
      <xdr:nvSpPr>
        <xdr:cNvPr id="934" name="【庁舎】&#10;一人当たり面積該当値テキスト">
          <a:extLst>
            <a:ext uri="{FF2B5EF4-FFF2-40B4-BE49-F238E27FC236}">
              <a16:creationId xmlns:a16="http://schemas.microsoft.com/office/drawing/2014/main" id="{94ED8EC2-EFE6-4A47-BEEC-BDE6E8E26AE9}"/>
            </a:ext>
          </a:extLst>
        </xdr:cNvPr>
        <xdr:cNvSpPr txBox="1"/>
      </xdr:nvSpPr>
      <xdr:spPr>
        <a:xfrm>
          <a:off x="19989800" y="1720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101056</xdr:rowOff>
    </xdr:from>
    <xdr:to>
      <xdr:col>112</xdr:col>
      <xdr:colOff>38100</xdr:colOff>
      <xdr:row>108</xdr:row>
      <xdr:rowOff>31206</xdr:rowOff>
    </xdr:to>
    <xdr:sp macro="" textlink="">
      <xdr:nvSpPr>
        <xdr:cNvPr id="935" name="楕円 934">
          <a:extLst>
            <a:ext uri="{FF2B5EF4-FFF2-40B4-BE49-F238E27FC236}">
              <a16:creationId xmlns:a16="http://schemas.microsoft.com/office/drawing/2014/main" id="{963A9CE3-130C-4D9E-A96B-679687B009EC}"/>
            </a:ext>
          </a:extLst>
        </xdr:cNvPr>
        <xdr:cNvSpPr/>
      </xdr:nvSpPr>
      <xdr:spPr>
        <a:xfrm>
          <a:off x="19157950" y="178747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141514</xdr:rowOff>
    </xdr:from>
    <xdr:to>
      <xdr:col>116</xdr:col>
      <xdr:colOff>63500</xdr:colOff>
      <xdr:row>107</xdr:row>
      <xdr:rowOff>151856</xdr:rowOff>
    </xdr:to>
    <xdr:cxnSp macro="">
      <xdr:nvCxnSpPr>
        <xdr:cNvPr id="936" name="直線コネクタ 935">
          <a:extLst>
            <a:ext uri="{FF2B5EF4-FFF2-40B4-BE49-F238E27FC236}">
              <a16:creationId xmlns:a16="http://schemas.microsoft.com/office/drawing/2014/main" id="{E2D7DF5D-1860-4F0D-B551-1B8118E3D5FA}"/>
            </a:ext>
          </a:extLst>
        </xdr:cNvPr>
        <xdr:cNvCxnSpPr/>
      </xdr:nvCxnSpPr>
      <xdr:spPr>
        <a:xfrm flipV="1">
          <a:off x="19202400" y="17400814"/>
          <a:ext cx="749300" cy="52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103232</xdr:rowOff>
    </xdr:from>
    <xdr:to>
      <xdr:col>107</xdr:col>
      <xdr:colOff>101600</xdr:colOff>
      <xdr:row>108</xdr:row>
      <xdr:rowOff>33382</xdr:rowOff>
    </xdr:to>
    <xdr:sp macro="" textlink="">
      <xdr:nvSpPr>
        <xdr:cNvPr id="937" name="楕円 936">
          <a:extLst>
            <a:ext uri="{FF2B5EF4-FFF2-40B4-BE49-F238E27FC236}">
              <a16:creationId xmlns:a16="http://schemas.microsoft.com/office/drawing/2014/main" id="{1B39BEAE-0C53-49A3-BAB4-20ADF7717296}"/>
            </a:ext>
          </a:extLst>
        </xdr:cNvPr>
        <xdr:cNvSpPr/>
      </xdr:nvSpPr>
      <xdr:spPr>
        <a:xfrm>
          <a:off x="18345150" y="1787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151856</xdr:rowOff>
    </xdr:from>
    <xdr:to>
      <xdr:col>111</xdr:col>
      <xdr:colOff>177800</xdr:colOff>
      <xdr:row>107</xdr:row>
      <xdr:rowOff>154032</xdr:rowOff>
    </xdr:to>
    <xdr:cxnSp macro="">
      <xdr:nvCxnSpPr>
        <xdr:cNvPr id="938" name="直線コネクタ 937">
          <a:extLst>
            <a:ext uri="{FF2B5EF4-FFF2-40B4-BE49-F238E27FC236}">
              <a16:creationId xmlns:a16="http://schemas.microsoft.com/office/drawing/2014/main" id="{80801560-34C8-4AC0-A98F-C169740BDB8E}"/>
            </a:ext>
          </a:extLst>
        </xdr:cNvPr>
        <xdr:cNvCxnSpPr/>
      </xdr:nvCxnSpPr>
      <xdr:spPr>
        <a:xfrm flipV="1">
          <a:off x="18395950" y="17925506"/>
          <a:ext cx="80645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939" name="楕円 938">
          <a:extLst>
            <a:ext uri="{FF2B5EF4-FFF2-40B4-BE49-F238E27FC236}">
              <a16:creationId xmlns:a16="http://schemas.microsoft.com/office/drawing/2014/main" id="{AA4323C0-10C6-4291-926C-5C85414A33F4}"/>
            </a:ext>
          </a:extLst>
        </xdr:cNvPr>
        <xdr:cNvSpPr/>
      </xdr:nvSpPr>
      <xdr:spPr>
        <a:xfrm>
          <a:off x="175514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154032</xdr:rowOff>
    </xdr:from>
    <xdr:to>
      <xdr:col>107</xdr:col>
      <xdr:colOff>50800</xdr:colOff>
      <xdr:row>107</xdr:row>
      <xdr:rowOff>156211</xdr:rowOff>
    </xdr:to>
    <xdr:cxnSp macro="">
      <xdr:nvCxnSpPr>
        <xdr:cNvPr id="940" name="直線コネクタ 939">
          <a:extLst>
            <a:ext uri="{FF2B5EF4-FFF2-40B4-BE49-F238E27FC236}">
              <a16:creationId xmlns:a16="http://schemas.microsoft.com/office/drawing/2014/main" id="{C6819D58-B2DF-452B-8016-779A45B9D009}"/>
            </a:ext>
          </a:extLst>
        </xdr:cNvPr>
        <xdr:cNvCxnSpPr/>
      </xdr:nvCxnSpPr>
      <xdr:spPr>
        <a:xfrm flipV="1">
          <a:off x="17602200" y="17927682"/>
          <a:ext cx="793750" cy="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107587</xdr:rowOff>
    </xdr:from>
    <xdr:to>
      <xdr:col>98</xdr:col>
      <xdr:colOff>38100</xdr:colOff>
      <xdr:row>108</xdr:row>
      <xdr:rowOff>37737</xdr:rowOff>
    </xdr:to>
    <xdr:sp macro="" textlink="">
      <xdr:nvSpPr>
        <xdr:cNvPr id="941" name="楕円 940">
          <a:extLst>
            <a:ext uri="{FF2B5EF4-FFF2-40B4-BE49-F238E27FC236}">
              <a16:creationId xmlns:a16="http://schemas.microsoft.com/office/drawing/2014/main" id="{0510D524-8423-4923-B903-10921AF37BEC}"/>
            </a:ext>
          </a:extLst>
        </xdr:cNvPr>
        <xdr:cNvSpPr/>
      </xdr:nvSpPr>
      <xdr:spPr>
        <a:xfrm>
          <a:off x="16757650" y="178812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156211</xdr:rowOff>
    </xdr:from>
    <xdr:to>
      <xdr:col>102</xdr:col>
      <xdr:colOff>114300</xdr:colOff>
      <xdr:row>107</xdr:row>
      <xdr:rowOff>158387</xdr:rowOff>
    </xdr:to>
    <xdr:cxnSp macro="">
      <xdr:nvCxnSpPr>
        <xdr:cNvPr id="942" name="直線コネクタ 941">
          <a:extLst>
            <a:ext uri="{FF2B5EF4-FFF2-40B4-BE49-F238E27FC236}">
              <a16:creationId xmlns:a16="http://schemas.microsoft.com/office/drawing/2014/main" id="{E066459C-962B-4FDA-8769-B90937634761}"/>
            </a:ext>
          </a:extLst>
        </xdr:cNvPr>
        <xdr:cNvCxnSpPr/>
      </xdr:nvCxnSpPr>
      <xdr:spPr>
        <a:xfrm flipV="1">
          <a:off x="16802100" y="17929861"/>
          <a:ext cx="8001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24872</xdr:rowOff>
    </xdr:from>
    <xdr:ext cx="469744" cy="259045"/>
    <xdr:sp macro="" textlink="">
      <xdr:nvSpPr>
        <xdr:cNvPr id="943" name="n_1aveValue【庁舎】&#10;一人当たり面積">
          <a:extLst>
            <a:ext uri="{FF2B5EF4-FFF2-40B4-BE49-F238E27FC236}">
              <a16:creationId xmlns:a16="http://schemas.microsoft.com/office/drawing/2014/main" id="{E6D5EAE5-FAF5-4923-AA34-0AF822D1768D}"/>
            </a:ext>
          </a:extLst>
        </xdr:cNvPr>
        <xdr:cNvSpPr txBox="1"/>
      </xdr:nvSpPr>
      <xdr:spPr>
        <a:xfrm>
          <a:off x="18980227" y="1728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69504</xdr:rowOff>
    </xdr:from>
    <xdr:ext cx="469744" cy="259045"/>
    <xdr:sp macro="" textlink="">
      <xdr:nvSpPr>
        <xdr:cNvPr id="944" name="n_2aveValue【庁舎】&#10;一人当たり面積">
          <a:extLst>
            <a:ext uri="{FF2B5EF4-FFF2-40B4-BE49-F238E27FC236}">
              <a16:creationId xmlns:a16="http://schemas.microsoft.com/office/drawing/2014/main" id="{7B0B5A68-3484-49FD-8A63-93AACC11CE63}"/>
            </a:ext>
          </a:extLst>
        </xdr:cNvPr>
        <xdr:cNvSpPr txBox="1"/>
      </xdr:nvSpPr>
      <xdr:spPr>
        <a:xfrm>
          <a:off x="18180127" y="1732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89098</xdr:rowOff>
    </xdr:from>
    <xdr:ext cx="469744" cy="259045"/>
    <xdr:sp macro="" textlink="">
      <xdr:nvSpPr>
        <xdr:cNvPr id="945" name="n_3aveValue【庁舎】&#10;一人当たり面積">
          <a:extLst>
            <a:ext uri="{FF2B5EF4-FFF2-40B4-BE49-F238E27FC236}">
              <a16:creationId xmlns:a16="http://schemas.microsoft.com/office/drawing/2014/main" id="{BFBEE0FB-DA9C-47AE-9EF2-30BC13476185}"/>
            </a:ext>
          </a:extLst>
        </xdr:cNvPr>
        <xdr:cNvSpPr txBox="1"/>
      </xdr:nvSpPr>
      <xdr:spPr>
        <a:xfrm>
          <a:off x="17386377" y="1734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31404</xdr:rowOff>
    </xdr:from>
    <xdr:ext cx="469744" cy="259045"/>
    <xdr:sp macro="" textlink="">
      <xdr:nvSpPr>
        <xdr:cNvPr id="946" name="n_4aveValue【庁舎】&#10;一人当たり面積">
          <a:extLst>
            <a:ext uri="{FF2B5EF4-FFF2-40B4-BE49-F238E27FC236}">
              <a16:creationId xmlns:a16="http://schemas.microsoft.com/office/drawing/2014/main" id="{58D777F3-93ED-4F08-A891-8761FE5470C2}"/>
            </a:ext>
          </a:extLst>
        </xdr:cNvPr>
        <xdr:cNvSpPr txBox="1"/>
      </xdr:nvSpPr>
      <xdr:spPr>
        <a:xfrm>
          <a:off x="16592627" y="1729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22333</xdr:rowOff>
    </xdr:from>
    <xdr:ext cx="469744" cy="259045"/>
    <xdr:sp macro="" textlink="">
      <xdr:nvSpPr>
        <xdr:cNvPr id="947" name="n_1mainValue【庁舎】&#10;一人当たり面積">
          <a:extLst>
            <a:ext uri="{FF2B5EF4-FFF2-40B4-BE49-F238E27FC236}">
              <a16:creationId xmlns:a16="http://schemas.microsoft.com/office/drawing/2014/main" id="{CA4D538D-69B1-49E1-9878-B725EF61D38A}"/>
            </a:ext>
          </a:extLst>
        </xdr:cNvPr>
        <xdr:cNvSpPr txBox="1"/>
      </xdr:nvSpPr>
      <xdr:spPr>
        <a:xfrm>
          <a:off x="18980227" y="1796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24509</xdr:rowOff>
    </xdr:from>
    <xdr:ext cx="469744" cy="259045"/>
    <xdr:sp macro="" textlink="">
      <xdr:nvSpPr>
        <xdr:cNvPr id="948" name="n_2mainValue【庁舎】&#10;一人当たり面積">
          <a:extLst>
            <a:ext uri="{FF2B5EF4-FFF2-40B4-BE49-F238E27FC236}">
              <a16:creationId xmlns:a16="http://schemas.microsoft.com/office/drawing/2014/main" id="{B76B427D-342F-4723-8CD1-D378A886103A}"/>
            </a:ext>
          </a:extLst>
        </xdr:cNvPr>
        <xdr:cNvSpPr txBox="1"/>
      </xdr:nvSpPr>
      <xdr:spPr>
        <a:xfrm>
          <a:off x="18180127" y="1796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26688</xdr:rowOff>
    </xdr:from>
    <xdr:ext cx="469744" cy="259045"/>
    <xdr:sp macro="" textlink="">
      <xdr:nvSpPr>
        <xdr:cNvPr id="949" name="n_3mainValue【庁舎】&#10;一人当たり面積">
          <a:extLst>
            <a:ext uri="{FF2B5EF4-FFF2-40B4-BE49-F238E27FC236}">
              <a16:creationId xmlns:a16="http://schemas.microsoft.com/office/drawing/2014/main" id="{859D1747-A11A-438C-9C3D-0659F0C93974}"/>
            </a:ext>
          </a:extLst>
        </xdr:cNvPr>
        <xdr:cNvSpPr txBox="1"/>
      </xdr:nvSpPr>
      <xdr:spPr>
        <a:xfrm>
          <a:off x="17386377" y="179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28864</xdr:rowOff>
    </xdr:from>
    <xdr:ext cx="469744" cy="259045"/>
    <xdr:sp macro="" textlink="">
      <xdr:nvSpPr>
        <xdr:cNvPr id="950" name="n_4mainValue【庁舎】&#10;一人当たり面積">
          <a:extLst>
            <a:ext uri="{FF2B5EF4-FFF2-40B4-BE49-F238E27FC236}">
              <a16:creationId xmlns:a16="http://schemas.microsoft.com/office/drawing/2014/main" id="{EECABB6C-436C-4FA0-82E1-E1886EB721F1}"/>
            </a:ext>
          </a:extLst>
        </xdr:cNvPr>
        <xdr:cNvSpPr txBox="1"/>
      </xdr:nvSpPr>
      <xdr:spPr>
        <a:xfrm>
          <a:off x="16592627" y="1797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a:extLst>
            <a:ext uri="{FF2B5EF4-FFF2-40B4-BE49-F238E27FC236}">
              <a16:creationId xmlns:a16="http://schemas.microsoft.com/office/drawing/2014/main" id="{A85125CA-3A03-4063-B708-342D9C956C9D}"/>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a:extLst>
            <a:ext uri="{FF2B5EF4-FFF2-40B4-BE49-F238E27FC236}">
              <a16:creationId xmlns:a16="http://schemas.microsoft.com/office/drawing/2014/main" id="{7619B0BE-7666-4963-8CBD-F63C4AAECFF3}"/>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a:extLst>
            <a:ext uri="{FF2B5EF4-FFF2-40B4-BE49-F238E27FC236}">
              <a16:creationId xmlns:a16="http://schemas.microsoft.com/office/drawing/2014/main" id="{E0EF95AA-4C42-437B-9F5A-9965D9815FCE}"/>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低くなっている施設は、庁舎と保健センターである。これは、令和２年度に新庁舎及び保健センターが完成したためである。その他の施設は、ほぼ類似団体と近い償却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300" i="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「公共施設等総合管理計画」の庁舎に係る個別計画である「新庁舎建設基本計画」（平成</a:t>
          </a:r>
          <a:r>
            <a:rPr kumimoji="1" lang="en-US" altLang="ja-JP" sz="1300" i="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i="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i="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i="0">
              <a:solidFill>
                <a:schemeClr val="dk1"/>
              </a:solidFill>
              <a:effectLst/>
              <a:latin typeface="ＭＳ Ｐゴシック" panose="020B0600070205080204" pitchFamily="50" charset="-128"/>
              <a:ea typeface="ＭＳ Ｐゴシック" panose="020B0600070205080204" pitchFamily="50" charset="-128"/>
              <a:cs typeface="+mn-cs"/>
            </a:rPr>
            <a:t>月策定）の推進により、公共施設等総合管理計画に定める令和</a:t>
          </a:r>
          <a:r>
            <a:rPr kumimoji="1" lang="en-US" altLang="ja-JP" sz="1300" i="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年度までに庁舎を含めた公共施設等の総延床面積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％の縮減をめざす。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京都府宇治田原町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9,131
8,768
58.16
6,815,355
6,627,070
167,014
3,060,235
6,746,623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関西電力南変電所や宇治田原工業団地への企業立地により、固定資産税や法人事業所の税収があることから、財政力指数は類似団体を上回る</a:t>
          </a:r>
          <a:r>
            <a:rPr kumimoji="1" lang="en-US" altLang="ja-JP" sz="1300">
              <a:latin typeface="ＭＳ Ｐゴシック" panose="020B0600070205080204" pitchFamily="50" charset="-128"/>
              <a:ea typeface="ＭＳ Ｐゴシック" panose="020B0600070205080204" pitchFamily="50" charset="-128"/>
            </a:rPr>
            <a:t>0.62</a:t>
          </a:r>
          <a:r>
            <a:rPr kumimoji="1" lang="ja-JP" altLang="en-US" sz="1300">
              <a:latin typeface="ＭＳ Ｐゴシック" panose="020B0600070205080204" pitchFamily="50" charset="-128"/>
              <a:ea typeface="ＭＳ Ｐゴシック" panose="020B0600070205080204" pitchFamily="50" charset="-128"/>
            </a:rPr>
            <a:t>となっている。引き続き財政基盤強化のため、税の徴収強化や企業の立地促進等の歳入増に努める。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81945</xdr:rowOff>
    </xdr:from>
    <xdr:to>
      <xdr:col>23</xdr:col>
      <xdr:colOff>133350</xdr:colOff>
      <xdr:row>41</xdr:row>
      <xdr:rowOff>104926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111395"/>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81945</xdr:rowOff>
    </xdr:from>
    <xdr:to>
      <xdr:col>19</xdr:col>
      <xdr:colOff>133350</xdr:colOff>
      <xdr:row>41</xdr:row>
      <xdr:rowOff>81945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1113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81945</xdr:rowOff>
    </xdr:from>
    <xdr:to>
      <xdr:col>15</xdr:col>
      <xdr:colOff>82550</xdr:colOff>
      <xdr:row>41</xdr:row>
      <xdr:rowOff>81945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1113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81945</xdr:rowOff>
    </xdr:from>
    <xdr:to>
      <xdr:col>11</xdr:col>
      <xdr:colOff>31750</xdr:colOff>
      <xdr:row>41</xdr:row>
      <xdr:rowOff>93435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1113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73375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54126</xdr:rowOff>
    </xdr:from>
    <xdr:to>
      <xdr:col>23</xdr:col>
      <xdr:colOff>184150</xdr:colOff>
      <xdr:row>41</xdr:row>
      <xdr:rowOff>155726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70653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9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31145</xdr:rowOff>
    </xdr:from>
    <xdr:to>
      <xdr:col>19</xdr:col>
      <xdr:colOff>184150</xdr:colOff>
      <xdr:row>41</xdr:row>
      <xdr:rowOff>132745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142922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31145</xdr:rowOff>
    </xdr:from>
    <xdr:to>
      <xdr:col>15</xdr:col>
      <xdr:colOff>133350</xdr:colOff>
      <xdr:row>41</xdr:row>
      <xdr:rowOff>132745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142922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31145</xdr:rowOff>
    </xdr:from>
    <xdr:to>
      <xdr:col>11</xdr:col>
      <xdr:colOff>82550</xdr:colOff>
      <xdr:row>41</xdr:row>
      <xdr:rowOff>132745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142922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人件費や公債費が高い傾向にあることから、</a:t>
          </a:r>
          <a:r>
            <a:rPr kumimoji="1" lang="en-US" altLang="ja-JP" sz="1300">
              <a:latin typeface="ＭＳ Ｐゴシック" panose="020B0600070205080204" pitchFamily="50" charset="-128"/>
              <a:ea typeface="ＭＳ Ｐゴシック" panose="020B0600070205080204" pitchFamily="50" charset="-128"/>
            </a:rPr>
            <a:t>89.0</a:t>
          </a:r>
          <a:r>
            <a:rPr kumimoji="1" lang="ja-JP" altLang="en-US" sz="1300">
              <a:latin typeface="ＭＳ Ｐゴシック" panose="020B0600070205080204" pitchFamily="50" charset="-128"/>
              <a:ea typeface="ＭＳ Ｐゴシック" panose="020B0600070205080204" pitchFamily="50" charset="-128"/>
            </a:rPr>
            <a:t>％と類似団体平均を上回っている。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令和２年度は、経常支出全体では増加しているものの、普通交付税や臨時財政対策債がそれ以上に増加したため、前年度に比べ</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ポイント改善した。今後、主要幹線道路整備などの投資的経費の伸びにより、公債費の増加が見込まれることから、義務的経費の抑制及び町税等収入の確保に取り組み、経常収支比率の上昇抑制に努める。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64</xdr:row>
      <xdr:rowOff>169672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988040"/>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140716</xdr:rowOff>
    </xdr:from>
    <xdr:to>
      <xdr:col>19</xdr:col>
      <xdr:colOff>133350</xdr:colOff>
      <xdr:row>64</xdr:row>
      <xdr:rowOff>169672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11351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140716</xdr:rowOff>
    </xdr:from>
    <xdr:to>
      <xdr:col>15</xdr:col>
      <xdr:colOff>82550</xdr:colOff>
      <xdr:row>65</xdr:row>
      <xdr:rowOff>12700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11351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12700</xdr:rowOff>
    </xdr:from>
    <xdr:to>
      <xdr:col>11</xdr:col>
      <xdr:colOff>31750</xdr:colOff>
      <xdr:row>65</xdr:row>
      <xdr:rowOff>51308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15695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107967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118872</xdr:rowOff>
    </xdr:from>
    <xdr:to>
      <xdr:col>19</xdr:col>
      <xdr:colOff>184150</xdr:colOff>
      <xdr:row>65</xdr:row>
      <xdr:rowOff>49022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89916</xdr:rowOff>
    </xdr:from>
    <xdr:to>
      <xdr:col>15</xdr:col>
      <xdr:colOff>133350</xdr:colOff>
      <xdr:row>65</xdr:row>
      <xdr:rowOff>20066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4843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133350</xdr:rowOff>
    </xdr:from>
    <xdr:to>
      <xdr:col>11</xdr:col>
      <xdr:colOff>82550</xdr:colOff>
      <xdr:row>65</xdr:row>
      <xdr:rowOff>63500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48277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508</xdr:rowOff>
    </xdr:from>
    <xdr:to>
      <xdr:col>7</xdr:col>
      <xdr:colOff>31750</xdr:colOff>
      <xdr:row>65</xdr:row>
      <xdr:rowOff>102108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86885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維持補修費の合計額の人口一人当たりの金額は、類似団体平均を下回っているが、人件費比率だけを見てみると、類似団体平均を上回っている。これは、人口が減少していることに加え、ごみ収集や学校給食調理、保育所運営などを直営で行っていることが要因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主要幹線道路整備など、本町にとって重要かつ大きな事業を抱えており、人件費の削減が厳しい状況にあるが、ごみ収集業務民間委託の拡充等の検討を進めるなど、コスト低減を図っていく方針であ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115207</xdr:rowOff>
    </xdr:from>
    <xdr:to>
      <xdr:col>23</xdr:col>
      <xdr:colOff>133350</xdr:colOff>
      <xdr:row>81</xdr:row>
      <xdr:rowOff>162020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002657"/>
          <a:ext cx="838200" cy="4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129529</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188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104386</xdr:rowOff>
    </xdr:from>
    <xdr:to>
      <xdr:col>19</xdr:col>
      <xdr:colOff>133350</xdr:colOff>
      <xdr:row>81</xdr:row>
      <xdr:rowOff>115207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991836"/>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170223</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22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90832</xdr:rowOff>
    </xdr:from>
    <xdr:to>
      <xdr:col>15</xdr:col>
      <xdr:colOff>82550</xdr:colOff>
      <xdr:row>81</xdr:row>
      <xdr:rowOff>104386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978282"/>
          <a:ext cx="889000" cy="1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147936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20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80025</xdr:rowOff>
    </xdr:from>
    <xdr:to>
      <xdr:col>11</xdr:col>
      <xdr:colOff>31750</xdr:colOff>
      <xdr:row>81</xdr:row>
      <xdr:rowOff>90832</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967475"/>
          <a:ext cx="889000" cy="1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143791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2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156044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111220</xdr:rowOff>
    </xdr:from>
    <xdr:to>
      <xdr:col>23</xdr:col>
      <xdr:colOff>184150</xdr:colOff>
      <xdr:row>82</xdr:row>
      <xdr:rowOff>41370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99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127747</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84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64407</xdr:rowOff>
    </xdr:from>
    <xdr:to>
      <xdr:col>19</xdr:col>
      <xdr:colOff>184150</xdr:colOff>
      <xdr:row>81</xdr:row>
      <xdr:rowOff>166007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9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4734</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72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53586</xdr:rowOff>
    </xdr:from>
    <xdr:to>
      <xdr:col>15</xdr:col>
      <xdr:colOff>133350</xdr:colOff>
      <xdr:row>81</xdr:row>
      <xdr:rowOff>155186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94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165363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70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40032</xdr:rowOff>
    </xdr:from>
    <xdr:to>
      <xdr:col>11</xdr:col>
      <xdr:colOff>82550</xdr:colOff>
      <xdr:row>81</xdr:row>
      <xdr:rowOff>141632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92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151809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696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29225</xdr:rowOff>
    </xdr:from>
    <xdr:to>
      <xdr:col>7</xdr:col>
      <xdr:colOff>31750</xdr:colOff>
      <xdr:row>81</xdr:row>
      <xdr:rowOff>130825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141002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6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国に準拠した給与体系を採用しており、ラスパイレス指数の前年度数値は</a:t>
          </a:r>
          <a:r>
            <a:rPr kumimoji="1" lang="en-US" altLang="ja-JP" sz="1300">
              <a:latin typeface="ＭＳ Ｐゴシック" panose="020B0600070205080204" pitchFamily="50" charset="-128"/>
              <a:ea typeface="ＭＳ Ｐゴシック" panose="020B0600070205080204" pitchFamily="50" charset="-128"/>
            </a:rPr>
            <a:t>96.3</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今後も適正な人事配置と行政効率の高い組織づくりを進めていくとともに、国基準を基本に給与の適正化に努める。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67129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77735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146854</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48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113091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77735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113091</xdr:rowOff>
    </xdr:from>
    <xdr:to>
      <xdr:col>72</xdr:col>
      <xdr:colOff>203200</xdr:colOff>
      <xdr:row>87</xdr:row>
      <xdr:rowOff>102507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857791"/>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102507</xdr:rowOff>
    </xdr:from>
    <xdr:to>
      <xdr:col>68</xdr:col>
      <xdr:colOff>152400</xdr:colOff>
      <xdr:row>87</xdr:row>
      <xdr:rowOff>125488</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50186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62291</xdr:rowOff>
    </xdr:from>
    <xdr:to>
      <xdr:col>73</xdr:col>
      <xdr:colOff>44450</xdr:colOff>
      <xdr:row>86</xdr:row>
      <xdr:rowOff>163891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74688</xdr:rowOff>
    </xdr:from>
    <xdr:to>
      <xdr:col>64</xdr:col>
      <xdr:colOff>152400</xdr:colOff>
      <xdr:row>88</xdr:row>
      <xdr:rowOff>4838</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161065</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第</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次定員適正化計画（計画期間：令和２年度～令和６年度）に基づく定員管理を行っており、人口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人当たり職員数は類似団体平均を下回る状況となっている。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主要幹線道路整備など、本町にとって大きな事業を抱えているが、民間委託化、退職者不補充等の職員削減に取り組み、引き続き適正な定員管理に努める。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15145</xdr:rowOff>
    </xdr:from>
    <xdr:to>
      <xdr:col>81</xdr:col>
      <xdr:colOff>44450</xdr:colOff>
      <xdr:row>60</xdr:row>
      <xdr:rowOff>25400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302145"/>
          <a:ext cx="8382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28719</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1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25400</xdr:rowOff>
    </xdr:from>
    <xdr:to>
      <xdr:col>77</xdr:col>
      <xdr:colOff>44450</xdr:colOff>
      <xdr:row>60</xdr:row>
      <xdr:rowOff>31432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31240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134573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21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26003</xdr:rowOff>
    </xdr:from>
    <xdr:to>
      <xdr:col>72</xdr:col>
      <xdr:colOff>203200</xdr:colOff>
      <xdr:row>60</xdr:row>
      <xdr:rowOff>31432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313003"/>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91140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5493</xdr:rowOff>
    </xdr:from>
    <xdr:to>
      <xdr:col>68</xdr:col>
      <xdr:colOff>152400</xdr:colOff>
      <xdr:row>60</xdr:row>
      <xdr:rowOff>26003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292493"/>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86917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97776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135795</xdr:rowOff>
    </xdr:from>
    <xdr:to>
      <xdr:col>81</xdr:col>
      <xdr:colOff>95250</xdr:colOff>
      <xdr:row>60</xdr:row>
      <xdr:rowOff>65945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25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152322</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096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146050</xdr:rowOff>
    </xdr:from>
    <xdr:to>
      <xdr:col>77</xdr:col>
      <xdr:colOff>95250</xdr:colOff>
      <xdr:row>60</xdr:row>
      <xdr:rowOff>76200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86377</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152082</xdr:rowOff>
    </xdr:from>
    <xdr:to>
      <xdr:col>73</xdr:col>
      <xdr:colOff>44450</xdr:colOff>
      <xdr:row>60</xdr:row>
      <xdr:rowOff>82232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6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92409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03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146653</xdr:rowOff>
    </xdr:from>
    <xdr:to>
      <xdr:col>68</xdr:col>
      <xdr:colOff>203200</xdr:colOff>
      <xdr:row>60</xdr:row>
      <xdr:rowOff>76803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86980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126143</xdr:rowOff>
    </xdr:from>
    <xdr:to>
      <xdr:col>64</xdr:col>
      <xdr:colOff>152400</xdr:colOff>
      <xdr:row>60</xdr:row>
      <xdr:rowOff>56293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24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66470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01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過去からの起債抑制により、類似団体平均</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を下回る</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令和２年度に完了した新庁舎建設事業や、現在実施している主要幹線道路整備の進捗により借入が増えたことにより、昨年度から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悪化した。今後、積極投資してきた新庁舎建設事業や主要幹線道路整備に係る公債費が増加していくことを踏まえると、計画的な起債発行に努め、公債費の健全性を維持していくことが必要と考え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41</xdr:row>
      <xdr:rowOff>100330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025217"/>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102870</xdr:rowOff>
    </xdr:from>
    <xdr:to>
      <xdr:col>77</xdr:col>
      <xdr:colOff>44450</xdr:colOff>
      <xdr:row>40</xdr:row>
      <xdr:rowOff>167217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96087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86783</xdr:rowOff>
    </xdr:from>
    <xdr:to>
      <xdr:col>72</xdr:col>
      <xdr:colOff>203200</xdr:colOff>
      <xdr:row>40</xdr:row>
      <xdr:rowOff>102870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9447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86783</xdr:rowOff>
    </xdr:from>
    <xdr:to>
      <xdr:col>68</xdr:col>
      <xdr:colOff>152400</xdr:colOff>
      <xdr:row>40</xdr:row>
      <xdr:rowOff>127000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94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4673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66057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56744</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52070</xdr:rowOff>
    </xdr:from>
    <xdr:to>
      <xdr:col>73</xdr:col>
      <xdr:colOff>44450</xdr:colOff>
      <xdr:row>40</xdr:row>
      <xdr:rowOff>153670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35983</xdr:rowOff>
    </xdr:from>
    <xdr:to>
      <xdr:col>68</xdr:col>
      <xdr:colOff>203200</xdr:colOff>
      <xdr:row>40</xdr:row>
      <xdr:rowOff>137583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地方債残高が増加するとともに、充当可能基金が減少してきていることから、将来負担比率は悪化してきており、令和２年度も</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適正な将来負担比率を維持していくためには、現在実施している主要幹線道路整備などの事業で、国・府の補助金や交付税措置のある有利な起債を積極的に活用するほか、各種基金の取り崩し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1101</xdr:rowOff>
    </xdr:from>
    <xdr:to>
      <xdr:col>81</xdr:col>
      <xdr:colOff>44450</xdr:colOff>
      <xdr:row>19</xdr:row>
      <xdr:rowOff>100034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179800" y="3258651"/>
          <a:ext cx="8382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132715</xdr:rowOff>
    </xdr:from>
    <xdr:to>
      <xdr:col>77</xdr:col>
      <xdr:colOff>44450</xdr:colOff>
      <xdr:row>19</xdr:row>
      <xdr:rowOff>1101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290800" y="2704465"/>
          <a:ext cx="889000" cy="55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49191</xdr:rowOff>
    </xdr:from>
    <xdr:to>
      <xdr:col>72</xdr:col>
      <xdr:colOff>203200</xdr:colOff>
      <xdr:row>15</xdr:row>
      <xdr:rowOff>132715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2449491"/>
          <a:ext cx="889000" cy="25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49234</xdr:rowOff>
    </xdr:from>
    <xdr:to>
      <xdr:col>81</xdr:col>
      <xdr:colOff>95250</xdr:colOff>
      <xdr:row>19</xdr:row>
      <xdr:rowOff>150834</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330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21311</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327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121751</xdr:rowOff>
    </xdr:from>
    <xdr:to>
      <xdr:col>77</xdr:col>
      <xdr:colOff>95250</xdr:colOff>
      <xdr:row>19</xdr:row>
      <xdr:rowOff>51901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320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36678</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3294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81915</xdr:rowOff>
    </xdr:from>
    <xdr:to>
      <xdr:col>73</xdr:col>
      <xdr:colOff>44450</xdr:colOff>
      <xdr:row>16</xdr:row>
      <xdr:rowOff>12065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168292</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74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169841</xdr:rowOff>
    </xdr:from>
    <xdr:to>
      <xdr:col>68</xdr:col>
      <xdr:colOff>203200</xdr:colOff>
      <xdr:row>14</xdr:row>
      <xdr:rowOff>99991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39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84768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485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京都府宇治田原町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9,131
8,768
58.16
6,815,355
6,627,070
167,014
3,060,235
6,746,623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人件費に係るものは、令和２年度において</a:t>
          </a:r>
          <a:r>
            <a:rPr kumimoji="1" lang="en-US" altLang="ja-JP" sz="1300">
              <a:latin typeface="ＭＳ Ｐゴシック" panose="020B0600070205080204" pitchFamily="50" charset="-128"/>
              <a:ea typeface="ＭＳ Ｐゴシック" panose="020B0600070205080204" pitchFamily="50" charset="-128"/>
            </a:rPr>
            <a:t>32.2%</a:t>
          </a:r>
          <a:r>
            <a:rPr kumimoji="1" lang="ja-JP" altLang="en-US" sz="1300">
              <a:latin typeface="ＭＳ Ｐゴシック" panose="020B0600070205080204" pitchFamily="50" charset="-128"/>
              <a:ea typeface="ＭＳ Ｐゴシック" panose="020B0600070205080204" pitchFamily="50" charset="-128"/>
            </a:rPr>
            <a:t>と類似団体に比べて高い傾向にある。これは、ごみ収集や学校給食調理、保育所運営などを直営で行っていることが要因と考えられる。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今後も適正な人事配置と民間委託化を含めた行政効率の高い組織づくりを進めていくとともに、国基準を基本に給与の適正化に努める。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154432</xdr:rowOff>
    </xdr:from>
    <xdr:to>
      <xdr:col>24</xdr:col>
      <xdr:colOff>25400</xdr:colOff>
      <xdr:row>39</xdr:row>
      <xdr:rowOff>56134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66953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76725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4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154432</xdr:rowOff>
    </xdr:from>
    <xdr:to>
      <xdr:col>19</xdr:col>
      <xdr:colOff>187325</xdr:colOff>
      <xdr:row>39</xdr:row>
      <xdr:rowOff>19558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6695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19558</xdr:rowOff>
    </xdr:from>
    <xdr:to>
      <xdr:col>15</xdr:col>
      <xdr:colOff>98425</xdr:colOff>
      <xdr:row>39</xdr:row>
      <xdr:rowOff>60706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7061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42418</xdr:rowOff>
    </xdr:from>
    <xdr:to>
      <xdr:col>11</xdr:col>
      <xdr:colOff>9525</xdr:colOff>
      <xdr:row>39</xdr:row>
      <xdr:rowOff>60706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7289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5334</xdr:rowOff>
    </xdr:from>
    <xdr:to>
      <xdr:col>24</xdr:col>
      <xdr:colOff>76200</xdr:colOff>
      <xdr:row>39</xdr:row>
      <xdr:rowOff>106934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148861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103632</xdr:rowOff>
    </xdr:from>
    <xdr:to>
      <xdr:col>20</xdr:col>
      <xdr:colOff>38100</xdr:colOff>
      <xdr:row>39</xdr:row>
      <xdr:rowOff>33782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18559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05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140208</xdr:rowOff>
    </xdr:from>
    <xdr:to>
      <xdr:col>15</xdr:col>
      <xdr:colOff>149225</xdr:colOff>
      <xdr:row>39</xdr:row>
      <xdr:rowOff>70358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55135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9906</xdr:rowOff>
    </xdr:from>
    <xdr:to>
      <xdr:col>11</xdr:col>
      <xdr:colOff>60325</xdr:colOff>
      <xdr:row>39</xdr:row>
      <xdr:rowOff>111506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96283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163068</xdr:rowOff>
    </xdr:from>
    <xdr:to>
      <xdr:col>6</xdr:col>
      <xdr:colOff>171450</xdr:colOff>
      <xdr:row>39</xdr:row>
      <xdr:rowOff>93218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77995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会計年度任用職員制度の開始により、令和２年度の物件費は減少し、経常収支比率は、</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と類似団体を</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下回る状況となった。今後も引き続き行財政改革を進め、経常的なコスト削減に努める。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85090</xdr:rowOff>
    </xdr:from>
    <xdr:to>
      <xdr:col>82</xdr:col>
      <xdr:colOff>107950</xdr:colOff>
      <xdr:row>16</xdr:row>
      <xdr:rowOff>50800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6568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50800</xdr:rowOff>
    </xdr:from>
    <xdr:to>
      <xdr:col>78</xdr:col>
      <xdr:colOff>69850</xdr:colOff>
      <xdr:row>16</xdr:row>
      <xdr:rowOff>66040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94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97807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66040</xdr:rowOff>
    </xdr:from>
    <xdr:to>
      <xdr:col>73</xdr:col>
      <xdr:colOff>180975</xdr:colOff>
      <xdr:row>16</xdr:row>
      <xdr:rowOff>88900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809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16</xdr:row>
      <xdr:rowOff>88900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3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34290</xdr:rowOff>
    </xdr:from>
    <xdr:to>
      <xdr:col>82</xdr:col>
      <xdr:colOff>158750</xdr:colOff>
      <xdr:row>15</xdr:row>
      <xdr:rowOff>135890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50817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15240</xdr:rowOff>
    </xdr:from>
    <xdr:to>
      <xdr:col>74</xdr:col>
      <xdr:colOff>31750</xdr:colOff>
      <xdr:row>16</xdr:row>
      <xdr:rowOff>116840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127017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扶助費に係る経常収支比率が類似団体を上回っている要因として、障がい者自立支援給付の増加や福祉医療費助成制度の充実などが挙げられる。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令和２年度は、扶助費としていた保育所運営費等の会計年度任用職員に係る費用が人件費となり、扶助費は減少したものの、中長期的には今後も増加傾向が続くと予測されるため、町単独制度の内容を精査し、必要以上の扶助費支出を抑制するなど適正な支出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161290</xdr:rowOff>
    </xdr:from>
    <xdr:to>
      <xdr:col>24</xdr:col>
      <xdr:colOff>25400</xdr:colOff>
      <xdr:row>61</xdr:row>
      <xdr:rowOff>24130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933940"/>
          <a:ext cx="8382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127000</xdr:rowOff>
    </xdr:from>
    <xdr:to>
      <xdr:col>19</xdr:col>
      <xdr:colOff>187325</xdr:colOff>
      <xdr:row>61</xdr:row>
      <xdr:rowOff>24130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10414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39387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127000</xdr:rowOff>
    </xdr:from>
    <xdr:to>
      <xdr:col>15</xdr:col>
      <xdr:colOff>98425</xdr:colOff>
      <xdr:row>60</xdr:row>
      <xdr:rowOff>149860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10414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39387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127000</xdr:rowOff>
    </xdr:from>
    <xdr:to>
      <xdr:col>11</xdr:col>
      <xdr:colOff>9525</xdr:colOff>
      <xdr:row>60</xdr:row>
      <xdr:rowOff>149860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414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142257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110490</xdr:rowOff>
    </xdr:from>
    <xdr:to>
      <xdr:col>24</xdr:col>
      <xdr:colOff>76200</xdr:colOff>
      <xdr:row>58</xdr:row>
      <xdr:rowOff>40640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82567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144780</xdr:rowOff>
    </xdr:from>
    <xdr:to>
      <xdr:col>20</xdr:col>
      <xdr:colOff>38100</xdr:colOff>
      <xdr:row>61</xdr:row>
      <xdr:rowOff>74930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59707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51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76200</xdr:rowOff>
    </xdr:from>
    <xdr:to>
      <xdr:col>15</xdr:col>
      <xdr:colOff>149225</xdr:colOff>
      <xdr:row>61</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162577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99060</xdr:rowOff>
    </xdr:from>
    <xdr:to>
      <xdr:col>11</xdr:col>
      <xdr:colOff>60325</xdr:colOff>
      <xdr:row>61</xdr:row>
      <xdr:rowOff>29210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13987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76200</xdr:rowOff>
    </xdr:from>
    <xdr:to>
      <xdr:col>6</xdr:col>
      <xdr:colOff>171450</xdr:colOff>
      <xdr:row>61</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162577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その他については、各特別会計への繰出金が大半を占めており、令和２年度は減少となった。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今後も、各特別会計での基準外繰出を抑制できるよう経費節減に取り組み、税収を主な財源とする普通会計の負担額を減らしていくように努める。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157480</xdr:rowOff>
    </xdr:from>
    <xdr:to>
      <xdr:col>82</xdr:col>
      <xdr:colOff>107950</xdr:colOff>
      <xdr:row>55</xdr:row>
      <xdr:rowOff>24130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415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24130</xdr:rowOff>
    </xdr:from>
    <xdr:to>
      <xdr:col>78</xdr:col>
      <xdr:colOff>69850</xdr:colOff>
      <xdr:row>56</xdr:row>
      <xdr:rowOff>43180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4538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43180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613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119380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6139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106680</xdr:rowOff>
    </xdr:from>
    <xdr:to>
      <xdr:col>82</xdr:col>
      <xdr:colOff>158750</xdr:colOff>
      <xdr:row>55</xdr:row>
      <xdr:rowOff>36830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123207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144780</xdr:rowOff>
    </xdr:from>
    <xdr:to>
      <xdr:col>78</xdr:col>
      <xdr:colOff>120650</xdr:colOff>
      <xdr:row>55</xdr:row>
      <xdr:rowOff>74930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85107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163830</xdr:rowOff>
    </xdr:from>
    <xdr:to>
      <xdr:col>74</xdr:col>
      <xdr:colOff>31750</xdr:colOff>
      <xdr:row>56</xdr:row>
      <xdr:rowOff>93980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ごみ・し尿処理を一部事務組合方式で実施しており、消防業務においても近隣市に委託していることから、補助費の割合は全国平均や京都府平均を上回っている。令和２年度補助費等は</a:t>
          </a:r>
          <a:r>
            <a:rPr kumimoji="1" lang="en-US" altLang="ja-JP" sz="1300">
              <a:latin typeface="ＭＳ Ｐゴシック" panose="020B0600070205080204" pitchFamily="50" charset="-128"/>
              <a:ea typeface="ＭＳ Ｐゴシック" panose="020B0600070205080204" pitchFamily="50" charset="-128"/>
            </a:rPr>
            <a:t>16.6%</a:t>
          </a:r>
          <a:r>
            <a:rPr kumimoji="1" lang="ja-JP" altLang="en-US" sz="1300">
              <a:latin typeface="ＭＳ Ｐゴシック" panose="020B0600070205080204" pitchFamily="50" charset="-128"/>
              <a:ea typeface="ＭＳ Ｐゴシック" panose="020B0600070205080204" pitchFamily="50" charset="-128"/>
            </a:rPr>
            <a:t>となり、平成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年度から類似団体平均を上回る状況となっているため、補助制度内容等の精査に努め、適正な支出に努める。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143002</xdr:rowOff>
    </xdr:from>
    <xdr:to>
      <xdr:col>82</xdr:col>
      <xdr:colOff>107950</xdr:colOff>
      <xdr:row>38</xdr:row>
      <xdr:rowOff>12700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4866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38</xdr:row>
      <xdr:rowOff>12700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3906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42418</xdr:rowOff>
    </xdr:from>
    <xdr:to>
      <xdr:col>73</xdr:col>
      <xdr:colOff>180975</xdr:colOff>
      <xdr:row>37</xdr:row>
      <xdr:rowOff>46990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3860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42418</xdr:rowOff>
    </xdr:from>
    <xdr:to>
      <xdr:col>69</xdr:col>
      <xdr:colOff>92075</xdr:colOff>
      <xdr:row>37</xdr:row>
      <xdr:rowOff>60706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3860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92202</xdr:rowOff>
    </xdr:from>
    <xdr:to>
      <xdr:col>82</xdr:col>
      <xdr:colOff>158750</xdr:colOff>
      <xdr:row>38</xdr:row>
      <xdr:rowOff>22352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64279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133350</xdr:rowOff>
    </xdr:from>
    <xdr:to>
      <xdr:col>78</xdr:col>
      <xdr:colOff>120650</xdr:colOff>
      <xdr:row>38</xdr:row>
      <xdr:rowOff>63500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163068</xdr:rowOff>
    </xdr:from>
    <xdr:to>
      <xdr:col>69</xdr:col>
      <xdr:colOff>142875</xdr:colOff>
      <xdr:row>37</xdr:row>
      <xdr:rowOff>93218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計画的な起債事業を実施してきたことから、類似団体よりも低い水準を維持している。令和２年度に完了した新庁舎建設事業や、現在実施している主要幹線道路整備などにより公債費の増加が見込まれるが、将来世代に過度な公債費負担とならないように、交付税措置のある有利な起債の活用を図るとともに、普通建設事業の精査を行い、可能な限り起債発行額の抑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19558</xdr:rowOff>
    </xdr:from>
    <xdr:to>
      <xdr:col>24</xdr:col>
      <xdr:colOff>25400</xdr:colOff>
      <xdr:row>77</xdr:row>
      <xdr:rowOff>56135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221208"/>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154432</xdr:rowOff>
    </xdr:from>
    <xdr:to>
      <xdr:col>19</xdr:col>
      <xdr:colOff>187325</xdr:colOff>
      <xdr:row>77</xdr:row>
      <xdr:rowOff>19558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1846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154432</xdr:rowOff>
    </xdr:from>
    <xdr:to>
      <xdr:col>15</xdr:col>
      <xdr:colOff>98425</xdr:colOff>
      <xdr:row>76</xdr:row>
      <xdr:rowOff>159004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184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136144</xdr:rowOff>
    </xdr:from>
    <xdr:to>
      <xdr:col>11</xdr:col>
      <xdr:colOff>9525</xdr:colOff>
      <xdr:row>76</xdr:row>
      <xdr:rowOff>159004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166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21862</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140208</xdr:rowOff>
    </xdr:from>
    <xdr:to>
      <xdr:col>20</xdr:col>
      <xdr:colOff>38100</xdr:colOff>
      <xdr:row>77</xdr:row>
      <xdr:rowOff>70358</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103632</xdr:rowOff>
    </xdr:from>
    <xdr:to>
      <xdr:col>15</xdr:col>
      <xdr:colOff>149225</xdr:colOff>
      <xdr:row>77</xdr:row>
      <xdr:rowOff>33782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43959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108204</xdr:rowOff>
    </xdr:from>
    <xdr:to>
      <xdr:col>11</xdr:col>
      <xdr:colOff>60325</xdr:colOff>
      <xdr:row>77</xdr:row>
      <xdr:rowOff>38354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48531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85344</xdr:rowOff>
    </xdr:from>
    <xdr:to>
      <xdr:col>6</xdr:col>
      <xdr:colOff>171450</xdr:colOff>
      <xdr:row>77</xdr:row>
      <xdr:rowOff>15494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25671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公債費以外の経常収支比率が類似団体平均を上回っているのは、人件費、扶助費の比率が高くなっているのが要因である。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行政改革の取り組みを通じて、人件費の抑制に努めるとともに、町単独制度の内容を精査し、必要以上の扶助費支出を抑制するなど適正な支出に努める。</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37846</xdr:rowOff>
    </xdr:from>
    <xdr:to>
      <xdr:col>82</xdr:col>
      <xdr:colOff>107950</xdr:colOff>
      <xdr:row>78</xdr:row>
      <xdr:rowOff>49276</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671800" y="13239496"/>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33291</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89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49276</xdr:rowOff>
    </xdr:from>
    <xdr:to>
      <xdr:col>78</xdr:col>
      <xdr:colOff>69850</xdr:colOff>
      <xdr:row>78</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4223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78</xdr:row>
      <xdr:rowOff>94996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4315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94996</xdr:rowOff>
    </xdr:from>
    <xdr:to>
      <xdr:col>69</xdr:col>
      <xdr:colOff>92075</xdr:colOff>
      <xdr:row>78</xdr:row>
      <xdr:rowOff>154432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34680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130573</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169926</xdr:rowOff>
    </xdr:from>
    <xdr:to>
      <xdr:col>78</xdr:col>
      <xdr:colOff>120650</xdr:colOff>
      <xdr:row>78</xdr:row>
      <xdr:rowOff>100076</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44196</xdr:rowOff>
    </xdr:from>
    <xdr:to>
      <xdr:col>69</xdr:col>
      <xdr:colOff>142875</xdr:colOff>
      <xdr:row>78</xdr:row>
      <xdr:rowOff>145796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130573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103632</xdr:rowOff>
    </xdr:from>
    <xdr:to>
      <xdr:col>65</xdr:col>
      <xdr:colOff>53975</xdr:colOff>
      <xdr:row>79</xdr:row>
      <xdr:rowOff>33782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18559</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京都府宇治田原町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51967</xdr:rowOff>
    </xdr:from>
    <xdr:to>
      <xdr:col>29</xdr:col>
      <xdr:colOff>127000</xdr:colOff>
      <xdr:row>18</xdr:row>
      <xdr:rowOff>111888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85692"/>
          <a:ext cx="647700" cy="59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66148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5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111888</xdr:rowOff>
    </xdr:from>
    <xdr:to>
      <xdr:col>26</xdr:col>
      <xdr:colOff>50800</xdr:colOff>
      <xdr:row>18</xdr:row>
      <xdr:rowOff>112135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45613"/>
          <a:ext cx="698500" cy="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22903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1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112135</xdr:rowOff>
    </xdr:from>
    <xdr:to>
      <xdr:col>22</xdr:col>
      <xdr:colOff>114300</xdr:colOff>
      <xdr:row>18</xdr:row>
      <xdr:rowOff>159400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45860"/>
          <a:ext cx="698500" cy="47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90578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159400</xdr:rowOff>
    </xdr:from>
    <xdr:to>
      <xdr:col>18</xdr:col>
      <xdr:colOff>177800</xdr:colOff>
      <xdr:row>19</xdr:row>
      <xdr:rowOff>10024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93125"/>
          <a:ext cx="698500" cy="22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102740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108263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1167</xdr:rowOff>
    </xdr:from>
    <xdr:to>
      <xdr:col>29</xdr:col>
      <xdr:colOff>177800</xdr:colOff>
      <xdr:row>18</xdr:row>
      <xdr:rowOff>102767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34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144694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0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61088</xdr:rowOff>
    </xdr:from>
    <xdr:to>
      <xdr:col>26</xdr:col>
      <xdr:colOff>101600</xdr:colOff>
      <xdr:row>18</xdr:row>
      <xdr:rowOff>162688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94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147465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81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61335</xdr:rowOff>
    </xdr:from>
    <xdr:to>
      <xdr:col>22</xdr:col>
      <xdr:colOff>165100</xdr:colOff>
      <xdr:row>18</xdr:row>
      <xdr:rowOff>162935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95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147712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108600</xdr:rowOff>
    </xdr:from>
    <xdr:to>
      <xdr:col>19</xdr:col>
      <xdr:colOff>38100</xdr:colOff>
      <xdr:row>19</xdr:row>
      <xdr:rowOff>38750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42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23527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2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130674</xdr:rowOff>
    </xdr:from>
    <xdr:to>
      <xdr:col>15</xdr:col>
      <xdr:colOff>101600</xdr:colOff>
      <xdr:row>19</xdr:row>
      <xdr:rowOff>60824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64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45601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50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287934</xdr:rowOff>
    </xdr:from>
    <xdr:to>
      <xdr:col>29</xdr:col>
      <xdr:colOff>127000</xdr:colOff>
      <xdr:row>36</xdr:row>
      <xdr:rowOff>30563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898284"/>
          <a:ext cx="647700" cy="85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314387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81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30563</xdr:rowOff>
    </xdr:from>
    <xdr:to>
      <xdr:col>26</xdr:col>
      <xdr:colOff>50800</xdr:colOff>
      <xdr:row>36</xdr:row>
      <xdr:rowOff>94311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983813"/>
          <a:ext cx="698500" cy="63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273653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41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94311</xdr:rowOff>
    </xdr:from>
    <xdr:to>
      <xdr:col>22</xdr:col>
      <xdr:colOff>114300</xdr:colOff>
      <xdr:row>36</xdr:row>
      <xdr:rowOff>154546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047561"/>
          <a:ext cx="698500" cy="60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328827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144929</xdr:rowOff>
    </xdr:from>
    <xdr:to>
      <xdr:col>18</xdr:col>
      <xdr:colOff>177800</xdr:colOff>
      <xdr:row>36</xdr:row>
      <xdr:rowOff>154546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098179"/>
          <a:ext cx="698500" cy="9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324418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321953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237134</xdr:rowOff>
    </xdr:from>
    <xdr:to>
      <xdr:col>29</xdr:col>
      <xdr:colOff>177800</xdr:colOff>
      <xdr:row>35</xdr:row>
      <xdr:rowOff>338734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47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209211</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1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322663</xdr:rowOff>
    </xdr:from>
    <xdr:to>
      <xdr:col>26</xdr:col>
      <xdr:colOff>101600</xdr:colOff>
      <xdr:row>36</xdr:row>
      <xdr:rowOff>81363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33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66140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19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43511</xdr:rowOff>
    </xdr:from>
    <xdr:to>
      <xdr:col>22</xdr:col>
      <xdr:colOff>165100</xdr:colOff>
      <xdr:row>36</xdr:row>
      <xdr:rowOff>145111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96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129888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8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103746</xdr:rowOff>
    </xdr:from>
    <xdr:to>
      <xdr:col>19</xdr:col>
      <xdr:colOff>38100</xdr:colOff>
      <xdr:row>37</xdr:row>
      <xdr:rowOff>33896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56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18673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4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94129</xdr:rowOff>
    </xdr:from>
    <xdr:to>
      <xdr:col>15</xdr:col>
      <xdr:colOff>101600</xdr:colOff>
      <xdr:row>37</xdr:row>
      <xdr:rowOff>24279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47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9056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3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京都府宇治田原町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9,131
8,768
58.16
6,815,355
6,627,070
167,014
3,060,235
6,746,623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157607</xdr:rowOff>
    </xdr:from>
    <xdr:to>
      <xdr:col>24</xdr:col>
      <xdr:colOff>63500</xdr:colOff>
      <xdr:row>36</xdr:row>
      <xdr:rowOff>133574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58357"/>
          <a:ext cx="838200" cy="14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80901</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0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126548</xdr:rowOff>
    </xdr:from>
    <xdr:to>
      <xdr:col>19</xdr:col>
      <xdr:colOff>177800</xdr:colOff>
      <xdr:row>36</xdr:row>
      <xdr:rowOff>133574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298748"/>
          <a:ext cx="889000" cy="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131757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126266</xdr:rowOff>
    </xdr:from>
    <xdr:to>
      <xdr:col>15</xdr:col>
      <xdr:colOff>50800</xdr:colOff>
      <xdr:row>36</xdr:row>
      <xdr:rowOff>126548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298466"/>
          <a:ext cx="8890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15133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126266</xdr:rowOff>
    </xdr:from>
    <xdr:to>
      <xdr:col>10</xdr:col>
      <xdr:colOff>114300</xdr:colOff>
      <xdr:row>36</xdr:row>
      <xdr:rowOff>144539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98466"/>
          <a:ext cx="889000" cy="1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17975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13068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106807</xdr:rowOff>
    </xdr:from>
    <xdr:to>
      <xdr:col>24</xdr:col>
      <xdr:colOff>114300</xdr:colOff>
      <xdr:row>36</xdr:row>
      <xdr:rowOff>36957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0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85234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85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82774</xdr:rowOff>
    </xdr:from>
    <xdr:to>
      <xdr:col>20</xdr:col>
      <xdr:colOff>38100</xdr:colOff>
      <xdr:row>37</xdr:row>
      <xdr:rowOff>12924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5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4051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47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75748</xdr:rowOff>
    </xdr:from>
    <xdr:to>
      <xdr:col>15</xdr:col>
      <xdr:colOff>101600</xdr:colOff>
      <xdr:row>37</xdr:row>
      <xdr:rowOff>5898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4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168475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40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75466</xdr:rowOff>
    </xdr:from>
    <xdr:to>
      <xdr:col>10</xdr:col>
      <xdr:colOff>165100</xdr:colOff>
      <xdr:row>37</xdr:row>
      <xdr:rowOff>5616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4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168193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4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93739</xdr:rowOff>
    </xdr:from>
    <xdr:to>
      <xdr:col>6</xdr:col>
      <xdr:colOff>38100</xdr:colOff>
      <xdr:row>37</xdr:row>
      <xdr:rowOff>23889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6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15016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5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138248</xdr:rowOff>
    </xdr:from>
    <xdr:to>
      <xdr:col>24</xdr:col>
      <xdr:colOff>63500</xdr:colOff>
      <xdr:row>57</xdr:row>
      <xdr:rowOff>142843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910898"/>
          <a:ext cx="8382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100861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30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138248</xdr:rowOff>
    </xdr:from>
    <xdr:to>
      <xdr:col>19</xdr:col>
      <xdr:colOff>177800</xdr:colOff>
      <xdr:row>57</xdr:row>
      <xdr:rowOff>138942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10898"/>
          <a:ext cx="889000" cy="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23792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45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138942</xdr:rowOff>
    </xdr:from>
    <xdr:to>
      <xdr:col>15</xdr:col>
      <xdr:colOff>50800</xdr:colOff>
      <xdr:row>57</xdr:row>
      <xdr:rowOff>141677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11592"/>
          <a:ext cx="889000" cy="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25141</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4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141677</xdr:rowOff>
    </xdr:from>
    <xdr:to>
      <xdr:col>10</xdr:col>
      <xdr:colOff>114300</xdr:colOff>
      <xdr:row>57</xdr:row>
      <xdr:rowOff>144200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14327"/>
          <a:ext cx="889000" cy="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31020</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46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11547</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4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92043</xdr:rowOff>
    </xdr:from>
    <xdr:to>
      <xdr:col>24</xdr:col>
      <xdr:colOff>114300</xdr:colOff>
      <xdr:row>58</xdr:row>
      <xdr:rowOff>22193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6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6970</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7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87448</xdr:rowOff>
    </xdr:from>
    <xdr:to>
      <xdr:col>20</xdr:col>
      <xdr:colOff>38100</xdr:colOff>
      <xdr:row>58</xdr:row>
      <xdr:rowOff>17598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6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8725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95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88142</xdr:rowOff>
    </xdr:from>
    <xdr:to>
      <xdr:col>15</xdr:col>
      <xdr:colOff>101600</xdr:colOff>
      <xdr:row>58</xdr:row>
      <xdr:rowOff>18292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6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9419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95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90877</xdr:rowOff>
    </xdr:from>
    <xdr:to>
      <xdr:col>10</xdr:col>
      <xdr:colOff>165100</xdr:colOff>
      <xdr:row>58</xdr:row>
      <xdr:rowOff>21027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6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12154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95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93400</xdr:rowOff>
    </xdr:from>
    <xdr:to>
      <xdr:col>6</xdr:col>
      <xdr:colOff>38100</xdr:colOff>
      <xdr:row>58</xdr:row>
      <xdr:rowOff>23550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6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14677</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20371</xdr:rowOff>
    </xdr:from>
    <xdr:to>
      <xdr:col>24</xdr:col>
      <xdr:colOff>63500</xdr:colOff>
      <xdr:row>79</xdr:row>
      <xdr:rowOff>20599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64921"/>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170870</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01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11849</xdr:rowOff>
    </xdr:from>
    <xdr:to>
      <xdr:col>19</xdr:col>
      <xdr:colOff>177800</xdr:colOff>
      <xdr:row>79</xdr:row>
      <xdr:rowOff>20599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556399"/>
          <a:ext cx="889000" cy="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159135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11849</xdr:rowOff>
    </xdr:from>
    <xdr:to>
      <xdr:col>15</xdr:col>
      <xdr:colOff>50800</xdr:colOff>
      <xdr:row>79</xdr:row>
      <xdr:rowOff>19419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56399"/>
          <a:ext cx="889000" cy="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11925</xdr:rowOff>
    </xdr:from>
    <xdr:to>
      <xdr:col>10</xdr:col>
      <xdr:colOff>114300</xdr:colOff>
      <xdr:row>79</xdr:row>
      <xdr:rowOff>19419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56475"/>
          <a:ext cx="889000" cy="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130712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152747</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1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141021</xdr:rowOff>
    </xdr:from>
    <xdr:to>
      <xdr:col>24</xdr:col>
      <xdr:colOff>114300</xdr:colOff>
      <xdr:row>79</xdr:row>
      <xdr:rowOff>71171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1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55948</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2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141249</xdr:rowOff>
    </xdr:from>
    <xdr:to>
      <xdr:col>20</xdr:col>
      <xdr:colOff>38100</xdr:colOff>
      <xdr:row>79</xdr:row>
      <xdr:rowOff>71399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1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62526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60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132499</xdr:rowOff>
    </xdr:from>
    <xdr:to>
      <xdr:col>15</xdr:col>
      <xdr:colOff>101600</xdr:colOff>
      <xdr:row>79</xdr:row>
      <xdr:rowOff>62649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0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53776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9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140069</xdr:rowOff>
    </xdr:from>
    <xdr:to>
      <xdr:col>10</xdr:col>
      <xdr:colOff>165100</xdr:colOff>
      <xdr:row>79</xdr:row>
      <xdr:rowOff>70219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1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61346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60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132575</xdr:rowOff>
    </xdr:from>
    <xdr:to>
      <xdr:col>6</xdr:col>
      <xdr:colOff>38100</xdr:colOff>
      <xdr:row>79</xdr:row>
      <xdr:rowOff>62725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0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53852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98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158826</xdr:rowOff>
    </xdr:from>
    <xdr:to>
      <xdr:col>24</xdr:col>
      <xdr:colOff>63500</xdr:colOff>
      <xdr:row>97</xdr:row>
      <xdr:rowOff>55042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618026"/>
          <a:ext cx="8382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124871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12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158826</xdr:rowOff>
    </xdr:from>
    <xdr:to>
      <xdr:col>19</xdr:col>
      <xdr:colOff>177800</xdr:colOff>
      <xdr:row>96</xdr:row>
      <xdr:rowOff>171196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18026"/>
          <a:ext cx="889000" cy="1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53878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171196</xdr:rowOff>
    </xdr:from>
    <xdr:to>
      <xdr:col>15</xdr:col>
      <xdr:colOff>50800</xdr:colOff>
      <xdr:row>97</xdr:row>
      <xdr:rowOff>14236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30396"/>
          <a:ext cx="889000" cy="1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63555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3315</xdr:rowOff>
    </xdr:from>
    <xdr:to>
      <xdr:col>10</xdr:col>
      <xdr:colOff>114300</xdr:colOff>
      <xdr:row>97</xdr:row>
      <xdr:rowOff>14236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633965"/>
          <a:ext cx="889000" cy="1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57751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54970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4242</xdr:rowOff>
    </xdr:from>
    <xdr:to>
      <xdr:col>24</xdr:col>
      <xdr:colOff>114300</xdr:colOff>
      <xdr:row>97</xdr:row>
      <xdr:rowOff>105842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3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154119</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1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108026</xdr:rowOff>
    </xdr:from>
    <xdr:to>
      <xdr:col>20</xdr:col>
      <xdr:colOff>38100</xdr:colOff>
      <xdr:row>97</xdr:row>
      <xdr:rowOff>38176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6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54703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3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120396</xdr:rowOff>
    </xdr:from>
    <xdr:to>
      <xdr:col>15</xdr:col>
      <xdr:colOff>101600</xdr:colOff>
      <xdr:row>97</xdr:row>
      <xdr:rowOff>50546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7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67073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35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134886</xdr:rowOff>
    </xdr:from>
    <xdr:to>
      <xdr:col>10</xdr:col>
      <xdr:colOff>165100</xdr:colOff>
      <xdr:row>97</xdr:row>
      <xdr:rowOff>65036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9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81563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36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123965</xdr:rowOff>
    </xdr:from>
    <xdr:to>
      <xdr:col>6</xdr:col>
      <xdr:colOff>38100</xdr:colOff>
      <xdr:row>97</xdr:row>
      <xdr:rowOff>54115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70642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35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162118</xdr:rowOff>
    </xdr:from>
    <xdr:to>
      <xdr:col>55</xdr:col>
      <xdr:colOff>0</xdr:colOff>
      <xdr:row>38</xdr:row>
      <xdr:rowOff>32162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34318"/>
          <a:ext cx="838200" cy="21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81087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81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32162</xdr:rowOff>
    </xdr:from>
    <xdr:to>
      <xdr:col>50</xdr:col>
      <xdr:colOff>114300</xdr:colOff>
      <xdr:row>38</xdr:row>
      <xdr:rowOff>89570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47262"/>
          <a:ext cx="889000" cy="5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91839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6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89570</xdr:rowOff>
    </xdr:from>
    <xdr:to>
      <xdr:col>45</xdr:col>
      <xdr:colOff>177800</xdr:colOff>
      <xdr:row>38</xdr:row>
      <xdr:rowOff>90342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604670"/>
          <a:ext cx="889000" cy="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96602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2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90342</xdr:rowOff>
    </xdr:from>
    <xdr:to>
      <xdr:col>41</xdr:col>
      <xdr:colOff>50800</xdr:colOff>
      <xdr:row>38</xdr:row>
      <xdr:rowOff>102065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605442"/>
          <a:ext cx="889000" cy="1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87214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5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99585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111318</xdr:rowOff>
    </xdr:from>
    <xdr:to>
      <xdr:col>55</xdr:col>
      <xdr:colOff>50800</xdr:colOff>
      <xdr:row>37</xdr:row>
      <xdr:rowOff>41468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8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36637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08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152813</xdr:rowOff>
    </xdr:from>
    <xdr:to>
      <xdr:col>50</xdr:col>
      <xdr:colOff>165100</xdr:colOff>
      <xdr:row>38</xdr:row>
      <xdr:rowOff>82962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964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74089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58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38770</xdr:rowOff>
    </xdr:from>
    <xdr:to>
      <xdr:col>46</xdr:col>
      <xdr:colOff>38100</xdr:colOff>
      <xdr:row>38</xdr:row>
      <xdr:rowOff>140370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131497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4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39542</xdr:rowOff>
    </xdr:from>
    <xdr:to>
      <xdr:col>41</xdr:col>
      <xdr:colOff>101600</xdr:colOff>
      <xdr:row>38</xdr:row>
      <xdr:rowOff>141142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5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132269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4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51265</xdr:rowOff>
    </xdr:from>
    <xdr:to>
      <xdr:col>36</xdr:col>
      <xdr:colOff>165100</xdr:colOff>
      <xdr:row>38</xdr:row>
      <xdr:rowOff>152865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6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143992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5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7224</xdr:rowOff>
    </xdr:from>
    <xdr:to>
      <xdr:col>55</xdr:col>
      <xdr:colOff>0</xdr:colOff>
      <xdr:row>58</xdr:row>
      <xdr:rowOff>67332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951324"/>
          <a:ext cx="838200" cy="6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9480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53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7224</xdr:rowOff>
    </xdr:from>
    <xdr:to>
      <xdr:col>50</xdr:col>
      <xdr:colOff>114300</xdr:colOff>
      <xdr:row>58</xdr:row>
      <xdr:rowOff>70149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951324"/>
          <a:ext cx="889000" cy="6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123900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068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70149</xdr:rowOff>
    </xdr:from>
    <xdr:to>
      <xdr:col>45</xdr:col>
      <xdr:colOff>177800</xdr:colOff>
      <xdr:row>58</xdr:row>
      <xdr:rowOff>104139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14249"/>
          <a:ext cx="889000" cy="3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129145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104139</xdr:rowOff>
    </xdr:from>
    <xdr:to>
      <xdr:col>41</xdr:col>
      <xdr:colOff>50800</xdr:colOff>
      <xdr:row>58</xdr:row>
      <xdr:rowOff>117205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48239"/>
          <a:ext cx="889000" cy="1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150845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143636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16532</xdr:rowOff>
    </xdr:from>
    <xdr:to>
      <xdr:col>55</xdr:col>
      <xdr:colOff>50800</xdr:colOff>
      <xdr:row>58</xdr:row>
      <xdr:rowOff>118132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6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147359</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4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127874</xdr:rowOff>
    </xdr:from>
    <xdr:to>
      <xdr:col>50</xdr:col>
      <xdr:colOff>165100</xdr:colOff>
      <xdr:row>58</xdr:row>
      <xdr:rowOff>58024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0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74551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67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19349</xdr:rowOff>
    </xdr:from>
    <xdr:to>
      <xdr:col>46</xdr:col>
      <xdr:colOff>38100</xdr:colOff>
      <xdr:row>58</xdr:row>
      <xdr:rowOff>120949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6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137476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3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53339</xdr:rowOff>
    </xdr:from>
    <xdr:to>
      <xdr:col>41</xdr:col>
      <xdr:colOff>101600</xdr:colOff>
      <xdr:row>58</xdr:row>
      <xdr:rowOff>154939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9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146066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9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66405</xdr:rowOff>
    </xdr:from>
    <xdr:to>
      <xdr:col>36</xdr:col>
      <xdr:colOff>165100</xdr:colOff>
      <xdr:row>58</xdr:row>
      <xdr:rowOff>168005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159132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80575</xdr:rowOff>
    </xdr:from>
    <xdr:to>
      <xdr:col>55</xdr:col>
      <xdr:colOff>0</xdr:colOff>
      <xdr:row>78</xdr:row>
      <xdr:rowOff>73372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282225"/>
          <a:ext cx="838200" cy="16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97984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7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80575</xdr:rowOff>
    </xdr:from>
    <xdr:to>
      <xdr:col>50</xdr:col>
      <xdr:colOff>114300</xdr:colOff>
      <xdr:row>78</xdr:row>
      <xdr:rowOff>125047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282225"/>
          <a:ext cx="889000" cy="21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35047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7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125047</xdr:rowOff>
    </xdr:from>
    <xdr:to>
      <xdr:col>45</xdr:col>
      <xdr:colOff>177800</xdr:colOff>
      <xdr:row>78</xdr:row>
      <xdr:rowOff>159378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98147"/>
          <a:ext cx="889000" cy="3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41797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8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159378</xdr:rowOff>
    </xdr:from>
    <xdr:to>
      <xdr:col>41</xdr:col>
      <xdr:colOff>50800</xdr:colOff>
      <xdr:row>79</xdr:row>
      <xdr:rowOff>31031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32478"/>
          <a:ext cx="889000" cy="4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25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31842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2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22572</xdr:rowOff>
    </xdr:from>
    <xdr:to>
      <xdr:col>55</xdr:col>
      <xdr:colOff>50800</xdr:colOff>
      <xdr:row>78</xdr:row>
      <xdr:rowOff>124172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45449</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247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29775</xdr:rowOff>
    </xdr:from>
    <xdr:to>
      <xdr:col>50</xdr:col>
      <xdr:colOff>165100</xdr:colOff>
      <xdr:row>77</xdr:row>
      <xdr:rowOff>131375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2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147902</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39795" y="1300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74247</xdr:rowOff>
    </xdr:from>
    <xdr:to>
      <xdr:col>46</xdr:col>
      <xdr:colOff>38100</xdr:colOff>
      <xdr:row>79</xdr:row>
      <xdr:rowOff>4397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4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20924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2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108578</xdr:rowOff>
    </xdr:from>
    <xdr:to>
      <xdr:col>41</xdr:col>
      <xdr:colOff>101600</xdr:colOff>
      <xdr:row>79</xdr:row>
      <xdr:rowOff>38728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8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29855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7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151681</xdr:rowOff>
    </xdr:from>
    <xdr:to>
      <xdr:col>36</xdr:col>
      <xdr:colOff>165100</xdr:colOff>
      <xdr:row>79</xdr:row>
      <xdr:rowOff>81831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2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72958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6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23879</xdr:rowOff>
    </xdr:from>
    <xdr:to>
      <xdr:col>55</xdr:col>
      <xdr:colOff>0</xdr:colOff>
      <xdr:row>99</xdr:row>
      <xdr:rowOff>24326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997429"/>
          <a:ext cx="838200" cy="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98189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2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19805</xdr:rowOff>
    </xdr:from>
    <xdr:to>
      <xdr:col>50</xdr:col>
      <xdr:colOff>114300</xdr:colOff>
      <xdr:row>99</xdr:row>
      <xdr:rowOff>24326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993355"/>
          <a:ext cx="889000" cy="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21362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14306</xdr:rowOff>
    </xdr:from>
    <xdr:to>
      <xdr:col>45</xdr:col>
      <xdr:colOff>177800</xdr:colOff>
      <xdr:row>99</xdr:row>
      <xdr:rowOff>19805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987856"/>
          <a:ext cx="889000" cy="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30573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14306</xdr:rowOff>
    </xdr:from>
    <xdr:to>
      <xdr:col>41</xdr:col>
      <xdr:colOff>50800</xdr:colOff>
      <xdr:row>99</xdr:row>
      <xdr:rowOff>17876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987856"/>
          <a:ext cx="889000" cy="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35808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66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39789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144529</xdr:rowOff>
    </xdr:from>
    <xdr:to>
      <xdr:col>55</xdr:col>
      <xdr:colOff>50800</xdr:colOff>
      <xdr:row>99</xdr:row>
      <xdr:rowOff>74679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94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59456</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144976</xdr:rowOff>
    </xdr:from>
    <xdr:to>
      <xdr:col>50</xdr:col>
      <xdr:colOff>165100</xdr:colOff>
      <xdr:row>99</xdr:row>
      <xdr:rowOff>75126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94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66253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703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140455</xdr:rowOff>
    </xdr:from>
    <xdr:to>
      <xdr:col>46</xdr:col>
      <xdr:colOff>38100</xdr:colOff>
      <xdr:row>99</xdr:row>
      <xdr:rowOff>70605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94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61732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703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134956</xdr:rowOff>
    </xdr:from>
    <xdr:to>
      <xdr:col>41</xdr:col>
      <xdr:colOff>101600</xdr:colOff>
      <xdr:row>99</xdr:row>
      <xdr:rowOff>65106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93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56233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702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138526</xdr:rowOff>
    </xdr:from>
    <xdr:to>
      <xdr:col>36</xdr:col>
      <xdr:colOff>165100</xdr:colOff>
      <xdr:row>99</xdr:row>
      <xdr:rowOff>68676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4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59803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703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23788</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10338"/>
          <a:ext cx="838200" cy="2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148570</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92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7965</xdr:rowOff>
    </xdr:from>
    <xdr:to>
      <xdr:col>81</xdr:col>
      <xdr:colOff>50800</xdr:colOff>
      <xdr:row>39</xdr:row>
      <xdr:rowOff>23788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94515"/>
          <a:ext cx="889000" cy="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78398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7965</xdr:rowOff>
    </xdr:from>
    <xdr:to>
      <xdr:col>76</xdr:col>
      <xdr:colOff>114300</xdr:colOff>
      <xdr:row>39</xdr:row>
      <xdr:rowOff>41703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94515"/>
          <a:ext cx="889000" cy="3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74702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41703</xdr:rowOff>
    </xdr:from>
    <xdr:to>
      <xdr:col>71</xdr:col>
      <xdr:colOff>177800</xdr:colOff>
      <xdr:row>39</xdr:row>
      <xdr:rowOff>44339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28253"/>
          <a:ext cx="889000" cy="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104120</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9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144438</xdr:rowOff>
    </xdr:from>
    <xdr:to>
      <xdr:col>81</xdr:col>
      <xdr:colOff>101600</xdr:colOff>
      <xdr:row>39</xdr:row>
      <xdr:rowOff>74588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5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65715</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5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128615</xdr:rowOff>
    </xdr:from>
    <xdr:to>
      <xdr:col>76</xdr:col>
      <xdr:colOff>165100</xdr:colOff>
      <xdr:row>39</xdr:row>
      <xdr:rowOff>58765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4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49892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3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162353</xdr:rowOff>
    </xdr:from>
    <xdr:to>
      <xdr:col>72</xdr:col>
      <xdr:colOff>38100</xdr:colOff>
      <xdr:row>39</xdr:row>
      <xdr:rowOff>92503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7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83630</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77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164989</xdr:rowOff>
    </xdr:from>
    <xdr:to>
      <xdr:col>67</xdr:col>
      <xdr:colOff>101600</xdr:colOff>
      <xdr:row>39</xdr:row>
      <xdr:rowOff>95139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86266</xdr:rowOff>
    </xdr:from>
    <xdr:ext cx="313932"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57333" y="67728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74309</xdr:rowOff>
    </xdr:from>
    <xdr:to>
      <xdr:col>85</xdr:col>
      <xdr:colOff>127000</xdr:colOff>
      <xdr:row>76</xdr:row>
      <xdr:rowOff>109600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104509"/>
          <a:ext cx="838200" cy="3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71561</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758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109600</xdr:rowOff>
    </xdr:from>
    <xdr:to>
      <xdr:col>81</xdr:col>
      <xdr:colOff>50800</xdr:colOff>
      <xdr:row>76</xdr:row>
      <xdr:rowOff>126636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139800"/>
          <a:ext cx="889000" cy="1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6511</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6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126636</xdr:rowOff>
    </xdr:from>
    <xdr:to>
      <xdr:col>76</xdr:col>
      <xdr:colOff>114300</xdr:colOff>
      <xdr:row>76</xdr:row>
      <xdr:rowOff>131327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156836"/>
          <a:ext cx="889000" cy="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41898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7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131327</xdr:rowOff>
    </xdr:from>
    <xdr:to>
      <xdr:col>71</xdr:col>
      <xdr:colOff>177800</xdr:colOff>
      <xdr:row>76</xdr:row>
      <xdr:rowOff>145010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161527"/>
          <a:ext cx="889000" cy="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35274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7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41132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7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23509</xdr:rowOff>
    </xdr:from>
    <xdr:to>
      <xdr:col>85</xdr:col>
      <xdr:colOff>177800</xdr:colOff>
      <xdr:row>76</xdr:row>
      <xdr:rowOff>125109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05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1936</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03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58800</xdr:rowOff>
    </xdr:from>
    <xdr:to>
      <xdr:col>81</xdr:col>
      <xdr:colOff>101600</xdr:colOff>
      <xdr:row>76</xdr:row>
      <xdr:rowOff>160400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0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151527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18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75836</xdr:rowOff>
    </xdr:from>
    <xdr:to>
      <xdr:col>76</xdr:col>
      <xdr:colOff>165100</xdr:colOff>
      <xdr:row>77</xdr:row>
      <xdr:rowOff>5986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0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168563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19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80527</xdr:rowOff>
    </xdr:from>
    <xdr:to>
      <xdr:col>72</xdr:col>
      <xdr:colOff>38100</xdr:colOff>
      <xdr:row>77</xdr:row>
      <xdr:rowOff>10677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1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1804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0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94210</xdr:rowOff>
    </xdr:from>
    <xdr:to>
      <xdr:col>67</xdr:col>
      <xdr:colOff>101600</xdr:colOff>
      <xdr:row>77</xdr:row>
      <xdr:rowOff>24360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2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15487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21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25474</xdr:rowOff>
    </xdr:from>
    <xdr:to>
      <xdr:col>85</xdr:col>
      <xdr:colOff>127000</xdr:colOff>
      <xdr:row>99</xdr:row>
      <xdr:rowOff>28744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999024"/>
          <a:ext cx="838200" cy="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92395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23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25474</xdr:rowOff>
    </xdr:from>
    <xdr:to>
      <xdr:col>81</xdr:col>
      <xdr:colOff>50800</xdr:colOff>
      <xdr:row>99</xdr:row>
      <xdr:rowOff>54766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99024"/>
          <a:ext cx="889000" cy="2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66070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54766</xdr:rowOff>
    </xdr:from>
    <xdr:to>
      <xdr:col>76</xdr:col>
      <xdr:colOff>114300</xdr:colOff>
      <xdr:row>99</xdr:row>
      <xdr:rowOff>66466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7028316"/>
          <a:ext cx="889000" cy="1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61472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62519</xdr:rowOff>
    </xdr:from>
    <xdr:to>
      <xdr:col>71</xdr:col>
      <xdr:colOff>177800</xdr:colOff>
      <xdr:row>99</xdr:row>
      <xdr:rowOff>66466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7036069"/>
          <a:ext cx="889000" cy="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64468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55148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8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149394</xdr:rowOff>
    </xdr:from>
    <xdr:to>
      <xdr:col>85</xdr:col>
      <xdr:colOff>177800</xdr:colOff>
      <xdr:row>99</xdr:row>
      <xdr:rowOff>79544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64321</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146124</xdr:rowOff>
    </xdr:from>
    <xdr:to>
      <xdr:col>81</xdr:col>
      <xdr:colOff>101600</xdr:colOff>
      <xdr:row>99</xdr:row>
      <xdr:rowOff>76274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67401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4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3966</xdr:rowOff>
    </xdr:from>
    <xdr:to>
      <xdr:col>76</xdr:col>
      <xdr:colOff>165100</xdr:colOff>
      <xdr:row>99</xdr:row>
      <xdr:rowOff>105566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7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96693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7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15666</xdr:rowOff>
    </xdr:from>
    <xdr:to>
      <xdr:col>72</xdr:col>
      <xdr:colOff>38100</xdr:colOff>
      <xdr:row>99</xdr:row>
      <xdr:rowOff>117266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8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108393</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7081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11719</xdr:rowOff>
    </xdr:from>
    <xdr:to>
      <xdr:col>67</xdr:col>
      <xdr:colOff>101600</xdr:colOff>
      <xdr:row>99</xdr:row>
      <xdr:rowOff>113319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8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104446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7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90147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44310</xdr:rowOff>
    </xdr:from>
    <xdr:to>
      <xdr:col>111</xdr:col>
      <xdr:colOff>177800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159860"/>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77449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44310</xdr:rowOff>
    </xdr:from>
    <xdr:to>
      <xdr:col>107</xdr:col>
      <xdr:colOff>50800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159860"/>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77271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44348</xdr:rowOff>
    </xdr:from>
    <xdr:to>
      <xdr:col>102</xdr:col>
      <xdr:colOff>114300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159898"/>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102671</xdr:rowOff>
    </xdr:from>
    <xdr:ext cx="249299"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46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164960</xdr:rowOff>
    </xdr:from>
    <xdr:to>
      <xdr:col>107</xdr:col>
      <xdr:colOff>101600</xdr:colOff>
      <xdr:row>59</xdr:row>
      <xdr:rowOff>95110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0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86237</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77333" y="10201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164998</xdr:rowOff>
    </xdr:from>
    <xdr:to>
      <xdr:col>98</xdr:col>
      <xdr:colOff>38100</xdr:colOff>
      <xdr:row>59</xdr:row>
      <xdr:rowOff>95148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0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86275</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531650" y="1020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1408</xdr:rowOff>
    </xdr:from>
    <xdr:to>
      <xdr:col>116</xdr:col>
      <xdr:colOff>63500</xdr:colOff>
      <xdr:row>79</xdr:row>
      <xdr:rowOff>6012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545958"/>
          <a:ext cx="8382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144663</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0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106302</xdr:rowOff>
    </xdr:from>
    <xdr:to>
      <xdr:col>111</xdr:col>
      <xdr:colOff>177800</xdr:colOff>
      <xdr:row>79</xdr:row>
      <xdr:rowOff>6012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3307952"/>
          <a:ext cx="889000" cy="24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36524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8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102634</xdr:rowOff>
    </xdr:from>
    <xdr:to>
      <xdr:col>107</xdr:col>
      <xdr:colOff>50800</xdr:colOff>
      <xdr:row>77</xdr:row>
      <xdr:rowOff>106302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3304284"/>
          <a:ext cx="889000" cy="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47878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9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102634</xdr:rowOff>
    </xdr:from>
    <xdr:to>
      <xdr:col>102</xdr:col>
      <xdr:colOff>114300</xdr:colOff>
      <xdr:row>77</xdr:row>
      <xdr:rowOff>123916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304284"/>
          <a:ext cx="889000" cy="2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41521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9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27761</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88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122058</xdr:rowOff>
    </xdr:from>
    <xdr:to>
      <xdr:col>116</xdr:col>
      <xdr:colOff>114300</xdr:colOff>
      <xdr:row>79</xdr:row>
      <xdr:rowOff>52208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49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100485</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47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126662</xdr:rowOff>
    </xdr:from>
    <xdr:to>
      <xdr:col>112</xdr:col>
      <xdr:colOff>38100</xdr:colOff>
      <xdr:row>79</xdr:row>
      <xdr:rowOff>56812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49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47939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59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55502</xdr:rowOff>
    </xdr:from>
    <xdr:to>
      <xdr:col>107</xdr:col>
      <xdr:colOff>101600</xdr:colOff>
      <xdr:row>77</xdr:row>
      <xdr:rowOff>157102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25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148229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34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51834</xdr:rowOff>
    </xdr:from>
    <xdr:to>
      <xdr:col>102</xdr:col>
      <xdr:colOff>165100</xdr:colOff>
      <xdr:row>77</xdr:row>
      <xdr:rowOff>153434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25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144561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34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73116</xdr:rowOff>
    </xdr:from>
    <xdr:to>
      <xdr:col>98</xdr:col>
      <xdr:colOff>38100</xdr:colOff>
      <xdr:row>78</xdr:row>
      <xdr:rowOff>3266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2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165843</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36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歳出決算額は、住民一人当たり</a:t>
          </a:r>
          <a:r>
            <a:rPr kumimoji="1" lang="en-US" altLang="ja-JP" sz="1300">
              <a:latin typeface="ＭＳ Ｐゴシック" panose="020B0600070205080204" pitchFamily="50" charset="-128"/>
              <a:ea typeface="ＭＳ Ｐゴシック" panose="020B0600070205080204" pitchFamily="50" charset="-128"/>
            </a:rPr>
            <a:t>725,777</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125,150</a:t>
          </a:r>
          <a:r>
            <a:rPr kumimoji="1" lang="ja-JP" altLang="en-US" sz="1300">
              <a:latin typeface="ＭＳ Ｐゴシック" panose="020B0600070205080204" pitchFamily="50" charset="-128"/>
              <a:ea typeface="ＭＳ Ｐゴシック" panose="020B0600070205080204" pitchFamily="50" charset="-128"/>
            </a:rPr>
            <a:t>円となっており、会計年度任用職員制度の開始により増加となったが、類似団体平均は下回っている。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普通建設事業費（うち新規整備）については、住民一人当たり</a:t>
          </a:r>
          <a:r>
            <a:rPr kumimoji="1" lang="en-US" altLang="ja-JP" sz="1300">
              <a:latin typeface="ＭＳ Ｐゴシック" panose="020B0600070205080204" pitchFamily="50" charset="-128"/>
              <a:ea typeface="ＭＳ Ｐゴシック" panose="020B0600070205080204" pitchFamily="50" charset="-128"/>
            </a:rPr>
            <a:t>112,226</a:t>
          </a:r>
          <a:r>
            <a:rPr kumimoji="1" lang="ja-JP" altLang="en-US" sz="1300">
              <a:latin typeface="ＭＳ Ｐゴシック" panose="020B0600070205080204" pitchFamily="50" charset="-128"/>
              <a:ea typeface="ＭＳ Ｐゴシック" panose="020B0600070205080204" pitchFamily="50" charset="-128"/>
            </a:rPr>
            <a:t>円となっており、新庁舎建設によるものである。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51,442</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円となっており、類似団体平均を下回っているものの、普通建設事業費は住民一人当たり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158,286</a:t>
          </a:r>
          <a:r>
            <a:rPr kumimoji="1" lang="ja-JP" altLang="en-US" sz="1300">
              <a:latin typeface="ＭＳ Ｐゴシック" panose="020B0600070205080204" pitchFamily="50" charset="-128"/>
              <a:ea typeface="ＭＳ Ｐゴシック" panose="020B0600070205080204" pitchFamily="50" charset="-128"/>
            </a:rPr>
            <a:t>円と類似団体を上回っている。これは、主要幹線道路の整備によるものであり、今後これまで以上に厳しい財政運営となる見通しであることから、普通建設事業費の事業内容等の精査などコスト縮減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京都府宇治田原町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9,131
8,768
58.16
6,815,355
6,627,070
167,014
3,060,235
6,746,623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73896</xdr:rowOff>
    </xdr:from>
    <xdr:to>
      <xdr:col>24</xdr:col>
      <xdr:colOff>63500</xdr:colOff>
      <xdr:row>36</xdr:row>
      <xdr:rowOff>142313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246096"/>
          <a:ext cx="838200" cy="6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46136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46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73896</xdr:rowOff>
    </xdr:from>
    <xdr:to>
      <xdr:col>19</xdr:col>
      <xdr:colOff>177800</xdr:colOff>
      <xdr:row>36</xdr:row>
      <xdr:rowOff>105900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2460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93870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105900</xdr:rowOff>
    </xdr:from>
    <xdr:to>
      <xdr:col>15</xdr:col>
      <xdr:colOff>50800</xdr:colOff>
      <xdr:row>36</xdr:row>
      <xdr:rowOff>125331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278100"/>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143672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7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125331</xdr:rowOff>
    </xdr:from>
    <xdr:to>
      <xdr:col>10</xdr:col>
      <xdr:colOff>114300</xdr:colOff>
      <xdr:row>36</xdr:row>
      <xdr:rowOff>139863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297531"/>
          <a:ext cx="8890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149877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133385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6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91513</xdr:rowOff>
    </xdr:from>
    <xdr:to>
      <xdr:col>24</xdr:col>
      <xdr:colOff>114300</xdr:colOff>
      <xdr:row>37</xdr:row>
      <xdr:rowOff>21663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69940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4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23096</xdr:rowOff>
    </xdr:from>
    <xdr:to>
      <xdr:col>20</xdr:col>
      <xdr:colOff>38100</xdr:colOff>
      <xdr:row>36</xdr:row>
      <xdr:rowOff>124696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9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115823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8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55100</xdr:rowOff>
    </xdr:from>
    <xdr:to>
      <xdr:col>15</xdr:col>
      <xdr:colOff>101600</xdr:colOff>
      <xdr:row>36</xdr:row>
      <xdr:rowOff>156700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147827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2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74531</xdr:rowOff>
    </xdr:from>
    <xdr:to>
      <xdr:col>10</xdr:col>
      <xdr:colOff>165100</xdr:colOff>
      <xdr:row>37</xdr:row>
      <xdr:rowOff>4681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4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167258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3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89063</xdr:rowOff>
    </xdr:from>
    <xdr:to>
      <xdr:col>6</xdr:col>
      <xdr:colOff>38100</xdr:colOff>
      <xdr:row>37</xdr:row>
      <xdr:rowOff>19213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10340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5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144380</xdr:rowOff>
    </xdr:from>
    <xdr:to>
      <xdr:col>24</xdr:col>
      <xdr:colOff>63500</xdr:colOff>
      <xdr:row>58</xdr:row>
      <xdr:rowOff>6694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9917030"/>
          <a:ext cx="838200" cy="3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144380</xdr:rowOff>
    </xdr:from>
    <xdr:to>
      <xdr:col>19</xdr:col>
      <xdr:colOff>177800</xdr:colOff>
      <xdr:row>58</xdr:row>
      <xdr:rowOff>148094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917030"/>
          <a:ext cx="889000" cy="17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148094</xdr:rowOff>
    </xdr:from>
    <xdr:to>
      <xdr:col>15</xdr:col>
      <xdr:colOff>50800</xdr:colOff>
      <xdr:row>59</xdr:row>
      <xdr:rowOff>18575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092194"/>
          <a:ext cx="889000" cy="4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26388</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18575</xdr:rowOff>
    </xdr:from>
    <xdr:to>
      <xdr:col>10</xdr:col>
      <xdr:colOff>114300</xdr:colOff>
      <xdr:row>59</xdr:row>
      <xdr:rowOff>22454</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134125"/>
          <a:ext cx="889000" cy="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20804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20706</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127344</xdr:rowOff>
    </xdr:from>
    <xdr:to>
      <xdr:col>24</xdr:col>
      <xdr:colOff>114300</xdr:colOff>
      <xdr:row>58</xdr:row>
      <xdr:rowOff>57494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89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83718</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85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93580</xdr:rowOff>
    </xdr:from>
    <xdr:to>
      <xdr:col>20</xdr:col>
      <xdr:colOff>38100</xdr:colOff>
      <xdr:row>58</xdr:row>
      <xdr:rowOff>23730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8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40257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64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97294</xdr:rowOff>
    </xdr:from>
    <xdr:to>
      <xdr:col>15</xdr:col>
      <xdr:colOff>101600</xdr:colOff>
      <xdr:row>59</xdr:row>
      <xdr:rowOff>27444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4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18571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10134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139225</xdr:rowOff>
    </xdr:from>
    <xdr:to>
      <xdr:col>10</xdr:col>
      <xdr:colOff>165100</xdr:colOff>
      <xdr:row>59</xdr:row>
      <xdr:rowOff>69375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60502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17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143104</xdr:rowOff>
    </xdr:from>
    <xdr:to>
      <xdr:col>6</xdr:col>
      <xdr:colOff>38100</xdr:colOff>
      <xdr:row>59</xdr:row>
      <xdr:rowOff>73254</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8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64381</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7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143529</xdr:rowOff>
    </xdr:from>
    <xdr:to>
      <xdr:col>24</xdr:col>
      <xdr:colOff>63500</xdr:colOff>
      <xdr:row>77</xdr:row>
      <xdr:rowOff>6964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73729"/>
          <a:ext cx="838200" cy="3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125127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1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6964</xdr:rowOff>
    </xdr:from>
    <xdr:to>
      <xdr:col>19</xdr:col>
      <xdr:colOff>177800</xdr:colOff>
      <xdr:row>77</xdr:row>
      <xdr:rowOff>19445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08614"/>
          <a:ext cx="8890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74142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6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150152</xdr:rowOff>
    </xdr:from>
    <xdr:to>
      <xdr:col>15</xdr:col>
      <xdr:colOff>50800</xdr:colOff>
      <xdr:row>77</xdr:row>
      <xdr:rowOff>19445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180352"/>
          <a:ext cx="889000" cy="4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120890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150152</xdr:rowOff>
    </xdr:from>
    <xdr:to>
      <xdr:col>10</xdr:col>
      <xdr:colOff>114300</xdr:colOff>
      <xdr:row>77</xdr:row>
      <xdr:rowOff>5677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80352"/>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112730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93036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92729</xdr:rowOff>
    </xdr:from>
    <xdr:to>
      <xdr:col>24</xdr:col>
      <xdr:colOff>114300</xdr:colOff>
      <xdr:row>77</xdr:row>
      <xdr:rowOff>22879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2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71156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0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127614</xdr:rowOff>
    </xdr:from>
    <xdr:to>
      <xdr:col>20</xdr:col>
      <xdr:colOff>38100</xdr:colOff>
      <xdr:row>77</xdr:row>
      <xdr:rowOff>57764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5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48891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50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140095</xdr:rowOff>
    </xdr:from>
    <xdr:to>
      <xdr:col>15</xdr:col>
      <xdr:colOff>101600</xdr:colOff>
      <xdr:row>77</xdr:row>
      <xdr:rowOff>70245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7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61372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63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99352</xdr:rowOff>
    </xdr:from>
    <xdr:to>
      <xdr:col>10</xdr:col>
      <xdr:colOff>165100</xdr:colOff>
      <xdr:row>77</xdr:row>
      <xdr:rowOff>29502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2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20629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22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126327</xdr:rowOff>
    </xdr:from>
    <xdr:to>
      <xdr:col>6</xdr:col>
      <xdr:colOff>38100</xdr:colOff>
      <xdr:row>77</xdr:row>
      <xdr:rowOff>56477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5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47604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49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161886</xdr:rowOff>
    </xdr:from>
    <xdr:to>
      <xdr:col>24</xdr:col>
      <xdr:colOff>63500</xdr:colOff>
      <xdr:row>96</xdr:row>
      <xdr:rowOff>167264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621086"/>
          <a:ext cx="838200" cy="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118304</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234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167264</xdr:rowOff>
    </xdr:from>
    <xdr:to>
      <xdr:col>19</xdr:col>
      <xdr:colOff>177800</xdr:colOff>
      <xdr:row>96</xdr:row>
      <xdr:rowOff>170292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626464"/>
          <a:ext cx="889000" cy="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66975</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1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164892</xdr:rowOff>
    </xdr:from>
    <xdr:to>
      <xdr:col>15</xdr:col>
      <xdr:colOff>50800</xdr:colOff>
      <xdr:row>96</xdr:row>
      <xdr:rowOff>170292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624092"/>
          <a:ext cx="889000" cy="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97637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163954</xdr:rowOff>
    </xdr:from>
    <xdr:to>
      <xdr:col>10</xdr:col>
      <xdr:colOff>114300</xdr:colOff>
      <xdr:row>96</xdr:row>
      <xdr:rowOff>164892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623154"/>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84634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61031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1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111086</xdr:rowOff>
    </xdr:from>
    <xdr:to>
      <xdr:col>24</xdr:col>
      <xdr:colOff>114300</xdr:colOff>
      <xdr:row>97</xdr:row>
      <xdr:rowOff>41236</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57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26013</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8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116464</xdr:rowOff>
    </xdr:from>
    <xdr:to>
      <xdr:col>20</xdr:col>
      <xdr:colOff>38100</xdr:colOff>
      <xdr:row>97</xdr:row>
      <xdr:rowOff>46614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57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37741</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66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119492</xdr:rowOff>
    </xdr:from>
    <xdr:to>
      <xdr:col>15</xdr:col>
      <xdr:colOff>101600</xdr:colOff>
      <xdr:row>97</xdr:row>
      <xdr:rowOff>49642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57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40769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67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114092</xdr:rowOff>
    </xdr:from>
    <xdr:to>
      <xdr:col>10</xdr:col>
      <xdr:colOff>165100</xdr:colOff>
      <xdr:row>97</xdr:row>
      <xdr:rowOff>44242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57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35369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6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113154</xdr:rowOff>
    </xdr:from>
    <xdr:to>
      <xdr:col>6</xdr:col>
      <xdr:colOff>38100</xdr:colOff>
      <xdr:row>97</xdr:row>
      <xdr:rowOff>43304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57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34431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66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67463</xdr:rowOff>
    </xdr:from>
    <xdr:to>
      <xdr:col>55</xdr:col>
      <xdr:colOff>0</xdr:colOff>
      <xdr:row>38</xdr:row>
      <xdr:rowOff>119583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582563"/>
          <a:ext cx="838200" cy="5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67463</xdr:rowOff>
    </xdr:from>
    <xdr:to>
      <xdr:col>50</xdr:col>
      <xdr:colOff>114300</xdr:colOff>
      <xdr:row>38</xdr:row>
      <xdr:rowOff>71120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58256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31005</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71120</xdr:rowOff>
    </xdr:from>
    <xdr:to>
      <xdr:col>45</xdr:col>
      <xdr:colOff>177800</xdr:colOff>
      <xdr:row>38</xdr:row>
      <xdr:rowOff>71577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58622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71577</xdr:rowOff>
    </xdr:from>
    <xdr:to>
      <xdr:col>41</xdr:col>
      <xdr:colOff>50800</xdr:colOff>
      <xdr:row>38</xdr:row>
      <xdr:rowOff>82093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586677"/>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164508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131132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68783</xdr:rowOff>
    </xdr:from>
    <xdr:to>
      <xdr:col>55</xdr:col>
      <xdr:colOff>50800</xdr:colOff>
      <xdr:row>38</xdr:row>
      <xdr:rowOff>170383</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58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155160</xdr:rowOff>
    </xdr:from>
    <xdr:ext cx="313932"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4988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16663</xdr:rowOff>
    </xdr:from>
    <xdr:to>
      <xdr:col>50</xdr:col>
      <xdr:colOff>165100</xdr:colOff>
      <xdr:row>38</xdr:row>
      <xdr:rowOff>118263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5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109390</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50017" y="6624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20320</xdr:rowOff>
    </xdr:from>
    <xdr:to>
      <xdr:col>46</xdr:col>
      <xdr:colOff>38100</xdr:colOff>
      <xdr:row>38</xdr:row>
      <xdr:rowOff>121920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113047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628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20777</xdr:rowOff>
    </xdr:from>
    <xdr:to>
      <xdr:col>41</xdr:col>
      <xdr:colOff>101600</xdr:colOff>
      <xdr:row>38</xdr:row>
      <xdr:rowOff>122377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53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113504</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6628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31293</xdr:rowOff>
    </xdr:from>
    <xdr:to>
      <xdr:col>36</xdr:col>
      <xdr:colOff>165100</xdr:colOff>
      <xdr:row>38</xdr:row>
      <xdr:rowOff>132893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5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124020</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3017" y="6639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12175</xdr:rowOff>
    </xdr:from>
    <xdr:to>
      <xdr:col>55</xdr:col>
      <xdr:colOff>0</xdr:colOff>
      <xdr:row>59</xdr:row>
      <xdr:rowOff>21007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10127725"/>
          <a:ext cx="838200" cy="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119271</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89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12564</xdr:rowOff>
    </xdr:from>
    <xdr:to>
      <xdr:col>50</xdr:col>
      <xdr:colOff>114300</xdr:colOff>
      <xdr:row>59</xdr:row>
      <xdr:rowOff>21007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10128114"/>
          <a:ext cx="889000" cy="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46069</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81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12564</xdr:rowOff>
    </xdr:from>
    <xdr:to>
      <xdr:col>45</xdr:col>
      <xdr:colOff>177800</xdr:colOff>
      <xdr:row>59</xdr:row>
      <xdr:rowOff>23002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10128114"/>
          <a:ext cx="889000" cy="1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52399</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23002</xdr:rowOff>
    </xdr:from>
    <xdr:to>
      <xdr:col>41</xdr:col>
      <xdr:colOff>50800</xdr:colOff>
      <xdr:row>59</xdr:row>
      <xdr:rowOff>25281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10138552"/>
          <a:ext cx="889000" cy="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37671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8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132825</xdr:rowOff>
    </xdr:from>
    <xdr:to>
      <xdr:col>55</xdr:col>
      <xdr:colOff>50800</xdr:colOff>
      <xdr:row>59</xdr:row>
      <xdr:rowOff>62975</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100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74821</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1001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141657</xdr:rowOff>
    </xdr:from>
    <xdr:to>
      <xdr:col>50</xdr:col>
      <xdr:colOff>165100</xdr:colOff>
      <xdr:row>59</xdr:row>
      <xdr:rowOff>71807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100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62934</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17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133214</xdr:rowOff>
    </xdr:from>
    <xdr:to>
      <xdr:col>46</xdr:col>
      <xdr:colOff>38100</xdr:colOff>
      <xdr:row>59</xdr:row>
      <xdr:rowOff>63364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1007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54491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17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143652</xdr:rowOff>
    </xdr:from>
    <xdr:to>
      <xdr:col>41</xdr:col>
      <xdr:colOff>101600</xdr:colOff>
      <xdr:row>59</xdr:row>
      <xdr:rowOff>73802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100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64929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18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145931</xdr:rowOff>
    </xdr:from>
    <xdr:to>
      <xdr:col>36</xdr:col>
      <xdr:colOff>165100</xdr:colOff>
      <xdr:row>59</xdr:row>
      <xdr:rowOff>76081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09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67208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1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88036</xdr:rowOff>
    </xdr:from>
    <xdr:to>
      <xdr:col>55</xdr:col>
      <xdr:colOff>0</xdr:colOff>
      <xdr:row>78</xdr:row>
      <xdr:rowOff>91044</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9639300" y="13461136"/>
          <a:ext cx="838200" cy="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138916</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16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88036</xdr:rowOff>
    </xdr:from>
    <xdr:to>
      <xdr:col>50</xdr:col>
      <xdr:colOff>114300</xdr:colOff>
      <xdr:row>78</xdr:row>
      <xdr:rowOff>89843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461136"/>
          <a:ext cx="889000" cy="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123779</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1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57221</xdr:rowOff>
    </xdr:from>
    <xdr:to>
      <xdr:col>45</xdr:col>
      <xdr:colOff>177800</xdr:colOff>
      <xdr:row>78</xdr:row>
      <xdr:rowOff>89843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430321"/>
          <a:ext cx="889000" cy="3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122514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57221</xdr:rowOff>
    </xdr:from>
    <xdr:to>
      <xdr:col>41</xdr:col>
      <xdr:colOff>50800</xdr:colOff>
      <xdr:row>78</xdr:row>
      <xdr:rowOff>106680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430321"/>
          <a:ext cx="889000" cy="4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109644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1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124644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1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40244</xdr:rowOff>
    </xdr:from>
    <xdr:to>
      <xdr:col>55</xdr:col>
      <xdr:colOff>50800</xdr:colOff>
      <xdr:row>78</xdr:row>
      <xdr:rowOff>141844</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41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126621</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32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37236</xdr:rowOff>
    </xdr:from>
    <xdr:to>
      <xdr:col>50</xdr:col>
      <xdr:colOff>165100</xdr:colOff>
      <xdr:row>78</xdr:row>
      <xdr:rowOff>138836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41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129963</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50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39043</xdr:rowOff>
    </xdr:from>
    <xdr:to>
      <xdr:col>46</xdr:col>
      <xdr:colOff>38100</xdr:colOff>
      <xdr:row>78</xdr:row>
      <xdr:rowOff>140643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41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131770</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5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6421</xdr:rowOff>
    </xdr:from>
    <xdr:to>
      <xdr:col>41</xdr:col>
      <xdr:colOff>101600</xdr:colOff>
      <xdr:row>78</xdr:row>
      <xdr:rowOff>108021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37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99148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47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55880</xdr:rowOff>
    </xdr:from>
    <xdr:to>
      <xdr:col>36</xdr:col>
      <xdr:colOff>165100</xdr:colOff>
      <xdr:row>78</xdr:row>
      <xdr:rowOff>157480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148607</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52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31104</xdr:rowOff>
    </xdr:from>
    <xdr:to>
      <xdr:col>55</xdr:col>
      <xdr:colOff>0</xdr:colOff>
      <xdr:row>98</xdr:row>
      <xdr:rowOff>33776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6833204"/>
          <a:ext cx="838200" cy="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155427</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786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30397</xdr:rowOff>
    </xdr:from>
    <xdr:to>
      <xdr:col>50</xdr:col>
      <xdr:colOff>114300</xdr:colOff>
      <xdr:row>98</xdr:row>
      <xdr:rowOff>31104</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832497"/>
          <a:ext cx="889000" cy="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101433</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90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30397</xdr:rowOff>
    </xdr:from>
    <xdr:to>
      <xdr:col>45</xdr:col>
      <xdr:colOff>177800</xdr:colOff>
      <xdr:row>98</xdr:row>
      <xdr:rowOff>82065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832497"/>
          <a:ext cx="889000" cy="5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94451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89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82065</xdr:rowOff>
    </xdr:from>
    <xdr:to>
      <xdr:col>41</xdr:col>
      <xdr:colOff>50800</xdr:colOff>
      <xdr:row>98</xdr:row>
      <xdr:rowOff>83589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88416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135239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5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126433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5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154426</xdr:rowOff>
    </xdr:from>
    <xdr:to>
      <xdr:col>55</xdr:col>
      <xdr:colOff>50800</xdr:colOff>
      <xdr:row>98</xdr:row>
      <xdr:rowOff>84576</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78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113803</xdr:rowOff>
    </xdr:from>
    <xdr:ext cx="599010"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57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151754</xdr:rowOff>
    </xdr:from>
    <xdr:to>
      <xdr:col>50</xdr:col>
      <xdr:colOff>165100</xdr:colOff>
      <xdr:row>98</xdr:row>
      <xdr:rowOff>81904</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78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98431</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39795" y="16557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151047</xdr:rowOff>
    </xdr:from>
    <xdr:to>
      <xdr:col>46</xdr:col>
      <xdr:colOff>38100</xdr:colOff>
      <xdr:row>98</xdr:row>
      <xdr:rowOff>81197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78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97724</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5" y="16556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31265</xdr:rowOff>
    </xdr:from>
    <xdr:to>
      <xdr:col>41</xdr:col>
      <xdr:colOff>101600</xdr:colOff>
      <xdr:row>98</xdr:row>
      <xdr:rowOff>132865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83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123992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92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32789</xdr:rowOff>
    </xdr:from>
    <xdr:to>
      <xdr:col>36</xdr:col>
      <xdr:colOff>165100</xdr:colOff>
      <xdr:row>98</xdr:row>
      <xdr:rowOff>134389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83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125516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92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a:extLst>
            <a:ext uri="{FF2B5EF4-FFF2-40B4-BE49-F238E27FC236}">
              <a16:creationId xmlns:a16="http://schemas.microsoft.com/office/drawing/2014/main" id="{00000000-0008-0000-0700-0000F6010000}"/>
            </a:ext>
          </a:extLst>
        </xdr:cNvPr>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a:extLst>
            <a:ext uri="{FF2B5EF4-FFF2-40B4-BE49-F238E27FC236}">
              <a16:creationId xmlns:a16="http://schemas.microsoft.com/office/drawing/2014/main" id="{00000000-0008-0000-0700-0000F8010000}"/>
            </a:ext>
          </a:extLst>
        </xdr:cNvPr>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19713</xdr:rowOff>
    </xdr:from>
    <xdr:to>
      <xdr:col>85</xdr:col>
      <xdr:colOff>127000</xdr:colOff>
      <xdr:row>38</xdr:row>
      <xdr:rowOff>20558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5481300" y="6534813"/>
          <a:ext cx="838200" cy="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7" name="消防費平均値テキスト">
          <a:extLst>
            <a:ext uri="{FF2B5EF4-FFF2-40B4-BE49-F238E27FC236}">
              <a16:creationId xmlns:a16="http://schemas.microsoft.com/office/drawing/2014/main" id="{00000000-0008-0000-0700-0000FB010000}"/>
            </a:ext>
          </a:extLst>
        </xdr:cNvPr>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19713</xdr:rowOff>
    </xdr:from>
    <xdr:to>
      <xdr:col>81</xdr:col>
      <xdr:colOff>50800</xdr:colOff>
      <xdr:row>38</xdr:row>
      <xdr:rowOff>24170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4592300" y="6534813"/>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44323</xdr:rowOff>
    </xdr:from>
    <xdr:ext cx="534377"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5214111" y="62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4058</xdr:rowOff>
    </xdr:from>
    <xdr:to>
      <xdr:col>76</xdr:col>
      <xdr:colOff>114300</xdr:colOff>
      <xdr:row>38</xdr:row>
      <xdr:rowOff>24170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3703300" y="6519158"/>
          <a:ext cx="889000" cy="2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59694</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4325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4058</xdr:rowOff>
    </xdr:from>
    <xdr:to>
      <xdr:col>71</xdr:col>
      <xdr:colOff>177800</xdr:colOff>
      <xdr:row>38</xdr:row>
      <xdr:rowOff>21907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2814300" y="6519158"/>
          <a:ext cx="889000" cy="1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55104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3436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40693</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2547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141208</xdr:rowOff>
    </xdr:from>
    <xdr:to>
      <xdr:col>85</xdr:col>
      <xdr:colOff>177800</xdr:colOff>
      <xdr:row>38</xdr:row>
      <xdr:rowOff>71358</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6268700" y="648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56135</xdr:rowOff>
    </xdr:from>
    <xdr:ext cx="534377" cy="259045"/>
    <xdr:sp macro="" textlink="">
      <xdr:nvSpPr>
        <xdr:cNvPr id="526" name="消防費該当値テキスト">
          <a:extLst>
            <a:ext uri="{FF2B5EF4-FFF2-40B4-BE49-F238E27FC236}">
              <a16:creationId xmlns:a16="http://schemas.microsoft.com/office/drawing/2014/main" id="{00000000-0008-0000-0700-00000E020000}"/>
            </a:ext>
          </a:extLst>
        </xdr:cNvPr>
        <xdr:cNvSpPr txBox="1"/>
      </xdr:nvSpPr>
      <xdr:spPr>
        <a:xfrm>
          <a:off x="16370300" y="639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140362</xdr:rowOff>
    </xdr:from>
    <xdr:to>
      <xdr:col>81</xdr:col>
      <xdr:colOff>101600</xdr:colOff>
      <xdr:row>38</xdr:row>
      <xdr:rowOff>70512</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5430500" y="648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61640</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5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144820</xdr:rowOff>
    </xdr:from>
    <xdr:to>
      <xdr:col>76</xdr:col>
      <xdr:colOff>165100</xdr:colOff>
      <xdr:row>38</xdr:row>
      <xdr:rowOff>74971</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4541500" y="64884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66097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58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124708</xdr:rowOff>
    </xdr:from>
    <xdr:to>
      <xdr:col>72</xdr:col>
      <xdr:colOff>38100</xdr:colOff>
      <xdr:row>38</xdr:row>
      <xdr:rowOff>54858</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3652500" y="646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45985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56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142557</xdr:rowOff>
    </xdr:from>
    <xdr:to>
      <xdr:col>67</xdr:col>
      <xdr:colOff>101600</xdr:colOff>
      <xdr:row>38</xdr:row>
      <xdr:rowOff>72707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2763500" y="648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63834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57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156318</xdr:rowOff>
    </xdr:from>
    <xdr:to>
      <xdr:col>85</xdr:col>
      <xdr:colOff>127000</xdr:colOff>
      <xdr:row>59</xdr:row>
      <xdr:rowOff>7534</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10100418"/>
          <a:ext cx="838200" cy="2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112443</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8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1338</xdr:rowOff>
    </xdr:from>
    <xdr:to>
      <xdr:col>81</xdr:col>
      <xdr:colOff>50800</xdr:colOff>
      <xdr:row>59</xdr:row>
      <xdr:rowOff>7534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4592300" y="10116888"/>
          <a:ext cx="889000" cy="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46264</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14111" y="981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167344</xdr:rowOff>
    </xdr:from>
    <xdr:to>
      <xdr:col>76</xdr:col>
      <xdr:colOff>114300</xdr:colOff>
      <xdr:row>59</xdr:row>
      <xdr:rowOff>1338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3703300" y="10111444"/>
          <a:ext cx="889000" cy="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56907</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98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167344</xdr:rowOff>
    </xdr:from>
    <xdr:to>
      <xdr:col>71</xdr:col>
      <xdr:colOff>177800</xdr:colOff>
      <xdr:row>59</xdr:row>
      <xdr:rowOff>13317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10111444"/>
          <a:ext cx="889000" cy="1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47797</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98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98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105518</xdr:rowOff>
    </xdr:from>
    <xdr:to>
      <xdr:col>85</xdr:col>
      <xdr:colOff>177800</xdr:colOff>
      <xdr:row>59</xdr:row>
      <xdr:rowOff>35668</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1004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67994</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1001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128184</xdr:rowOff>
    </xdr:from>
    <xdr:to>
      <xdr:col>81</xdr:col>
      <xdr:colOff>101600</xdr:colOff>
      <xdr:row>59</xdr:row>
      <xdr:rowOff>58334</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1007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49461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1016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121988</xdr:rowOff>
    </xdr:from>
    <xdr:to>
      <xdr:col>76</xdr:col>
      <xdr:colOff>165100</xdr:colOff>
      <xdr:row>59</xdr:row>
      <xdr:rowOff>52138</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1006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43265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1015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116544</xdr:rowOff>
    </xdr:from>
    <xdr:to>
      <xdr:col>72</xdr:col>
      <xdr:colOff>38100</xdr:colOff>
      <xdr:row>59</xdr:row>
      <xdr:rowOff>46694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1006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37821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15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133967</xdr:rowOff>
    </xdr:from>
    <xdr:to>
      <xdr:col>67</xdr:col>
      <xdr:colOff>101600</xdr:colOff>
      <xdr:row>59</xdr:row>
      <xdr:rowOff>64117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1007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55244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17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23788</xdr:rowOff>
    </xdr:from>
    <xdr:to>
      <xdr:col>85</xdr:col>
      <xdr:colOff>127000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568338"/>
          <a:ext cx="838200" cy="2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148531</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350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7965</xdr:rowOff>
    </xdr:from>
    <xdr:to>
      <xdr:col>81</xdr:col>
      <xdr:colOff>50800</xdr:colOff>
      <xdr:row>79</xdr:row>
      <xdr:rowOff>23788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552515"/>
          <a:ext cx="889000" cy="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78398</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28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7965</xdr:rowOff>
    </xdr:from>
    <xdr:to>
      <xdr:col>76</xdr:col>
      <xdr:colOff>114300</xdr:colOff>
      <xdr:row>79</xdr:row>
      <xdr:rowOff>41703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3552515"/>
          <a:ext cx="889000" cy="3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74702</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41703</xdr:rowOff>
    </xdr:from>
    <xdr:to>
      <xdr:col>71</xdr:col>
      <xdr:colOff>177800</xdr:colOff>
      <xdr:row>79</xdr:row>
      <xdr:rowOff>44340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2814300" y="13586253"/>
          <a:ext cx="889000" cy="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104082</xdr:rowOff>
    </xdr:from>
    <xdr:ext cx="249299"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47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144438</xdr:rowOff>
    </xdr:from>
    <xdr:to>
      <xdr:col>81</xdr:col>
      <xdr:colOff>101600</xdr:colOff>
      <xdr:row>79</xdr:row>
      <xdr:rowOff>74588</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51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65715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61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128615</xdr:rowOff>
    </xdr:from>
    <xdr:to>
      <xdr:col>76</xdr:col>
      <xdr:colOff>165100</xdr:colOff>
      <xdr:row>79</xdr:row>
      <xdr:rowOff>58765</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0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49892</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59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162353</xdr:rowOff>
    </xdr:from>
    <xdr:to>
      <xdr:col>72</xdr:col>
      <xdr:colOff>38100</xdr:colOff>
      <xdr:row>79</xdr:row>
      <xdr:rowOff>92503</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3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83630</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4017" y="13628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164990</xdr:rowOff>
    </xdr:from>
    <xdr:to>
      <xdr:col>67</xdr:col>
      <xdr:colOff>101600</xdr:colOff>
      <xdr:row>79</xdr:row>
      <xdr:rowOff>95140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3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86267</xdr:rowOff>
    </xdr:from>
    <xdr:ext cx="313932"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57333" y="136308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74309</xdr:rowOff>
    </xdr:from>
    <xdr:to>
      <xdr:col>85</xdr:col>
      <xdr:colOff>127000</xdr:colOff>
      <xdr:row>96</xdr:row>
      <xdr:rowOff>109600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5481300" y="16533509"/>
          <a:ext cx="838200" cy="3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71314</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6187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109600</xdr:rowOff>
    </xdr:from>
    <xdr:to>
      <xdr:col>81</xdr:col>
      <xdr:colOff>50800</xdr:colOff>
      <xdr:row>96</xdr:row>
      <xdr:rowOff>126636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4592300" y="16568800"/>
          <a:ext cx="889000" cy="1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6487</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14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126636</xdr:rowOff>
    </xdr:from>
    <xdr:to>
      <xdr:col>76</xdr:col>
      <xdr:colOff>114300</xdr:colOff>
      <xdr:row>96</xdr:row>
      <xdr:rowOff>131327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3703300" y="16585836"/>
          <a:ext cx="889000" cy="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41898</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61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131327</xdr:rowOff>
    </xdr:from>
    <xdr:to>
      <xdr:col>71</xdr:col>
      <xdr:colOff>177800</xdr:colOff>
      <xdr:row>96</xdr:row>
      <xdr:rowOff>145010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2814300" y="16590527"/>
          <a:ext cx="889000" cy="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35194</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615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41132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615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23509</xdr:rowOff>
    </xdr:from>
    <xdr:to>
      <xdr:col>85</xdr:col>
      <xdr:colOff>177800</xdr:colOff>
      <xdr:row>96</xdr:row>
      <xdr:rowOff>125109</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648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1936</xdr:rowOff>
    </xdr:from>
    <xdr:ext cx="534377"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646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58800</xdr:rowOff>
    </xdr:from>
    <xdr:to>
      <xdr:col>81</xdr:col>
      <xdr:colOff>101600</xdr:colOff>
      <xdr:row>96</xdr:row>
      <xdr:rowOff>160400</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651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151527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61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75836</xdr:rowOff>
    </xdr:from>
    <xdr:to>
      <xdr:col>76</xdr:col>
      <xdr:colOff>165100</xdr:colOff>
      <xdr:row>97</xdr:row>
      <xdr:rowOff>5986</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653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168563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62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80527</xdr:rowOff>
    </xdr:from>
    <xdr:to>
      <xdr:col>72</xdr:col>
      <xdr:colOff>38100</xdr:colOff>
      <xdr:row>97</xdr:row>
      <xdr:rowOff>10677</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653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63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94210</xdr:rowOff>
    </xdr:from>
    <xdr:to>
      <xdr:col>67</xdr:col>
      <xdr:colOff>101600</xdr:colOff>
      <xdr:row>97</xdr:row>
      <xdr:rowOff>24360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655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15487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64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139,330</a:t>
          </a:r>
          <a:r>
            <a:rPr kumimoji="1" lang="ja-JP" altLang="en-US" sz="1300">
              <a:latin typeface="ＭＳ Ｐゴシック" panose="020B0600070205080204" pitchFamily="50" charset="-128"/>
              <a:ea typeface="ＭＳ Ｐゴシック" panose="020B0600070205080204" pitchFamily="50" charset="-128"/>
            </a:rPr>
            <a:t>円となっており、直近５年間類似団体平均を下回っている。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115,839</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円となっており、類似団体平均を上回っているが、これは主に、都市公園整備や主要幹線道路整備の進捗によることが主な要因である。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京都府宇治田原町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既存事業の一層の見直しや経費の縮減に取り組んだものの、積極的な投資姿勢も反映したことから、実質単年度収支は８年連続の赤字となった。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主要幹線道路整備など、まちの将来に向けた基盤整備を積極的に推進しており、基金取り崩しが常態化している。今後も更なる行財政改革の取り組みを推進し、国・府の動向や経済状況を注視しつつ、中長期的な視野に立った計画的かつ健全な財政運営に努めていく必要があると考え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京都府宇治田原町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年度から税収の増加等により黒字に転じ、一般会計を含む他の会計においても黒字となった。また、水道事業会計をはじめとする公営企業会計も資金不足がないため、連結でも黒字となった。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実質赤字額はなく、良好な数値を示しており、引き続き健全財政の維持に努める。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3554;&#29992;/&#33258;&#27835;&#25391;&#33288;&#35506;/06&#31246;&#36001;&#25919;&#25285;&#24403;&#65288;&#36001;&#25919;&#65289;/06%20&#27770;&#31639;&#32113;&#35336;/15%20&#36001;&#25919;&#27604;&#36611;&#20998;&#26512;&#34920;&#65295;&#27507;&#20986;&#27604;&#36611;&#20998;&#26512;&#34920;&#8594;&#36039;&#26009;&#38598;&#12408;/&#20196;&#21644;&#65298;&#24180;&#24230;&#27770;&#31639;/04%20&#9313;10&#26376;&#20844;&#34920;&#20998;&#65288;&#36861;&#21152;&#20998;&#65289;/04%20&#24066;&#30010;&#26449;&#22238;&#31572;/19%20&#23431;&#27835;&#30000;&#21407;&#30010;&#9675;ok/0929&#20462;&#27491;&#24460;&#12288;&#12304;&#36001;&#25919;&#29366;&#27841;&#36039;&#26009;&#38598;&#12305;_263443_&#23431;&#27835;&#30000;&#21407;&#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X51">
            <v>9.8000000000000007</v>
          </cell>
          <cell r="CF51">
            <v>41.5</v>
          </cell>
          <cell r="CN51">
            <v>110.4</v>
          </cell>
          <cell r="CV51">
            <v>122.7</v>
          </cell>
        </row>
        <row r="53">
          <cell r="BP53">
            <v>61.7</v>
          </cell>
          <cell r="BX53">
            <v>62.9</v>
          </cell>
          <cell r="CF53">
            <v>64.400000000000006</v>
          </cell>
          <cell r="CN53">
            <v>65.900000000000006</v>
          </cell>
          <cell r="CV53">
            <v>61.6</v>
          </cell>
        </row>
        <row r="55">
          <cell r="AN55" t="str">
            <v>類似団体内平均値</v>
          </cell>
          <cell r="BP55">
            <v>0</v>
          </cell>
          <cell r="BX55">
            <v>0</v>
          </cell>
          <cell r="CF55">
            <v>0</v>
          </cell>
          <cell r="CN55">
            <v>0</v>
          </cell>
          <cell r="CV55">
            <v>0</v>
          </cell>
        </row>
        <row r="57">
          <cell r="BP57">
            <v>58.6</v>
          </cell>
          <cell r="BX57">
            <v>59.1</v>
          </cell>
          <cell r="CF57">
            <v>61.2</v>
          </cell>
          <cell r="CN57">
            <v>62.9</v>
          </cell>
          <cell r="CV57">
            <v>64.2</v>
          </cell>
        </row>
        <row r="72">
          <cell r="BP72" t="str">
            <v>H28</v>
          </cell>
          <cell r="BX72" t="str">
            <v>H29</v>
          </cell>
          <cell r="CF72" t="str">
            <v>H30</v>
          </cell>
          <cell r="CN72" t="str">
            <v>R01</v>
          </cell>
          <cell r="CV72" t="str">
            <v>R02</v>
          </cell>
        </row>
        <row r="73">
          <cell r="AN73" t="str">
            <v>当該団体値</v>
          </cell>
          <cell r="BX73">
            <v>9.8000000000000007</v>
          </cell>
          <cell r="CF73">
            <v>41.5</v>
          </cell>
          <cell r="CN73">
            <v>110.4</v>
          </cell>
          <cell r="CV73">
            <v>122.7</v>
          </cell>
        </row>
        <row r="75">
          <cell r="BP75">
            <v>5</v>
          </cell>
          <cell r="BX75">
            <v>4.5</v>
          </cell>
          <cell r="CF75">
            <v>4.7</v>
          </cell>
          <cell r="CN75">
            <v>5.5</v>
          </cell>
          <cell r="CV75">
            <v>6.8</v>
          </cell>
        </row>
        <row r="77">
          <cell r="AN77" t="str">
            <v>類似団体内平均値</v>
          </cell>
          <cell r="BP77">
            <v>0</v>
          </cell>
          <cell r="BX77">
            <v>0</v>
          </cell>
          <cell r="CF77">
            <v>0</v>
          </cell>
          <cell r="CN77">
            <v>0</v>
          </cell>
          <cell r="CV77">
            <v>0</v>
          </cell>
        </row>
        <row r="79">
          <cell r="BP79">
            <v>7.3</v>
          </cell>
          <cell r="BX79">
            <v>7.2</v>
          </cell>
          <cell r="CF79">
            <v>7.2</v>
          </cell>
          <cell r="CN79">
            <v>7.7</v>
          </cell>
          <cell r="CV79">
            <v>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2">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6815355</v>
      </c>
      <c r="BO4" s="426"/>
      <c r="BP4" s="426"/>
      <c r="BQ4" s="426"/>
      <c r="BR4" s="426"/>
      <c r="BS4" s="426"/>
      <c r="BT4" s="426"/>
      <c r="BU4" s="427"/>
      <c r="BV4" s="425">
        <v>6823980</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5.5</v>
      </c>
      <c r="CU4" s="610"/>
      <c r="CV4" s="610"/>
      <c r="CW4" s="610"/>
      <c r="CX4" s="610"/>
      <c r="CY4" s="610"/>
      <c r="CZ4" s="610"/>
      <c r="DA4" s="611"/>
      <c r="DB4" s="609">
        <v>1.3</v>
      </c>
      <c r="DC4" s="610"/>
      <c r="DD4" s="610"/>
      <c r="DE4" s="610"/>
      <c r="DF4" s="610"/>
      <c r="DG4" s="610"/>
      <c r="DH4" s="610"/>
      <c r="DI4" s="611"/>
      <c r="DJ4" s="186"/>
      <c r="DK4" s="186"/>
      <c r="DL4" s="186"/>
      <c r="DM4" s="186"/>
      <c r="DN4" s="186"/>
      <c r="DO4" s="186"/>
    </row>
    <row r="5" spans="1:119" ht="18.75" customHeight="1" x14ac:dyDescent="0.2">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6627070</v>
      </c>
      <c r="BO5" s="431"/>
      <c r="BP5" s="431"/>
      <c r="BQ5" s="431"/>
      <c r="BR5" s="431"/>
      <c r="BS5" s="431"/>
      <c r="BT5" s="431"/>
      <c r="BU5" s="432"/>
      <c r="BV5" s="430">
        <v>6775268</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89</v>
      </c>
      <c r="CU5" s="401"/>
      <c r="CV5" s="401"/>
      <c r="CW5" s="401"/>
      <c r="CX5" s="401"/>
      <c r="CY5" s="401"/>
      <c r="CZ5" s="401"/>
      <c r="DA5" s="402"/>
      <c r="DB5" s="400">
        <v>92.2</v>
      </c>
      <c r="DC5" s="401"/>
      <c r="DD5" s="401"/>
      <c r="DE5" s="401"/>
      <c r="DF5" s="401"/>
      <c r="DG5" s="401"/>
      <c r="DH5" s="401"/>
      <c r="DI5" s="402"/>
      <c r="DJ5" s="186"/>
      <c r="DK5" s="186"/>
      <c r="DL5" s="186"/>
      <c r="DM5" s="186"/>
      <c r="DN5" s="186"/>
      <c r="DO5" s="186"/>
    </row>
    <row r="6" spans="1:119" ht="18.75" customHeight="1" x14ac:dyDescent="0.2">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93</v>
      </c>
      <c r="AV6" s="488"/>
      <c r="AW6" s="488"/>
      <c r="AX6" s="488"/>
      <c r="AY6" s="410" t="s">
        <v>101</v>
      </c>
      <c r="AZ6" s="411"/>
      <c r="BA6" s="411"/>
      <c r="BB6" s="411"/>
      <c r="BC6" s="411"/>
      <c r="BD6" s="411"/>
      <c r="BE6" s="411"/>
      <c r="BF6" s="411"/>
      <c r="BG6" s="411"/>
      <c r="BH6" s="411"/>
      <c r="BI6" s="411"/>
      <c r="BJ6" s="411"/>
      <c r="BK6" s="411"/>
      <c r="BL6" s="411"/>
      <c r="BM6" s="412"/>
      <c r="BN6" s="430">
        <v>188285</v>
      </c>
      <c r="BO6" s="431"/>
      <c r="BP6" s="431"/>
      <c r="BQ6" s="431"/>
      <c r="BR6" s="431"/>
      <c r="BS6" s="431"/>
      <c r="BT6" s="431"/>
      <c r="BU6" s="432"/>
      <c r="BV6" s="430">
        <v>48712</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94.4</v>
      </c>
      <c r="CU6" s="584"/>
      <c r="CV6" s="584"/>
      <c r="CW6" s="584"/>
      <c r="CX6" s="584"/>
      <c r="CY6" s="584"/>
      <c r="CZ6" s="584"/>
      <c r="DA6" s="585"/>
      <c r="DB6" s="583">
        <v>97.4</v>
      </c>
      <c r="DC6" s="584"/>
      <c r="DD6" s="584"/>
      <c r="DE6" s="584"/>
      <c r="DF6" s="584"/>
      <c r="DG6" s="584"/>
      <c r="DH6" s="584"/>
      <c r="DI6" s="585"/>
      <c r="DJ6" s="186"/>
      <c r="DK6" s="186"/>
      <c r="DL6" s="186"/>
      <c r="DM6" s="186"/>
      <c r="DN6" s="186"/>
      <c r="DO6" s="186"/>
    </row>
    <row r="7" spans="1:119" ht="18.75" customHeight="1" x14ac:dyDescent="0.2">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93</v>
      </c>
      <c r="AV7" s="488"/>
      <c r="AW7" s="488"/>
      <c r="AX7" s="488"/>
      <c r="AY7" s="410" t="s">
        <v>104</v>
      </c>
      <c r="AZ7" s="411"/>
      <c r="BA7" s="411"/>
      <c r="BB7" s="411"/>
      <c r="BC7" s="411"/>
      <c r="BD7" s="411"/>
      <c r="BE7" s="411"/>
      <c r="BF7" s="411"/>
      <c r="BG7" s="411"/>
      <c r="BH7" s="411"/>
      <c r="BI7" s="411"/>
      <c r="BJ7" s="411"/>
      <c r="BK7" s="411"/>
      <c r="BL7" s="411"/>
      <c r="BM7" s="412"/>
      <c r="BN7" s="430">
        <v>21271</v>
      </c>
      <c r="BO7" s="431"/>
      <c r="BP7" s="431"/>
      <c r="BQ7" s="431"/>
      <c r="BR7" s="431"/>
      <c r="BS7" s="431"/>
      <c r="BT7" s="431"/>
      <c r="BU7" s="432"/>
      <c r="BV7" s="430">
        <v>10585</v>
      </c>
      <c r="BW7" s="431"/>
      <c r="BX7" s="431"/>
      <c r="BY7" s="431"/>
      <c r="BZ7" s="431"/>
      <c r="CA7" s="431"/>
      <c r="CB7" s="431"/>
      <c r="CC7" s="432"/>
      <c r="CD7" s="439" t="s">
        <v>105</v>
      </c>
      <c r="CE7" s="440"/>
      <c r="CF7" s="440"/>
      <c r="CG7" s="440"/>
      <c r="CH7" s="440"/>
      <c r="CI7" s="440"/>
      <c r="CJ7" s="440"/>
      <c r="CK7" s="440"/>
      <c r="CL7" s="440"/>
      <c r="CM7" s="440"/>
      <c r="CN7" s="440"/>
      <c r="CO7" s="440"/>
      <c r="CP7" s="440"/>
      <c r="CQ7" s="440"/>
      <c r="CR7" s="440"/>
      <c r="CS7" s="441"/>
      <c r="CT7" s="430">
        <v>3060235</v>
      </c>
      <c r="CU7" s="431"/>
      <c r="CV7" s="431"/>
      <c r="CW7" s="431"/>
      <c r="CX7" s="431"/>
      <c r="CY7" s="431"/>
      <c r="CZ7" s="431"/>
      <c r="DA7" s="432"/>
      <c r="DB7" s="430">
        <v>2857242</v>
      </c>
      <c r="DC7" s="431"/>
      <c r="DD7" s="431"/>
      <c r="DE7" s="431"/>
      <c r="DF7" s="431"/>
      <c r="DG7" s="431"/>
      <c r="DH7" s="431"/>
      <c r="DI7" s="432"/>
      <c r="DJ7" s="186"/>
      <c r="DK7" s="186"/>
      <c r="DL7" s="186"/>
      <c r="DM7" s="186"/>
      <c r="DN7" s="186"/>
      <c r="DO7" s="186"/>
    </row>
    <row r="8" spans="1:119" ht="18.75" customHeight="1" thickBot="1" x14ac:dyDescent="0.25">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106</v>
      </c>
      <c r="AN8" s="404"/>
      <c r="AO8" s="404"/>
      <c r="AP8" s="404"/>
      <c r="AQ8" s="404"/>
      <c r="AR8" s="404"/>
      <c r="AS8" s="404"/>
      <c r="AT8" s="405"/>
      <c r="AU8" s="487" t="s">
        <v>107</v>
      </c>
      <c r="AV8" s="488"/>
      <c r="AW8" s="488"/>
      <c r="AX8" s="488"/>
      <c r="AY8" s="410" t="s">
        <v>108</v>
      </c>
      <c r="AZ8" s="411"/>
      <c r="BA8" s="411"/>
      <c r="BB8" s="411"/>
      <c r="BC8" s="411"/>
      <c r="BD8" s="411"/>
      <c r="BE8" s="411"/>
      <c r="BF8" s="411"/>
      <c r="BG8" s="411"/>
      <c r="BH8" s="411"/>
      <c r="BI8" s="411"/>
      <c r="BJ8" s="411"/>
      <c r="BK8" s="411"/>
      <c r="BL8" s="411"/>
      <c r="BM8" s="412"/>
      <c r="BN8" s="430">
        <v>167014</v>
      </c>
      <c r="BO8" s="431"/>
      <c r="BP8" s="431"/>
      <c r="BQ8" s="431"/>
      <c r="BR8" s="431"/>
      <c r="BS8" s="431"/>
      <c r="BT8" s="431"/>
      <c r="BU8" s="432"/>
      <c r="BV8" s="430">
        <v>38127</v>
      </c>
      <c r="BW8" s="431"/>
      <c r="BX8" s="431"/>
      <c r="BY8" s="431"/>
      <c r="BZ8" s="431"/>
      <c r="CA8" s="431"/>
      <c r="CB8" s="431"/>
      <c r="CC8" s="432"/>
      <c r="CD8" s="439" t="s">
        <v>109</v>
      </c>
      <c r="CE8" s="440"/>
      <c r="CF8" s="440"/>
      <c r="CG8" s="440"/>
      <c r="CH8" s="440"/>
      <c r="CI8" s="440"/>
      <c r="CJ8" s="440"/>
      <c r="CK8" s="440"/>
      <c r="CL8" s="440"/>
      <c r="CM8" s="440"/>
      <c r="CN8" s="440"/>
      <c r="CO8" s="440"/>
      <c r="CP8" s="440"/>
      <c r="CQ8" s="440"/>
      <c r="CR8" s="440"/>
      <c r="CS8" s="441"/>
      <c r="CT8" s="543">
        <v>0.62</v>
      </c>
      <c r="CU8" s="544"/>
      <c r="CV8" s="544"/>
      <c r="CW8" s="544"/>
      <c r="CX8" s="544"/>
      <c r="CY8" s="544"/>
      <c r="CZ8" s="544"/>
      <c r="DA8" s="545"/>
      <c r="DB8" s="543">
        <v>0.64</v>
      </c>
      <c r="DC8" s="544"/>
      <c r="DD8" s="544"/>
      <c r="DE8" s="544"/>
      <c r="DF8" s="544"/>
      <c r="DG8" s="544"/>
      <c r="DH8" s="544"/>
      <c r="DI8" s="545"/>
      <c r="DJ8" s="186"/>
      <c r="DK8" s="186"/>
      <c r="DL8" s="186"/>
      <c r="DM8" s="186"/>
      <c r="DN8" s="186"/>
      <c r="DO8" s="186"/>
    </row>
    <row r="9" spans="1:119" ht="18.75" customHeight="1" thickBot="1" x14ac:dyDescent="0.25">
      <c r="A9" s="187"/>
      <c r="B9" s="572" t="s">
        <v>110</v>
      </c>
      <c r="C9" s="573"/>
      <c r="D9" s="573"/>
      <c r="E9" s="573"/>
      <c r="F9" s="573"/>
      <c r="G9" s="573"/>
      <c r="H9" s="573"/>
      <c r="I9" s="573"/>
      <c r="J9" s="573"/>
      <c r="K9" s="493"/>
      <c r="L9" s="574" t="s">
        <v>111</v>
      </c>
      <c r="M9" s="575"/>
      <c r="N9" s="575"/>
      <c r="O9" s="575"/>
      <c r="P9" s="575"/>
      <c r="Q9" s="576"/>
      <c r="R9" s="577">
        <v>8911</v>
      </c>
      <c r="S9" s="578"/>
      <c r="T9" s="578"/>
      <c r="U9" s="578"/>
      <c r="V9" s="579"/>
      <c r="W9" s="509" t="s">
        <v>112</v>
      </c>
      <c r="X9" s="510"/>
      <c r="Y9" s="510"/>
      <c r="Z9" s="510"/>
      <c r="AA9" s="510"/>
      <c r="AB9" s="510"/>
      <c r="AC9" s="510"/>
      <c r="AD9" s="510"/>
      <c r="AE9" s="510"/>
      <c r="AF9" s="510"/>
      <c r="AG9" s="510"/>
      <c r="AH9" s="510"/>
      <c r="AI9" s="510"/>
      <c r="AJ9" s="510"/>
      <c r="AK9" s="510"/>
      <c r="AL9" s="580"/>
      <c r="AM9" s="499" t="s">
        <v>113</v>
      </c>
      <c r="AN9" s="404"/>
      <c r="AO9" s="404"/>
      <c r="AP9" s="404"/>
      <c r="AQ9" s="404"/>
      <c r="AR9" s="404"/>
      <c r="AS9" s="404"/>
      <c r="AT9" s="405"/>
      <c r="AU9" s="487" t="s">
        <v>93</v>
      </c>
      <c r="AV9" s="488"/>
      <c r="AW9" s="488"/>
      <c r="AX9" s="488"/>
      <c r="AY9" s="410" t="s">
        <v>114</v>
      </c>
      <c r="AZ9" s="411"/>
      <c r="BA9" s="411"/>
      <c r="BB9" s="411"/>
      <c r="BC9" s="411"/>
      <c r="BD9" s="411"/>
      <c r="BE9" s="411"/>
      <c r="BF9" s="411"/>
      <c r="BG9" s="411"/>
      <c r="BH9" s="411"/>
      <c r="BI9" s="411"/>
      <c r="BJ9" s="411"/>
      <c r="BK9" s="411"/>
      <c r="BL9" s="411"/>
      <c r="BM9" s="412"/>
      <c r="BN9" s="430">
        <v>128887</v>
      </c>
      <c r="BO9" s="431"/>
      <c r="BP9" s="431"/>
      <c r="BQ9" s="431"/>
      <c r="BR9" s="431"/>
      <c r="BS9" s="431"/>
      <c r="BT9" s="431"/>
      <c r="BU9" s="432"/>
      <c r="BV9" s="430">
        <v>-129319</v>
      </c>
      <c r="BW9" s="431"/>
      <c r="BX9" s="431"/>
      <c r="BY9" s="431"/>
      <c r="BZ9" s="431"/>
      <c r="CA9" s="431"/>
      <c r="CB9" s="431"/>
      <c r="CC9" s="432"/>
      <c r="CD9" s="439" t="s">
        <v>115</v>
      </c>
      <c r="CE9" s="440"/>
      <c r="CF9" s="440"/>
      <c r="CG9" s="440"/>
      <c r="CH9" s="440"/>
      <c r="CI9" s="440"/>
      <c r="CJ9" s="440"/>
      <c r="CK9" s="440"/>
      <c r="CL9" s="440"/>
      <c r="CM9" s="440"/>
      <c r="CN9" s="440"/>
      <c r="CO9" s="440"/>
      <c r="CP9" s="440"/>
      <c r="CQ9" s="440"/>
      <c r="CR9" s="440"/>
      <c r="CS9" s="441"/>
      <c r="CT9" s="400">
        <v>12.4</v>
      </c>
      <c r="CU9" s="401"/>
      <c r="CV9" s="401"/>
      <c r="CW9" s="401"/>
      <c r="CX9" s="401"/>
      <c r="CY9" s="401"/>
      <c r="CZ9" s="401"/>
      <c r="DA9" s="402"/>
      <c r="DB9" s="400">
        <v>11.8</v>
      </c>
      <c r="DC9" s="401"/>
      <c r="DD9" s="401"/>
      <c r="DE9" s="401"/>
      <c r="DF9" s="401"/>
      <c r="DG9" s="401"/>
      <c r="DH9" s="401"/>
      <c r="DI9" s="402"/>
      <c r="DJ9" s="186"/>
      <c r="DK9" s="186"/>
      <c r="DL9" s="186"/>
      <c r="DM9" s="186"/>
      <c r="DN9" s="186"/>
      <c r="DO9" s="186"/>
    </row>
    <row r="10" spans="1:119" ht="18.75" customHeight="1" thickBot="1" x14ac:dyDescent="0.25">
      <c r="A10" s="187"/>
      <c r="B10" s="572"/>
      <c r="C10" s="573"/>
      <c r="D10" s="573"/>
      <c r="E10" s="573"/>
      <c r="F10" s="573"/>
      <c r="G10" s="573"/>
      <c r="H10" s="573"/>
      <c r="I10" s="573"/>
      <c r="J10" s="573"/>
      <c r="K10" s="493"/>
      <c r="L10" s="403" t="s">
        <v>116</v>
      </c>
      <c r="M10" s="404"/>
      <c r="N10" s="404"/>
      <c r="O10" s="404"/>
      <c r="P10" s="404"/>
      <c r="Q10" s="405"/>
      <c r="R10" s="406">
        <v>9319</v>
      </c>
      <c r="S10" s="407"/>
      <c r="T10" s="407"/>
      <c r="U10" s="407"/>
      <c r="V10" s="409"/>
      <c r="W10" s="581"/>
      <c r="X10" s="392"/>
      <c r="Y10" s="392"/>
      <c r="Z10" s="392"/>
      <c r="AA10" s="392"/>
      <c r="AB10" s="392"/>
      <c r="AC10" s="392"/>
      <c r="AD10" s="392"/>
      <c r="AE10" s="392"/>
      <c r="AF10" s="392"/>
      <c r="AG10" s="392"/>
      <c r="AH10" s="392"/>
      <c r="AI10" s="392"/>
      <c r="AJ10" s="392"/>
      <c r="AK10" s="392"/>
      <c r="AL10" s="582"/>
      <c r="AM10" s="499" t="s">
        <v>117</v>
      </c>
      <c r="AN10" s="404"/>
      <c r="AO10" s="404"/>
      <c r="AP10" s="404"/>
      <c r="AQ10" s="404"/>
      <c r="AR10" s="404"/>
      <c r="AS10" s="404"/>
      <c r="AT10" s="405"/>
      <c r="AU10" s="487" t="s">
        <v>93</v>
      </c>
      <c r="AV10" s="488"/>
      <c r="AW10" s="488"/>
      <c r="AX10" s="488"/>
      <c r="AY10" s="410" t="s">
        <v>118</v>
      </c>
      <c r="AZ10" s="411"/>
      <c r="BA10" s="411"/>
      <c r="BB10" s="411"/>
      <c r="BC10" s="411"/>
      <c r="BD10" s="411"/>
      <c r="BE10" s="411"/>
      <c r="BF10" s="411"/>
      <c r="BG10" s="411"/>
      <c r="BH10" s="411"/>
      <c r="BI10" s="411"/>
      <c r="BJ10" s="411"/>
      <c r="BK10" s="411"/>
      <c r="BL10" s="411"/>
      <c r="BM10" s="412"/>
      <c r="BN10" s="430">
        <v>20119</v>
      </c>
      <c r="BO10" s="431"/>
      <c r="BP10" s="431"/>
      <c r="BQ10" s="431"/>
      <c r="BR10" s="431"/>
      <c r="BS10" s="431"/>
      <c r="BT10" s="431"/>
      <c r="BU10" s="432"/>
      <c r="BV10" s="430">
        <v>90167</v>
      </c>
      <c r="BW10" s="431"/>
      <c r="BX10" s="431"/>
      <c r="BY10" s="431"/>
      <c r="BZ10" s="431"/>
      <c r="CA10" s="431"/>
      <c r="CB10" s="431"/>
      <c r="CC10" s="432"/>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2"/>
      <c r="C11" s="573"/>
      <c r="D11" s="573"/>
      <c r="E11" s="573"/>
      <c r="F11" s="573"/>
      <c r="G11" s="573"/>
      <c r="H11" s="573"/>
      <c r="I11" s="573"/>
      <c r="J11" s="573"/>
      <c r="K11" s="493"/>
      <c r="L11" s="476" t="s">
        <v>120</v>
      </c>
      <c r="M11" s="477"/>
      <c r="N11" s="477"/>
      <c r="O11" s="477"/>
      <c r="P11" s="477"/>
      <c r="Q11" s="478"/>
      <c r="R11" s="569" t="s">
        <v>121</v>
      </c>
      <c r="S11" s="570"/>
      <c r="T11" s="570"/>
      <c r="U11" s="570"/>
      <c r="V11" s="571"/>
      <c r="W11" s="581"/>
      <c r="X11" s="392"/>
      <c r="Y11" s="392"/>
      <c r="Z11" s="392"/>
      <c r="AA11" s="392"/>
      <c r="AB11" s="392"/>
      <c r="AC11" s="392"/>
      <c r="AD11" s="392"/>
      <c r="AE11" s="392"/>
      <c r="AF11" s="392"/>
      <c r="AG11" s="392"/>
      <c r="AH11" s="392"/>
      <c r="AI11" s="392"/>
      <c r="AJ11" s="392"/>
      <c r="AK11" s="392"/>
      <c r="AL11" s="582"/>
      <c r="AM11" s="499" t="s">
        <v>122</v>
      </c>
      <c r="AN11" s="404"/>
      <c r="AO11" s="404"/>
      <c r="AP11" s="404"/>
      <c r="AQ11" s="404"/>
      <c r="AR11" s="404"/>
      <c r="AS11" s="404"/>
      <c r="AT11" s="405"/>
      <c r="AU11" s="487" t="s">
        <v>123</v>
      </c>
      <c r="AV11" s="488"/>
      <c r="AW11" s="488"/>
      <c r="AX11" s="488"/>
      <c r="AY11" s="410" t="s">
        <v>124</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125</v>
      </c>
      <c r="CE11" s="440"/>
      <c r="CF11" s="440"/>
      <c r="CG11" s="440"/>
      <c r="CH11" s="440"/>
      <c r="CI11" s="440"/>
      <c r="CJ11" s="440"/>
      <c r="CK11" s="440"/>
      <c r="CL11" s="440"/>
      <c r="CM11" s="440"/>
      <c r="CN11" s="440"/>
      <c r="CO11" s="440"/>
      <c r="CP11" s="440"/>
      <c r="CQ11" s="440"/>
      <c r="CR11" s="440"/>
      <c r="CS11" s="441"/>
      <c r="CT11" s="543" t="s">
        <v>126</v>
      </c>
      <c r="CU11" s="544"/>
      <c r="CV11" s="544"/>
      <c r="CW11" s="544"/>
      <c r="CX11" s="544"/>
      <c r="CY11" s="544"/>
      <c r="CZ11" s="544"/>
      <c r="DA11" s="545"/>
      <c r="DB11" s="543" t="s">
        <v>126</v>
      </c>
      <c r="DC11" s="544"/>
      <c r="DD11" s="544"/>
      <c r="DE11" s="544"/>
      <c r="DF11" s="544"/>
      <c r="DG11" s="544"/>
      <c r="DH11" s="544"/>
      <c r="DI11" s="545"/>
      <c r="DJ11" s="186"/>
      <c r="DK11" s="186"/>
      <c r="DL11" s="186"/>
      <c r="DM11" s="186"/>
      <c r="DN11" s="186"/>
      <c r="DO11" s="186"/>
    </row>
    <row r="12" spans="1:119" ht="18.75" customHeight="1" x14ac:dyDescent="0.2">
      <c r="A12" s="187"/>
      <c r="B12" s="546" t="s">
        <v>127</v>
      </c>
      <c r="C12" s="547"/>
      <c r="D12" s="547"/>
      <c r="E12" s="547"/>
      <c r="F12" s="547"/>
      <c r="G12" s="547"/>
      <c r="H12" s="547"/>
      <c r="I12" s="547"/>
      <c r="J12" s="547"/>
      <c r="K12" s="548"/>
      <c r="L12" s="555" t="s">
        <v>128</v>
      </c>
      <c r="M12" s="556"/>
      <c r="N12" s="556"/>
      <c r="O12" s="556"/>
      <c r="P12" s="556"/>
      <c r="Q12" s="557"/>
      <c r="R12" s="558">
        <v>9131</v>
      </c>
      <c r="S12" s="559"/>
      <c r="T12" s="559"/>
      <c r="U12" s="559"/>
      <c r="V12" s="560"/>
      <c r="W12" s="561" t="s">
        <v>1</v>
      </c>
      <c r="X12" s="488"/>
      <c r="Y12" s="488"/>
      <c r="Z12" s="488"/>
      <c r="AA12" s="488"/>
      <c r="AB12" s="562"/>
      <c r="AC12" s="563" t="s">
        <v>129</v>
      </c>
      <c r="AD12" s="564"/>
      <c r="AE12" s="564"/>
      <c r="AF12" s="564"/>
      <c r="AG12" s="565"/>
      <c r="AH12" s="563" t="s">
        <v>130</v>
      </c>
      <c r="AI12" s="564"/>
      <c r="AJ12" s="564"/>
      <c r="AK12" s="564"/>
      <c r="AL12" s="566"/>
      <c r="AM12" s="499" t="s">
        <v>131</v>
      </c>
      <c r="AN12" s="404"/>
      <c r="AO12" s="404"/>
      <c r="AP12" s="404"/>
      <c r="AQ12" s="404"/>
      <c r="AR12" s="404"/>
      <c r="AS12" s="404"/>
      <c r="AT12" s="405"/>
      <c r="AU12" s="487" t="s">
        <v>132</v>
      </c>
      <c r="AV12" s="488"/>
      <c r="AW12" s="488"/>
      <c r="AX12" s="488"/>
      <c r="AY12" s="410" t="s">
        <v>133</v>
      </c>
      <c r="AZ12" s="411"/>
      <c r="BA12" s="411"/>
      <c r="BB12" s="411"/>
      <c r="BC12" s="411"/>
      <c r="BD12" s="411"/>
      <c r="BE12" s="411"/>
      <c r="BF12" s="411"/>
      <c r="BG12" s="411"/>
      <c r="BH12" s="411"/>
      <c r="BI12" s="411"/>
      <c r="BJ12" s="411"/>
      <c r="BK12" s="411"/>
      <c r="BL12" s="411"/>
      <c r="BM12" s="412"/>
      <c r="BN12" s="430">
        <v>197390</v>
      </c>
      <c r="BO12" s="431"/>
      <c r="BP12" s="431"/>
      <c r="BQ12" s="431"/>
      <c r="BR12" s="431"/>
      <c r="BS12" s="431"/>
      <c r="BT12" s="431"/>
      <c r="BU12" s="432"/>
      <c r="BV12" s="430">
        <v>200000</v>
      </c>
      <c r="BW12" s="431"/>
      <c r="BX12" s="431"/>
      <c r="BY12" s="431"/>
      <c r="BZ12" s="431"/>
      <c r="CA12" s="431"/>
      <c r="CB12" s="431"/>
      <c r="CC12" s="432"/>
      <c r="CD12" s="439" t="s">
        <v>134</v>
      </c>
      <c r="CE12" s="440"/>
      <c r="CF12" s="440"/>
      <c r="CG12" s="440"/>
      <c r="CH12" s="440"/>
      <c r="CI12" s="440"/>
      <c r="CJ12" s="440"/>
      <c r="CK12" s="440"/>
      <c r="CL12" s="440"/>
      <c r="CM12" s="440"/>
      <c r="CN12" s="440"/>
      <c r="CO12" s="440"/>
      <c r="CP12" s="440"/>
      <c r="CQ12" s="440"/>
      <c r="CR12" s="440"/>
      <c r="CS12" s="441"/>
      <c r="CT12" s="543" t="s">
        <v>135</v>
      </c>
      <c r="CU12" s="544"/>
      <c r="CV12" s="544"/>
      <c r="CW12" s="544"/>
      <c r="CX12" s="544"/>
      <c r="CY12" s="544"/>
      <c r="CZ12" s="544"/>
      <c r="DA12" s="545"/>
      <c r="DB12" s="543" t="s">
        <v>135</v>
      </c>
      <c r="DC12" s="544"/>
      <c r="DD12" s="544"/>
      <c r="DE12" s="544"/>
      <c r="DF12" s="544"/>
      <c r="DG12" s="544"/>
      <c r="DH12" s="544"/>
      <c r="DI12" s="545"/>
      <c r="DJ12" s="186"/>
      <c r="DK12" s="186"/>
      <c r="DL12" s="186"/>
      <c r="DM12" s="186"/>
      <c r="DN12" s="186"/>
      <c r="DO12" s="186"/>
    </row>
    <row r="13" spans="1:119" ht="18.75" customHeight="1" x14ac:dyDescent="0.2">
      <c r="A13" s="187"/>
      <c r="B13" s="549"/>
      <c r="C13" s="550"/>
      <c r="D13" s="550"/>
      <c r="E13" s="550"/>
      <c r="F13" s="550"/>
      <c r="G13" s="550"/>
      <c r="H13" s="550"/>
      <c r="I13" s="550"/>
      <c r="J13" s="550"/>
      <c r="K13" s="551"/>
      <c r="L13" s="197"/>
      <c r="M13" s="530" t="s">
        <v>136</v>
      </c>
      <c r="N13" s="531"/>
      <c r="O13" s="531"/>
      <c r="P13" s="531"/>
      <c r="Q13" s="532"/>
      <c r="R13" s="533">
        <v>8768</v>
      </c>
      <c r="S13" s="534"/>
      <c r="T13" s="534"/>
      <c r="U13" s="534"/>
      <c r="V13" s="535"/>
      <c r="W13" s="521" t="s">
        <v>137</v>
      </c>
      <c r="X13" s="443"/>
      <c r="Y13" s="443"/>
      <c r="Z13" s="443"/>
      <c r="AA13" s="443"/>
      <c r="AB13" s="444"/>
      <c r="AC13" s="406">
        <v>397</v>
      </c>
      <c r="AD13" s="407"/>
      <c r="AE13" s="407"/>
      <c r="AF13" s="407"/>
      <c r="AG13" s="408"/>
      <c r="AH13" s="406">
        <v>414</v>
      </c>
      <c r="AI13" s="407"/>
      <c r="AJ13" s="407"/>
      <c r="AK13" s="407"/>
      <c r="AL13" s="409"/>
      <c r="AM13" s="499" t="s">
        <v>138</v>
      </c>
      <c r="AN13" s="404"/>
      <c r="AO13" s="404"/>
      <c r="AP13" s="404"/>
      <c r="AQ13" s="404"/>
      <c r="AR13" s="404"/>
      <c r="AS13" s="404"/>
      <c r="AT13" s="405"/>
      <c r="AU13" s="487" t="s">
        <v>123</v>
      </c>
      <c r="AV13" s="488"/>
      <c r="AW13" s="488"/>
      <c r="AX13" s="488"/>
      <c r="AY13" s="410" t="s">
        <v>139</v>
      </c>
      <c r="AZ13" s="411"/>
      <c r="BA13" s="411"/>
      <c r="BB13" s="411"/>
      <c r="BC13" s="411"/>
      <c r="BD13" s="411"/>
      <c r="BE13" s="411"/>
      <c r="BF13" s="411"/>
      <c r="BG13" s="411"/>
      <c r="BH13" s="411"/>
      <c r="BI13" s="411"/>
      <c r="BJ13" s="411"/>
      <c r="BK13" s="411"/>
      <c r="BL13" s="411"/>
      <c r="BM13" s="412"/>
      <c r="BN13" s="430">
        <v>-48384</v>
      </c>
      <c r="BO13" s="431"/>
      <c r="BP13" s="431"/>
      <c r="BQ13" s="431"/>
      <c r="BR13" s="431"/>
      <c r="BS13" s="431"/>
      <c r="BT13" s="431"/>
      <c r="BU13" s="432"/>
      <c r="BV13" s="430">
        <v>-239152</v>
      </c>
      <c r="BW13" s="431"/>
      <c r="BX13" s="431"/>
      <c r="BY13" s="431"/>
      <c r="BZ13" s="431"/>
      <c r="CA13" s="431"/>
      <c r="CB13" s="431"/>
      <c r="CC13" s="432"/>
      <c r="CD13" s="439" t="s">
        <v>140</v>
      </c>
      <c r="CE13" s="440"/>
      <c r="CF13" s="440"/>
      <c r="CG13" s="440"/>
      <c r="CH13" s="440"/>
      <c r="CI13" s="440"/>
      <c r="CJ13" s="440"/>
      <c r="CK13" s="440"/>
      <c r="CL13" s="440"/>
      <c r="CM13" s="440"/>
      <c r="CN13" s="440"/>
      <c r="CO13" s="440"/>
      <c r="CP13" s="440"/>
      <c r="CQ13" s="440"/>
      <c r="CR13" s="440"/>
      <c r="CS13" s="441"/>
      <c r="CT13" s="400">
        <v>6.8</v>
      </c>
      <c r="CU13" s="401"/>
      <c r="CV13" s="401"/>
      <c r="CW13" s="401"/>
      <c r="CX13" s="401"/>
      <c r="CY13" s="401"/>
      <c r="CZ13" s="401"/>
      <c r="DA13" s="402"/>
      <c r="DB13" s="400">
        <v>5.5</v>
      </c>
      <c r="DC13" s="401"/>
      <c r="DD13" s="401"/>
      <c r="DE13" s="401"/>
      <c r="DF13" s="401"/>
      <c r="DG13" s="401"/>
      <c r="DH13" s="401"/>
      <c r="DI13" s="402"/>
      <c r="DJ13" s="186"/>
      <c r="DK13" s="186"/>
      <c r="DL13" s="186"/>
      <c r="DM13" s="186"/>
      <c r="DN13" s="186"/>
      <c r="DO13" s="186"/>
    </row>
    <row r="14" spans="1:119" ht="18.75" customHeight="1" thickBot="1" x14ac:dyDescent="0.25">
      <c r="A14" s="187"/>
      <c r="B14" s="549"/>
      <c r="C14" s="550"/>
      <c r="D14" s="550"/>
      <c r="E14" s="550"/>
      <c r="F14" s="550"/>
      <c r="G14" s="550"/>
      <c r="H14" s="550"/>
      <c r="I14" s="550"/>
      <c r="J14" s="550"/>
      <c r="K14" s="551"/>
      <c r="L14" s="523" t="s">
        <v>141</v>
      </c>
      <c r="M14" s="567"/>
      <c r="N14" s="567"/>
      <c r="O14" s="567"/>
      <c r="P14" s="567"/>
      <c r="Q14" s="568"/>
      <c r="R14" s="533">
        <v>9250</v>
      </c>
      <c r="S14" s="534"/>
      <c r="T14" s="534"/>
      <c r="U14" s="534"/>
      <c r="V14" s="535"/>
      <c r="W14" s="536"/>
      <c r="X14" s="446"/>
      <c r="Y14" s="446"/>
      <c r="Z14" s="446"/>
      <c r="AA14" s="446"/>
      <c r="AB14" s="447"/>
      <c r="AC14" s="526">
        <v>8.1999999999999993</v>
      </c>
      <c r="AD14" s="527"/>
      <c r="AE14" s="527"/>
      <c r="AF14" s="527"/>
      <c r="AG14" s="528"/>
      <c r="AH14" s="526">
        <v>8.6</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142</v>
      </c>
      <c r="CE14" s="437"/>
      <c r="CF14" s="437"/>
      <c r="CG14" s="437"/>
      <c r="CH14" s="437"/>
      <c r="CI14" s="437"/>
      <c r="CJ14" s="437"/>
      <c r="CK14" s="437"/>
      <c r="CL14" s="437"/>
      <c r="CM14" s="437"/>
      <c r="CN14" s="437"/>
      <c r="CO14" s="437"/>
      <c r="CP14" s="437"/>
      <c r="CQ14" s="437"/>
      <c r="CR14" s="437"/>
      <c r="CS14" s="438"/>
      <c r="CT14" s="537">
        <v>122.7</v>
      </c>
      <c r="CU14" s="538"/>
      <c r="CV14" s="538"/>
      <c r="CW14" s="538"/>
      <c r="CX14" s="538"/>
      <c r="CY14" s="538"/>
      <c r="CZ14" s="538"/>
      <c r="DA14" s="539"/>
      <c r="DB14" s="537">
        <v>110.4</v>
      </c>
      <c r="DC14" s="538"/>
      <c r="DD14" s="538"/>
      <c r="DE14" s="538"/>
      <c r="DF14" s="538"/>
      <c r="DG14" s="538"/>
      <c r="DH14" s="538"/>
      <c r="DI14" s="539"/>
      <c r="DJ14" s="186"/>
      <c r="DK14" s="186"/>
      <c r="DL14" s="186"/>
      <c r="DM14" s="186"/>
      <c r="DN14" s="186"/>
      <c r="DO14" s="186"/>
    </row>
    <row r="15" spans="1:119" ht="18.75" customHeight="1" x14ac:dyDescent="0.2">
      <c r="A15" s="187"/>
      <c r="B15" s="549"/>
      <c r="C15" s="550"/>
      <c r="D15" s="550"/>
      <c r="E15" s="550"/>
      <c r="F15" s="550"/>
      <c r="G15" s="550"/>
      <c r="H15" s="550"/>
      <c r="I15" s="550"/>
      <c r="J15" s="550"/>
      <c r="K15" s="551"/>
      <c r="L15" s="197"/>
      <c r="M15" s="530" t="s">
        <v>136</v>
      </c>
      <c r="N15" s="531"/>
      <c r="O15" s="531"/>
      <c r="P15" s="531"/>
      <c r="Q15" s="532"/>
      <c r="R15" s="533">
        <v>8918</v>
      </c>
      <c r="S15" s="534"/>
      <c r="T15" s="534"/>
      <c r="U15" s="534"/>
      <c r="V15" s="535"/>
      <c r="W15" s="521" t="s">
        <v>143</v>
      </c>
      <c r="X15" s="443"/>
      <c r="Y15" s="443"/>
      <c r="Z15" s="443"/>
      <c r="AA15" s="443"/>
      <c r="AB15" s="444"/>
      <c r="AC15" s="406">
        <v>1595</v>
      </c>
      <c r="AD15" s="407"/>
      <c r="AE15" s="407"/>
      <c r="AF15" s="407"/>
      <c r="AG15" s="408"/>
      <c r="AH15" s="406">
        <v>1589</v>
      </c>
      <c r="AI15" s="407"/>
      <c r="AJ15" s="407"/>
      <c r="AK15" s="407"/>
      <c r="AL15" s="409"/>
      <c r="AM15" s="499"/>
      <c r="AN15" s="404"/>
      <c r="AO15" s="404"/>
      <c r="AP15" s="404"/>
      <c r="AQ15" s="404"/>
      <c r="AR15" s="404"/>
      <c r="AS15" s="404"/>
      <c r="AT15" s="405"/>
      <c r="AU15" s="487"/>
      <c r="AV15" s="488"/>
      <c r="AW15" s="488"/>
      <c r="AX15" s="488"/>
      <c r="AY15" s="422" t="s">
        <v>144</v>
      </c>
      <c r="AZ15" s="423"/>
      <c r="BA15" s="423"/>
      <c r="BB15" s="423"/>
      <c r="BC15" s="423"/>
      <c r="BD15" s="423"/>
      <c r="BE15" s="423"/>
      <c r="BF15" s="423"/>
      <c r="BG15" s="423"/>
      <c r="BH15" s="423"/>
      <c r="BI15" s="423"/>
      <c r="BJ15" s="423"/>
      <c r="BK15" s="423"/>
      <c r="BL15" s="423"/>
      <c r="BM15" s="424"/>
      <c r="BN15" s="425">
        <v>1489803</v>
      </c>
      <c r="BO15" s="426"/>
      <c r="BP15" s="426"/>
      <c r="BQ15" s="426"/>
      <c r="BR15" s="426"/>
      <c r="BS15" s="426"/>
      <c r="BT15" s="426"/>
      <c r="BU15" s="427"/>
      <c r="BV15" s="425">
        <v>1451730</v>
      </c>
      <c r="BW15" s="426"/>
      <c r="BX15" s="426"/>
      <c r="BY15" s="426"/>
      <c r="BZ15" s="426"/>
      <c r="CA15" s="426"/>
      <c r="CB15" s="426"/>
      <c r="CC15" s="427"/>
      <c r="CD15" s="540" t="s">
        <v>145</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9"/>
      <c r="C16" s="550"/>
      <c r="D16" s="550"/>
      <c r="E16" s="550"/>
      <c r="F16" s="550"/>
      <c r="G16" s="550"/>
      <c r="H16" s="550"/>
      <c r="I16" s="550"/>
      <c r="J16" s="550"/>
      <c r="K16" s="551"/>
      <c r="L16" s="523" t="s">
        <v>146</v>
      </c>
      <c r="M16" s="524"/>
      <c r="N16" s="524"/>
      <c r="O16" s="524"/>
      <c r="P16" s="524"/>
      <c r="Q16" s="525"/>
      <c r="R16" s="518" t="s">
        <v>147</v>
      </c>
      <c r="S16" s="519"/>
      <c r="T16" s="519"/>
      <c r="U16" s="519"/>
      <c r="V16" s="520"/>
      <c r="W16" s="536"/>
      <c r="X16" s="446"/>
      <c r="Y16" s="446"/>
      <c r="Z16" s="446"/>
      <c r="AA16" s="446"/>
      <c r="AB16" s="447"/>
      <c r="AC16" s="526">
        <v>33</v>
      </c>
      <c r="AD16" s="527"/>
      <c r="AE16" s="527"/>
      <c r="AF16" s="527"/>
      <c r="AG16" s="528"/>
      <c r="AH16" s="526">
        <v>32.9</v>
      </c>
      <c r="AI16" s="527"/>
      <c r="AJ16" s="527"/>
      <c r="AK16" s="527"/>
      <c r="AL16" s="529"/>
      <c r="AM16" s="499"/>
      <c r="AN16" s="404"/>
      <c r="AO16" s="404"/>
      <c r="AP16" s="404"/>
      <c r="AQ16" s="404"/>
      <c r="AR16" s="404"/>
      <c r="AS16" s="404"/>
      <c r="AT16" s="405"/>
      <c r="AU16" s="487"/>
      <c r="AV16" s="488"/>
      <c r="AW16" s="488"/>
      <c r="AX16" s="488"/>
      <c r="AY16" s="410" t="s">
        <v>148</v>
      </c>
      <c r="AZ16" s="411"/>
      <c r="BA16" s="411"/>
      <c r="BB16" s="411"/>
      <c r="BC16" s="411"/>
      <c r="BD16" s="411"/>
      <c r="BE16" s="411"/>
      <c r="BF16" s="411"/>
      <c r="BG16" s="411"/>
      <c r="BH16" s="411"/>
      <c r="BI16" s="411"/>
      <c r="BJ16" s="411"/>
      <c r="BK16" s="411"/>
      <c r="BL16" s="411"/>
      <c r="BM16" s="412"/>
      <c r="BN16" s="430">
        <v>2470719</v>
      </c>
      <c r="BO16" s="431"/>
      <c r="BP16" s="431"/>
      <c r="BQ16" s="431"/>
      <c r="BR16" s="431"/>
      <c r="BS16" s="431"/>
      <c r="BT16" s="431"/>
      <c r="BU16" s="432"/>
      <c r="BV16" s="430">
        <v>2287931</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5">
      <c r="A17" s="187"/>
      <c r="B17" s="552"/>
      <c r="C17" s="553"/>
      <c r="D17" s="553"/>
      <c r="E17" s="553"/>
      <c r="F17" s="553"/>
      <c r="G17" s="553"/>
      <c r="H17" s="553"/>
      <c r="I17" s="553"/>
      <c r="J17" s="553"/>
      <c r="K17" s="554"/>
      <c r="L17" s="202"/>
      <c r="M17" s="515" t="s">
        <v>149</v>
      </c>
      <c r="N17" s="516"/>
      <c r="O17" s="516"/>
      <c r="P17" s="516"/>
      <c r="Q17" s="517"/>
      <c r="R17" s="518" t="s">
        <v>150</v>
      </c>
      <c r="S17" s="519"/>
      <c r="T17" s="519"/>
      <c r="U17" s="519"/>
      <c r="V17" s="520"/>
      <c r="W17" s="521" t="s">
        <v>151</v>
      </c>
      <c r="X17" s="443"/>
      <c r="Y17" s="443"/>
      <c r="Z17" s="443"/>
      <c r="AA17" s="443"/>
      <c r="AB17" s="444"/>
      <c r="AC17" s="406">
        <v>2835</v>
      </c>
      <c r="AD17" s="407"/>
      <c r="AE17" s="407"/>
      <c r="AF17" s="407"/>
      <c r="AG17" s="408"/>
      <c r="AH17" s="406">
        <v>2821</v>
      </c>
      <c r="AI17" s="407"/>
      <c r="AJ17" s="407"/>
      <c r="AK17" s="407"/>
      <c r="AL17" s="409"/>
      <c r="AM17" s="499"/>
      <c r="AN17" s="404"/>
      <c r="AO17" s="404"/>
      <c r="AP17" s="404"/>
      <c r="AQ17" s="404"/>
      <c r="AR17" s="404"/>
      <c r="AS17" s="404"/>
      <c r="AT17" s="405"/>
      <c r="AU17" s="487"/>
      <c r="AV17" s="488"/>
      <c r="AW17" s="488"/>
      <c r="AX17" s="488"/>
      <c r="AY17" s="410" t="s">
        <v>152</v>
      </c>
      <c r="AZ17" s="411"/>
      <c r="BA17" s="411"/>
      <c r="BB17" s="411"/>
      <c r="BC17" s="411"/>
      <c r="BD17" s="411"/>
      <c r="BE17" s="411"/>
      <c r="BF17" s="411"/>
      <c r="BG17" s="411"/>
      <c r="BH17" s="411"/>
      <c r="BI17" s="411"/>
      <c r="BJ17" s="411"/>
      <c r="BK17" s="411"/>
      <c r="BL17" s="411"/>
      <c r="BM17" s="412"/>
      <c r="BN17" s="430">
        <v>1904065</v>
      </c>
      <c r="BO17" s="431"/>
      <c r="BP17" s="431"/>
      <c r="BQ17" s="431"/>
      <c r="BR17" s="431"/>
      <c r="BS17" s="431"/>
      <c r="BT17" s="431"/>
      <c r="BU17" s="432"/>
      <c r="BV17" s="430">
        <v>1866342</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5">
      <c r="A18" s="187"/>
      <c r="B18" s="492" t="s">
        <v>153</v>
      </c>
      <c r="C18" s="493"/>
      <c r="D18" s="493"/>
      <c r="E18" s="494"/>
      <c r="F18" s="494"/>
      <c r="G18" s="494"/>
      <c r="H18" s="494"/>
      <c r="I18" s="494"/>
      <c r="J18" s="494"/>
      <c r="K18" s="494"/>
      <c r="L18" s="495">
        <v>58.16</v>
      </c>
      <c r="M18" s="495"/>
      <c r="N18" s="495"/>
      <c r="O18" s="495"/>
      <c r="P18" s="495"/>
      <c r="Q18" s="495"/>
      <c r="R18" s="496"/>
      <c r="S18" s="496"/>
      <c r="T18" s="496"/>
      <c r="U18" s="496"/>
      <c r="V18" s="497"/>
      <c r="W18" s="511"/>
      <c r="X18" s="512"/>
      <c r="Y18" s="512"/>
      <c r="Z18" s="512"/>
      <c r="AA18" s="512"/>
      <c r="AB18" s="522"/>
      <c r="AC18" s="394">
        <v>58.7</v>
      </c>
      <c r="AD18" s="395"/>
      <c r="AE18" s="395"/>
      <c r="AF18" s="395"/>
      <c r="AG18" s="498"/>
      <c r="AH18" s="394">
        <v>58.5</v>
      </c>
      <c r="AI18" s="395"/>
      <c r="AJ18" s="395"/>
      <c r="AK18" s="395"/>
      <c r="AL18" s="396"/>
      <c r="AM18" s="499"/>
      <c r="AN18" s="404"/>
      <c r="AO18" s="404"/>
      <c r="AP18" s="404"/>
      <c r="AQ18" s="404"/>
      <c r="AR18" s="404"/>
      <c r="AS18" s="404"/>
      <c r="AT18" s="405"/>
      <c r="AU18" s="487"/>
      <c r="AV18" s="488"/>
      <c r="AW18" s="488"/>
      <c r="AX18" s="488"/>
      <c r="AY18" s="410" t="s">
        <v>154</v>
      </c>
      <c r="AZ18" s="411"/>
      <c r="BA18" s="411"/>
      <c r="BB18" s="411"/>
      <c r="BC18" s="411"/>
      <c r="BD18" s="411"/>
      <c r="BE18" s="411"/>
      <c r="BF18" s="411"/>
      <c r="BG18" s="411"/>
      <c r="BH18" s="411"/>
      <c r="BI18" s="411"/>
      <c r="BJ18" s="411"/>
      <c r="BK18" s="411"/>
      <c r="BL18" s="411"/>
      <c r="BM18" s="412"/>
      <c r="BN18" s="430">
        <v>2768085</v>
      </c>
      <c r="BO18" s="431"/>
      <c r="BP18" s="431"/>
      <c r="BQ18" s="431"/>
      <c r="BR18" s="431"/>
      <c r="BS18" s="431"/>
      <c r="BT18" s="431"/>
      <c r="BU18" s="432"/>
      <c r="BV18" s="430">
        <v>2718704</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5">
      <c r="A19" s="187"/>
      <c r="B19" s="492" t="s">
        <v>155</v>
      </c>
      <c r="C19" s="493"/>
      <c r="D19" s="493"/>
      <c r="E19" s="494"/>
      <c r="F19" s="494"/>
      <c r="G19" s="494"/>
      <c r="H19" s="494"/>
      <c r="I19" s="494"/>
      <c r="J19" s="494"/>
      <c r="K19" s="494"/>
      <c r="L19" s="500">
        <v>153</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156</v>
      </c>
      <c r="AZ19" s="411"/>
      <c r="BA19" s="411"/>
      <c r="BB19" s="411"/>
      <c r="BC19" s="411"/>
      <c r="BD19" s="411"/>
      <c r="BE19" s="411"/>
      <c r="BF19" s="411"/>
      <c r="BG19" s="411"/>
      <c r="BH19" s="411"/>
      <c r="BI19" s="411"/>
      <c r="BJ19" s="411"/>
      <c r="BK19" s="411"/>
      <c r="BL19" s="411"/>
      <c r="BM19" s="412"/>
      <c r="BN19" s="430">
        <v>3678845</v>
      </c>
      <c r="BO19" s="431"/>
      <c r="BP19" s="431"/>
      <c r="BQ19" s="431"/>
      <c r="BR19" s="431"/>
      <c r="BS19" s="431"/>
      <c r="BT19" s="431"/>
      <c r="BU19" s="432"/>
      <c r="BV19" s="430">
        <v>3475136</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5">
      <c r="A20" s="187"/>
      <c r="B20" s="492" t="s">
        <v>157</v>
      </c>
      <c r="C20" s="493"/>
      <c r="D20" s="493"/>
      <c r="E20" s="494"/>
      <c r="F20" s="494"/>
      <c r="G20" s="494"/>
      <c r="H20" s="494"/>
      <c r="I20" s="494"/>
      <c r="J20" s="494"/>
      <c r="K20" s="494"/>
      <c r="L20" s="500">
        <v>3421</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2">
      <c r="A21" s="187"/>
      <c r="B21" s="489" t="s">
        <v>158</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5">
      <c r="A22" s="187"/>
      <c r="B22" s="459" t="s">
        <v>159</v>
      </c>
      <c r="C22" s="460"/>
      <c r="D22" s="461"/>
      <c r="E22" s="468" t="s">
        <v>1</v>
      </c>
      <c r="F22" s="443"/>
      <c r="G22" s="443"/>
      <c r="H22" s="443"/>
      <c r="I22" s="443"/>
      <c r="J22" s="443"/>
      <c r="K22" s="444"/>
      <c r="L22" s="468" t="s">
        <v>160</v>
      </c>
      <c r="M22" s="443"/>
      <c r="N22" s="443"/>
      <c r="O22" s="443"/>
      <c r="P22" s="444"/>
      <c r="Q22" s="453" t="s">
        <v>161</v>
      </c>
      <c r="R22" s="454"/>
      <c r="S22" s="454"/>
      <c r="T22" s="454"/>
      <c r="U22" s="454"/>
      <c r="V22" s="469"/>
      <c r="W22" s="471" t="s">
        <v>162</v>
      </c>
      <c r="X22" s="460"/>
      <c r="Y22" s="461"/>
      <c r="Z22" s="468" t="s">
        <v>1</v>
      </c>
      <c r="AA22" s="443"/>
      <c r="AB22" s="443"/>
      <c r="AC22" s="443"/>
      <c r="AD22" s="443"/>
      <c r="AE22" s="443"/>
      <c r="AF22" s="443"/>
      <c r="AG22" s="444"/>
      <c r="AH22" s="442" t="s">
        <v>163</v>
      </c>
      <c r="AI22" s="443"/>
      <c r="AJ22" s="443"/>
      <c r="AK22" s="443"/>
      <c r="AL22" s="444"/>
      <c r="AM22" s="442" t="s">
        <v>164</v>
      </c>
      <c r="AN22" s="448"/>
      <c r="AO22" s="448"/>
      <c r="AP22" s="448"/>
      <c r="AQ22" s="448"/>
      <c r="AR22" s="449"/>
      <c r="AS22" s="453" t="s">
        <v>161</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2">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165</v>
      </c>
      <c r="AZ23" s="423"/>
      <c r="BA23" s="423"/>
      <c r="BB23" s="423"/>
      <c r="BC23" s="423"/>
      <c r="BD23" s="423"/>
      <c r="BE23" s="423"/>
      <c r="BF23" s="423"/>
      <c r="BG23" s="423"/>
      <c r="BH23" s="423"/>
      <c r="BI23" s="423"/>
      <c r="BJ23" s="423"/>
      <c r="BK23" s="423"/>
      <c r="BL23" s="423"/>
      <c r="BM23" s="424"/>
      <c r="BN23" s="430">
        <v>6746623</v>
      </c>
      <c r="BO23" s="431"/>
      <c r="BP23" s="431"/>
      <c r="BQ23" s="431"/>
      <c r="BR23" s="431"/>
      <c r="BS23" s="431"/>
      <c r="BT23" s="431"/>
      <c r="BU23" s="432"/>
      <c r="BV23" s="430">
        <v>6398598</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5">
      <c r="A24" s="187"/>
      <c r="B24" s="462"/>
      <c r="C24" s="463"/>
      <c r="D24" s="464"/>
      <c r="E24" s="403" t="s">
        <v>166</v>
      </c>
      <c r="F24" s="404"/>
      <c r="G24" s="404"/>
      <c r="H24" s="404"/>
      <c r="I24" s="404"/>
      <c r="J24" s="404"/>
      <c r="K24" s="405"/>
      <c r="L24" s="406">
        <v>1</v>
      </c>
      <c r="M24" s="407"/>
      <c r="N24" s="407"/>
      <c r="O24" s="407"/>
      <c r="P24" s="408"/>
      <c r="Q24" s="406">
        <v>6570</v>
      </c>
      <c r="R24" s="407"/>
      <c r="S24" s="407"/>
      <c r="T24" s="407"/>
      <c r="U24" s="407"/>
      <c r="V24" s="408"/>
      <c r="W24" s="472"/>
      <c r="X24" s="463"/>
      <c r="Y24" s="464"/>
      <c r="Z24" s="403" t="s">
        <v>167</v>
      </c>
      <c r="AA24" s="404"/>
      <c r="AB24" s="404"/>
      <c r="AC24" s="404"/>
      <c r="AD24" s="404"/>
      <c r="AE24" s="404"/>
      <c r="AF24" s="404"/>
      <c r="AG24" s="405"/>
      <c r="AH24" s="406">
        <v>108</v>
      </c>
      <c r="AI24" s="407"/>
      <c r="AJ24" s="407"/>
      <c r="AK24" s="407"/>
      <c r="AL24" s="408"/>
      <c r="AM24" s="406">
        <v>347220</v>
      </c>
      <c r="AN24" s="407"/>
      <c r="AO24" s="407"/>
      <c r="AP24" s="407"/>
      <c r="AQ24" s="407"/>
      <c r="AR24" s="408"/>
      <c r="AS24" s="406">
        <v>3215</v>
      </c>
      <c r="AT24" s="407"/>
      <c r="AU24" s="407"/>
      <c r="AV24" s="407"/>
      <c r="AW24" s="407"/>
      <c r="AX24" s="409"/>
      <c r="AY24" s="397" t="s">
        <v>168</v>
      </c>
      <c r="AZ24" s="398"/>
      <c r="BA24" s="398"/>
      <c r="BB24" s="398"/>
      <c r="BC24" s="398"/>
      <c r="BD24" s="398"/>
      <c r="BE24" s="398"/>
      <c r="BF24" s="398"/>
      <c r="BG24" s="398"/>
      <c r="BH24" s="398"/>
      <c r="BI24" s="398"/>
      <c r="BJ24" s="398"/>
      <c r="BK24" s="398"/>
      <c r="BL24" s="398"/>
      <c r="BM24" s="399"/>
      <c r="BN24" s="430">
        <v>4571513</v>
      </c>
      <c r="BO24" s="431"/>
      <c r="BP24" s="431"/>
      <c r="BQ24" s="431"/>
      <c r="BR24" s="431"/>
      <c r="BS24" s="431"/>
      <c r="BT24" s="431"/>
      <c r="BU24" s="432"/>
      <c r="BV24" s="430">
        <v>4598368</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2">
      <c r="A25" s="187"/>
      <c r="B25" s="462"/>
      <c r="C25" s="463"/>
      <c r="D25" s="464"/>
      <c r="E25" s="403" t="s">
        <v>169</v>
      </c>
      <c r="F25" s="404"/>
      <c r="G25" s="404"/>
      <c r="H25" s="404"/>
      <c r="I25" s="404"/>
      <c r="J25" s="404"/>
      <c r="K25" s="405"/>
      <c r="L25" s="406">
        <v>1</v>
      </c>
      <c r="M25" s="407"/>
      <c r="N25" s="407"/>
      <c r="O25" s="407"/>
      <c r="P25" s="408"/>
      <c r="Q25" s="406">
        <v>5580</v>
      </c>
      <c r="R25" s="407"/>
      <c r="S25" s="407"/>
      <c r="T25" s="407"/>
      <c r="U25" s="407"/>
      <c r="V25" s="408"/>
      <c r="W25" s="472"/>
      <c r="X25" s="463"/>
      <c r="Y25" s="464"/>
      <c r="Z25" s="403" t="s">
        <v>170</v>
      </c>
      <c r="AA25" s="404"/>
      <c r="AB25" s="404"/>
      <c r="AC25" s="404"/>
      <c r="AD25" s="404"/>
      <c r="AE25" s="404"/>
      <c r="AF25" s="404"/>
      <c r="AG25" s="405"/>
      <c r="AH25" s="406" t="s">
        <v>135</v>
      </c>
      <c r="AI25" s="407"/>
      <c r="AJ25" s="407"/>
      <c r="AK25" s="407"/>
      <c r="AL25" s="408"/>
      <c r="AM25" s="406" t="s">
        <v>135</v>
      </c>
      <c r="AN25" s="407"/>
      <c r="AO25" s="407"/>
      <c r="AP25" s="407"/>
      <c r="AQ25" s="407"/>
      <c r="AR25" s="408"/>
      <c r="AS25" s="406" t="s">
        <v>135</v>
      </c>
      <c r="AT25" s="407"/>
      <c r="AU25" s="407"/>
      <c r="AV25" s="407"/>
      <c r="AW25" s="407"/>
      <c r="AX25" s="409"/>
      <c r="AY25" s="422" t="s">
        <v>171</v>
      </c>
      <c r="AZ25" s="423"/>
      <c r="BA25" s="423"/>
      <c r="BB25" s="423"/>
      <c r="BC25" s="423"/>
      <c r="BD25" s="423"/>
      <c r="BE25" s="423"/>
      <c r="BF25" s="423"/>
      <c r="BG25" s="423"/>
      <c r="BH25" s="423"/>
      <c r="BI25" s="423"/>
      <c r="BJ25" s="423"/>
      <c r="BK25" s="423"/>
      <c r="BL25" s="423"/>
      <c r="BM25" s="424"/>
      <c r="BN25" s="425">
        <v>647461</v>
      </c>
      <c r="BO25" s="426"/>
      <c r="BP25" s="426"/>
      <c r="BQ25" s="426"/>
      <c r="BR25" s="426"/>
      <c r="BS25" s="426"/>
      <c r="BT25" s="426"/>
      <c r="BU25" s="427"/>
      <c r="BV25" s="425">
        <v>1304808</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2">
      <c r="A26" s="187"/>
      <c r="B26" s="462"/>
      <c r="C26" s="463"/>
      <c r="D26" s="464"/>
      <c r="E26" s="403" t="s">
        <v>172</v>
      </c>
      <c r="F26" s="404"/>
      <c r="G26" s="404"/>
      <c r="H26" s="404"/>
      <c r="I26" s="404"/>
      <c r="J26" s="404"/>
      <c r="K26" s="405"/>
      <c r="L26" s="406">
        <v>1</v>
      </c>
      <c r="M26" s="407"/>
      <c r="N26" s="407"/>
      <c r="O26" s="407"/>
      <c r="P26" s="408"/>
      <c r="Q26" s="406">
        <v>5208</v>
      </c>
      <c r="R26" s="407"/>
      <c r="S26" s="407"/>
      <c r="T26" s="407"/>
      <c r="U26" s="407"/>
      <c r="V26" s="408"/>
      <c r="W26" s="472"/>
      <c r="X26" s="463"/>
      <c r="Y26" s="464"/>
      <c r="Z26" s="403" t="s">
        <v>173</v>
      </c>
      <c r="AA26" s="485"/>
      <c r="AB26" s="485"/>
      <c r="AC26" s="485"/>
      <c r="AD26" s="485"/>
      <c r="AE26" s="485"/>
      <c r="AF26" s="485"/>
      <c r="AG26" s="486"/>
      <c r="AH26" s="406">
        <v>7</v>
      </c>
      <c r="AI26" s="407"/>
      <c r="AJ26" s="407"/>
      <c r="AK26" s="407"/>
      <c r="AL26" s="408"/>
      <c r="AM26" s="406">
        <v>23786</v>
      </c>
      <c r="AN26" s="407"/>
      <c r="AO26" s="407"/>
      <c r="AP26" s="407"/>
      <c r="AQ26" s="407"/>
      <c r="AR26" s="408"/>
      <c r="AS26" s="406">
        <v>3398</v>
      </c>
      <c r="AT26" s="407"/>
      <c r="AU26" s="407"/>
      <c r="AV26" s="407"/>
      <c r="AW26" s="407"/>
      <c r="AX26" s="409"/>
      <c r="AY26" s="439" t="s">
        <v>174</v>
      </c>
      <c r="AZ26" s="440"/>
      <c r="BA26" s="440"/>
      <c r="BB26" s="440"/>
      <c r="BC26" s="440"/>
      <c r="BD26" s="440"/>
      <c r="BE26" s="440"/>
      <c r="BF26" s="440"/>
      <c r="BG26" s="440"/>
      <c r="BH26" s="440"/>
      <c r="BI26" s="440"/>
      <c r="BJ26" s="440"/>
      <c r="BK26" s="440"/>
      <c r="BL26" s="440"/>
      <c r="BM26" s="441"/>
      <c r="BN26" s="430" t="s">
        <v>135</v>
      </c>
      <c r="BO26" s="431"/>
      <c r="BP26" s="431"/>
      <c r="BQ26" s="431"/>
      <c r="BR26" s="431"/>
      <c r="BS26" s="431"/>
      <c r="BT26" s="431"/>
      <c r="BU26" s="432"/>
      <c r="BV26" s="430" t="s">
        <v>135</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5">
      <c r="A27" s="187"/>
      <c r="B27" s="462"/>
      <c r="C27" s="463"/>
      <c r="D27" s="464"/>
      <c r="E27" s="403" t="s">
        <v>175</v>
      </c>
      <c r="F27" s="404"/>
      <c r="G27" s="404"/>
      <c r="H27" s="404"/>
      <c r="I27" s="404"/>
      <c r="J27" s="404"/>
      <c r="K27" s="405"/>
      <c r="L27" s="406">
        <v>1</v>
      </c>
      <c r="M27" s="407"/>
      <c r="N27" s="407"/>
      <c r="O27" s="407"/>
      <c r="P27" s="408"/>
      <c r="Q27" s="406">
        <v>3285</v>
      </c>
      <c r="R27" s="407"/>
      <c r="S27" s="407"/>
      <c r="T27" s="407"/>
      <c r="U27" s="407"/>
      <c r="V27" s="408"/>
      <c r="W27" s="472"/>
      <c r="X27" s="463"/>
      <c r="Y27" s="464"/>
      <c r="Z27" s="403" t="s">
        <v>176</v>
      </c>
      <c r="AA27" s="404"/>
      <c r="AB27" s="404"/>
      <c r="AC27" s="404"/>
      <c r="AD27" s="404"/>
      <c r="AE27" s="404"/>
      <c r="AF27" s="404"/>
      <c r="AG27" s="405"/>
      <c r="AH27" s="406" t="s">
        <v>135</v>
      </c>
      <c r="AI27" s="407"/>
      <c r="AJ27" s="407"/>
      <c r="AK27" s="407"/>
      <c r="AL27" s="408"/>
      <c r="AM27" s="406" t="s">
        <v>135</v>
      </c>
      <c r="AN27" s="407"/>
      <c r="AO27" s="407"/>
      <c r="AP27" s="407"/>
      <c r="AQ27" s="407"/>
      <c r="AR27" s="408"/>
      <c r="AS27" s="406" t="s">
        <v>135</v>
      </c>
      <c r="AT27" s="407"/>
      <c r="AU27" s="407"/>
      <c r="AV27" s="407"/>
      <c r="AW27" s="407"/>
      <c r="AX27" s="409"/>
      <c r="AY27" s="436" t="s">
        <v>177</v>
      </c>
      <c r="AZ27" s="437"/>
      <c r="BA27" s="437"/>
      <c r="BB27" s="437"/>
      <c r="BC27" s="437"/>
      <c r="BD27" s="437"/>
      <c r="BE27" s="437"/>
      <c r="BF27" s="437"/>
      <c r="BG27" s="437"/>
      <c r="BH27" s="437"/>
      <c r="BI27" s="437"/>
      <c r="BJ27" s="437"/>
      <c r="BK27" s="437"/>
      <c r="BL27" s="437"/>
      <c r="BM27" s="438"/>
      <c r="BN27" s="433">
        <v>90000</v>
      </c>
      <c r="BO27" s="434"/>
      <c r="BP27" s="434"/>
      <c r="BQ27" s="434"/>
      <c r="BR27" s="434"/>
      <c r="BS27" s="434"/>
      <c r="BT27" s="434"/>
      <c r="BU27" s="435"/>
      <c r="BV27" s="433">
        <v>90000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2">
      <c r="A28" s="187"/>
      <c r="B28" s="462"/>
      <c r="C28" s="463"/>
      <c r="D28" s="464"/>
      <c r="E28" s="403" t="s">
        <v>178</v>
      </c>
      <c r="F28" s="404"/>
      <c r="G28" s="404"/>
      <c r="H28" s="404"/>
      <c r="I28" s="404"/>
      <c r="J28" s="404"/>
      <c r="K28" s="405"/>
      <c r="L28" s="406">
        <v>1</v>
      </c>
      <c r="M28" s="407"/>
      <c r="N28" s="407"/>
      <c r="O28" s="407"/>
      <c r="P28" s="408"/>
      <c r="Q28" s="406">
        <v>2613</v>
      </c>
      <c r="R28" s="407"/>
      <c r="S28" s="407"/>
      <c r="T28" s="407"/>
      <c r="U28" s="407"/>
      <c r="V28" s="408"/>
      <c r="W28" s="472"/>
      <c r="X28" s="463"/>
      <c r="Y28" s="464"/>
      <c r="Z28" s="403" t="s">
        <v>179</v>
      </c>
      <c r="AA28" s="404"/>
      <c r="AB28" s="404"/>
      <c r="AC28" s="404"/>
      <c r="AD28" s="404"/>
      <c r="AE28" s="404"/>
      <c r="AF28" s="404"/>
      <c r="AG28" s="405"/>
      <c r="AH28" s="406" t="s">
        <v>135</v>
      </c>
      <c r="AI28" s="407"/>
      <c r="AJ28" s="407"/>
      <c r="AK28" s="407"/>
      <c r="AL28" s="408"/>
      <c r="AM28" s="406" t="s">
        <v>126</v>
      </c>
      <c r="AN28" s="407"/>
      <c r="AO28" s="407"/>
      <c r="AP28" s="407"/>
      <c r="AQ28" s="407"/>
      <c r="AR28" s="408"/>
      <c r="AS28" s="406" t="s">
        <v>135</v>
      </c>
      <c r="AT28" s="407"/>
      <c r="AU28" s="407"/>
      <c r="AV28" s="407"/>
      <c r="AW28" s="407"/>
      <c r="AX28" s="409"/>
      <c r="AY28" s="413" t="s">
        <v>180</v>
      </c>
      <c r="AZ28" s="414"/>
      <c r="BA28" s="414"/>
      <c r="BB28" s="415"/>
      <c r="BC28" s="422" t="s">
        <v>47</v>
      </c>
      <c r="BD28" s="423"/>
      <c r="BE28" s="423"/>
      <c r="BF28" s="423"/>
      <c r="BG28" s="423"/>
      <c r="BH28" s="423"/>
      <c r="BI28" s="423"/>
      <c r="BJ28" s="423"/>
      <c r="BK28" s="423"/>
      <c r="BL28" s="423"/>
      <c r="BM28" s="424"/>
      <c r="BN28" s="425">
        <v>357891</v>
      </c>
      <c r="BO28" s="426"/>
      <c r="BP28" s="426"/>
      <c r="BQ28" s="426"/>
      <c r="BR28" s="426"/>
      <c r="BS28" s="426"/>
      <c r="BT28" s="426"/>
      <c r="BU28" s="427"/>
      <c r="BV28" s="425">
        <v>535162</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2">
      <c r="A29" s="187"/>
      <c r="B29" s="462"/>
      <c r="C29" s="463"/>
      <c r="D29" s="464"/>
      <c r="E29" s="403" t="s">
        <v>181</v>
      </c>
      <c r="F29" s="404"/>
      <c r="G29" s="404"/>
      <c r="H29" s="404"/>
      <c r="I29" s="404"/>
      <c r="J29" s="404"/>
      <c r="K29" s="405"/>
      <c r="L29" s="406">
        <v>10</v>
      </c>
      <c r="M29" s="407"/>
      <c r="N29" s="407"/>
      <c r="O29" s="407"/>
      <c r="P29" s="408"/>
      <c r="Q29" s="406">
        <v>2280</v>
      </c>
      <c r="R29" s="407"/>
      <c r="S29" s="407"/>
      <c r="T29" s="407"/>
      <c r="U29" s="407"/>
      <c r="V29" s="408"/>
      <c r="W29" s="473"/>
      <c r="X29" s="474"/>
      <c r="Y29" s="475"/>
      <c r="Z29" s="403" t="s">
        <v>182</v>
      </c>
      <c r="AA29" s="404"/>
      <c r="AB29" s="404"/>
      <c r="AC29" s="404"/>
      <c r="AD29" s="404"/>
      <c r="AE29" s="404"/>
      <c r="AF29" s="404"/>
      <c r="AG29" s="405"/>
      <c r="AH29" s="406">
        <v>108</v>
      </c>
      <c r="AI29" s="407"/>
      <c r="AJ29" s="407"/>
      <c r="AK29" s="407"/>
      <c r="AL29" s="408"/>
      <c r="AM29" s="406">
        <v>347220</v>
      </c>
      <c r="AN29" s="407"/>
      <c r="AO29" s="407"/>
      <c r="AP29" s="407"/>
      <c r="AQ29" s="407"/>
      <c r="AR29" s="408"/>
      <c r="AS29" s="406">
        <v>3215</v>
      </c>
      <c r="AT29" s="407"/>
      <c r="AU29" s="407"/>
      <c r="AV29" s="407"/>
      <c r="AW29" s="407"/>
      <c r="AX29" s="409"/>
      <c r="AY29" s="416"/>
      <c r="AZ29" s="417"/>
      <c r="BA29" s="417"/>
      <c r="BB29" s="418"/>
      <c r="BC29" s="410" t="s">
        <v>183</v>
      </c>
      <c r="BD29" s="411"/>
      <c r="BE29" s="411"/>
      <c r="BF29" s="411"/>
      <c r="BG29" s="411"/>
      <c r="BH29" s="411"/>
      <c r="BI29" s="411"/>
      <c r="BJ29" s="411"/>
      <c r="BK29" s="411"/>
      <c r="BL29" s="411"/>
      <c r="BM29" s="412"/>
      <c r="BN29" s="430">
        <v>848</v>
      </c>
      <c r="BO29" s="431"/>
      <c r="BP29" s="431"/>
      <c r="BQ29" s="431"/>
      <c r="BR29" s="431"/>
      <c r="BS29" s="431"/>
      <c r="BT29" s="431"/>
      <c r="BU29" s="432"/>
      <c r="BV29" s="430">
        <v>847</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5">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184</v>
      </c>
      <c r="X30" s="483"/>
      <c r="Y30" s="483"/>
      <c r="Z30" s="483"/>
      <c r="AA30" s="483"/>
      <c r="AB30" s="483"/>
      <c r="AC30" s="483"/>
      <c r="AD30" s="483"/>
      <c r="AE30" s="483"/>
      <c r="AF30" s="483"/>
      <c r="AG30" s="484"/>
      <c r="AH30" s="394">
        <v>96.3</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561800</v>
      </c>
      <c r="BO30" s="434"/>
      <c r="BP30" s="434"/>
      <c r="BQ30" s="434"/>
      <c r="BR30" s="434"/>
      <c r="BS30" s="434"/>
      <c r="BT30" s="434"/>
      <c r="BU30" s="435"/>
      <c r="BV30" s="433">
        <v>683340</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185</v>
      </c>
      <c r="D32" s="214"/>
      <c r="E32" s="214"/>
      <c r="F32" s="211"/>
      <c r="G32" s="211"/>
      <c r="H32" s="211"/>
      <c r="I32" s="211"/>
      <c r="J32" s="211"/>
      <c r="K32" s="211"/>
      <c r="L32" s="211"/>
      <c r="M32" s="211"/>
      <c r="N32" s="211"/>
      <c r="O32" s="211"/>
      <c r="P32" s="211"/>
      <c r="Q32" s="211"/>
      <c r="R32" s="211"/>
      <c r="S32" s="211"/>
      <c r="T32" s="211"/>
      <c r="U32" s="211" t="s">
        <v>186</v>
      </c>
      <c r="V32" s="211"/>
      <c r="W32" s="211"/>
      <c r="X32" s="211"/>
      <c r="Y32" s="211"/>
      <c r="Z32" s="211"/>
      <c r="AA32" s="211"/>
      <c r="AB32" s="211"/>
      <c r="AC32" s="211"/>
      <c r="AD32" s="211"/>
      <c r="AE32" s="211"/>
      <c r="AF32" s="211"/>
      <c r="AG32" s="211"/>
      <c r="AH32" s="211"/>
      <c r="AI32" s="211"/>
      <c r="AJ32" s="211"/>
      <c r="AK32" s="211"/>
      <c r="AL32" s="211"/>
      <c r="AM32" s="215" t="s">
        <v>187</v>
      </c>
      <c r="AN32" s="211"/>
      <c r="AO32" s="211"/>
      <c r="AP32" s="211"/>
      <c r="AQ32" s="211"/>
      <c r="AR32" s="211"/>
      <c r="AS32" s="215"/>
      <c r="AT32" s="215"/>
      <c r="AU32" s="215"/>
      <c r="AV32" s="215"/>
      <c r="AW32" s="215"/>
      <c r="AX32" s="215"/>
      <c r="AY32" s="215"/>
      <c r="AZ32" s="215"/>
      <c r="BA32" s="215"/>
      <c r="BB32" s="211"/>
      <c r="BC32" s="215"/>
      <c r="BD32" s="211"/>
      <c r="BE32" s="215" t="s">
        <v>188</v>
      </c>
      <c r="BF32" s="211"/>
      <c r="BG32" s="211"/>
      <c r="BH32" s="211"/>
      <c r="BI32" s="211"/>
      <c r="BJ32" s="215"/>
      <c r="BK32" s="215"/>
      <c r="BL32" s="215"/>
      <c r="BM32" s="215"/>
      <c r="BN32" s="215"/>
      <c r="BO32" s="215"/>
      <c r="BP32" s="215"/>
      <c r="BQ32" s="215"/>
      <c r="BR32" s="211"/>
      <c r="BS32" s="211"/>
      <c r="BT32" s="211"/>
      <c r="BU32" s="211"/>
      <c r="BV32" s="211"/>
      <c r="BW32" s="211" t="s">
        <v>189</v>
      </c>
      <c r="BX32" s="211"/>
      <c r="BY32" s="211"/>
      <c r="BZ32" s="211"/>
      <c r="CA32" s="211"/>
      <c r="CB32" s="215"/>
      <c r="CC32" s="215"/>
      <c r="CD32" s="215"/>
      <c r="CE32" s="215"/>
      <c r="CF32" s="215"/>
      <c r="CG32" s="215"/>
      <c r="CH32" s="215"/>
      <c r="CI32" s="215"/>
      <c r="CJ32" s="215"/>
      <c r="CK32" s="215"/>
      <c r="CL32" s="215"/>
      <c r="CM32" s="215"/>
      <c r="CN32" s="215"/>
      <c r="CO32" s="215" t="s">
        <v>190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3" t="s">
        <v>191</v>
      </c>
      <c r="D33" s="393"/>
      <c r="E33" s="392" t="s">
        <v>192</v>
      </c>
      <c r="F33" s="392"/>
      <c r="G33" s="392"/>
      <c r="H33" s="392"/>
      <c r="I33" s="392"/>
      <c r="J33" s="392"/>
      <c r="K33" s="392"/>
      <c r="L33" s="392"/>
      <c r="M33" s="392"/>
      <c r="N33" s="392"/>
      <c r="O33" s="392"/>
      <c r="P33" s="392"/>
      <c r="Q33" s="392"/>
      <c r="R33" s="392"/>
      <c r="S33" s="392"/>
      <c r="T33" s="216"/>
      <c r="U33" s="393" t="s">
        <v>191</v>
      </c>
      <c r="V33" s="393"/>
      <c r="W33" s="392" t="s">
        <v>192</v>
      </c>
      <c r="X33" s="392"/>
      <c r="Y33" s="392"/>
      <c r="Z33" s="392"/>
      <c r="AA33" s="392"/>
      <c r="AB33" s="392"/>
      <c r="AC33" s="392"/>
      <c r="AD33" s="392"/>
      <c r="AE33" s="392"/>
      <c r="AF33" s="392"/>
      <c r="AG33" s="392"/>
      <c r="AH33" s="392"/>
      <c r="AI33" s="392"/>
      <c r="AJ33" s="392"/>
      <c r="AK33" s="392"/>
      <c r="AL33" s="216"/>
      <c r="AM33" s="393" t="s">
        <v>191</v>
      </c>
      <c r="AN33" s="393"/>
      <c r="AO33" s="392" t="s">
        <v>192</v>
      </c>
      <c r="AP33" s="392"/>
      <c r="AQ33" s="392"/>
      <c r="AR33" s="392"/>
      <c r="AS33" s="392"/>
      <c r="AT33" s="392"/>
      <c r="AU33" s="392"/>
      <c r="AV33" s="392"/>
      <c r="AW33" s="392"/>
      <c r="AX33" s="392"/>
      <c r="AY33" s="392"/>
      <c r="AZ33" s="392"/>
      <c r="BA33" s="392"/>
      <c r="BB33" s="392"/>
      <c r="BC33" s="392"/>
      <c r="BD33" s="217"/>
      <c r="BE33" s="392" t="s">
        <v>193</v>
      </c>
      <c r="BF33" s="392"/>
      <c r="BG33" s="392" t="s">
        <v>194</v>
      </c>
      <c r="BH33" s="392"/>
      <c r="BI33" s="392"/>
      <c r="BJ33" s="392"/>
      <c r="BK33" s="392"/>
      <c r="BL33" s="392"/>
      <c r="BM33" s="392"/>
      <c r="BN33" s="392"/>
      <c r="BO33" s="392"/>
      <c r="BP33" s="392"/>
      <c r="BQ33" s="392"/>
      <c r="BR33" s="392"/>
      <c r="BS33" s="392"/>
      <c r="BT33" s="392"/>
      <c r="BU33" s="392"/>
      <c r="BV33" s="217"/>
      <c r="BW33" s="393" t="s">
        <v>193</v>
      </c>
      <c r="BX33" s="393"/>
      <c r="BY33" s="392" t="s">
        <v>195</v>
      </c>
      <c r="BZ33" s="392"/>
      <c r="CA33" s="392"/>
      <c r="CB33" s="392"/>
      <c r="CC33" s="392"/>
      <c r="CD33" s="392"/>
      <c r="CE33" s="392"/>
      <c r="CF33" s="392"/>
      <c r="CG33" s="392"/>
      <c r="CH33" s="392"/>
      <c r="CI33" s="392"/>
      <c r="CJ33" s="392"/>
      <c r="CK33" s="392"/>
      <c r="CL33" s="392"/>
      <c r="CM33" s="392"/>
      <c r="CN33" s="216"/>
      <c r="CO33" s="393" t="s">
        <v>191</v>
      </c>
      <c r="CP33" s="393"/>
      <c r="CQ33" s="392" t="s">
        <v>196</v>
      </c>
      <c r="CR33" s="392"/>
      <c r="CS33" s="392"/>
      <c r="CT33" s="392"/>
      <c r="CU33" s="392"/>
      <c r="CV33" s="392"/>
      <c r="CW33" s="392"/>
      <c r="CX33" s="392"/>
      <c r="CY33" s="392"/>
      <c r="CZ33" s="392"/>
      <c r="DA33" s="392"/>
      <c r="DB33" s="392"/>
      <c r="DC33" s="392"/>
      <c r="DD33" s="392"/>
      <c r="DE33" s="392"/>
      <c r="DF33" s="216"/>
      <c r="DG33" s="391" t="s">
        <v>197</v>
      </c>
      <c r="DH33" s="391"/>
      <c r="DI33" s="218"/>
      <c r="DJ33" s="186"/>
      <c r="DK33" s="186"/>
      <c r="DL33" s="186"/>
      <c r="DM33" s="186"/>
      <c r="DN33" s="186"/>
      <c r="DO33" s="186"/>
    </row>
    <row r="34" spans="1:119" ht="32.25" customHeight="1" x14ac:dyDescent="0.2">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宇治田原町国民健康保険特別会計（事業勘定）</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宇治田原町水道事業会計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7</v>
      </c>
      <c r="BX34" s="389"/>
      <c r="BY34" s="388" t="str">
        <f>IF('各会計、関係団体の財政状況及び健全化判断比率'!B68="","",'各会計、関係団体の財政状況及び健全化判断比率'!B68)</f>
        <v>城南衛生管理組合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2">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宇治田原町介護保険特別会計</v>
      </c>
      <c r="X35" s="388"/>
      <c r="Y35" s="388"/>
      <c r="Z35" s="388"/>
      <c r="AA35" s="388"/>
      <c r="AB35" s="388"/>
      <c r="AC35" s="388"/>
      <c r="AD35" s="388"/>
      <c r="AE35" s="388"/>
      <c r="AF35" s="388"/>
      <c r="AG35" s="388"/>
      <c r="AH35" s="388"/>
      <c r="AI35" s="388"/>
      <c r="AJ35" s="388"/>
      <c r="AK35" s="388"/>
      <c r="AL35" s="214"/>
      <c r="AM35" s="389">
        <f t="shared" ref="AM35:AM43" si="0">IF(AO35="","",AM34+1)</f>
        <v>6</v>
      </c>
      <c r="AN35" s="389"/>
      <c r="AO35" s="388" t="str">
        <f>IF('各会計、関係団体の財政状況及び健全化判断比率'!B32="","",'各会計、関係団体の財政状況及び健全化判断比率'!B32)</f>
        <v>宇治田原町下水道事業会計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8</v>
      </c>
      <c r="BX35" s="389"/>
      <c r="BY35" s="388" t="str">
        <f>IF('各会計、関係団体の財政状況及び健全化判断比率'!B69="","",'各会計、関係団体の財政状況及び健全化判断比率'!B69)</f>
        <v>京都府市町村職員退職手当組合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2">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宇治田原町後期高齢者医療特別会計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9</v>
      </c>
      <c r="BX36" s="389"/>
      <c r="BY36" s="388" t="str">
        <f>IF('各会計、関係団体の財政状況及び健全化判断比率'!B70="","",'各会計、関係団体の財政状況及び健全化判断比率'!B70)</f>
        <v>京都府市町村議会議員公務災害補償等組合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2">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10</v>
      </c>
      <c r="BX37" s="389"/>
      <c r="BY37" s="388" t="str">
        <f>IF('各会計、関係団体の財政状況及び健全化判断比率'!B71="","",'各会計、関係団体の財政状況及び健全化判断比率'!B71)</f>
        <v>京都府自治会館管理組合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2">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11</v>
      </c>
      <c r="BX38" s="389"/>
      <c r="BY38" s="388" t="str">
        <f>IF('各会計、関係団体の財政状況及び健全化判断比率'!B72="","",'各会計、関係団体の財政状況及び健全化判断比率'!B72)</f>
        <v>京都府後期高齢者医療広域連合（一般会計）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2">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12</v>
      </c>
      <c r="BX39" s="389"/>
      <c r="BY39" s="388" t="str">
        <f>IF('各会計、関係団体の財政状況及び健全化判断比率'!B73="","",'各会計、関係団体の財政状況及び健全化判断比率'!B73)</f>
        <v>京都府後期高齢者医療広域連合（後期高齢者医療特別会計）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2">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13</v>
      </c>
      <c r="BX40" s="389"/>
      <c r="BY40" s="388" t="str">
        <f>IF('各会計、関係団体の財政状況及び健全化判断比率'!B74="","",'各会計、関係団体の財政状況及び健全化判断比率'!B74)</f>
        <v>京都地方税機構</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2">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2">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2">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198</v>
      </c>
      <c r="C46" s="186"/>
      <c r="D46" s="186"/>
      <c r="E46" s="186" t="s">
        <v>199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202</v>
      </c>
    </row>
    <row r="50" spans="5:5" x14ac:dyDescent="0.2">
      <c r="E50" s="188" t="s">
        <v>203</v>
      </c>
    </row>
    <row r="51" spans="5:5" x14ac:dyDescent="0.2">
      <c r="E51" s="188" t="s">
        <v>204</v>
      </c>
    </row>
    <row r="52" spans="5:5" x14ac:dyDescent="0.2">
      <c r="E52" s="188" t="s">
        <v>205</v>
      </c>
    </row>
    <row r="53" spans="5:5" x14ac:dyDescent="0.2"/>
    <row r="54" spans="5:5" x14ac:dyDescent="0.2"/>
    <row r="55" spans="5:5" x14ac:dyDescent="0.2"/>
    <row r="56" spans="5:5" x14ac:dyDescent="0.2"/>
  </sheetData>
  <sheetProtection algorithmName="SHA-512" hashValue="+SZ4m6sE9ES3B1yPltFuh7pAq9+S0cRycMCJx5LxkoNSsJPu4KSXd5K46Oc8Du0vE2py2XUxGP9pFUjzC9/cVg==" saltValue="h2AtEra4I4P4pKNJ/kbNm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212" t="s">
        <v>567</v>
      </c>
      <c r="D34" s="1212"/>
      <c r="E34" s="1213"/>
      <c r="F34" s="32">
        <v>7.3</v>
      </c>
      <c r="G34" s="33">
        <v>5.04</v>
      </c>
      <c r="H34" s="33">
        <v>4.42</v>
      </c>
      <c r="I34" s="33">
        <v>5.75</v>
      </c>
      <c r="J34" s="34">
        <v>6.36</v>
      </c>
      <c r="K34" s="22"/>
      <c r="L34" s="22"/>
      <c r="M34" s="22"/>
      <c r="N34" s="22"/>
      <c r="O34" s="22"/>
      <c r="P34" s="22"/>
    </row>
    <row r="35" spans="1:16" ht="39" customHeight="1" x14ac:dyDescent="0.2">
      <c r="A35" s="22"/>
      <c r="B35" s="35"/>
      <c r="C35" s="1206" t="s">
        <v>568</v>
      </c>
      <c r="D35" s="1207"/>
      <c r="E35" s="1208"/>
      <c r="F35" s="36">
        <v>4.0199999999999996</v>
      </c>
      <c r="G35" s="37">
        <v>3.83</v>
      </c>
      <c r="H35" s="37">
        <v>5.81</v>
      </c>
      <c r="I35" s="37">
        <v>1.33</v>
      </c>
      <c r="J35" s="38">
        <v>5.45</v>
      </c>
      <c r="K35" s="22"/>
      <c r="L35" s="22"/>
      <c r="M35" s="22"/>
      <c r="N35" s="22"/>
      <c r="O35" s="22"/>
      <c r="P35" s="22"/>
    </row>
    <row r="36" spans="1:16" ht="39" customHeight="1" x14ac:dyDescent="0.2">
      <c r="A36" s="22"/>
      <c r="B36" s="35"/>
      <c r="C36" s="1206" t="s">
        <v>569</v>
      </c>
      <c r="D36" s="1207"/>
      <c r="E36" s="1208"/>
      <c r="F36" s="36">
        <v>0.61</v>
      </c>
      <c r="G36" s="37">
        <v>0.96</v>
      </c>
      <c r="H36" s="37">
        <v>1.1100000000000001</v>
      </c>
      <c r="I36" s="37">
        <v>1.31</v>
      </c>
      <c r="J36" s="38">
        <v>1.67</v>
      </c>
      <c r="K36" s="22"/>
      <c r="L36" s="22"/>
      <c r="M36" s="22"/>
      <c r="N36" s="22"/>
      <c r="O36" s="22"/>
      <c r="P36" s="22"/>
    </row>
    <row r="37" spans="1:16" ht="39" customHeight="1" x14ac:dyDescent="0.2">
      <c r="A37" s="22"/>
      <c r="B37" s="35"/>
      <c r="C37" s="1206" t="s">
        <v>570</v>
      </c>
      <c r="D37" s="1207"/>
      <c r="E37" s="1208"/>
      <c r="F37" s="36" t="s">
        <v>516</v>
      </c>
      <c r="G37" s="37" t="s">
        <v>516</v>
      </c>
      <c r="H37" s="37" t="s">
        <v>516</v>
      </c>
      <c r="I37" s="37">
        <v>0.69</v>
      </c>
      <c r="J37" s="38">
        <v>0.98</v>
      </c>
      <c r="K37" s="22"/>
      <c r="L37" s="22"/>
      <c r="M37" s="22"/>
      <c r="N37" s="22"/>
      <c r="O37" s="22"/>
      <c r="P37" s="22"/>
    </row>
    <row r="38" spans="1:16" ht="39" customHeight="1" x14ac:dyDescent="0.2">
      <c r="A38" s="22"/>
      <c r="B38" s="35"/>
      <c r="C38" s="1206" t="s">
        <v>571</v>
      </c>
      <c r="D38" s="1207"/>
      <c r="E38" s="1208"/>
      <c r="F38" s="36" t="s">
        <v>572</v>
      </c>
      <c r="G38" s="37">
        <v>1.03</v>
      </c>
      <c r="H38" s="37">
        <v>0.56000000000000005</v>
      </c>
      <c r="I38" s="37">
        <v>0.42</v>
      </c>
      <c r="J38" s="38">
        <v>0.32</v>
      </c>
      <c r="K38" s="22"/>
      <c r="L38" s="22"/>
      <c r="M38" s="22"/>
      <c r="N38" s="22"/>
      <c r="O38" s="22"/>
      <c r="P38" s="22"/>
    </row>
    <row r="39" spans="1:16" ht="39" customHeight="1" x14ac:dyDescent="0.2">
      <c r="A39" s="22"/>
      <c r="B39" s="35"/>
      <c r="C39" s="1206" t="s">
        <v>573</v>
      </c>
      <c r="D39" s="1207"/>
      <c r="E39" s="1208"/>
      <c r="F39" s="36">
        <v>0.04</v>
      </c>
      <c r="G39" s="37">
        <v>0.04</v>
      </c>
      <c r="H39" s="37">
        <v>0.05</v>
      </c>
      <c r="I39" s="37">
        <v>0.05</v>
      </c>
      <c r="J39" s="38">
        <v>0.06</v>
      </c>
      <c r="K39" s="22"/>
      <c r="L39" s="22"/>
      <c r="M39" s="22"/>
      <c r="N39" s="22"/>
      <c r="O39" s="22"/>
      <c r="P39" s="22"/>
    </row>
    <row r="40" spans="1:16" ht="39" customHeight="1" x14ac:dyDescent="0.2">
      <c r="A40" s="22"/>
      <c r="B40" s="35"/>
      <c r="C40" s="1206"/>
      <c r="D40" s="1207"/>
      <c r="E40" s="1208"/>
      <c r="F40" s="36"/>
      <c r="G40" s="37"/>
      <c r="H40" s="37"/>
      <c r="I40" s="37"/>
      <c r="J40" s="38"/>
      <c r="K40" s="22"/>
      <c r="L40" s="22"/>
      <c r="M40" s="22"/>
      <c r="N40" s="22"/>
      <c r="O40" s="22"/>
      <c r="P40" s="22"/>
    </row>
    <row r="41" spans="1:16" ht="39" customHeight="1" x14ac:dyDescent="0.2">
      <c r="A41" s="22"/>
      <c r="B41" s="35"/>
      <c r="C41" s="1206"/>
      <c r="D41" s="1207"/>
      <c r="E41" s="1208"/>
      <c r="F41" s="36"/>
      <c r="G41" s="37"/>
      <c r="H41" s="37"/>
      <c r="I41" s="37"/>
      <c r="J41" s="38"/>
      <c r="K41" s="22"/>
      <c r="L41" s="22"/>
      <c r="M41" s="22"/>
      <c r="N41" s="22"/>
      <c r="O41" s="22"/>
      <c r="P41" s="22"/>
    </row>
    <row r="42" spans="1:16" ht="39" customHeight="1" x14ac:dyDescent="0.2">
      <c r="A42" s="22"/>
      <c r="B42" s="39"/>
      <c r="C42" s="1206" t="s">
        <v>574</v>
      </c>
      <c r="D42" s="1207"/>
      <c r="E42" s="1208"/>
      <c r="F42" s="36" t="s">
        <v>516</v>
      </c>
      <c r="G42" s="37" t="s">
        <v>516</v>
      </c>
      <c r="H42" s="37" t="s">
        <v>516</v>
      </c>
      <c r="I42" s="37" t="s">
        <v>516</v>
      </c>
      <c r="J42" s="38" t="s">
        <v>516</v>
      </c>
      <c r="K42" s="22"/>
      <c r="L42" s="22"/>
      <c r="M42" s="22"/>
      <c r="N42" s="22"/>
      <c r="O42" s="22"/>
      <c r="P42" s="22"/>
    </row>
    <row r="43" spans="1:16" ht="39" customHeight="1" thickBot="1" x14ac:dyDescent="0.25">
      <c r="A43" s="22"/>
      <c r="B43" s="40"/>
      <c r="C43" s="1209" t="s">
        <v>575</v>
      </c>
      <c r="D43" s="1210"/>
      <c r="E43" s="1211"/>
      <c r="F43" s="41">
        <v>0.84</v>
      </c>
      <c r="G43" s="42">
        <v>0.49</v>
      </c>
      <c r="H43" s="42">
        <v>2.09</v>
      </c>
      <c r="I43" s="42" t="s">
        <v>516</v>
      </c>
      <c r="J43" s="43" t="s">
        <v>516</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XbdFuakIsPf4BvCA2SqPQUqhZT52JNjo+qOnkkmP8eb9u6MTlO4u8h9W7XJ7iKsVRlUfBWL4LC3fokU/9naNA==" saltValue="ggGoed75VApLjLMpK2BW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232" t="s">
        <v>10</v>
      </c>
      <c r="C45" s="1233"/>
      <c r="D45" s="58"/>
      <c r="E45" s="1238" t="s">
        <v>11</v>
      </c>
      <c r="F45" s="1238"/>
      <c r="G45" s="1238"/>
      <c r="H45" s="1238"/>
      <c r="I45" s="1238"/>
      <c r="J45" s="1239"/>
      <c r="K45" s="59">
        <v>371</v>
      </c>
      <c r="L45" s="60">
        <v>390</v>
      </c>
      <c r="M45" s="60">
        <v>395</v>
      </c>
      <c r="N45" s="60">
        <v>419</v>
      </c>
      <c r="O45" s="61">
        <v>470</v>
      </c>
      <c r="P45" s="48"/>
      <c r="Q45" s="48"/>
      <c r="R45" s="48"/>
      <c r="S45" s="48"/>
      <c r="T45" s="48"/>
      <c r="U45" s="48"/>
    </row>
    <row r="46" spans="1:21" ht="30.75" customHeight="1" x14ac:dyDescent="0.2">
      <c r="A46" s="48"/>
      <c r="B46" s="1234"/>
      <c r="C46" s="1235"/>
      <c r="D46" s="62"/>
      <c r="E46" s="1216" t="s">
        <v>12</v>
      </c>
      <c r="F46" s="1216"/>
      <c r="G46" s="1216"/>
      <c r="H46" s="1216"/>
      <c r="I46" s="1216"/>
      <c r="J46" s="1217"/>
      <c r="K46" s="63" t="s">
        <v>516</v>
      </c>
      <c r="L46" s="64" t="s">
        <v>516</v>
      </c>
      <c r="M46" s="64" t="s">
        <v>516</v>
      </c>
      <c r="N46" s="64" t="s">
        <v>516</v>
      </c>
      <c r="O46" s="65" t="s">
        <v>516</v>
      </c>
      <c r="P46" s="48"/>
      <c r="Q46" s="48"/>
      <c r="R46" s="48"/>
      <c r="S46" s="48"/>
      <c r="T46" s="48"/>
      <c r="U46" s="48"/>
    </row>
    <row r="47" spans="1:21" ht="30.75" customHeight="1" x14ac:dyDescent="0.2">
      <c r="A47" s="48"/>
      <c r="B47" s="1234"/>
      <c r="C47" s="1235"/>
      <c r="D47" s="62"/>
      <c r="E47" s="1216" t="s">
        <v>13</v>
      </c>
      <c r="F47" s="1216"/>
      <c r="G47" s="1216"/>
      <c r="H47" s="1216"/>
      <c r="I47" s="1216"/>
      <c r="J47" s="1217"/>
      <c r="K47" s="63" t="s">
        <v>516</v>
      </c>
      <c r="L47" s="64" t="s">
        <v>516</v>
      </c>
      <c r="M47" s="64" t="s">
        <v>516</v>
      </c>
      <c r="N47" s="64" t="s">
        <v>516</v>
      </c>
      <c r="O47" s="65" t="s">
        <v>516</v>
      </c>
      <c r="P47" s="48"/>
      <c r="Q47" s="48"/>
      <c r="R47" s="48"/>
      <c r="S47" s="48"/>
      <c r="T47" s="48"/>
      <c r="U47" s="48"/>
    </row>
    <row r="48" spans="1:21" ht="30.75" customHeight="1" x14ac:dyDescent="0.2">
      <c r="A48" s="48"/>
      <c r="B48" s="1234"/>
      <c r="C48" s="1235"/>
      <c r="D48" s="62"/>
      <c r="E48" s="1216" t="s">
        <v>14</v>
      </c>
      <c r="F48" s="1216"/>
      <c r="G48" s="1216"/>
      <c r="H48" s="1216"/>
      <c r="I48" s="1216"/>
      <c r="J48" s="1217"/>
      <c r="K48" s="63">
        <v>131</v>
      </c>
      <c r="L48" s="64">
        <v>137</v>
      </c>
      <c r="M48" s="64">
        <v>162</v>
      </c>
      <c r="N48" s="64">
        <v>144</v>
      </c>
      <c r="O48" s="65">
        <v>147</v>
      </c>
      <c r="P48" s="48"/>
      <c r="Q48" s="48"/>
      <c r="R48" s="48"/>
      <c r="S48" s="48"/>
      <c r="T48" s="48"/>
      <c r="U48" s="48"/>
    </row>
    <row r="49" spans="1:21" ht="30.75" customHeight="1" x14ac:dyDescent="0.2">
      <c r="A49" s="48"/>
      <c r="B49" s="1234"/>
      <c r="C49" s="1235"/>
      <c r="D49" s="62"/>
      <c r="E49" s="1216" t="s">
        <v>15</v>
      </c>
      <c r="F49" s="1216"/>
      <c r="G49" s="1216"/>
      <c r="H49" s="1216"/>
      <c r="I49" s="1216"/>
      <c r="J49" s="1217"/>
      <c r="K49" s="63">
        <v>14</v>
      </c>
      <c r="L49" s="64">
        <v>14</v>
      </c>
      <c r="M49" s="64">
        <v>18</v>
      </c>
      <c r="N49" s="64">
        <v>17</v>
      </c>
      <c r="O49" s="65">
        <v>26</v>
      </c>
      <c r="P49" s="48"/>
      <c r="Q49" s="48"/>
      <c r="R49" s="48"/>
      <c r="S49" s="48"/>
      <c r="T49" s="48"/>
      <c r="U49" s="48"/>
    </row>
    <row r="50" spans="1:21" ht="30.75" customHeight="1" x14ac:dyDescent="0.2">
      <c r="A50" s="48"/>
      <c r="B50" s="1234"/>
      <c r="C50" s="1235"/>
      <c r="D50" s="62"/>
      <c r="E50" s="1216" t="s">
        <v>16</v>
      </c>
      <c r="F50" s="1216"/>
      <c r="G50" s="1216"/>
      <c r="H50" s="1216"/>
      <c r="I50" s="1216"/>
      <c r="J50" s="1217"/>
      <c r="K50" s="63" t="s">
        <v>516</v>
      </c>
      <c r="L50" s="64" t="s">
        <v>516</v>
      </c>
      <c r="M50" s="64" t="s">
        <v>516</v>
      </c>
      <c r="N50" s="64" t="s">
        <v>516</v>
      </c>
      <c r="O50" s="65" t="s">
        <v>516</v>
      </c>
      <c r="P50" s="48"/>
      <c r="Q50" s="48"/>
      <c r="R50" s="48"/>
      <c r="S50" s="48"/>
      <c r="T50" s="48"/>
      <c r="U50" s="48"/>
    </row>
    <row r="51" spans="1:21" ht="30.75" customHeight="1" x14ac:dyDescent="0.2">
      <c r="A51" s="48"/>
      <c r="B51" s="1236"/>
      <c r="C51" s="1237"/>
      <c r="D51" s="66"/>
      <c r="E51" s="1216" t="s">
        <v>17</v>
      </c>
      <c r="F51" s="1216"/>
      <c r="G51" s="1216"/>
      <c r="H51" s="1216"/>
      <c r="I51" s="1216"/>
      <c r="J51" s="1217"/>
      <c r="K51" s="63" t="s">
        <v>516</v>
      </c>
      <c r="L51" s="64" t="s">
        <v>516</v>
      </c>
      <c r="M51" s="64" t="s">
        <v>516</v>
      </c>
      <c r="N51" s="64" t="s">
        <v>516</v>
      </c>
      <c r="O51" s="65" t="s">
        <v>516</v>
      </c>
      <c r="P51" s="48"/>
      <c r="Q51" s="48"/>
      <c r="R51" s="48"/>
      <c r="S51" s="48"/>
      <c r="T51" s="48"/>
      <c r="U51" s="48"/>
    </row>
    <row r="52" spans="1:21" ht="30.75" customHeight="1" x14ac:dyDescent="0.2">
      <c r="A52" s="48"/>
      <c r="B52" s="1214" t="s">
        <v>18</v>
      </c>
      <c r="C52" s="1215"/>
      <c r="D52" s="66"/>
      <c r="E52" s="1216" t="s">
        <v>19</v>
      </c>
      <c r="F52" s="1216"/>
      <c r="G52" s="1216"/>
      <c r="H52" s="1216"/>
      <c r="I52" s="1216"/>
      <c r="J52" s="1217"/>
      <c r="K52" s="63">
        <v>408</v>
      </c>
      <c r="L52" s="64">
        <v>439</v>
      </c>
      <c r="M52" s="64">
        <v>440</v>
      </c>
      <c r="N52" s="64">
        <v>410</v>
      </c>
      <c r="O52" s="65">
        <v>427</v>
      </c>
      <c r="P52" s="48"/>
      <c r="Q52" s="48"/>
      <c r="R52" s="48"/>
      <c r="S52" s="48"/>
      <c r="T52" s="48"/>
      <c r="U52" s="48"/>
    </row>
    <row r="53" spans="1:21" ht="30.75" customHeight="1" thickBot="1" x14ac:dyDescent="0.25">
      <c r="A53" s="48"/>
      <c r="B53" s="1218" t="s">
        <v>20</v>
      </c>
      <c r="C53" s="1219"/>
      <c r="D53" s="67"/>
      <c r="E53" s="1220" t="s">
        <v>21</v>
      </c>
      <c r="F53" s="1220"/>
      <c r="G53" s="1220"/>
      <c r="H53" s="1220"/>
      <c r="I53" s="1220"/>
      <c r="J53" s="1221"/>
      <c r="K53" s="68">
        <v>108</v>
      </c>
      <c r="L53" s="69">
        <v>102</v>
      </c>
      <c r="M53" s="69">
        <v>135</v>
      </c>
      <c r="N53" s="69">
        <v>170</v>
      </c>
      <c r="O53" s="70">
        <v>216</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3">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2">
      <c r="B57" s="1222" t="s">
        <v>24</v>
      </c>
      <c r="C57" s="1223"/>
      <c r="D57" s="1226" t="s">
        <v>25</v>
      </c>
      <c r="E57" s="1227"/>
      <c r="F57" s="1227"/>
      <c r="G57" s="1227"/>
      <c r="H57" s="1227"/>
      <c r="I57" s="1227"/>
      <c r="J57" s="1228"/>
      <c r="K57" s="83"/>
      <c r="L57" s="84"/>
      <c r="M57" s="84"/>
      <c r="N57" s="84"/>
      <c r="O57" s="85"/>
    </row>
    <row r="58" spans="1:21" ht="31.5" customHeight="1" thickBot="1" x14ac:dyDescent="0.25">
      <c r="B58" s="1224"/>
      <c r="C58" s="1225"/>
      <c r="D58" s="1229" t="s">
        <v>26</v>
      </c>
      <c r="E58" s="1230"/>
      <c r="F58" s="1230"/>
      <c r="G58" s="1230"/>
      <c r="H58" s="1230"/>
      <c r="I58" s="1230"/>
      <c r="J58" s="1231"/>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BE2FUD/xKy3U4xy8Bt2/LZT3mXpSvpY2zHHjSklcd/znG6C4ialXImRXqYbMrfRWcwUTSjHZDZRf0jkiXguuQ==" saltValue="EyAnZrO2XTQ1E0LL3Mk+4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557</v>
      </c>
      <c r="J40" s="100" t="s">
        <v>558</v>
      </c>
      <c r="K40" s="100" t="s">
        <v>559</v>
      </c>
      <c r="L40" s="100" t="s">
        <v>560</v>
      </c>
      <c r="M40" s="101" t="s">
        <v>561</v>
      </c>
    </row>
    <row r="41" spans="2:13" ht="27.75" customHeight="1" x14ac:dyDescent="0.2">
      <c r="B41" s="1252" t="s">
        <v>29</v>
      </c>
      <c r="C41" s="1253"/>
      <c r="D41" s="102"/>
      <c r="E41" s="1254" t="s">
        <v>30</v>
      </c>
      <c r="F41" s="1254"/>
      <c r="G41" s="1254"/>
      <c r="H41" s="1255"/>
      <c r="I41" s="103">
        <v>4322</v>
      </c>
      <c r="J41" s="104">
        <v>4473</v>
      </c>
      <c r="K41" s="104">
        <v>4863</v>
      </c>
      <c r="L41" s="104">
        <v>6399</v>
      </c>
      <c r="M41" s="105">
        <v>6747</v>
      </c>
    </row>
    <row r="42" spans="2:13" ht="27.75" customHeight="1" x14ac:dyDescent="0.2">
      <c r="B42" s="1242"/>
      <c r="C42" s="1243"/>
      <c r="D42" s="106"/>
      <c r="E42" s="1246" t="s">
        <v>31</v>
      </c>
      <c r="F42" s="1246"/>
      <c r="G42" s="1246"/>
      <c r="H42" s="1247"/>
      <c r="I42" s="107">
        <v>29</v>
      </c>
      <c r="J42" s="108">
        <v>26</v>
      </c>
      <c r="K42" s="108">
        <v>24</v>
      </c>
      <c r="L42" s="108">
        <v>21</v>
      </c>
      <c r="M42" s="109">
        <v>18</v>
      </c>
    </row>
    <row r="43" spans="2:13" ht="27.75" customHeight="1" x14ac:dyDescent="0.2">
      <c r="B43" s="1242"/>
      <c r="C43" s="1243"/>
      <c r="D43" s="106"/>
      <c r="E43" s="1246" t="s">
        <v>32</v>
      </c>
      <c r="F43" s="1246"/>
      <c r="G43" s="1246"/>
      <c r="H43" s="1247"/>
      <c r="I43" s="107">
        <v>2254</v>
      </c>
      <c r="J43" s="108">
        <v>2303</v>
      </c>
      <c r="K43" s="108">
        <v>2330</v>
      </c>
      <c r="L43" s="108">
        <v>2391</v>
      </c>
      <c r="M43" s="109">
        <v>2242</v>
      </c>
    </row>
    <row r="44" spans="2:13" ht="27.75" customHeight="1" x14ac:dyDescent="0.2">
      <c r="B44" s="1242"/>
      <c r="C44" s="1243"/>
      <c r="D44" s="106"/>
      <c r="E44" s="1246" t="s">
        <v>33</v>
      </c>
      <c r="F44" s="1246"/>
      <c r="G44" s="1246"/>
      <c r="H44" s="1247"/>
      <c r="I44" s="107">
        <v>188</v>
      </c>
      <c r="J44" s="108">
        <v>242</v>
      </c>
      <c r="K44" s="108">
        <v>233</v>
      </c>
      <c r="L44" s="108">
        <v>233</v>
      </c>
      <c r="M44" s="109">
        <v>212</v>
      </c>
    </row>
    <row r="45" spans="2:13" ht="27.75" customHeight="1" x14ac:dyDescent="0.2">
      <c r="B45" s="1242"/>
      <c r="C45" s="1243"/>
      <c r="D45" s="106"/>
      <c r="E45" s="1246" t="s">
        <v>34</v>
      </c>
      <c r="F45" s="1246"/>
      <c r="G45" s="1246"/>
      <c r="H45" s="1247"/>
      <c r="I45" s="107">
        <v>533</v>
      </c>
      <c r="J45" s="108">
        <v>530</v>
      </c>
      <c r="K45" s="108">
        <v>488</v>
      </c>
      <c r="L45" s="108">
        <v>489</v>
      </c>
      <c r="M45" s="109">
        <v>472</v>
      </c>
    </row>
    <row r="46" spans="2:13" ht="27.75" customHeight="1" x14ac:dyDescent="0.2">
      <c r="B46" s="1242"/>
      <c r="C46" s="1243"/>
      <c r="D46" s="110"/>
      <c r="E46" s="1246" t="s">
        <v>35</v>
      </c>
      <c r="F46" s="1246"/>
      <c r="G46" s="1246"/>
      <c r="H46" s="1247"/>
      <c r="I46" s="107" t="s">
        <v>516</v>
      </c>
      <c r="J46" s="108" t="s">
        <v>516</v>
      </c>
      <c r="K46" s="108" t="s">
        <v>516</v>
      </c>
      <c r="L46" s="108" t="s">
        <v>516</v>
      </c>
      <c r="M46" s="109" t="s">
        <v>516</v>
      </c>
    </row>
    <row r="47" spans="2:13" ht="27.75" customHeight="1" x14ac:dyDescent="0.2">
      <c r="B47" s="1242"/>
      <c r="C47" s="1243"/>
      <c r="D47" s="111"/>
      <c r="E47" s="1256" t="s">
        <v>36</v>
      </c>
      <c r="F47" s="1257"/>
      <c r="G47" s="1257"/>
      <c r="H47" s="1258"/>
      <c r="I47" s="107" t="s">
        <v>516</v>
      </c>
      <c r="J47" s="108" t="s">
        <v>516</v>
      </c>
      <c r="K47" s="108" t="s">
        <v>516</v>
      </c>
      <c r="L47" s="108" t="s">
        <v>516</v>
      </c>
      <c r="M47" s="109" t="s">
        <v>516</v>
      </c>
    </row>
    <row r="48" spans="2:13" ht="27.75" customHeight="1" x14ac:dyDescent="0.2">
      <c r="B48" s="1242"/>
      <c r="C48" s="1243"/>
      <c r="D48" s="106"/>
      <c r="E48" s="1246" t="s">
        <v>37</v>
      </c>
      <c r="F48" s="1246"/>
      <c r="G48" s="1246"/>
      <c r="H48" s="1247"/>
      <c r="I48" s="107" t="s">
        <v>516</v>
      </c>
      <c r="J48" s="108" t="s">
        <v>516</v>
      </c>
      <c r="K48" s="108" t="s">
        <v>516</v>
      </c>
      <c r="L48" s="108" t="s">
        <v>516</v>
      </c>
      <c r="M48" s="109" t="s">
        <v>516</v>
      </c>
    </row>
    <row r="49" spans="2:13" ht="27.75" customHeight="1" x14ac:dyDescent="0.2">
      <c r="B49" s="1244"/>
      <c r="C49" s="1245"/>
      <c r="D49" s="106"/>
      <c r="E49" s="1246" t="s">
        <v>38</v>
      </c>
      <c r="F49" s="1246"/>
      <c r="G49" s="1246"/>
      <c r="H49" s="1247"/>
      <c r="I49" s="107" t="s">
        <v>516</v>
      </c>
      <c r="J49" s="108" t="s">
        <v>516</v>
      </c>
      <c r="K49" s="108" t="s">
        <v>516</v>
      </c>
      <c r="L49" s="108" t="s">
        <v>516</v>
      </c>
      <c r="M49" s="109" t="s">
        <v>516</v>
      </c>
    </row>
    <row r="50" spans="2:13" ht="27.75" customHeight="1" x14ac:dyDescent="0.2">
      <c r="B50" s="1240" t="s">
        <v>39</v>
      </c>
      <c r="C50" s="1241"/>
      <c r="D50" s="112"/>
      <c r="E50" s="1246" t="s">
        <v>40</v>
      </c>
      <c r="F50" s="1246"/>
      <c r="G50" s="1246"/>
      <c r="H50" s="1247"/>
      <c r="I50" s="107">
        <v>2446</v>
      </c>
      <c r="J50" s="108">
        <v>2193</v>
      </c>
      <c r="K50" s="108">
        <v>1684</v>
      </c>
      <c r="L50" s="108">
        <v>1304</v>
      </c>
      <c r="M50" s="109">
        <v>964</v>
      </c>
    </row>
    <row r="51" spans="2:13" ht="27.75" customHeight="1" x14ac:dyDescent="0.2">
      <c r="B51" s="1242"/>
      <c r="C51" s="1243"/>
      <c r="D51" s="106"/>
      <c r="E51" s="1246" t="s">
        <v>41</v>
      </c>
      <c r="F51" s="1246"/>
      <c r="G51" s="1246"/>
      <c r="H51" s="1247"/>
      <c r="I51" s="107">
        <v>99</v>
      </c>
      <c r="J51" s="108">
        <v>68</v>
      </c>
      <c r="K51" s="108">
        <v>37</v>
      </c>
      <c r="L51" s="108">
        <v>30</v>
      </c>
      <c r="M51" s="109">
        <v>22</v>
      </c>
    </row>
    <row r="52" spans="2:13" ht="27.75" customHeight="1" x14ac:dyDescent="0.2">
      <c r="B52" s="1244"/>
      <c r="C52" s="1245"/>
      <c r="D52" s="106"/>
      <c r="E52" s="1246" t="s">
        <v>42</v>
      </c>
      <c r="F52" s="1246"/>
      <c r="G52" s="1246"/>
      <c r="H52" s="1247"/>
      <c r="I52" s="107">
        <v>5035</v>
      </c>
      <c r="J52" s="108">
        <v>5077</v>
      </c>
      <c r="K52" s="108">
        <v>5201</v>
      </c>
      <c r="L52" s="108">
        <v>5489</v>
      </c>
      <c r="M52" s="109">
        <v>5453</v>
      </c>
    </row>
    <row r="53" spans="2:13" ht="27.75" customHeight="1" thickBot="1" x14ac:dyDescent="0.25">
      <c r="B53" s="1248" t="s">
        <v>43</v>
      </c>
      <c r="C53" s="1249"/>
      <c r="D53" s="113"/>
      <c r="E53" s="1250" t="s">
        <v>44</v>
      </c>
      <c r="F53" s="1250"/>
      <c r="G53" s="1250"/>
      <c r="H53" s="1251"/>
      <c r="I53" s="114">
        <v>-254</v>
      </c>
      <c r="J53" s="115">
        <v>237</v>
      </c>
      <c r="K53" s="115">
        <v>1016</v>
      </c>
      <c r="L53" s="115">
        <v>2711</v>
      </c>
      <c r="M53" s="116">
        <v>3251</v>
      </c>
    </row>
    <row r="54" spans="2:13" ht="27.75" customHeight="1" x14ac:dyDescent="0.25">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5PcGc+/0iyL0Gj0K3kv54tKgNtg+sGHTcpALBvgGYJj3MFEYv60/j0f/i5Ms3MrAENMsBnzZNhPLsN6zTHBoIA==" saltValue="P7TT6FnuGvpOfiwQPwWdu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46</v>
      </c>
    </row>
    <row r="54" spans="2:8" ht="29.25" customHeight="1" thickBot="1" x14ac:dyDescent="0.35">
      <c r="B54" s="122" t="s">
        <v>1</v>
      </c>
      <c r="C54" s="123"/>
      <c r="D54" s="123"/>
      <c r="E54" s="124" t="s">
        <v>2</v>
      </c>
      <c r="F54" s="125" t="s">
        <v>559</v>
      </c>
      <c r="G54" s="125" t="s">
        <v>560</v>
      </c>
      <c r="H54" s="126" t="s">
        <v>561</v>
      </c>
    </row>
    <row r="55" spans="2:8" ht="52.5" customHeight="1" x14ac:dyDescent="0.2">
      <c r="B55" s="127"/>
      <c r="C55" s="1267" t="s">
        <v>47</v>
      </c>
      <c r="D55" s="1267"/>
      <c r="E55" s="1268"/>
      <c r="F55" s="128">
        <v>645</v>
      </c>
      <c r="G55" s="128">
        <v>535</v>
      </c>
      <c r="H55" s="129">
        <v>358</v>
      </c>
    </row>
    <row r="56" spans="2:8" ht="52.5" customHeight="1" x14ac:dyDescent="0.2">
      <c r="B56" s="130"/>
      <c r="C56" s="1269" t="s">
        <v>48</v>
      </c>
      <c r="D56" s="1269"/>
      <c r="E56" s="1270"/>
      <c r="F56" s="131">
        <v>1</v>
      </c>
      <c r="G56" s="131">
        <v>1</v>
      </c>
      <c r="H56" s="132">
        <v>1</v>
      </c>
    </row>
    <row r="57" spans="2:8" ht="53.25" customHeight="1" x14ac:dyDescent="0.2">
      <c r="B57" s="130"/>
      <c r="C57" s="1271" t="s">
        <v>49</v>
      </c>
      <c r="D57" s="1271"/>
      <c r="E57" s="1272"/>
      <c r="F57" s="133">
        <v>954</v>
      </c>
      <c r="G57" s="133">
        <v>683</v>
      </c>
      <c r="H57" s="134">
        <v>562</v>
      </c>
    </row>
    <row r="58" spans="2:8" ht="45.75" customHeight="1" x14ac:dyDescent="0.2">
      <c r="B58" s="135"/>
      <c r="C58" s="1259" t="s">
        <v>591</v>
      </c>
      <c r="D58" s="1260"/>
      <c r="E58" s="1261"/>
      <c r="F58" s="136">
        <v>667</v>
      </c>
      <c r="G58" s="136">
        <v>406</v>
      </c>
      <c r="H58" s="137">
        <v>202</v>
      </c>
    </row>
    <row r="59" spans="2:8" ht="45.75" customHeight="1" x14ac:dyDescent="0.2">
      <c r="B59" s="135"/>
      <c r="C59" s="1259" t="s">
        <v>594</v>
      </c>
      <c r="D59" s="1260"/>
      <c r="E59" s="1261"/>
      <c r="F59" s="136">
        <v>56</v>
      </c>
      <c r="G59" s="136">
        <v>120</v>
      </c>
      <c r="H59" s="137">
        <v>188</v>
      </c>
    </row>
    <row r="60" spans="2:8" ht="45.75" customHeight="1" x14ac:dyDescent="0.2">
      <c r="B60" s="135"/>
      <c r="C60" s="1259" t="s">
        <v>592</v>
      </c>
      <c r="D60" s="1260"/>
      <c r="E60" s="1261"/>
      <c r="F60" s="136">
        <v>133</v>
      </c>
      <c r="G60" s="136">
        <v>85</v>
      </c>
      <c r="H60" s="137">
        <v>94</v>
      </c>
    </row>
    <row r="61" spans="2:8" ht="45.75" customHeight="1" x14ac:dyDescent="0.2">
      <c r="B61" s="135"/>
      <c r="C61" s="1259" t="s">
        <v>595</v>
      </c>
      <c r="D61" s="1260"/>
      <c r="E61" s="1261"/>
      <c r="F61" s="136">
        <v>58</v>
      </c>
      <c r="G61" s="136">
        <v>30</v>
      </c>
      <c r="H61" s="137">
        <v>30</v>
      </c>
    </row>
    <row r="62" spans="2:8" ht="45.75" customHeight="1" thickBot="1" x14ac:dyDescent="0.25">
      <c r="B62" s="138"/>
      <c r="C62" s="1262" t="s">
        <v>593</v>
      </c>
      <c r="D62" s="1263"/>
      <c r="E62" s="1264"/>
      <c r="F62" s="139">
        <v>1</v>
      </c>
      <c r="G62" s="139">
        <v>5</v>
      </c>
      <c r="H62" s="140">
        <v>11</v>
      </c>
    </row>
    <row r="63" spans="2:8" ht="52.5" customHeight="1" thickBot="1" x14ac:dyDescent="0.25">
      <c r="B63" s="141"/>
      <c r="C63" s="1265" t="s">
        <v>50</v>
      </c>
      <c r="D63" s="1265"/>
      <c r="E63" s="1266"/>
      <c r="F63" s="142">
        <v>1600</v>
      </c>
      <c r="G63" s="142">
        <v>1219</v>
      </c>
      <c r="H63" s="143">
        <v>921</v>
      </c>
    </row>
    <row r="64" spans="2:8" ht="15" customHeight="1" x14ac:dyDescent="0.2"/>
  </sheetData>
  <sheetProtection algorithmName="SHA-512" hashValue="nIkqHW4M1HQO7D30SeMsfehmp9dcuzA2ibic5TCPoksYv/27iwT0n6C1OeEXTmVKsgw7ssIXdcUmD5Jr31teaA==" saltValue="MsMAcMIf2BV7Ckn4SRsT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05424-192B-45E5-BB9B-D104031E0301}">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1275" customWidth="1"/>
    <col min="2" max="107" width="2.453125" style="1275" customWidth="1"/>
    <col min="108" max="108" width="6.08984375" style="1283" customWidth="1"/>
    <col min="109" max="109" width="5.90625" style="1282" customWidth="1"/>
    <col min="110" max="110" width="19.08984375" style="1275" hidden="1"/>
    <col min="111" max="115" width="12.6328125" style="1275" hidden="1"/>
    <col min="116" max="349" width="8.6328125" style="1275" hidden="1"/>
    <col min="350" max="355" width="14.90625" style="1275" hidden="1"/>
    <col min="356" max="357" width="15.90625" style="1275" hidden="1"/>
    <col min="358" max="363" width="16.08984375" style="1275" hidden="1"/>
    <col min="364" max="364" width="6.08984375" style="1275" hidden="1"/>
    <col min="365" max="365" width="3" style="1275" hidden="1"/>
    <col min="366" max="605" width="8.6328125" style="1275" hidden="1"/>
    <col min="606" max="611" width="14.90625" style="1275" hidden="1"/>
    <col min="612" max="613" width="15.90625" style="1275" hidden="1"/>
    <col min="614" max="619" width="16.08984375" style="1275" hidden="1"/>
    <col min="620" max="620" width="6.08984375" style="1275" hidden="1"/>
    <col min="621" max="621" width="3" style="1275" hidden="1"/>
    <col min="622" max="861" width="8.6328125" style="1275" hidden="1"/>
    <col min="862" max="867" width="14.90625" style="1275" hidden="1"/>
    <col min="868" max="869" width="15.90625" style="1275" hidden="1"/>
    <col min="870" max="875" width="16.08984375" style="1275" hidden="1"/>
    <col min="876" max="876" width="6.08984375" style="1275" hidden="1"/>
    <col min="877" max="877" width="3" style="1275" hidden="1"/>
    <col min="878" max="1117" width="8.6328125" style="1275" hidden="1"/>
    <col min="1118" max="1123" width="14.90625" style="1275" hidden="1"/>
    <col min="1124" max="1125" width="15.90625" style="1275" hidden="1"/>
    <col min="1126" max="1131" width="16.08984375" style="1275" hidden="1"/>
    <col min="1132" max="1132" width="6.08984375" style="1275" hidden="1"/>
    <col min="1133" max="1133" width="3" style="1275" hidden="1"/>
    <col min="1134" max="1373" width="8.6328125" style="1275" hidden="1"/>
    <col min="1374" max="1379" width="14.90625" style="1275" hidden="1"/>
    <col min="1380" max="1381" width="15.90625" style="1275" hidden="1"/>
    <col min="1382" max="1387" width="16.08984375" style="1275" hidden="1"/>
    <col min="1388" max="1388" width="6.08984375" style="1275" hidden="1"/>
    <col min="1389" max="1389" width="3" style="1275" hidden="1"/>
    <col min="1390" max="1629" width="8.6328125" style="1275" hidden="1"/>
    <col min="1630" max="1635" width="14.90625" style="1275" hidden="1"/>
    <col min="1636" max="1637" width="15.90625" style="1275" hidden="1"/>
    <col min="1638" max="1643" width="16.08984375" style="1275" hidden="1"/>
    <col min="1644" max="1644" width="6.08984375" style="1275" hidden="1"/>
    <col min="1645" max="1645" width="3" style="1275" hidden="1"/>
    <col min="1646" max="1885" width="8.6328125" style="1275" hidden="1"/>
    <col min="1886" max="1891" width="14.90625" style="1275" hidden="1"/>
    <col min="1892" max="1893" width="15.90625" style="1275" hidden="1"/>
    <col min="1894" max="1899" width="16.08984375" style="1275" hidden="1"/>
    <col min="1900" max="1900" width="6.08984375" style="1275" hidden="1"/>
    <col min="1901" max="1901" width="3" style="1275" hidden="1"/>
    <col min="1902" max="2141" width="8.6328125" style="1275" hidden="1"/>
    <col min="2142" max="2147" width="14.90625" style="1275" hidden="1"/>
    <col min="2148" max="2149" width="15.90625" style="1275" hidden="1"/>
    <col min="2150" max="2155" width="16.08984375" style="1275" hidden="1"/>
    <col min="2156" max="2156" width="6.08984375" style="1275" hidden="1"/>
    <col min="2157" max="2157" width="3" style="1275" hidden="1"/>
    <col min="2158" max="2397" width="8.6328125" style="1275" hidden="1"/>
    <col min="2398" max="2403" width="14.90625" style="1275" hidden="1"/>
    <col min="2404" max="2405" width="15.90625" style="1275" hidden="1"/>
    <col min="2406" max="2411" width="16.08984375" style="1275" hidden="1"/>
    <col min="2412" max="2412" width="6.08984375" style="1275" hidden="1"/>
    <col min="2413" max="2413" width="3" style="1275" hidden="1"/>
    <col min="2414" max="2653" width="8.6328125" style="1275" hidden="1"/>
    <col min="2654" max="2659" width="14.90625" style="1275" hidden="1"/>
    <col min="2660" max="2661" width="15.90625" style="1275" hidden="1"/>
    <col min="2662" max="2667" width="16.08984375" style="1275" hidden="1"/>
    <col min="2668" max="2668" width="6.08984375" style="1275" hidden="1"/>
    <col min="2669" max="2669" width="3" style="1275" hidden="1"/>
    <col min="2670" max="2909" width="8.6328125" style="1275" hidden="1"/>
    <col min="2910" max="2915" width="14.90625" style="1275" hidden="1"/>
    <col min="2916" max="2917" width="15.90625" style="1275" hidden="1"/>
    <col min="2918" max="2923" width="16.08984375" style="1275" hidden="1"/>
    <col min="2924" max="2924" width="6.08984375" style="1275" hidden="1"/>
    <col min="2925" max="2925" width="3" style="1275" hidden="1"/>
    <col min="2926" max="3165" width="8.6328125" style="1275" hidden="1"/>
    <col min="3166" max="3171" width="14.90625" style="1275" hidden="1"/>
    <col min="3172" max="3173" width="15.90625" style="1275" hidden="1"/>
    <col min="3174" max="3179" width="16.08984375" style="1275" hidden="1"/>
    <col min="3180" max="3180" width="6.08984375" style="1275" hidden="1"/>
    <col min="3181" max="3181" width="3" style="1275" hidden="1"/>
    <col min="3182" max="3421" width="8.6328125" style="1275" hidden="1"/>
    <col min="3422" max="3427" width="14.90625" style="1275" hidden="1"/>
    <col min="3428" max="3429" width="15.90625" style="1275" hidden="1"/>
    <col min="3430" max="3435" width="16.08984375" style="1275" hidden="1"/>
    <col min="3436" max="3436" width="6.08984375" style="1275" hidden="1"/>
    <col min="3437" max="3437" width="3" style="1275" hidden="1"/>
    <col min="3438" max="3677" width="8.6328125" style="1275" hidden="1"/>
    <col min="3678" max="3683" width="14.90625" style="1275" hidden="1"/>
    <col min="3684" max="3685" width="15.90625" style="1275" hidden="1"/>
    <col min="3686" max="3691" width="16.08984375" style="1275" hidden="1"/>
    <col min="3692" max="3692" width="6.08984375" style="1275" hidden="1"/>
    <col min="3693" max="3693" width="3" style="1275" hidden="1"/>
    <col min="3694" max="3933" width="8.6328125" style="1275" hidden="1"/>
    <col min="3934" max="3939" width="14.90625" style="1275" hidden="1"/>
    <col min="3940" max="3941" width="15.90625" style="1275" hidden="1"/>
    <col min="3942" max="3947" width="16.08984375" style="1275" hidden="1"/>
    <col min="3948" max="3948" width="6.08984375" style="1275" hidden="1"/>
    <col min="3949" max="3949" width="3" style="1275" hidden="1"/>
    <col min="3950" max="4189" width="8.6328125" style="1275" hidden="1"/>
    <col min="4190" max="4195" width="14.90625" style="1275" hidden="1"/>
    <col min="4196" max="4197" width="15.90625" style="1275" hidden="1"/>
    <col min="4198" max="4203" width="16.08984375" style="1275" hidden="1"/>
    <col min="4204" max="4204" width="6.08984375" style="1275" hidden="1"/>
    <col min="4205" max="4205" width="3" style="1275" hidden="1"/>
    <col min="4206" max="4445" width="8.6328125" style="1275" hidden="1"/>
    <col min="4446" max="4451" width="14.90625" style="1275" hidden="1"/>
    <col min="4452" max="4453" width="15.90625" style="1275" hidden="1"/>
    <col min="4454" max="4459" width="16.08984375" style="1275" hidden="1"/>
    <col min="4460" max="4460" width="6.08984375" style="1275" hidden="1"/>
    <col min="4461" max="4461" width="3" style="1275" hidden="1"/>
    <col min="4462" max="4701" width="8.6328125" style="1275" hidden="1"/>
    <col min="4702" max="4707" width="14.90625" style="1275" hidden="1"/>
    <col min="4708" max="4709" width="15.90625" style="1275" hidden="1"/>
    <col min="4710" max="4715" width="16.08984375" style="1275" hidden="1"/>
    <col min="4716" max="4716" width="6.08984375" style="1275" hidden="1"/>
    <col min="4717" max="4717" width="3" style="1275" hidden="1"/>
    <col min="4718" max="4957" width="8.6328125" style="1275" hidden="1"/>
    <col min="4958" max="4963" width="14.90625" style="1275" hidden="1"/>
    <col min="4964" max="4965" width="15.90625" style="1275" hidden="1"/>
    <col min="4966" max="4971" width="16.08984375" style="1275" hidden="1"/>
    <col min="4972" max="4972" width="6.08984375" style="1275" hidden="1"/>
    <col min="4973" max="4973" width="3" style="1275" hidden="1"/>
    <col min="4974" max="5213" width="8.6328125" style="1275" hidden="1"/>
    <col min="5214" max="5219" width="14.90625" style="1275" hidden="1"/>
    <col min="5220" max="5221" width="15.90625" style="1275" hidden="1"/>
    <col min="5222" max="5227" width="16.08984375" style="1275" hidden="1"/>
    <col min="5228" max="5228" width="6.08984375" style="1275" hidden="1"/>
    <col min="5229" max="5229" width="3" style="1275" hidden="1"/>
    <col min="5230" max="5469" width="8.6328125" style="1275" hidden="1"/>
    <col min="5470" max="5475" width="14.90625" style="1275" hidden="1"/>
    <col min="5476" max="5477" width="15.90625" style="1275" hidden="1"/>
    <col min="5478" max="5483" width="16.08984375" style="1275" hidden="1"/>
    <col min="5484" max="5484" width="6.08984375" style="1275" hidden="1"/>
    <col min="5485" max="5485" width="3" style="1275" hidden="1"/>
    <col min="5486" max="5725" width="8.6328125" style="1275" hidden="1"/>
    <col min="5726" max="5731" width="14.90625" style="1275" hidden="1"/>
    <col min="5732" max="5733" width="15.90625" style="1275" hidden="1"/>
    <col min="5734" max="5739" width="16.08984375" style="1275" hidden="1"/>
    <col min="5740" max="5740" width="6.08984375" style="1275" hidden="1"/>
    <col min="5741" max="5741" width="3" style="1275" hidden="1"/>
    <col min="5742" max="5981" width="8.6328125" style="1275" hidden="1"/>
    <col min="5982" max="5987" width="14.90625" style="1275" hidden="1"/>
    <col min="5988" max="5989" width="15.90625" style="1275" hidden="1"/>
    <col min="5990" max="5995" width="16.08984375" style="1275" hidden="1"/>
    <col min="5996" max="5996" width="6.08984375" style="1275" hidden="1"/>
    <col min="5997" max="5997" width="3" style="1275" hidden="1"/>
    <col min="5998" max="6237" width="8.6328125" style="1275" hidden="1"/>
    <col min="6238" max="6243" width="14.90625" style="1275" hidden="1"/>
    <col min="6244" max="6245" width="15.90625" style="1275" hidden="1"/>
    <col min="6246" max="6251" width="16.08984375" style="1275" hidden="1"/>
    <col min="6252" max="6252" width="6.08984375" style="1275" hidden="1"/>
    <col min="6253" max="6253" width="3" style="1275" hidden="1"/>
    <col min="6254" max="6493" width="8.6328125" style="1275" hidden="1"/>
    <col min="6494" max="6499" width="14.90625" style="1275" hidden="1"/>
    <col min="6500" max="6501" width="15.90625" style="1275" hidden="1"/>
    <col min="6502" max="6507" width="16.08984375" style="1275" hidden="1"/>
    <col min="6508" max="6508" width="6.08984375" style="1275" hidden="1"/>
    <col min="6509" max="6509" width="3" style="1275" hidden="1"/>
    <col min="6510" max="6749" width="8.6328125" style="1275" hidden="1"/>
    <col min="6750" max="6755" width="14.90625" style="1275" hidden="1"/>
    <col min="6756" max="6757" width="15.90625" style="1275" hidden="1"/>
    <col min="6758" max="6763" width="16.08984375" style="1275" hidden="1"/>
    <col min="6764" max="6764" width="6.08984375" style="1275" hidden="1"/>
    <col min="6765" max="6765" width="3" style="1275" hidden="1"/>
    <col min="6766" max="7005" width="8.6328125" style="1275" hidden="1"/>
    <col min="7006" max="7011" width="14.90625" style="1275" hidden="1"/>
    <col min="7012" max="7013" width="15.90625" style="1275" hidden="1"/>
    <col min="7014" max="7019" width="16.08984375" style="1275" hidden="1"/>
    <col min="7020" max="7020" width="6.08984375" style="1275" hidden="1"/>
    <col min="7021" max="7021" width="3" style="1275" hidden="1"/>
    <col min="7022" max="7261" width="8.6328125" style="1275" hidden="1"/>
    <col min="7262" max="7267" width="14.90625" style="1275" hidden="1"/>
    <col min="7268" max="7269" width="15.90625" style="1275" hidden="1"/>
    <col min="7270" max="7275" width="16.08984375" style="1275" hidden="1"/>
    <col min="7276" max="7276" width="6.08984375" style="1275" hidden="1"/>
    <col min="7277" max="7277" width="3" style="1275" hidden="1"/>
    <col min="7278" max="7517" width="8.6328125" style="1275" hidden="1"/>
    <col min="7518" max="7523" width="14.90625" style="1275" hidden="1"/>
    <col min="7524" max="7525" width="15.90625" style="1275" hidden="1"/>
    <col min="7526" max="7531" width="16.08984375" style="1275" hidden="1"/>
    <col min="7532" max="7532" width="6.08984375" style="1275" hidden="1"/>
    <col min="7533" max="7533" width="3" style="1275" hidden="1"/>
    <col min="7534" max="7773" width="8.6328125" style="1275" hidden="1"/>
    <col min="7774" max="7779" width="14.90625" style="1275" hidden="1"/>
    <col min="7780" max="7781" width="15.90625" style="1275" hidden="1"/>
    <col min="7782" max="7787" width="16.08984375" style="1275" hidden="1"/>
    <col min="7788" max="7788" width="6.08984375" style="1275" hidden="1"/>
    <col min="7789" max="7789" width="3" style="1275" hidden="1"/>
    <col min="7790" max="8029" width="8.6328125" style="1275" hidden="1"/>
    <col min="8030" max="8035" width="14.90625" style="1275" hidden="1"/>
    <col min="8036" max="8037" width="15.90625" style="1275" hidden="1"/>
    <col min="8038" max="8043" width="16.08984375" style="1275" hidden="1"/>
    <col min="8044" max="8044" width="6.08984375" style="1275" hidden="1"/>
    <col min="8045" max="8045" width="3" style="1275" hidden="1"/>
    <col min="8046" max="8285" width="8.6328125" style="1275" hidden="1"/>
    <col min="8286" max="8291" width="14.90625" style="1275" hidden="1"/>
    <col min="8292" max="8293" width="15.90625" style="1275" hidden="1"/>
    <col min="8294" max="8299" width="16.08984375" style="1275" hidden="1"/>
    <col min="8300" max="8300" width="6.08984375" style="1275" hidden="1"/>
    <col min="8301" max="8301" width="3" style="1275" hidden="1"/>
    <col min="8302" max="8541" width="8.6328125" style="1275" hidden="1"/>
    <col min="8542" max="8547" width="14.90625" style="1275" hidden="1"/>
    <col min="8548" max="8549" width="15.90625" style="1275" hidden="1"/>
    <col min="8550" max="8555" width="16.08984375" style="1275" hidden="1"/>
    <col min="8556" max="8556" width="6.08984375" style="1275" hidden="1"/>
    <col min="8557" max="8557" width="3" style="1275" hidden="1"/>
    <col min="8558" max="8797" width="8.6328125" style="1275" hidden="1"/>
    <col min="8798" max="8803" width="14.90625" style="1275" hidden="1"/>
    <col min="8804" max="8805" width="15.90625" style="1275" hidden="1"/>
    <col min="8806" max="8811" width="16.08984375" style="1275" hidden="1"/>
    <col min="8812" max="8812" width="6.08984375" style="1275" hidden="1"/>
    <col min="8813" max="8813" width="3" style="1275" hidden="1"/>
    <col min="8814" max="9053" width="8.6328125" style="1275" hidden="1"/>
    <col min="9054" max="9059" width="14.90625" style="1275" hidden="1"/>
    <col min="9060" max="9061" width="15.90625" style="1275" hidden="1"/>
    <col min="9062" max="9067" width="16.08984375" style="1275" hidden="1"/>
    <col min="9068" max="9068" width="6.08984375" style="1275" hidden="1"/>
    <col min="9069" max="9069" width="3" style="1275" hidden="1"/>
    <col min="9070" max="9309" width="8.6328125" style="1275" hidden="1"/>
    <col min="9310" max="9315" width="14.90625" style="1275" hidden="1"/>
    <col min="9316" max="9317" width="15.90625" style="1275" hidden="1"/>
    <col min="9318" max="9323" width="16.08984375" style="1275" hidden="1"/>
    <col min="9324" max="9324" width="6.08984375" style="1275" hidden="1"/>
    <col min="9325" max="9325" width="3" style="1275" hidden="1"/>
    <col min="9326" max="9565" width="8.6328125" style="1275" hidden="1"/>
    <col min="9566" max="9571" width="14.90625" style="1275" hidden="1"/>
    <col min="9572" max="9573" width="15.90625" style="1275" hidden="1"/>
    <col min="9574" max="9579" width="16.08984375" style="1275" hidden="1"/>
    <col min="9580" max="9580" width="6.08984375" style="1275" hidden="1"/>
    <col min="9581" max="9581" width="3" style="1275" hidden="1"/>
    <col min="9582" max="9821" width="8.6328125" style="1275" hidden="1"/>
    <col min="9822" max="9827" width="14.90625" style="1275" hidden="1"/>
    <col min="9828" max="9829" width="15.90625" style="1275" hidden="1"/>
    <col min="9830" max="9835" width="16.08984375" style="1275" hidden="1"/>
    <col min="9836" max="9836" width="6.08984375" style="1275" hidden="1"/>
    <col min="9837" max="9837" width="3" style="1275" hidden="1"/>
    <col min="9838" max="10077" width="8.6328125" style="1275" hidden="1"/>
    <col min="10078" max="10083" width="14.90625" style="1275" hidden="1"/>
    <col min="10084" max="10085" width="15.90625" style="1275" hidden="1"/>
    <col min="10086" max="10091" width="16.08984375" style="1275" hidden="1"/>
    <col min="10092" max="10092" width="6.08984375" style="1275" hidden="1"/>
    <col min="10093" max="10093" width="3" style="1275" hidden="1"/>
    <col min="10094" max="10333" width="8.6328125" style="1275" hidden="1"/>
    <col min="10334" max="10339" width="14.90625" style="1275" hidden="1"/>
    <col min="10340" max="10341" width="15.90625" style="1275" hidden="1"/>
    <col min="10342" max="10347" width="16.08984375" style="1275" hidden="1"/>
    <col min="10348" max="10348" width="6.08984375" style="1275" hidden="1"/>
    <col min="10349" max="10349" width="3" style="1275" hidden="1"/>
    <col min="10350" max="10589" width="8.6328125" style="1275" hidden="1"/>
    <col min="10590" max="10595" width="14.90625" style="1275" hidden="1"/>
    <col min="10596" max="10597" width="15.90625" style="1275" hidden="1"/>
    <col min="10598" max="10603" width="16.08984375" style="1275" hidden="1"/>
    <col min="10604" max="10604" width="6.08984375" style="1275" hidden="1"/>
    <col min="10605" max="10605" width="3" style="1275" hidden="1"/>
    <col min="10606" max="10845" width="8.6328125" style="1275" hidden="1"/>
    <col min="10846" max="10851" width="14.90625" style="1275" hidden="1"/>
    <col min="10852" max="10853" width="15.90625" style="1275" hidden="1"/>
    <col min="10854" max="10859" width="16.08984375" style="1275" hidden="1"/>
    <col min="10860" max="10860" width="6.08984375" style="1275" hidden="1"/>
    <col min="10861" max="10861" width="3" style="1275" hidden="1"/>
    <col min="10862" max="11101" width="8.6328125" style="1275" hidden="1"/>
    <col min="11102" max="11107" width="14.90625" style="1275" hidden="1"/>
    <col min="11108" max="11109" width="15.90625" style="1275" hidden="1"/>
    <col min="11110" max="11115" width="16.08984375" style="1275" hidden="1"/>
    <col min="11116" max="11116" width="6.08984375" style="1275" hidden="1"/>
    <col min="11117" max="11117" width="3" style="1275" hidden="1"/>
    <col min="11118" max="11357" width="8.6328125" style="1275" hidden="1"/>
    <col min="11358" max="11363" width="14.90625" style="1275" hidden="1"/>
    <col min="11364" max="11365" width="15.90625" style="1275" hidden="1"/>
    <col min="11366" max="11371" width="16.08984375" style="1275" hidden="1"/>
    <col min="11372" max="11372" width="6.08984375" style="1275" hidden="1"/>
    <col min="11373" max="11373" width="3" style="1275" hidden="1"/>
    <col min="11374" max="11613" width="8.6328125" style="1275" hidden="1"/>
    <col min="11614" max="11619" width="14.90625" style="1275" hidden="1"/>
    <col min="11620" max="11621" width="15.90625" style="1275" hidden="1"/>
    <col min="11622" max="11627" width="16.08984375" style="1275" hidden="1"/>
    <col min="11628" max="11628" width="6.08984375" style="1275" hidden="1"/>
    <col min="11629" max="11629" width="3" style="1275" hidden="1"/>
    <col min="11630" max="11869" width="8.6328125" style="1275" hidden="1"/>
    <col min="11870" max="11875" width="14.90625" style="1275" hidden="1"/>
    <col min="11876" max="11877" width="15.90625" style="1275" hidden="1"/>
    <col min="11878" max="11883" width="16.08984375" style="1275" hidden="1"/>
    <col min="11884" max="11884" width="6.08984375" style="1275" hidden="1"/>
    <col min="11885" max="11885" width="3" style="1275" hidden="1"/>
    <col min="11886" max="12125" width="8.6328125" style="1275" hidden="1"/>
    <col min="12126" max="12131" width="14.90625" style="1275" hidden="1"/>
    <col min="12132" max="12133" width="15.90625" style="1275" hidden="1"/>
    <col min="12134" max="12139" width="16.08984375" style="1275" hidden="1"/>
    <col min="12140" max="12140" width="6.08984375" style="1275" hidden="1"/>
    <col min="12141" max="12141" width="3" style="1275" hidden="1"/>
    <col min="12142" max="12381" width="8.6328125" style="1275" hidden="1"/>
    <col min="12382" max="12387" width="14.90625" style="1275" hidden="1"/>
    <col min="12388" max="12389" width="15.90625" style="1275" hidden="1"/>
    <col min="12390" max="12395" width="16.08984375" style="1275" hidden="1"/>
    <col min="12396" max="12396" width="6.08984375" style="1275" hidden="1"/>
    <col min="12397" max="12397" width="3" style="1275" hidden="1"/>
    <col min="12398" max="12637" width="8.6328125" style="1275" hidden="1"/>
    <col min="12638" max="12643" width="14.90625" style="1275" hidden="1"/>
    <col min="12644" max="12645" width="15.90625" style="1275" hidden="1"/>
    <col min="12646" max="12651" width="16.08984375" style="1275" hidden="1"/>
    <col min="12652" max="12652" width="6.08984375" style="1275" hidden="1"/>
    <col min="12653" max="12653" width="3" style="1275" hidden="1"/>
    <col min="12654" max="12893" width="8.6328125" style="1275" hidden="1"/>
    <col min="12894" max="12899" width="14.90625" style="1275" hidden="1"/>
    <col min="12900" max="12901" width="15.90625" style="1275" hidden="1"/>
    <col min="12902" max="12907" width="16.08984375" style="1275" hidden="1"/>
    <col min="12908" max="12908" width="6.08984375" style="1275" hidden="1"/>
    <col min="12909" max="12909" width="3" style="1275" hidden="1"/>
    <col min="12910" max="13149" width="8.6328125" style="1275" hidden="1"/>
    <col min="13150" max="13155" width="14.90625" style="1275" hidden="1"/>
    <col min="13156" max="13157" width="15.90625" style="1275" hidden="1"/>
    <col min="13158" max="13163" width="16.08984375" style="1275" hidden="1"/>
    <col min="13164" max="13164" width="6.08984375" style="1275" hidden="1"/>
    <col min="13165" max="13165" width="3" style="1275" hidden="1"/>
    <col min="13166" max="13405" width="8.6328125" style="1275" hidden="1"/>
    <col min="13406" max="13411" width="14.90625" style="1275" hidden="1"/>
    <col min="13412" max="13413" width="15.90625" style="1275" hidden="1"/>
    <col min="13414" max="13419" width="16.08984375" style="1275" hidden="1"/>
    <col min="13420" max="13420" width="6.08984375" style="1275" hidden="1"/>
    <col min="13421" max="13421" width="3" style="1275" hidden="1"/>
    <col min="13422" max="13661" width="8.6328125" style="1275" hidden="1"/>
    <col min="13662" max="13667" width="14.90625" style="1275" hidden="1"/>
    <col min="13668" max="13669" width="15.90625" style="1275" hidden="1"/>
    <col min="13670" max="13675" width="16.08984375" style="1275" hidden="1"/>
    <col min="13676" max="13676" width="6.08984375" style="1275" hidden="1"/>
    <col min="13677" max="13677" width="3" style="1275" hidden="1"/>
    <col min="13678" max="13917" width="8.6328125" style="1275" hidden="1"/>
    <col min="13918" max="13923" width="14.90625" style="1275" hidden="1"/>
    <col min="13924" max="13925" width="15.90625" style="1275" hidden="1"/>
    <col min="13926" max="13931" width="16.08984375" style="1275" hidden="1"/>
    <col min="13932" max="13932" width="6.08984375" style="1275" hidden="1"/>
    <col min="13933" max="13933" width="3" style="1275" hidden="1"/>
    <col min="13934" max="14173" width="8.6328125" style="1275" hidden="1"/>
    <col min="14174" max="14179" width="14.90625" style="1275" hidden="1"/>
    <col min="14180" max="14181" width="15.90625" style="1275" hidden="1"/>
    <col min="14182" max="14187" width="16.08984375" style="1275" hidden="1"/>
    <col min="14188" max="14188" width="6.08984375" style="1275" hidden="1"/>
    <col min="14189" max="14189" width="3" style="1275" hidden="1"/>
    <col min="14190" max="14429" width="8.6328125" style="1275" hidden="1"/>
    <col min="14430" max="14435" width="14.90625" style="1275" hidden="1"/>
    <col min="14436" max="14437" width="15.90625" style="1275" hidden="1"/>
    <col min="14438" max="14443" width="16.08984375" style="1275" hidden="1"/>
    <col min="14444" max="14444" width="6.08984375" style="1275" hidden="1"/>
    <col min="14445" max="14445" width="3" style="1275" hidden="1"/>
    <col min="14446" max="14685" width="8.6328125" style="1275" hidden="1"/>
    <col min="14686" max="14691" width="14.90625" style="1275" hidden="1"/>
    <col min="14692" max="14693" width="15.90625" style="1275" hidden="1"/>
    <col min="14694" max="14699" width="16.08984375" style="1275" hidden="1"/>
    <col min="14700" max="14700" width="6.08984375" style="1275" hidden="1"/>
    <col min="14701" max="14701" width="3" style="1275" hidden="1"/>
    <col min="14702" max="14941" width="8.6328125" style="1275" hidden="1"/>
    <col min="14942" max="14947" width="14.90625" style="1275" hidden="1"/>
    <col min="14948" max="14949" width="15.90625" style="1275" hidden="1"/>
    <col min="14950" max="14955" width="16.08984375" style="1275" hidden="1"/>
    <col min="14956" max="14956" width="6.08984375" style="1275" hidden="1"/>
    <col min="14957" max="14957" width="3" style="1275" hidden="1"/>
    <col min="14958" max="15197" width="8.6328125" style="1275" hidden="1"/>
    <col min="15198" max="15203" width="14.90625" style="1275" hidden="1"/>
    <col min="15204" max="15205" width="15.90625" style="1275" hidden="1"/>
    <col min="15206" max="15211" width="16.08984375" style="1275" hidden="1"/>
    <col min="15212" max="15212" width="6.08984375" style="1275" hidden="1"/>
    <col min="15213" max="15213" width="3" style="1275" hidden="1"/>
    <col min="15214" max="15453" width="8.6328125" style="1275" hidden="1"/>
    <col min="15454" max="15459" width="14.90625" style="1275" hidden="1"/>
    <col min="15460" max="15461" width="15.90625" style="1275" hidden="1"/>
    <col min="15462" max="15467" width="16.08984375" style="1275" hidden="1"/>
    <col min="15468" max="15468" width="6.08984375" style="1275" hidden="1"/>
    <col min="15469" max="15469" width="3" style="1275" hidden="1"/>
    <col min="15470" max="15709" width="8.6328125" style="1275" hidden="1"/>
    <col min="15710" max="15715" width="14.90625" style="1275" hidden="1"/>
    <col min="15716" max="15717" width="15.90625" style="1275" hidden="1"/>
    <col min="15718" max="15723" width="16.08984375" style="1275" hidden="1"/>
    <col min="15724" max="15724" width="6.08984375" style="1275" hidden="1"/>
    <col min="15725" max="15725" width="3" style="1275" hidden="1"/>
    <col min="15726" max="15965" width="8.6328125" style="1275" hidden="1"/>
    <col min="15966" max="15971" width="14.90625" style="1275" hidden="1"/>
    <col min="15972" max="15973" width="15.90625" style="1275" hidden="1"/>
    <col min="15974" max="15979" width="16.08984375" style="1275" hidden="1"/>
    <col min="15980" max="15980" width="6.08984375" style="1275" hidden="1"/>
    <col min="15981" max="15981" width="3" style="1275" hidden="1"/>
    <col min="15982" max="16221" width="8.6328125" style="1275" hidden="1"/>
    <col min="16222" max="16227" width="14.90625" style="1275" hidden="1"/>
    <col min="16228" max="16229" width="15.90625" style="1275" hidden="1"/>
    <col min="16230" max="16235" width="16.08984375" style="1275" hidden="1"/>
    <col min="16236" max="16236" width="6.08984375" style="1275" hidden="1"/>
    <col min="16237" max="16237" width="3" style="1275" hidden="1"/>
    <col min="16238" max="16384" width="8.6328125" style="1275" hidden="1"/>
  </cols>
  <sheetData>
    <row r="1" spans="1:143" ht="42.75" customHeight="1" x14ac:dyDescent="0.2">
      <c r="A1" s="1273"/>
      <c r="B1" s="1274"/>
      <c r="DD1" s="1275"/>
      <c r="DE1" s="1275"/>
    </row>
    <row r="2" spans="1:143" ht="25.5" customHeight="1" x14ac:dyDescent="0.2">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2">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ht="13" x14ac:dyDescent="0.2">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596</v>
      </c>
    </row>
    <row r="11" spans="1:143" s="292" customFormat="1" ht="13" x14ac:dyDescent="0.2">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596</v>
      </c>
    </row>
    <row r="13" spans="1:143" s="292" customFormat="1" ht="13" x14ac:dyDescent="0.2">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1275"/>
      <c r="DE19" s="1275"/>
    </row>
    <row r="20" spans="1:351" ht="13" x14ac:dyDescent="0.2">
      <c r="DD20" s="1275"/>
      <c r="DE20" s="1275"/>
    </row>
    <row r="21" spans="1:351" ht="16.5" x14ac:dyDescent="0.2">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6.5" x14ac:dyDescent="0.2">
      <c r="B22" s="1282"/>
      <c r="MM22" s="1281"/>
    </row>
    <row r="23" spans="1:351" ht="13" x14ac:dyDescent="0.2">
      <c r="B23" s="1282"/>
    </row>
    <row r="24" spans="1:351" ht="13" x14ac:dyDescent="0.2">
      <c r="B24" s="1282"/>
    </row>
    <row r="25" spans="1:351" ht="13" x14ac:dyDescent="0.2">
      <c r="B25" s="1282"/>
    </row>
    <row r="26" spans="1:351" ht="13" x14ac:dyDescent="0.2">
      <c r="B26" s="1282"/>
    </row>
    <row r="27" spans="1:351" ht="13" x14ac:dyDescent="0.2">
      <c r="B27" s="1282"/>
    </row>
    <row r="28" spans="1:351" ht="13" x14ac:dyDescent="0.2">
      <c r="B28" s="1282"/>
    </row>
    <row r="29" spans="1:351" ht="13" x14ac:dyDescent="0.2">
      <c r="B29" s="1282"/>
    </row>
    <row r="30" spans="1:351" ht="13" x14ac:dyDescent="0.2">
      <c r="B30" s="1282"/>
    </row>
    <row r="31" spans="1:351" ht="13" x14ac:dyDescent="0.2">
      <c r="B31" s="1282"/>
    </row>
    <row r="32" spans="1:351" ht="13" x14ac:dyDescent="0.2">
      <c r="B32" s="1282"/>
    </row>
    <row r="33" spans="2:109" ht="13" x14ac:dyDescent="0.2">
      <c r="B33" s="1282"/>
    </row>
    <row r="34" spans="2:109" ht="13" x14ac:dyDescent="0.2">
      <c r="B34" s="1282"/>
    </row>
    <row r="35" spans="2:109" ht="13" x14ac:dyDescent="0.2">
      <c r="B35" s="1282"/>
    </row>
    <row r="36" spans="2:109" ht="13" x14ac:dyDescent="0.2">
      <c r="B36" s="1282"/>
    </row>
    <row r="37" spans="2:109" ht="13" x14ac:dyDescent="0.2">
      <c r="B37" s="1282"/>
    </row>
    <row r="38" spans="2:109" ht="13" x14ac:dyDescent="0.2">
      <c r="B38" s="1282"/>
    </row>
    <row r="39" spans="2:109" ht="13" x14ac:dyDescent="0.2">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ht="13" x14ac:dyDescent="0.2">
      <c r="B40" s="1287"/>
      <c r="DD40" s="1287"/>
      <c r="DE40" s="1275"/>
    </row>
    <row r="41" spans="2:109" ht="16.5" x14ac:dyDescent="0.2">
      <c r="B41" s="1288" t="s">
        <v>597</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ht="13" x14ac:dyDescent="0.2">
      <c r="B42" s="1282"/>
      <c r="G42" s="1289"/>
      <c r="I42" s="1290"/>
      <c r="J42" s="1290"/>
      <c r="K42" s="1290"/>
      <c r="AM42" s="1289"/>
      <c r="AN42" s="1289" t="s">
        <v>598</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2">
      <c r="B43" s="1282"/>
      <c r="AN43" s="1291" t="s">
        <v>599</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ht="13" x14ac:dyDescent="0.2">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ht="13" x14ac:dyDescent="0.2">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ht="13" x14ac:dyDescent="0.2">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ht="13" x14ac:dyDescent="0.2">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ht="13" x14ac:dyDescent="0.2">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ht="13" x14ac:dyDescent="0.2">
      <c r="B49" s="1282"/>
      <c r="AN49" s="1275" t="s">
        <v>600</v>
      </c>
    </row>
    <row r="50" spans="1:109" ht="13" x14ac:dyDescent="0.2">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557</v>
      </c>
      <c r="BQ50" s="1307"/>
      <c r="BR50" s="1307"/>
      <c r="BS50" s="1307"/>
      <c r="BT50" s="1307"/>
      <c r="BU50" s="1307"/>
      <c r="BV50" s="1307"/>
      <c r="BW50" s="1307"/>
      <c r="BX50" s="1307" t="s">
        <v>558</v>
      </c>
      <c r="BY50" s="1307"/>
      <c r="BZ50" s="1307"/>
      <c r="CA50" s="1307"/>
      <c r="CB50" s="1307"/>
      <c r="CC50" s="1307"/>
      <c r="CD50" s="1307"/>
      <c r="CE50" s="1307"/>
      <c r="CF50" s="1307" t="s">
        <v>559</v>
      </c>
      <c r="CG50" s="1307"/>
      <c r="CH50" s="1307"/>
      <c r="CI50" s="1307"/>
      <c r="CJ50" s="1307"/>
      <c r="CK50" s="1307"/>
      <c r="CL50" s="1307"/>
      <c r="CM50" s="1307"/>
      <c r="CN50" s="1307" t="s">
        <v>560</v>
      </c>
      <c r="CO50" s="1307"/>
      <c r="CP50" s="1307"/>
      <c r="CQ50" s="1307"/>
      <c r="CR50" s="1307"/>
      <c r="CS50" s="1307"/>
      <c r="CT50" s="1307"/>
      <c r="CU50" s="1307"/>
      <c r="CV50" s="1307" t="s">
        <v>561</v>
      </c>
      <c r="CW50" s="1307"/>
      <c r="CX50" s="1307"/>
      <c r="CY50" s="1307"/>
      <c r="CZ50" s="1307"/>
      <c r="DA50" s="1307"/>
      <c r="DB50" s="1307"/>
      <c r="DC50" s="1307"/>
    </row>
    <row r="51" spans="1:109" ht="13.5" customHeight="1" x14ac:dyDescent="0.2">
      <c r="B51" s="1282"/>
      <c r="G51" s="1308"/>
      <c r="H51" s="1308"/>
      <c r="I51" s="1309"/>
      <c r="J51" s="1309"/>
      <c r="K51" s="1310"/>
      <c r="L51" s="1310"/>
      <c r="M51" s="1310"/>
      <c r="N51" s="1310"/>
      <c r="AM51" s="1300"/>
      <c r="AN51" s="1311" t="s">
        <v>601</v>
      </c>
      <c r="AO51" s="1311"/>
      <c r="AP51" s="1311"/>
      <c r="AQ51" s="1311"/>
      <c r="AR51" s="1311"/>
      <c r="AS51" s="1311"/>
      <c r="AT51" s="1311"/>
      <c r="AU51" s="1311"/>
      <c r="AV51" s="1311"/>
      <c r="AW51" s="1311"/>
      <c r="AX51" s="1311"/>
      <c r="AY51" s="1311"/>
      <c r="AZ51" s="1311"/>
      <c r="BA51" s="1311"/>
      <c r="BB51" s="1311" t="s">
        <v>602</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v>9.8000000000000007</v>
      </c>
      <c r="BY51" s="1312"/>
      <c r="BZ51" s="1312"/>
      <c r="CA51" s="1312"/>
      <c r="CB51" s="1312"/>
      <c r="CC51" s="1312"/>
      <c r="CD51" s="1312"/>
      <c r="CE51" s="1312"/>
      <c r="CF51" s="1312">
        <v>41.5</v>
      </c>
      <c r="CG51" s="1312"/>
      <c r="CH51" s="1312"/>
      <c r="CI51" s="1312"/>
      <c r="CJ51" s="1312"/>
      <c r="CK51" s="1312"/>
      <c r="CL51" s="1312"/>
      <c r="CM51" s="1312"/>
      <c r="CN51" s="1312">
        <v>110.4</v>
      </c>
      <c r="CO51" s="1312"/>
      <c r="CP51" s="1312"/>
      <c r="CQ51" s="1312"/>
      <c r="CR51" s="1312"/>
      <c r="CS51" s="1312"/>
      <c r="CT51" s="1312"/>
      <c r="CU51" s="1312"/>
      <c r="CV51" s="1312">
        <v>122.7</v>
      </c>
      <c r="CW51" s="1312"/>
      <c r="CX51" s="1312"/>
      <c r="CY51" s="1312"/>
      <c r="CZ51" s="1312"/>
      <c r="DA51" s="1312"/>
      <c r="DB51" s="1312"/>
      <c r="DC51" s="1312"/>
    </row>
    <row r="52" spans="1:109" ht="13" x14ac:dyDescent="0.2">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 x14ac:dyDescent="0.2">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603</v>
      </c>
      <c r="BC53" s="1311"/>
      <c r="BD53" s="1311"/>
      <c r="BE53" s="1311"/>
      <c r="BF53" s="1311"/>
      <c r="BG53" s="1311"/>
      <c r="BH53" s="1311"/>
      <c r="BI53" s="1311"/>
      <c r="BJ53" s="1311"/>
      <c r="BK53" s="1311"/>
      <c r="BL53" s="1311"/>
      <c r="BM53" s="1311"/>
      <c r="BN53" s="1311"/>
      <c r="BO53" s="1311"/>
      <c r="BP53" s="1312">
        <v>61.7</v>
      </c>
      <c r="BQ53" s="1312"/>
      <c r="BR53" s="1312"/>
      <c r="BS53" s="1312"/>
      <c r="BT53" s="1312"/>
      <c r="BU53" s="1312"/>
      <c r="BV53" s="1312"/>
      <c r="BW53" s="1312"/>
      <c r="BX53" s="1312">
        <v>62.9</v>
      </c>
      <c r="BY53" s="1312"/>
      <c r="BZ53" s="1312"/>
      <c r="CA53" s="1312"/>
      <c r="CB53" s="1312"/>
      <c r="CC53" s="1312"/>
      <c r="CD53" s="1312"/>
      <c r="CE53" s="1312"/>
      <c r="CF53" s="1312">
        <v>64.400000000000006</v>
      </c>
      <c r="CG53" s="1312"/>
      <c r="CH53" s="1312"/>
      <c r="CI53" s="1312"/>
      <c r="CJ53" s="1312"/>
      <c r="CK53" s="1312"/>
      <c r="CL53" s="1312"/>
      <c r="CM53" s="1312"/>
      <c r="CN53" s="1312">
        <v>65.900000000000006</v>
      </c>
      <c r="CO53" s="1312"/>
      <c r="CP53" s="1312"/>
      <c r="CQ53" s="1312"/>
      <c r="CR53" s="1312"/>
      <c r="CS53" s="1312"/>
      <c r="CT53" s="1312"/>
      <c r="CU53" s="1312"/>
      <c r="CV53" s="1312">
        <v>61.6</v>
      </c>
      <c r="CW53" s="1312"/>
      <c r="CX53" s="1312"/>
      <c r="CY53" s="1312"/>
      <c r="CZ53" s="1312"/>
      <c r="DA53" s="1312"/>
      <c r="DB53" s="1312"/>
      <c r="DC53" s="1312"/>
    </row>
    <row r="54" spans="1:109" ht="13" x14ac:dyDescent="0.2">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 x14ac:dyDescent="0.2">
      <c r="A55" s="1290"/>
      <c r="B55" s="1282"/>
      <c r="G55" s="1301"/>
      <c r="H55" s="1301"/>
      <c r="I55" s="1301"/>
      <c r="J55" s="1301"/>
      <c r="K55" s="1310"/>
      <c r="L55" s="1310"/>
      <c r="M55" s="1310"/>
      <c r="N55" s="1310"/>
      <c r="AN55" s="1307" t="s">
        <v>604</v>
      </c>
      <c r="AO55" s="1307"/>
      <c r="AP55" s="1307"/>
      <c r="AQ55" s="1307"/>
      <c r="AR55" s="1307"/>
      <c r="AS55" s="1307"/>
      <c r="AT55" s="1307"/>
      <c r="AU55" s="1307"/>
      <c r="AV55" s="1307"/>
      <c r="AW55" s="1307"/>
      <c r="AX55" s="1307"/>
      <c r="AY55" s="1307"/>
      <c r="AZ55" s="1307"/>
      <c r="BA55" s="1307"/>
      <c r="BB55" s="1311" t="s">
        <v>602</v>
      </c>
      <c r="BC55" s="1311"/>
      <c r="BD55" s="1311"/>
      <c r="BE55" s="1311"/>
      <c r="BF55" s="1311"/>
      <c r="BG55" s="1311"/>
      <c r="BH55" s="1311"/>
      <c r="BI55" s="1311"/>
      <c r="BJ55" s="1311"/>
      <c r="BK55" s="1311"/>
      <c r="BL55" s="1311"/>
      <c r="BM55" s="1311"/>
      <c r="BN55" s="1311"/>
      <c r="BO55" s="1311"/>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ht="13" x14ac:dyDescent="0.2">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ht="13" x14ac:dyDescent="0.2">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603</v>
      </c>
      <c r="BC57" s="1311"/>
      <c r="BD57" s="1311"/>
      <c r="BE57" s="1311"/>
      <c r="BF57" s="1311"/>
      <c r="BG57" s="1311"/>
      <c r="BH57" s="1311"/>
      <c r="BI57" s="1311"/>
      <c r="BJ57" s="1311"/>
      <c r="BK57" s="1311"/>
      <c r="BL57" s="1311"/>
      <c r="BM57" s="1311"/>
      <c r="BN57" s="1311"/>
      <c r="BO57" s="1311"/>
      <c r="BP57" s="1312">
        <v>58.6</v>
      </c>
      <c r="BQ57" s="1312"/>
      <c r="BR57" s="1312"/>
      <c r="BS57" s="1312"/>
      <c r="BT57" s="1312"/>
      <c r="BU57" s="1312"/>
      <c r="BV57" s="1312"/>
      <c r="BW57" s="1312"/>
      <c r="BX57" s="1312">
        <v>59.1</v>
      </c>
      <c r="BY57" s="1312"/>
      <c r="BZ57" s="1312"/>
      <c r="CA57" s="1312"/>
      <c r="CB57" s="1312"/>
      <c r="CC57" s="1312"/>
      <c r="CD57" s="1312"/>
      <c r="CE57" s="1312"/>
      <c r="CF57" s="1312">
        <v>61.2</v>
      </c>
      <c r="CG57" s="1312"/>
      <c r="CH57" s="1312"/>
      <c r="CI57" s="1312"/>
      <c r="CJ57" s="1312"/>
      <c r="CK57" s="1312"/>
      <c r="CL57" s="1312"/>
      <c r="CM57" s="1312"/>
      <c r="CN57" s="1312">
        <v>62.9</v>
      </c>
      <c r="CO57" s="1312"/>
      <c r="CP57" s="1312"/>
      <c r="CQ57" s="1312"/>
      <c r="CR57" s="1312"/>
      <c r="CS57" s="1312"/>
      <c r="CT57" s="1312"/>
      <c r="CU57" s="1312"/>
      <c r="CV57" s="1312">
        <v>64.2</v>
      </c>
      <c r="CW57" s="1312"/>
      <c r="CX57" s="1312"/>
      <c r="CY57" s="1312"/>
      <c r="CZ57" s="1312"/>
      <c r="DA57" s="1312"/>
      <c r="DB57" s="1312"/>
      <c r="DC57" s="1312"/>
      <c r="DD57" s="1315"/>
      <c r="DE57" s="1313"/>
    </row>
    <row r="58" spans="1:109" s="1290" customFormat="1" ht="13" x14ac:dyDescent="0.2">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ht="13" x14ac:dyDescent="0.2">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ht="13" x14ac:dyDescent="0.2">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ht="13" x14ac:dyDescent="0.2">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ht="13" x14ac:dyDescent="0.2">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6.5" x14ac:dyDescent="0.2">
      <c r="B63" s="1321" t="s">
        <v>605</v>
      </c>
    </row>
    <row r="64" spans="1:109" ht="13" x14ac:dyDescent="0.2">
      <c r="B64" s="1282"/>
      <c r="G64" s="1289"/>
      <c r="I64" s="1322"/>
      <c r="J64" s="1322"/>
      <c r="K64" s="1322"/>
      <c r="L64" s="1322"/>
      <c r="M64" s="1322"/>
      <c r="N64" s="1323"/>
      <c r="AM64" s="1289"/>
      <c r="AN64" s="1289" t="s">
        <v>598</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ht="13.5" customHeight="1" x14ac:dyDescent="0.2">
      <c r="B65" s="1282"/>
      <c r="AN65" s="1291" t="s">
        <v>606</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ht="13" x14ac:dyDescent="0.2">
      <c r="B66" s="1282"/>
      <c r="AN66" s="1294"/>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296"/>
    </row>
    <row r="67" spans="2:107" ht="13" x14ac:dyDescent="0.2">
      <c r="B67" s="1282"/>
      <c r="AN67" s="1294"/>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296"/>
    </row>
    <row r="68" spans="2:107" ht="13" x14ac:dyDescent="0.2">
      <c r="B68" s="1282"/>
      <c r="AN68" s="1294"/>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296"/>
    </row>
    <row r="69" spans="2:107" ht="13" x14ac:dyDescent="0.2">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ht="13" x14ac:dyDescent="0.2">
      <c r="B70" s="1282"/>
      <c r="H70" s="1325"/>
      <c r="I70" s="1325"/>
      <c r="J70" s="1326"/>
      <c r="K70" s="1326"/>
      <c r="L70" s="1327"/>
      <c r="M70" s="1326"/>
      <c r="N70" s="1327"/>
      <c r="AN70" s="1300"/>
      <c r="AO70" s="1300"/>
      <c r="AP70" s="1300"/>
      <c r="AZ70" s="1300"/>
      <c r="BA70" s="1300"/>
      <c r="BB70" s="1300"/>
      <c r="BL70" s="1300"/>
      <c r="BM70" s="1300"/>
      <c r="BN70" s="1300"/>
      <c r="BX70" s="1300"/>
      <c r="BY70" s="1300"/>
      <c r="BZ70" s="1300"/>
      <c r="CJ70" s="1300"/>
      <c r="CK70" s="1300"/>
      <c r="CL70" s="1300"/>
      <c r="CV70" s="1300"/>
      <c r="CW70" s="1300"/>
      <c r="CX70" s="1300"/>
    </row>
    <row r="71" spans="2:107" ht="13" x14ac:dyDescent="0.2">
      <c r="B71" s="1282"/>
      <c r="G71" s="1328"/>
      <c r="I71" s="1329"/>
      <c r="J71" s="1326"/>
      <c r="K71" s="1326"/>
      <c r="L71" s="1327"/>
      <c r="M71" s="1326"/>
      <c r="N71" s="1327"/>
      <c r="AM71" s="1328"/>
      <c r="AN71" s="1275" t="s">
        <v>600</v>
      </c>
    </row>
    <row r="72" spans="2:107" ht="13" x14ac:dyDescent="0.2">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557</v>
      </c>
      <c r="BQ72" s="1307"/>
      <c r="BR72" s="1307"/>
      <c r="BS72" s="1307"/>
      <c r="BT72" s="1307"/>
      <c r="BU72" s="1307"/>
      <c r="BV72" s="1307"/>
      <c r="BW72" s="1307"/>
      <c r="BX72" s="1307" t="s">
        <v>558</v>
      </c>
      <c r="BY72" s="1307"/>
      <c r="BZ72" s="1307"/>
      <c r="CA72" s="1307"/>
      <c r="CB72" s="1307"/>
      <c r="CC72" s="1307"/>
      <c r="CD72" s="1307"/>
      <c r="CE72" s="1307"/>
      <c r="CF72" s="1307" t="s">
        <v>559</v>
      </c>
      <c r="CG72" s="1307"/>
      <c r="CH72" s="1307"/>
      <c r="CI72" s="1307"/>
      <c r="CJ72" s="1307"/>
      <c r="CK72" s="1307"/>
      <c r="CL72" s="1307"/>
      <c r="CM72" s="1307"/>
      <c r="CN72" s="1307" t="s">
        <v>560</v>
      </c>
      <c r="CO72" s="1307"/>
      <c r="CP72" s="1307"/>
      <c r="CQ72" s="1307"/>
      <c r="CR72" s="1307"/>
      <c r="CS72" s="1307"/>
      <c r="CT72" s="1307"/>
      <c r="CU72" s="1307"/>
      <c r="CV72" s="1307" t="s">
        <v>561</v>
      </c>
      <c r="CW72" s="1307"/>
      <c r="CX72" s="1307"/>
      <c r="CY72" s="1307"/>
      <c r="CZ72" s="1307"/>
      <c r="DA72" s="1307"/>
      <c r="DB72" s="1307"/>
      <c r="DC72" s="1307"/>
    </row>
    <row r="73" spans="2:107" ht="13" x14ac:dyDescent="0.2">
      <c r="B73" s="1282"/>
      <c r="G73" s="1308"/>
      <c r="H73" s="1308"/>
      <c r="I73" s="1308"/>
      <c r="J73" s="1308"/>
      <c r="K73" s="1330"/>
      <c r="L73" s="1330"/>
      <c r="M73" s="1330"/>
      <c r="N73" s="1330"/>
      <c r="AM73" s="1300"/>
      <c r="AN73" s="1311" t="s">
        <v>601</v>
      </c>
      <c r="AO73" s="1311"/>
      <c r="AP73" s="1311"/>
      <c r="AQ73" s="1311"/>
      <c r="AR73" s="1311"/>
      <c r="AS73" s="1311"/>
      <c r="AT73" s="1311"/>
      <c r="AU73" s="1311"/>
      <c r="AV73" s="1311"/>
      <c r="AW73" s="1311"/>
      <c r="AX73" s="1311"/>
      <c r="AY73" s="1311"/>
      <c r="AZ73" s="1311"/>
      <c r="BA73" s="1311"/>
      <c r="BB73" s="1311" t="s">
        <v>602</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v>9.8000000000000007</v>
      </c>
      <c r="BY73" s="1312"/>
      <c r="BZ73" s="1312"/>
      <c r="CA73" s="1312"/>
      <c r="CB73" s="1312"/>
      <c r="CC73" s="1312"/>
      <c r="CD73" s="1312"/>
      <c r="CE73" s="1312"/>
      <c r="CF73" s="1312">
        <v>41.5</v>
      </c>
      <c r="CG73" s="1312"/>
      <c r="CH73" s="1312"/>
      <c r="CI73" s="1312"/>
      <c r="CJ73" s="1312"/>
      <c r="CK73" s="1312"/>
      <c r="CL73" s="1312"/>
      <c r="CM73" s="1312"/>
      <c r="CN73" s="1312">
        <v>110.4</v>
      </c>
      <c r="CO73" s="1312"/>
      <c r="CP73" s="1312"/>
      <c r="CQ73" s="1312"/>
      <c r="CR73" s="1312"/>
      <c r="CS73" s="1312"/>
      <c r="CT73" s="1312"/>
      <c r="CU73" s="1312"/>
      <c r="CV73" s="1312">
        <v>122.7</v>
      </c>
      <c r="CW73" s="1312"/>
      <c r="CX73" s="1312"/>
      <c r="CY73" s="1312"/>
      <c r="CZ73" s="1312"/>
      <c r="DA73" s="1312"/>
      <c r="DB73" s="1312"/>
      <c r="DC73" s="1312"/>
    </row>
    <row r="74" spans="2:107" ht="13" x14ac:dyDescent="0.2">
      <c r="B74" s="1282"/>
      <c r="G74" s="1308"/>
      <c r="H74" s="1308"/>
      <c r="I74" s="1308"/>
      <c r="J74" s="1308"/>
      <c r="K74" s="1330"/>
      <c r="L74" s="1330"/>
      <c r="M74" s="1330"/>
      <c r="N74" s="1330"/>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 x14ac:dyDescent="0.2">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607</v>
      </c>
      <c r="BC75" s="1311"/>
      <c r="BD75" s="1311"/>
      <c r="BE75" s="1311"/>
      <c r="BF75" s="1311"/>
      <c r="BG75" s="1311"/>
      <c r="BH75" s="1311"/>
      <c r="BI75" s="1311"/>
      <c r="BJ75" s="1311"/>
      <c r="BK75" s="1311"/>
      <c r="BL75" s="1311"/>
      <c r="BM75" s="1311"/>
      <c r="BN75" s="1311"/>
      <c r="BO75" s="1311"/>
      <c r="BP75" s="1312">
        <v>5</v>
      </c>
      <c r="BQ75" s="1312"/>
      <c r="BR75" s="1312"/>
      <c r="BS75" s="1312"/>
      <c r="BT75" s="1312"/>
      <c r="BU75" s="1312"/>
      <c r="BV75" s="1312"/>
      <c r="BW75" s="1312"/>
      <c r="BX75" s="1312">
        <v>4.5</v>
      </c>
      <c r="BY75" s="1312"/>
      <c r="BZ75" s="1312"/>
      <c r="CA75" s="1312"/>
      <c r="CB75" s="1312"/>
      <c r="CC75" s="1312"/>
      <c r="CD75" s="1312"/>
      <c r="CE75" s="1312"/>
      <c r="CF75" s="1312">
        <v>4.7</v>
      </c>
      <c r="CG75" s="1312"/>
      <c r="CH75" s="1312"/>
      <c r="CI75" s="1312"/>
      <c r="CJ75" s="1312"/>
      <c r="CK75" s="1312"/>
      <c r="CL75" s="1312"/>
      <c r="CM75" s="1312"/>
      <c r="CN75" s="1312">
        <v>5.5</v>
      </c>
      <c r="CO75" s="1312"/>
      <c r="CP75" s="1312"/>
      <c r="CQ75" s="1312"/>
      <c r="CR75" s="1312"/>
      <c r="CS75" s="1312"/>
      <c r="CT75" s="1312"/>
      <c r="CU75" s="1312"/>
      <c r="CV75" s="1312">
        <v>6.8</v>
      </c>
      <c r="CW75" s="1312"/>
      <c r="CX75" s="1312"/>
      <c r="CY75" s="1312"/>
      <c r="CZ75" s="1312"/>
      <c r="DA75" s="1312"/>
      <c r="DB75" s="1312"/>
      <c r="DC75" s="1312"/>
    </row>
    <row r="76" spans="2:107" ht="13" x14ac:dyDescent="0.2">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 x14ac:dyDescent="0.2">
      <c r="B77" s="1282"/>
      <c r="G77" s="1301"/>
      <c r="H77" s="1301"/>
      <c r="I77" s="1301"/>
      <c r="J77" s="1301"/>
      <c r="K77" s="1330"/>
      <c r="L77" s="1330"/>
      <c r="M77" s="1330"/>
      <c r="N77" s="1330"/>
      <c r="AN77" s="1307" t="s">
        <v>604</v>
      </c>
      <c r="AO77" s="1307"/>
      <c r="AP77" s="1307"/>
      <c r="AQ77" s="1307"/>
      <c r="AR77" s="1307"/>
      <c r="AS77" s="1307"/>
      <c r="AT77" s="1307"/>
      <c r="AU77" s="1307"/>
      <c r="AV77" s="1307"/>
      <c r="AW77" s="1307"/>
      <c r="AX77" s="1307"/>
      <c r="AY77" s="1307"/>
      <c r="AZ77" s="1307"/>
      <c r="BA77" s="1307"/>
      <c r="BB77" s="1311" t="s">
        <v>602</v>
      </c>
      <c r="BC77" s="1311"/>
      <c r="BD77" s="1311"/>
      <c r="BE77" s="1311"/>
      <c r="BF77" s="1311"/>
      <c r="BG77" s="1311"/>
      <c r="BH77" s="1311"/>
      <c r="BI77" s="1311"/>
      <c r="BJ77" s="1311"/>
      <c r="BK77" s="1311"/>
      <c r="BL77" s="1311"/>
      <c r="BM77" s="1311"/>
      <c r="BN77" s="1311"/>
      <c r="BO77" s="1311"/>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ht="13" x14ac:dyDescent="0.2">
      <c r="B78" s="1282"/>
      <c r="G78" s="1301"/>
      <c r="H78" s="1301"/>
      <c r="I78" s="1301"/>
      <c r="J78" s="1301"/>
      <c r="K78" s="1330"/>
      <c r="L78" s="1330"/>
      <c r="M78" s="1330"/>
      <c r="N78" s="1330"/>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 x14ac:dyDescent="0.2">
      <c r="B79" s="1282"/>
      <c r="G79" s="1301"/>
      <c r="H79" s="1301"/>
      <c r="I79" s="1314"/>
      <c r="J79" s="1314"/>
      <c r="K79" s="1331"/>
      <c r="L79" s="1331"/>
      <c r="M79" s="1331"/>
      <c r="N79" s="1331"/>
      <c r="AN79" s="1307"/>
      <c r="AO79" s="1307"/>
      <c r="AP79" s="1307"/>
      <c r="AQ79" s="1307"/>
      <c r="AR79" s="1307"/>
      <c r="AS79" s="1307"/>
      <c r="AT79" s="1307"/>
      <c r="AU79" s="1307"/>
      <c r="AV79" s="1307"/>
      <c r="AW79" s="1307"/>
      <c r="AX79" s="1307"/>
      <c r="AY79" s="1307"/>
      <c r="AZ79" s="1307"/>
      <c r="BA79" s="1307"/>
      <c r="BB79" s="1311" t="s">
        <v>607</v>
      </c>
      <c r="BC79" s="1311"/>
      <c r="BD79" s="1311"/>
      <c r="BE79" s="1311"/>
      <c r="BF79" s="1311"/>
      <c r="BG79" s="1311"/>
      <c r="BH79" s="1311"/>
      <c r="BI79" s="1311"/>
      <c r="BJ79" s="1311"/>
      <c r="BK79" s="1311"/>
      <c r="BL79" s="1311"/>
      <c r="BM79" s="1311"/>
      <c r="BN79" s="1311"/>
      <c r="BO79" s="1311"/>
      <c r="BP79" s="1312">
        <v>7.3</v>
      </c>
      <c r="BQ79" s="1312"/>
      <c r="BR79" s="1312"/>
      <c r="BS79" s="1312"/>
      <c r="BT79" s="1312"/>
      <c r="BU79" s="1312"/>
      <c r="BV79" s="1312"/>
      <c r="BW79" s="1312"/>
      <c r="BX79" s="1312">
        <v>7.2</v>
      </c>
      <c r="BY79" s="1312"/>
      <c r="BZ79" s="1312"/>
      <c r="CA79" s="1312"/>
      <c r="CB79" s="1312"/>
      <c r="CC79" s="1312"/>
      <c r="CD79" s="1312"/>
      <c r="CE79" s="1312"/>
      <c r="CF79" s="1312">
        <v>7.2</v>
      </c>
      <c r="CG79" s="1312"/>
      <c r="CH79" s="1312"/>
      <c r="CI79" s="1312"/>
      <c r="CJ79" s="1312"/>
      <c r="CK79" s="1312"/>
      <c r="CL79" s="1312"/>
      <c r="CM79" s="1312"/>
      <c r="CN79" s="1312">
        <v>7.7</v>
      </c>
      <c r="CO79" s="1312"/>
      <c r="CP79" s="1312"/>
      <c r="CQ79" s="1312"/>
      <c r="CR79" s="1312"/>
      <c r="CS79" s="1312"/>
      <c r="CT79" s="1312"/>
      <c r="CU79" s="1312"/>
      <c r="CV79" s="1312">
        <v>8</v>
      </c>
      <c r="CW79" s="1312"/>
      <c r="CX79" s="1312"/>
      <c r="CY79" s="1312"/>
      <c r="CZ79" s="1312"/>
      <c r="DA79" s="1312"/>
      <c r="DB79" s="1312"/>
      <c r="DC79" s="1312"/>
    </row>
    <row r="80" spans="2:107" ht="13" x14ac:dyDescent="0.2">
      <c r="B80" s="1282"/>
      <c r="G80" s="1301"/>
      <c r="H80" s="1301"/>
      <c r="I80" s="1314"/>
      <c r="J80" s="1314"/>
      <c r="K80" s="1331"/>
      <c r="L80" s="1331"/>
      <c r="M80" s="1331"/>
      <c r="N80" s="1331"/>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 x14ac:dyDescent="0.2">
      <c r="B81" s="1282"/>
    </row>
    <row r="82" spans="2:109" ht="16.5" x14ac:dyDescent="0.2">
      <c r="B82" s="1282"/>
      <c r="K82" s="1332"/>
      <c r="L82" s="1332"/>
      <c r="M82" s="1332"/>
      <c r="N82" s="1332"/>
      <c r="AQ82" s="1332"/>
      <c r="AR82" s="1332"/>
      <c r="AS82" s="1332"/>
      <c r="AT82" s="1332"/>
      <c r="BC82" s="1332"/>
      <c r="BD82" s="1332"/>
      <c r="BE82" s="1332"/>
      <c r="BF82" s="1332"/>
      <c r="BO82" s="1332"/>
      <c r="BP82" s="1332"/>
      <c r="BQ82" s="1332"/>
      <c r="BR82" s="1332"/>
      <c r="CA82" s="1332"/>
      <c r="CB82" s="1332"/>
      <c r="CC82" s="1332"/>
      <c r="CD82" s="1332"/>
      <c r="CM82" s="1332"/>
      <c r="CN82" s="1332"/>
      <c r="CO82" s="1332"/>
      <c r="CP82" s="1332"/>
      <c r="CY82" s="1332"/>
      <c r="CZ82" s="1332"/>
      <c r="DA82" s="1332"/>
      <c r="DB82" s="1332"/>
      <c r="DC82" s="1332"/>
    </row>
    <row r="83" spans="2:109" ht="13" x14ac:dyDescent="0.2">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ht="13" x14ac:dyDescent="0.2">
      <c r="DD84" s="1275"/>
      <c r="DE84" s="1275"/>
    </row>
    <row r="85" spans="2:109" ht="13" x14ac:dyDescent="0.2">
      <c r="DD85" s="1275"/>
      <c r="DE85" s="1275"/>
    </row>
    <row r="86" spans="2:109" ht="13" hidden="1" x14ac:dyDescent="0.2">
      <c r="DD86" s="1275"/>
      <c r="DE86" s="1275"/>
    </row>
    <row r="87" spans="2:109" ht="13" hidden="1" x14ac:dyDescent="0.2">
      <c r="K87" s="1333"/>
      <c r="AQ87" s="1333"/>
      <c r="BC87" s="1333"/>
      <c r="BO87" s="1333"/>
      <c r="CA87" s="1333"/>
      <c r="CM87" s="1333"/>
      <c r="CY87" s="1333"/>
      <c r="DD87" s="1275"/>
      <c r="DE87" s="1275"/>
    </row>
    <row r="88" spans="2:109" ht="13" hidden="1" x14ac:dyDescent="0.2">
      <c r="DD88" s="1275"/>
      <c r="DE88" s="1275"/>
    </row>
    <row r="89" spans="2:109" ht="13" hidden="1" x14ac:dyDescent="0.2">
      <c r="DD89" s="1275"/>
      <c r="DE89" s="1275"/>
    </row>
    <row r="90" spans="2:109" ht="13" hidden="1" x14ac:dyDescent="0.2">
      <c r="DD90" s="1275"/>
      <c r="DE90" s="1275"/>
    </row>
    <row r="91" spans="2:109" ht="13" hidden="1" x14ac:dyDescent="0.2">
      <c r="DD91" s="1275"/>
      <c r="DE91" s="1275"/>
    </row>
    <row r="92" spans="2:109" ht="13.5" hidden="1" customHeight="1" x14ac:dyDescent="0.2">
      <c r="DD92" s="1275"/>
      <c r="DE92" s="1275"/>
    </row>
    <row r="93" spans="2:109" ht="13.5" hidden="1" customHeight="1" x14ac:dyDescent="0.2">
      <c r="DD93" s="1275"/>
      <c r="DE93" s="1275"/>
    </row>
    <row r="94" spans="2:109" ht="13.5" hidden="1" customHeight="1" x14ac:dyDescent="0.2">
      <c r="DD94" s="1275"/>
      <c r="DE94" s="1275"/>
    </row>
    <row r="95" spans="2:109" ht="13.5" hidden="1" customHeight="1" x14ac:dyDescent="0.2">
      <c r="DD95" s="1275"/>
      <c r="DE95" s="1275"/>
    </row>
    <row r="96" spans="2:109" ht="13.5" hidden="1" customHeight="1" x14ac:dyDescent="0.2">
      <c r="DD96" s="1275"/>
      <c r="DE96" s="1275"/>
    </row>
    <row r="97" s="1275" customFormat="1" ht="13.5" hidden="1" customHeight="1" x14ac:dyDescent="0.2"/>
    <row r="98" s="1275" customFormat="1" ht="13.5" hidden="1" customHeight="1" x14ac:dyDescent="0.2"/>
    <row r="99" s="1275" customFormat="1" ht="13.5" hidden="1" customHeight="1" x14ac:dyDescent="0.2"/>
    <row r="100" s="1275" customFormat="1" ht="13.5" hidden="1" customHeight="1" x14ac:dyDescent="0.2"/>
    <row r="101" s="1275" customFormat="1" ht="13.5" hidden="1" customHeight="1" x14ac:dyDescent="0.2"/>
    <row r="102" s="1275" customFormat="1" ht="13.5" hidden="1" customHeight="1" x14ac:dyDescent="0.2"/>
    <row r="103" s="1275" customFormat="1" ht="13.5" hidden="1" customHeight="1" x14ac:dyDescent="0.2"/>
    <row r="104" s="1275" customFormat="1" ht="13.5" hidden="1" customHeight="1" x14ac:dyDescent="0.2"/>
    <row r="105" s="1275" customFormat="1" ht="13.5" hidden="1" customHeight="1" x14ac:dyDescent="0.2"/>
    <row r="106" s="1275" customFormat="1" ht="13.5" hidden="1" customHeight="1" x14ac:dyDescent="0.2"/>
    <row r="107" s="1275" customFormat="1" ht="13.5" hidden="1" customHeight="1" x14ac:dyDescent="0.2"/>
    <row r="108" s="1275" customFormat="1" ht="13.5" hidden="1" customHeight="1" x14ac:dyDescent="0.2"/>
    <row r="109" s="1275" customFormat="1" ht="13.5" hidden="1" customHeight="1" x14ac:dyDescent="0.2"/>
    <row r="110" s="1275" customFormat="1" ht="13.5" hidden="1" customHeight="1" x14ac:dyDescent="0.2"/>
    <row r="111" s="1275" customFormat="1" ht="13.5" hidden="1" customHeight="1" x14ac:dyDescent="0.2"/>
    <row r="112" s="1275" customFormat="1" ht="13.5" hidden="1" customHeight="1" x14ac:dyDescent="0.2"/>
    <row r="113" s="1275" customFormat="1" ht="13.5" hidden="1" customHeight="1" x14ac:dyDescent="0.2"/>
    <row r="114" s="1275" customFormat="1" ht="13.5" hidden="1" customHeight="1" x14ac:dyDescent="0.2"/>
    <row r="115" s="1275" customFormat="1" ht="13.5" hidden="1" customHeight="1" x14ac:dyDescent="0.2"/>
    <row r="116" s="1275" customFormat="1" ht="13.5" hidden="1" customHeight="1" x14ac:dyDescent="0.2"/>
    <row r="117" s="1275" customFormat="1" ht="13.5" hidden="1" customHeight="1" x14ac:dyDescent="0.2"/>
    <row r="118" s="1275" customFormat="1" ht="13.5" hidden="1" customHeight="1" x14ac:dyDescent="0.2"/>
    <row r="119" s="1275" customFormat="1" ht="13.5" hidden="1" customHeight="1" x14ac:dyDescent="0.2"/>
    <row r="120" s="1275" customFormat="1" ht="13.5" hidden="1" customHeight="1" x14ac:dyDescent="0.2"/>
    <row r="121" s="1275" customFormat="1" ht="13.5" hidden="1" customHeight="1" x14ac:dyDescent="0.2"/>
    <row r="122" s="1275" customFormat="1" ht="13.5" hidden="1" customHeight="1" x14ac:dyDescent="0.2"/>
    <row r="123" s="1275" customFormat="1" ht="13.5" hidden="1" customHeight="1" x14ac:dyDescent="0.2"/>
    <row r="124" s="1275" customFormat="1" ht="13.5" hidden="1" customHeight="1" x14ac:dyDescent="0.2"/>
    <row r="125" s="1275" customFormat="1" ht="13.5" hidden="1" customHeight="1" x14ac:dyDescent="0.2"/>
    <row r="126" s="1275" customFormat="1" ht="13.5" hidden="1" customHeight="1" x14ac:dyDescent="0.2"/>
    <row r="127" s="1275" customFormat="1" ht="13.5" hidden="1" customHeight="1" x14ac:dyDescent="0.2"/>
    <row r="128" s="1275" customFormat="1" ht="13.5" hidden="1" customHeight="1" x14ac:dyDescent="0.2"/>
    <row r="129" s="1275" customFormat="1" ht="13.5" hidden="1" customHeight="1" x14ac:dyDescent="0.2"/>
    <row r="130" s="1275" customFormat="1" ht="13.5" hidden="1" customHeight="1" x14ac:dyDescent="0.2"/>
    <row r="131" s="1275" customFormat="1" ht="13.5" hidden="1" customHeight="1" x14ac:dyDescent="0.2"/>
    <row r="132" s="1275" customFormat="1" ht="13.5" hidden="1" customHeight="1" x14ac:dyDescent="0.2"/>
    <row r="133" s="1275" customFormat="1" ht="13.5" hidden="1" customHeight="1" x14ac:dyDescent="0.2"/>
    <row r="134" s="1275" customFormat="1" ht="13.5" hidden="1" customHeight="1" x14ac:dyDescent="0.2"/>
    <row r="135" s="1275" customFormat="1" ht="13.5" hidden="1" customHeight="1" x14ac:dyDescent="0.2"/>
    <row r="136" s="1275" customFormat="1" ht="13.5" hidden="1" customHeight="1" x14ac:dyDescent="0.2"/>
    <row r="137" s="1275" customFormat="1" ht="13.5" hidden="1" customHeight="1" x14ac:dyDescent="0.2"/>
    <row r="138" s="1275" customFormat="1" ht="13.5" hidden="1" customHeight="1" x14ac:dyDescent="0.2"/>
    <row r="139" s="1275" customFormat="1" ht="13.5" hidden="1" customHeight="1" x14ac:dyDescent="0.2"/>
    <row r="140" s="1275" customFormat="1" ht="13.5" hidden="1" customHeight="1" x14ac:dyDescent="0.2"/>
    <row r="141" s="1275" customFormat="1" ht="13.5" hidden="1" customHeight="1" x14ac:dyDescent="0.2"/>
    <row r="142" s="1275" customFormat="1" ht="13.5" hidden="1" customHeight="1" x14ac:dyDescent="0.2"/>
    <row r="143" s="1275" customFormat="1" ht="13.5" hidden="1" customHeight="1" x14ac:dyDescent="0.2"/>
    <row r="144" s="1275" customFormat="1" ht="13.5" hidden="1" customHeight="1" x14ac:dyDescent="0.2"/>
    <row r="145" s="1275" customFormat="1" ht="13.5" hidden="1" customHeight="1" x14ac:dyDescent="0.2"/>
    <row r="146" s="1275" customFormat="1" ht="13.5" hidden="1" customHeight="1" x14ac:dyDescent="0.2"/>
    <row r="147" s="1275" customFormat="1" ht="13.5" hidden="1" customHeight="1" x14ac:dyDescent="0.2"/>
    <row r="148" s="1275" customFormat="1" ht="13.5" hidden="1" customHeight="1" x14ac:dyDescent="0.2"/>
    <row r="149" s="1275" customFormat="1" ht="13.5" hidden="1" customHeight="1" x14ac:dyDescent="0.2"/>
    <row r="150" s="1275" customFormat="1" ht="13.5" hidden="1" customHeight="1" x14ac:dyDescent="0.2"/>
    <row r="151" s="1275" customFormat="1" ht="13.5" hidden="1" customHeight="1" x14ac:dyDescent="0.2"/>
    <row r="152" s="1275" customFormat="1" ht="13.5" hidden="1" customHeight="1" x14ac:dyDescent="0.2"/>
    <row r="153" s="1275" customFormat="1" ht="13.5" hidden="1" customHeight="1" x14ac:dyDescent="0.2"/>
    <row r="154" s="1275" customFormat="1" ht="13.5" hidden="1" customHeight="1" x14ac:dyDescent="0.2"/>
    <row r="155" s="1275" customFormat="1" ht="13.5" hidden="1" customHeight="1" x14ac:dyDescent="0.2"/>
    <row r="156" s="1275" customFormat="1" ht="13.5" hidden="1" customHeight="1" x14ac:dyDescent="0.2"/>
    <row r="157" s="1275" customFormat="1" ht="13.5" hidden="1" customHeight="1" x14ac:dyDescent="0.2"/>
    <row r="158" s="1275" customFormat="1" ht="13.5" hidden="1" customHeight="1" x14ac:dyDescent="0.2"/>
    <row r="159" s="1275" customFormat="1" ht="13.5" hidden="1" customHeight="1" x14ac:dyDescent="0.2"/>
    <row r="160" s="1275" customFormat="1" ht="13.5" hidden="1" customHeight="1" x14ac:dyDescent="0.2"/>
  </sheetData>
  <sheetProtection algorithmName="SHA-512" hashValue="s3TsELj2/Bn672ZswKCc3R0VqTin/oqwatpGJsVaYhNa3moIU0ElNv4qJOm9fKQ6JK6arGJBJBlP6IyxwBuuTQ==" saltValue="ruzXVIsGmgnU+e+rym79Q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7D65F-1D95-4382-860A-5A4B438BFD16}">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504</v>
      </c>
    </row>
  </sheetData>
  <sheetProtection algorithmName="SHA-512" hashValue="wQU1lWbUmGKmq7qOi+styL3rBU6S2B16mjdAytqE+HsK1iu3ZWH+QhzFTPvU+ZbgsWaorLEdGZuj2sO02zcUSw==" saltValue="5NDctWvYubvsiLhk+ngbB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4F4BF-88F4-478D-895F-BC4512A4E267}">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504</v>
      </c>
    </row>
  </sheetData>
  <sheetProtection algorithmName="SHA-512" hashValue="GE9JxPUj/Xt/qI996YyRfk9hV4C0SxNT2lPKGc1Sv59DkBAf4RI6yflcm8/Gp6XIZ6y2xG8GtrU49mU8lhog3w==" saltValue="jDXh23MjafQIE/gPjDkm6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51</v>
      </c>
      <c r="E2" s="155"/>
      <c r="F2" s="156" t="s">
        <v>554</v>
      </c>
      <c r="G2" s="157"/>
      <c r="H2" s="158"/>
    </row>
    <row r="3" spans="1:8" x14ac:dyDescent="0.2">
      <c r="A3" s="154" t="s">
        <v>547</v>
      </c>
      <c r="B3" s="159"/>
      <c r="C3" s="160"/>
      <c r="D3" s="161">
        <v>49201</v>
      </c>
      <c r="E3" s="162"/>
      <c r="F3" s="163">
        <v>138651</v>
      </c>
      <c r="G3" s="164"/>
      <c r="H3" s="165"/>
    </row>
    <row r="4" spans="1:8" x14ac:dyDescent="0.2">
      <c r="A4" s="166"/>
      <c r="B4" s="167"/>
      <c r="C4" s="168"/>
      <c r="D4" s="169">
        <v>27895</v>
      </c>
      <c r="E4" s="170"/>
      <c r="F4" s="171">
        <v>71211</v>
      </c>
      <c r="G4" s="172"/>
      <c r="H4" s="173"/>
    </row>
    <row r="5" spans="1:8" x14ac:dyDescent="0.2">
      <c r="A5" s="154" t="s">
        <v>549</v>
      </c>
      <c r="B5" s="159"/>
      <c r="C5" s="160"/>
      <c r="D5" s="161">
        <v>77780</v>
      </c>
      <c r="E5" s="162"/>
      <c r="F5" s="163">
        <v>122882</v>
      </c>
      <c r="G5" s="164"/>
      <c r="H5" s="165"/>
    </row>
    <row r="6" spans="1:8" x14ac:dyDescent="0.2">
      <c r="A6" s="166"/>
      <c r="B6" s="167"/>
      <c r="C6" s="168"/>
      <c r="D6" s="169">
        <v>44532</v>
      </c>
      <c r="E6" s="170"/>
      <c r="F6" s="171">
        <v>65785</v>
      </c>
      <c r="G6" s="172"/>
      <c r="H6" s="173"/>
    </row>
    <row r="7" spans="1:8" x14ac:dyDescent="0.2">
      <c r="A7" s="154" t="s">
        <v>550</v>
      </c>
      <c r="B7" s="159"/>
      <c r="C7" s="160"/>
      <c r="D7" s="161">
        <v>152123</v>
      </c>
      <c r="E7" s="162"/>
      <c r="F7" s="163">
        <v>114790</v>
      </c>
      <c r="G7" s="164"/>
      <c r="H7" s="165"/>
    </row>
    <row r="8" spans="1:8" x14ac:dyDescent="0.2">
      <c r="A8" s="166"/>
      <c r="B8" s="167"/>
      <c r="C8" s="168"/>
      <c r="D8" s="169">
        <v>68045</v>
      </c>
      <c r="E8" s="170"/>
      <c r="F8" s="171">
        <v>55601</v>
      </c>
      <c r="G8" s="172"/>
      <c r="H8" s="173"/>
    </row>
    <row r="9" spans="1:8" x14ac:dyDescent="0.2">
      <c r="A9" s="154" t="s">
        <v>551</v>
      </c>
      <c r="B9" s="159"/>
      <c r="C9" s="160"/>
      <c r="D9" s="161">
        <v>289756</v>
      </c>
      <c r="E9" s="162"/>
      <c r="F9" s="163">
        <v>126262</v>
      </c>
      <c r="G9" s="164"/>
      <c r="H9" s="165"/>
    </row>
    <row r="10" spans="1:8" x14ac:dyDescent="0.2">
      <c r="A10" s="166"/>
      <c r="B10" s="167"/>
      <c r="C10" s="168"/>
      <c r="D10" s="169">
        <v>104140</v>
      </c>
      <c r="E10" s="170"/>
      <c r="F10" s="171">
        <v>56769</v>
      </c>
      <c r="G10" s="172"/>
      <c r="H10" s="173"/>
    </row>
    <row r="11" spans="1:8" x14ac:dyDescent="0.2">
      <c r="A11" s="154" t="s">
        <v>552</v>
      </c>
      <c r="B11" s="159"/>
      <c r="C11" s="160"/>
      <c r="D11" s="161">
        <v>158286</v>
      </c>
      <c r="E11" s="162"/>
      <c r="F11" s="163">
        <v>126525</v>
      </c>
      <c r="G11" s="164"/>
      <c r="H11" s="165"/>
    </row>
    <row r="12" spans="1:8" x14ac:dyDescent="0.2">
      <c r="A12" s="166"/>
      <c r="B12" s="167"/>
      <c r="C12" s="174"/>
      <c r="D12" s="169">
        <v>30522</v>
      </c>
      <c r="E12" s="170"/>
      <c r="F12" s="171">
        <v>67052</v>
      </c>
      <c r="G12" s="172"/>
      <c r="H12" s="173"/>
    </row>
    <row r="13" spans="1:8" x14ac:dyDescent="0.2">
      <c r="A13" s="154"/>
      <c r="B13" s="159"/>
      <c r="C13" s="175"/>
      <c r="D13" s="176">
        <v>145429</v>
      </c>
      <c r="E13" s="177"/>
      <c r="F13" s="178">
        <v>125822</v>
      </c>
      <c r="G13" s="179"/>
      <c r="H13" s="165"/>
    </row>
    <row r="14" spans="1:8" x14ac:dyDescent="0.2">
      <c r="A14" s="166"/>
      <c r="B14" s="167"/>
      <c r="C14" s="168"/>
      <c r="D14" s="169">
        <v>55027</v>
      </c>
      <c r="E14" s="170"/>
      <c r="F14" s="171">
        <v>63284</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4.03</v>
      </c>
      <c r="C19" s="180">
        <f>ROUND(VALUE(SUBSTITUTE(実質収支比率等に係る経年分析!G$48,"▲","-")),2)</f>
        <v>3.83</v>
      </c>
      <c r="D19" s="180">
        <f>ROUND(VALUE(SUBSTITUTE(実質収支比率等に係る経年分析!H$48,"▲","-")),2)</f>
        <v>5.82</v>
      </c>
      <c r="E19" s="180">
        <f>ROUND(VALUE(SUBSTITUTE(実質収支比率等に係る経年分析!I$48,"▲","-")),2)</f>
        <v>1.33</v>
      </c>
      <c r="F19" s="180">
        <f>ROUND(VALUE(SUBSTITUTE(実質収支比率等に係る経年分析!J$48,"▲","-")),2)</f>
        <v>5.46</v>
      </c>
    </row>
    <row r="20" spans="1:11" x14ac:dyDescent="0.2">
      <c r="A20" s="180" t="s">
        <v>54</v>
      </c>
      <c r="B20" s="180">
        <f>ROUND(VALUE(SUBSTITUTE(実質収支比率等に係る経年分析!F$47,"▲","-")),2)</f>
        <v>37.17</v>
      </c>
      <c r="C20" s="180">
        <f>ROUND(VALUE(SUBSTITUTE(実質収支比率等に係る経年分析!G$47,"▲","-")),2)</f>
        <v>29.36</v>
      </c>
      <c r="D20" s="180">
        <f>ROUND(VALUE(SUBSTITUTE(実質収支比率等に係る経年分析!H$47,"▲","-")),2)</f>
        <v>22.41</v>
      </c>
      <c r="E20" s="180">
        <f>ROUND(VALUE(SUBSTITUTE(実質収支比率等に係る経年分析!I$47,"▲","-")),2)</f>
        <v>18.73</v>
      </c>
      <c r="F20" s="180">
        <f>ROUND(VALUE(SUBSTITUTE(実質収支比率等に係る経年分析!J$47,"▲","-")),2)</f>
        <v>11.69</v>
      </c>
    </row>
    <row r="21" spans="1:11" x14ac:dyDescent="0.2">
      <c r="A21" s="180" t="s">
        <v>55</v>
      </c>
      <c r="B21" s="180">
        <f>IF(ISNUMBER(VALUE(SUBSTITUTE(実質収支比率等に係る経年分析!F$49,"▲","-"))),ROUND(VALUE(SUBSTITUTE(実質収支比率等に係る経年分析!F$49,"▲","-")),2),NA())</f>
        <v>-6.68</v>
      </c>
      <c r="C21" s="180">
        <f>IF(ISNUMBER(VALUE(SUBSTITUTE(実質収支比率等に係る経年分析!G$49,"▲","-"))),ROUND(VALUE(SUBSTITUTE(実質収支比率等に係る経年分析!G$49,"▲","-")),2),NA())</f>
        <v>-7.85</v>
      </c>
      <c r="D21" s="180">
        <f>IF(ISNUMBER(VALUE(SUBSTITUTE(実質収支比率等に係る経年分析!H$49,"▲","-"))),ROUND(VALUE(SUBSTITUTE(実質収支比率等に係る経年分析!H$49,"▲","-")),2),NA())</f>
        <v>-4.54</v>
      </c>
      <c r="E21" s="180">
        <f>IF(ISNUMBER(VALUE(SUBSTITUTE(実質収支比率等に係る経年分析!I$49,"▲","-"))),ROUND(VALUE(SUBSTITUTE(実質収支比率等に係る経年分析!I$49,"▲","-")),2),NA())</f>
        <v>-8.3699999999999992</v>
      </c>
      <c r="F21" s="180">
        <f>IF(ISNUMBER(VALUE(SUBSTITUTE(実質収支比率等に係る経年分析!J$49,"▲","-"))),ROUND(VALUE(SUBSTITUTE(実質収支比率等に係る経年分析!J$49,"▲","-")),2),NA())</f>
        <v>-1.58</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0.84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2.09</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str">
        <f>IF(連結実質赤字比率に係る赤字・黒字の構成分析!C$39="",NA(),連結実質赤字比率に係る赤字・黒字の構成分析!C$39)</f>
        <v>宇治田原町後期高齢者医療特別会計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2">
      <c r="A32" s="181" t="str">
        <f>IF(連結実質赤字比率に係る赤字・黒字の構成分析!C$38="",NA(),連結実質赤字比率に係る赤字・黒字の構成分析!C$38)</f>
        <v>宇治田原町国民健康保険特別会計（事業勘定）</v>
      </c>
      <c r="B32" s="181">
        <f>IF(ROUND(VALUE(SUBSTITUTE(連結実質赤字比率に係る赤字・黒字の構成分析!F$38,"▲", "-")), 2) &lt; 0, ABS(ROUND(VALUE(SUBSTITUTE(連結実質赤字比率に係る赤字・黒字の構成分析!F$38,"▲", "-")), 2)), NA())</f>
        <v>0.82</v>
      </c>
      <c r="C32" s="181" t="e">
        <f>IF(ROUND(VALUE(SUBSTITUTE(連結実質赤字比率に係る赤字・黒字の構成分析!F$38,"▲", "-")), 2) &gt;= 0, ABS(ROUND(VALUE(SUBSTITUTE(連結実質赤字比率に係る赤字・黒字の構成分析!F$38,"▲", "-")), 2)), NA())</f>
        <v>#N/A</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0.56000000000000005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0.32</v>
      </c>
    </row>
    <row r="33" spans="1:16" x14ac:dyDescent="0.2">
      <c r="A33" s="181" t="str">
        <f>IF(連結実質赤字比率に係る赤字・黒字の構成分析!C$37="",NA(),連結実質赤字比率に係る赤字・黒字の構成分析!C$37)</f>
        <v>宇治田原町下水道事業会計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0.98</v>
      </c>
    </row>
    <row r="34" spans="1:16" x14ac:dyDescent="0.2">
      <c r="A34" s="181" t="str">
        <f>IF(連結実質赤字比率に係る赤字・黒字の構成分析!C$36="",NA(),連結実質赤字比率に係る赤字・黒字の構成分析!C$36)</f>
        <v>宇治田原町介護保険特別会計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1.1100000000000001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1.67</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4.0199999999999996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3.83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5.81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5.45</v>
      </c>
    </row>
    <row r="36" spans="1:16" x14ac:dyDescent="0.2">
      <c r="A36" s="181" t="str">
        <f>IF(連結実質赤字比率に係る赤字・黒字の構成分析!C$34="",NA(),連結実質赤字比率に係る赤字・黒字の構成分析!C$34)</f>
        <v>宇治田原町水道事業会計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4.42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5.75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6.36</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408</v>
      </c>
      <c r="E42" s="182"/>
      <c r="F42" s="182"/>
      <c r="G42" s="182">
        <f>'実質公債費比率（分子）の構造'!L$52</f>
        <v>439</v>
      </c>
      <c r="H42" s="182"/>
      <c r="I42" s="182"/>
      <c r="J42" s="182">
        <f>'実質公債費比率（分子）の構造'!M$52</f>
        <v>440</v>
      </c>
      <c r="K42" s="182"/>
      <c r="L42" s="182"/>
      <c r="M42" s="182">
        <f>'実質公債費比率（分子）の構造'!N$52</f>
        <v>410</v>
      </c>
      <c r="N42" s="182"/>
      <c r="O42" s="182"/>
      <c r="P42" s="182">
        <f>'実質公債費比率（分子）の構造'!O$52</f>
        <v>427</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65</v>
      </c>
      <c r="B45" s="182">
        <f>'実質公債費比率（分子）の構造'!K$49</f>
        <v>14</v>
      </c>
      <c r="C45" s="182"/>
      <c r="D45" s="182"/>
      <c r="E45" s="182">
        <f>'実質公債費比率（分子）の構造'!L$49</f>
        <v>14</v>
      </c>
      <c r="F45" s="182"/>
      <c r="G45" s="182"/>
      <c r="H45" s="182">
        <f>'実質公債費比率（分子）の構造'!M$49</f>
        <v>18</v>
      </c>
      <c r="I45" s="182"/>
      <c r="J45" s="182"/>
      <c r="K45" s="182">
        <f>'実質公債費比率（分子）の構造'!N$49</f>
        <v>17</v>
      </c>
      <c r="L45" s="182"/>
      <c r="M45" s="182"/>
      <c r="N45" s="182">
        <f>'実質公債費比率（分子）の構造'!O$49</f>
        <v>26</v>
      </c>
      <c r="O45" s="182"/>
      <c r="P45" s="182"/>
    </row>
    <row r="46" spans="1:16" x14ac:dyDescent="0.2">
      <c r="A46" s="182" t="s">
        <v>66</v>
      </c>
      <c r="B46" s="182">
        <f>'実質公債費比率（分子）の構造'!K$48</f>
        <v>131</v>
      </c>
      <c r="C46" s="182"/>
      <c r="D46" s="182"/>
      <c r="E46" s="182">
        <f>'実質公債費比率（分子）の構造'!L$48</f>
        <v>137</v>
      </c>
      <c r="F46" s="182"/>
      <c r="G46" s="182"/>
      <c r="H46" s="182">
        <f>'実質公債費比率（分子）の構造'!M$48</f>
        <v>162</v>
      </c>
      <c r="I46" s="182"/>
      <c r="J46" s="182"/>
      <c r="K46" s="182">
        <f>'実質公債費比率（分子）の構造'!N$48</f>
        <v>144</v>
      </c>
      <c r="L46" s="182"/>
      <c r="M46" s="182"/>
      <c r="N46" s="182">
        <f>'実質公債費比率（分子）の構造'!O$48</f>
        <v>147</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371</v>
      </c>
      <c r="C49" s="182"/>
      <c r="D49" s="182"/>
      <c r="E49" s="182">
        <f>'実質公債費比率（分子）の構造'!L$45</f>
        <v>390</v>
      </c>
      <c r="F49" s="182"/>
      <c r="G49" s="182"/>
      <c r="H49" s="182">
        <f>'実質公債費比率（分子）の構造'!M$45</f>
        <v>395</v>
      </c>
      <c r="I49" s="182"/>
      <c r="J49" s="182"/>
      <c r="K49" s="182">
        <f>'実質公債費比率（分子）の構造'!N$45</f>
        <v>419</v>
      </c>
      <c r="L49" s="182"/>
      <c r="M49" s="182"/>
      <c r="N49" s="182">
        <f>'実質公債費比率（分子）の構造'!O$45</f>
        <v>470</v>
      </c>
      <c r="O49" s="182"/>
      <c r="P49" s="182"/>
    </row>
    <row r="50" spans="1:16" x14ac:dyDescent="0.2">
      <c r="A50" s="182" t="s">
        <v>70</v>
      </c>
      <c r="B50" s="182" t="e">
        <f>NA()</f>
        <v>#N/A</v>
      </c>
      <c r="C50" s="182">
        <f>IF(ISNUMBER('実質公債費比率（分子）の構造'!K$53),'実質公債費比率（分子）の構造'!K$53,NA())</f>
        <v>108</v>
      </c>
      <c r="D50" s="182" t="e">
        <f>NA()</f>
        <v>#N/A</v>
      </c>
      <c r="E50" s="182" t="e">
        <f>NA()</f>
        <v>#N/A</v>
      </c>
      <c r="F50" s="182">
        <f>IF(ISNUMBER('実質公債費比率（分子）の構造'!L$53),'実質公債費比率（分子）の構造'!L$53,NA())</f>
        <v>102</v>
      </c>
      <c r="G50" s="182" t="e">
        <f>NA()</f>
        <v>#N/A</v>
      </c>
      <c r="H50" s="182" t="e">
        <f>NA()</f>
        <v>#N/A</v>
      </c>
      <c r="I50" s="182">
        <f>IF(ISNUMBER('実質公債費比率（分子）の構造'!M$53),'実質公債費比率（分子）の構造'!M$53,NA())</f>
        <v>135</v>
      </c>
      <c r="J50" s="182" t="e">
        <f>NA()</f>
        <v>#N/A</v>
      </c>
      <c r="K50" s="182" t="e">
        <f>NA()</f>
        <v>#N/A</v>
      </c>
      <c r="L50" s="182">
        <f>IF(ISNUMBER('実質公債費比率（分子）の構造'!N$53),'実質公債費比率（分子）の構造'!N$53,NA())</f>
        <v>170</v>
      </c>
      <c r="M50" s="182" t="e">
        <f>NA()</f>
        <v>#N/A</v>
      </c>
      <c r="N50" s="182" t="e">
        <f>NA()</f>
        <v>#N/A</v>
      </c>
      <c r="O50" s="182">
        <f>IF(ISNUMBER('実質公債費比率（分子）の構造'!O$53),'実質公債費比率（分子）の構造'!O$53,NA())</f>
        <v>216</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5035</v>
      </c>
      <c r="E56" s="181"/>
      <c r="F56" s="181"/>
      <c r="G56" s="181">
        <f>'将来負担比率（分子）の構造'!J$52</f>
        <v>5077</v>
      </c>
      <c r="H56" s="181"/>
      <c r="I56" s="181"/>
      <c r="J56" s="181">
        <f>'将来負担比率（分子）の構造'!K$52</f>
        <v>5201</v>
      </c>
      <c r="K56" s="181"/>
      <c r="L56" s="181"/>
      <c r="M56" s="181">
        <f>'将来負担比率（分子）の構造'!L$52</f>
        <v>5489</v>
      </c>
      <c r="N56" s="181"/>
      <c r="O56" s="181"/>
      <c r="P56" s="181">
        <f>'将来負担比率（分子）の構造'!M$52</f>
        <v>5453</v>
      </c>
    </row>
    <row r="57" spans="1:16" x14ac:dyDescent="0.2">
      <c r="A57" s="181" t="s">
        <v>41</v>
      </c>
      <c r="B57" s="181"/>
      <c r="C57" s="181"/>
      <c r="D57" s="181">
        <f>'将来負担比率（分子）の構造'!I$51</f>
        <v>99</v>
      </c>
      <c r="E57" s="181"/>
      <c r="F57" s="181"/>
      <c r="G57" s="181">
        <f>'将来負担比率（分子）の構造'!J$51</f>
        <v>68</v>
      </c>
      <c r="H57" s="181"/>
      <c r="I57" s="181"/>
      <c r="J57" s="181">
        <f>'将来負担比率（分子）の構造'!K$51</f>
        <v>37</v>
      </c>
      <c r="K57" s="181"/>
      <c r="L57" s="181"/>
      <c r="M57" s="181">
        <f>'将来負担比率（分子）の構造'!L$51</f>
        <v>30</v>
      </c>
      <c r="N57" s="181"/>
      <c r="O57" s="181"/>
      <c r="P57" s="181">
        <f>'将来負担比率（分子）の構造'!M$51</f>
        <v>22</v>
      </c>
    </row>
    <row r="58" spans="1:16" x14ac:dyDescent="0.2">
      <c r="A58" s="181" t="s">
        <v>40</v>
      </c>
      <c r="B58" s="181"/>
      <c r="C58" s="181"/>
      <c r="D58" s="181">
        <f>'将来負担比率（分子）の構造'!I$50</f>
        <v>2446</v>
      </c>
      <c r="E58" s="181"/>
      <c r="F58" s="181"/>
      <c r="G58" s="181">
        <f>'将来負担比率（分子）の構造'!J$50</f>
        <v>2193</v>
      </c>
      <c r="H58" s="181"/>
      <c r="I58" s="181"/>
      <c r="J58" s="181">
        <f>'将来負担比率（分子）の構造'!K$50</f>
        <v>1684</v>
      </c>
      <c r="K58" s="181"/>
      <c r="L58" s="181"/>
      <c r="M58" s="181">
        <f>'将来負担比率（分子）の構造'!L$50</f>
        <v>1304</v>
      </c>
      <c r="N58" s="181"/>
      <c r="O58" s="181"/>
      <c r="P58" s="181">
        <f>'将来負担比率（分子）の構造'!M$50</f>
        <v>964</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34</v>
      </c>
      <c r="B62" s="181">
        <f>'将来負担比率（分子）の構造'!I$45</f>
        <v>533</v>
      </c>
      <c r="C62" s="181"/>
      <c r="D62" s="181"/>
      <c r="E62" s="181">
        <f>'将来負担比率（分子）の構造'!J$45</f>
        <v>530</v>
      </c>
      <c r="F62" s="181"/>
      <c r="G62" s="181"/>
      <c r="H62" s="181">
        <f>'将来負担比率（分子）の構造'!K$45</f>
        <v>488</v>
      </c>
      <c r="I62" s="181"/>
      <c r="J62" s="181"/>
      <c r="K62" s="181">
        <f>'将来負担比率（分子）の構造'!L$45</f>
        <v>489</v>
      </c>
      <c r="L62" s="181"/>
      <c r="M62" s="181"/>
      <c r="N62" s="181">
        <f>'将来負担比率（分子）の構造'!M$45</f>
        <v>472</v>
      </c>
      <c r="O62" s="181"/>
      <c r="P62" s="181"/>
    </row>
    <row r="63" spans="1:16" x14ac:dyDescent="0.2">
      <c r="A63" s="181" t="s">
        <v>33</v>
      </c>
      <c r="B63" s="181">
        <f>'将来負担比率（分子）の構造'!I$44</f>
        <v>188</v>
      </c>
      <c r="C63" s="181"/>
      <c r="D63" s="181"/>
      <c r="E63" s="181">
        <f>'将来負担比率（分子）の構造'!J$44</f>
        <v>242</v>
      </c>
      <c r="F63" s="181"/>
      <c r="G63" s="181"/>
      <c r="H63" s="181">
        <f>'将来負担比率（分子）の構造'!K$44</f>
        <v>233</v>
      </c>
      <c r="I63" s="181"/>
      <c r="J63" s="181"/>
      <c r="K63" s="181">
        <f>'将来負担比率（分子）の構造'!L$44</f>
        <v>233</v>
      </c>
      <c r="L63" s="181"/>
      <c r="M63" s="181"/>
      <c r="N63" s="181">
        <f>'将来負担比率（分子）の構造'!M$44</f>
        <v>212</v>
      </c>
      <c r="O63" s="181"/>
      <c r="P63" s="181"/>
    </row>
    <row r="64" spans="1:16" x14ac:dyDescent="0.2">
      <c r="A64" s="181" t="s">
        <v>32</v>
      </c>
      <c r="B64" s="181">
        <f>'将来負担比率（分子）の構造'!I$43</f>
        <v>2254</v>
      </c>
      <c r="C64" s="181"/>
      <c r="D64" s="181"/>
      <c r="E64" s="181">
        <f>'将来負担比率（分子）の構造'!J$43</f>
        <v>2303</v>
      </c>
      <c r="F64" s="181"/>
      <c r="G64" s="181"/>
      <c r="H64" s="181">
        <f>'将来負担比率（分子）の構造'!K$43</f>
        <v>2330</v>
      </c>
      <c r="I64" s="181"/>
      <c r="J64" s="181"/>
      <c r="K64" s="181">
        <f>'将来負担比率（分子）の構造'!L$43</f>
        <v>2391</v>
      </c>
      <c r="L64" s="181"/>
      <c r="M64" s="181"/>
      <c r="N64" s="181">
        <f>'将来負担比率（分子）の構造'!M$43</f>
        <v>2242</v>
      </c>
      <c r="O64" s="181"/>
      <c r="P64" s="181"/>
    </row>
    <row r="65" spans="1:16" x14ac:dyDescent="0.2">
      <c r="A65" s="181" t="s">
        <v>31</v>
      </c>
      <c r="B65" s="181">
        <f>'将来負担比率（分子）の構造'!I$42</f>
        <v>29</v>
      </c>
      <c r="C65" s="181"/>
      <c r="D65" s="181"/>
      <c r="E65" s="181">
        <f>'将来負担比率（分子）の構造'!J$42</f>
        <v>26</v>
      </c>
      <c r="F65" s="181"/>
      <c r="G65" s="181"/>
      <c r="H65" s="181">
        <f>'将来負担比率（分子）の構造'!K$42</f>
        <v>24</v>
      </c>
      <c r="I65" s="181"/>
      <c r="J65" s="181"/>
      <c r="K65" s="181">
        <f>'将来負担比率（分子）の構造'!L$42</f>
        <v>21</v>
      </c>
      <c r="L65" s="181"/>
      <c r="M65" s="181"/>
      <c r="N65" s="181">
        <f>'将来負担比率（分子）の構造'!M$42</f>
        <v>18</v>
      </c>
      <c r="O65" s="181"/>
      <c r="P65" s="181"/>
    </row>
    <row r="66" spans="1:16" x14ac:dyDescent="0.2">
      <c r="A66" s="181" t="s">
        <v>30</v>
      </c>
      <c r="B66" s="181">
        <f>'将来負担比率（分子）の構造'!I$41</f>
        <v>4322</v>
      </c>
      <c r="C66" s="181"/>
      <c r="D66" s="181"/>
      <c r="E66" s="181">
        <f>'将来負担比率（分子）の構造'!J$41</f>
        <v>4473</v>
      </c>
      <c r="F66" s="181"/>
      <c r="G66" s="181"/>
      <c r="H66" s="181">
        <f>'将来負担比率（分子）の構造'!K$41</f>
        <v>4863</v>
      </c>
      <c r="I66" s="181"/>
      <c r="J66" s="181"/>
      <c r="K66" s="181">
        <f>'将来負担比率（分子）の構造'!L$41</f>
        <v>6399</v>
      </c>
      <c r="L66" s="181"/>
      <c r="M66" s="181"/>
      <c r="N66" s="181">
        <f>'将来負担比率（分子）の構造'!M$41</f>
        <v>6747</v>
      </c>
      <c r="O66" s="181"/>
      <c r="P66" s="181"/>
    </row>
    <row r="67" spans="1:16" x14ac:dyDescent="0.2">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237</v>
      </c>
      <c r="G67" s="181" t="e">
        <f>NA()</f>
        <v>#N/A</v>
      </c>
      <c r="H67" s="181" t="e">
        <f>NA()</f>
        <v>#N/A</v>
      </c>
      <c r="I67" s="181">
        <f>IF(ISNUMBER('将来負担比率（分子）の構造'!K$53), IF('将来負担比率（分子）の構造'!K$53 &lt; 0, 0, '将来負担比率（分子）の構造'!K$53), NA())</f>
        <v>1016</v>
      </c>
      <c r="J67" s="181" t="e">
        <f>NA()</f>
        <v>#N/A</v>
      </c>
      <c r="K67" s="181" t="e">
        <f>NA()</f>
        <v>#N/A</v>
      </c>
      <c r="L67" s="181">
        <f>IF(ISNUMBER('将来負担比率（分子）の構造'!L$53), IF('将来負担比率（分子）の構造'!L$53 &lt; 0, 0, '将来負担比率（分子）の構造'!L$53), NA())</f>
        <v>2711</v>
      </c>
      <c r="M67" s="181" t="e">
        <f>NA()</f>
        <v>#N/A</v>
      </c>
      <c r="N67" s="181" t="e">
        <f>NA()</f>
        <v>#N/A</v>
      </c>
      <c r="O67" s="181">
        <f>IF(ISNUMBER('将来負担比率（分子）の構造'!M$53), IF('将来負担比率（分子）の構造'!M$53 &lt; 0, 0, '将来負担比率（分子）の構造'!M$53), NA())</f>
        <v>3251</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645</v>
      </c>
      <c r="C72" s="185">
        <f>基金残高に係る経年分析!G55</f>
        <v>535</v>
      </c>
      <c r="D72" s="185">
        <f>基金残高に係る経年分析!H55</f>
        <v>358</v>
      </c>
    </row>
    <row r="73" spans="1:16" x14ac:dyDescent="0.2">
      <c r="A73" s="184" t="s">
        <v>77</v>
      </c>
      <c r="B73" s="185">
        <f>基金残高に係る経年分析!F56</f>
        <v>1</v>
      </c>
      <c r="C73" s="185">
        <f>基金残高に係る経年分析!G56</f>
        <v>1</v>
      </c>
      <c r="D73" s="185">
        <f>基金残高に係る経年分析!H56</f>
        <v>1</v>
      </c>
    </row>
    <row r="74" spans="1:16" x14ac:dyDescent="0.2">
      <c r="A74" s="184" t="s">
        <v>78</v>
      </c>
      <c r="B74" s="185">
        <f>基金残高に係る経年分析!F57</f>
        <v>954</v>
      </c>
      <c r="C74" s="185">
        <f>基金残高に係る経年分析!G57</f>
        <v>683</v>
      </c>
      <c r="D74" s="185">
        <f>基金残高に係る経年分析!H57</f>
        <v>562</v>
      </c>
    </row>
  </sheetData>
  <sheetProtection algorithmName="SHA-512" hashValue="bJj6jYGk4jfj6uIqyCL3ws4KF+ECl/G2wqz3h7MaYvJ2Ic5FQhV/GH0oWSdUMY/uLLxhoJQZr2SbHibrXHBzdw==" saltValue="jEFSxTNOmbVD/+9DkHlMP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206</v>
      </c>
      <c r="DI1" s="762"/>
      <c r="DJ1" s="762"/>
      <c r="DK1" s="762"/>
      <c r="DL1" s="762"/>
      <c r="DM1" s="762"/>
      <c r="DN1" s="763"/>
      <c r="DO1" s="226"/>
      <c r="DP1" s="761" t="s">
        <v>207</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2">
      <c r="B2" s="227" t="s">
        <v>208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3" t="s">
        <v>209</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210</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211</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2">
      <c r="B4" s="703" t="s">
        <v>1</v>
      </c>
      <c r="C4" s="704"/>
      <c r="D4" s="704"/>
      <c r="E4" s="704"/>
      <c r="F4" s="704"/>
      <c r="G4" s="704"/>
      <c r="H4" s="704"/>
      <c r="I4" s="704"/>
      <c r="J4" s="704"/>
      <c r="K4" s="704"/>
      <c r="L4" s="704"/>
      <c r="M4" s="704"/>
      <c r="N4" s="704"/>
      <c r="O4" s="704"/>
      <c r="P4" s="704"/>
      <c r="Q4" s="705"/>
      <c r="R4" s="703" t="s">
        <v>212</v>
      </c>
      <c r="S4" s="704"/>
      <c r="T4" s="704"/>
      <c r="U4" s="704"/>
      <c r="V4" s="704"/>
      <c r="W4" s="704"/>
      <c r="X4" s="704"/>
      <c r="Y4" s="705"/>
      <c r="Z4" s="703" t="s">
        <v>213</v>
      </c>
      <c r="AA4" s="704"/>
      <c r="AB4" s="704"/>
      <c r="AC4" s="705"/>
      <c r="AD4" s="703" t="s">
        <v>214</v>
      </c>
      <c r="AE4" s="704"/>
      <c r="AF4" s="704"/>
      <c r="AG4" s="704"/>
      <c r="AH4" s="704"/>
      <c r="AI4" s="704"/>
      <c r="AJ4" s="704"/>
      <c r="AK4" s="705"/>
      <c r="AL4" s="703" t="s">
        <v>213</v>
      </c>
      <c r="AM4" s="704"/>
      <c r="AN4" s="704"/>
      <c r="AO4" s="705"/>
      <c r="AP4" s="764" t="s">
        <v>215</v>
      </c>
      <c r="AQ4" s="764"/>
      <c r="AR4" s="764"/>
      <c r="AS4" s="764"/>
      <c r="AT4" s="764"/>
      <c r="AU4" s="764"/>
      <c r="AV4" s="764"/>
      <c r="AW4" s="764"/>
      <c r="AX4" s="764"/>
      <c r="AY4" s="764"/>
      <c r="AZ4" s="764"/>
      <c r="BA4" s="764"/>
      <c r="BB4" s="764"/>
      <c r="BC4" s="764"/>
      <c r="BD4" s="764"/>
      <c r="BE4" s="764"/>
      <c r="BF4" s="764"/>
      <c r="BG4" s="764" t="s">
        <v>216</v>
      </c>
      <c r="BH4" s="764"/>
      <c r="BI4" s="764"/>
      <c r="BJ4" s="764"/>
      <c r="BK4" s="764"/>
      <c r="BL4" s="764"/>
      <c r="BM4" s="764"/>
      <c r="BN4" s="764"/>
      <c r="BO4" s="764" t="s">
        <v>213</v>
      </c>
      <c r="BP4" s="764"/>
      <c r="BQ4" s="764"/>
      <c r="BR4" s="764"/>
      <c r="BS4" s="764" t="s">
        <v>217</v>
      </c>
      <c r="BT4" s="764"/>
      <c r="BU4" s="764"/>
      <c r="BV4" s="764"/>
      <c r="BW4" s="764"/>
      <c r="BX4" s="764"/>
      <c r="BY4" s="764"/>
      <c r="BZ4" s="764"/>
      <c r="CA4" s="764"/>
      <c r="CB4" s="764"/>
      <c r="CD4" s="746" t="s">
        <v>218</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2">
      <c r="B5" s="708" t="s">
        <v>219</v>
      </c>
      <c r="C5" s="709"/>
      <c r="D5" s="709"/>
      <c r="E5" s="709"/>
      <c r="F5" s="709"/>
      <c r="G5" s="709"/>
      <c r="H5" s="709"/>
      <c r="I5" s="709"/>
      <c r="J5" s="709"/>
      <c r="K5" s="709"/>
      <c r="L5" s="709"/>
      <c r="M5" s="709"/>
      <c r="N5" s="709"/>
      <c r="O5" s="709"/>
      <c r="P5" s="709"/>
      <c r="Q5" s="710"/>
      <c r="R5" s="697">
        <v>1590946</v>
      </c>
      <c r="S5" s="698"/>
      <c r="T5" s="698"/>
      <c r="U5" s="698"/>
      <c r="V5" s="698"/>
      <c r="W5" s="698"/>
      <c r="X5" s="698"/>
      <c r="Y5" s="741"/>
      <c r="Z5" s="759">
        <v>23.3</v>
      </c>
      <c r="AA5" s="759"/>
      <c r="AB5" s="759"/>
      <c r="AC5" s="759"/>
      <c r="AD5" s="760">
        <v>1590946</v>
      </c>
      <c r="AE5" s="760"/>
      <c r="AF5" s="760"/>
      <c r="AG5" s="760"/>
      <c r="AH5" s="760"/>
      <c r="AI5" s="760"/>
      <c r="AJ5" s="760"/>
      <c r="AK5" s="760"/>
      <c r="AL5" s="742">
        <v>54.3</v>
      </c>
      <c r="AM5" s="713"/>
      <c r="AN5" s="713"/>
      <c r="AO5" s="743"/>
      <c r="AP5" s="708" t="s">
        <v>220</v>
      </c>
      <c r="AQ5" s="709"/>
      <c r="AR5" s="709"/>
      <c r="AS5" s="709"/>
      <c r="AT5" s="709"/>
      <c r="AU5" s="709"/>
      <c r="AV5" s="709"/>
      <c r="AW5" s="709"/>
      <c r="AX5" s="709"/>
      <c r="AY5" s="709"/>
      <c r="AZ5" s="709"/>
      <c r="BA5" s="709"/>
      <c r="BB5" s="709"/>
      <c r="BC5" s="709"/>
      <c r="BD5" s="709"/>
      <c r="BE5" s="709"/>
      <c r="BF5" s="710"/>
      <c r="BG5" s="642">
        <v>1590946</v>
      </c>
      <c r="BH5" s="643"/>
      <c r="BI5" s="643"/>
      <c r="BJ5" s="643"/>
      <c r="BK5" s="643"/>
      <c r="BL5" s="643"/>
      <c r="BM5" s="643"/>
      <c r="BN5" s="644"/>
      <c r="BO5" s="675">
        <v>100</v>
      </c>
      <c r="BP5" s="675"/>
      <c r="BQ5" s="675"/>
      <c r="BR5" s="675"/>
      <c r="BS5" s="676">
        <v>28243</v>
      </c>
      <c r="BT5" s="676"/>
      <c r="BU5" s="676"/>
      <c r="BV5" s="676"/>
      <c r="BW5" s="676"/>
      <c r="BX5" s="676"/>
      <c r="BY5" s="676"/>
      <c r="BZ5" s="676"/>
      <c r="CA5" s="676"/>
      <c r="CB5" s="739"/>
      <c r="CD5" s="746" t="s">
        <v>215</v>
      </c>
      <c r="CE5" s="747"/>
      <c r="CF5" s="747"/>
      <c r="CG5" s="747"/>
      <c r="CH5" s="747"/>
      <c r="CI5" s="747"/>
      <c r="CJ5" s="747"/>
      <c r="CK5" s="747"/>
      <c r="CL5" s="747"/>
      <c r="CM5" s="747"/>
      <c r="CN5" s="747"/>
      <c r="CO5" s="747"/>
      <c r="CP5" s="747"/>
      <c r="CQ5" s="748"/>
      <c r="CR5" s="746" t="s">
        <v>221</v>
      </c>
      <c r="CS5" s="747"/>
      <c r="CT5" s="747"/>
      <c r="CU5" s="747"/>
      <c r="CV5" s="747"/>
      <c r="CW5" s="747"/>
      <c r="CX5" s="747"/>
      <c r="CY5" s="748"/>
      <c r="CZ5" s="746" t="s">
        <v>213</v>
      </c>
      <c r="DA5" s="747"/>
      <c r="DB5" s="747"/>
      <c r="DC5" s="748"/>
      <c r="DD5" s="746" t="s">
        <v>222</v>
      </c>
      <c r="DE5" s="747"/>
      <c r="DF5" s="747"/>
      <c r="DG5" s="747"/>
      <c r="DH5" s="747"/>
      <c r="DI5" s="747"/>
      <c r="DJ5" s="747"/>
      <c r="DK5" s="747"/>
      <c r="DL5" s="747"/>
      <c r="DM5" s="747"/>
      <c r="DN5" s="747"/>
      <c r="DO5" s="747"/>
      <c r="DP5" s="748"/>
      <c r="DQ5" s="746" t="s">
        <v>223</v>
      </c>
      <c r="DR5" s="747"/>
      <c r="DS5" s="747"/>
      <c r="DT5" s="747"/>
      <c r="DU5" s="747"/>
      <c r="DV5" s="747"/>
      <c r="DW5" s="747"/>
      <c r="DX5" s="747"/>
      <c r="DY5" s="747"/>
      <c r="DZ5" s="747"/>
      <c r="EA5" s="747"/>
      <c r="EB5" s="747"/>
      <c r="EC5" s="748"/>
    </row>
    <row r="6" spans="2:143" ht="11.25" customHeight="1" x14ac:dyDescent="0.2">
      <c r="B6" s="639" t="s">
        <v>224</v>
      </c>
      <c r="C6" s="640"/>
      <c r="D6" s="640"/>
      <c r="E6" s="640"/>
      <c r="F6" s="640"/>
      <c r="G6" s="640"/>
      <c r="H6" s="640"/>
      <c r="I6" s="640"/>
      <c r="J6" s="640"/>
      <c r="K6" s="640"/>
      <c r="L6" s="640"/>
      <c r="M6" s="640"/>
      <c r="N6" s="640"/>
      <c r="O6" s="640"/>
      <c r="P6" s="640"/>
      <c r="Q6" s="641"/>
      <c r="R6" s="642">
        <v>51270</v>
      </c>
      <c r="S6" s="643"/>
      <c r="T6" s="643"/>
      <c r="U6" s="643"/>
      <c r="V6" s="643"/>
      <c r="W6" s="643"/>
      <c r="X6" s="643"/>
      <c r="Y6" s="644"/>
      <c r="Z6" s="675">
        <v>0.8</v>
      </c>
      <c r="AA6" s="675"/>
      <c r="AB6" s="675"/>
      <c r="AC6" s="675"/>
      <c r="AD6" s="676">
        <v>51270</v>
      </c>
      <c r="AE6" s="676"/>
      <c r="AF6" s="676"/>
      <c r="AG6" s="676"/>
      <c r="AH6" s="676"/>
      <c r="AI6" s="676"/>
      <c r="AJ6" s="676"/>
      <c r="AK6" s="676"/>
      <c r="AL6" s="645">
        <v>1.7</v>
      </c>
      <c r="AM6" s="646"/>
      <c r="AN6" s="646"/>
      <c r="AO6" s="677"/>
      <c r="AP6" s="639" t="s">
        <v>225</v>
      </c>
      <c r="AQ6" s="640"/>
      <c r="AR6" s="640"/>
      <c r="AS6" s="640"/>
      <c r="AT6" s="640"/>
      <c r="AU6" s="640"/>
      <c r="AV6" s="640"/>
      <c r="AW6" s="640"/>
      <c r="AX6" s="640"/>
      <c r="AY6" s="640"/>
      <c r="AZ6" s="640"/>
      <c r="BA6" s="640"/>
      <c r="BB6" s="640"/>
      <c r="BC6" s="640"/>
      <c r="BD6" s="640"/>
      <c r="BE6" s="640"/>
      <c r="BF6" s="641"/>
      <c r="BG6" s="642">
        <v>1590946</v>
      </c>
      <c r="BH6" s="643"/>
      <c r="BI6" s="643"/>
      <c r="BJ6" s="643"/>
      <c r="BK6" s="643"/>
      <c r="BL6" s="643"/>
      <c r="BM6" s="643"/>
      <c r="BN6" s="644"/>
      <c r="BO6" s="675">
        <v>100</v>
      </c>
      <c r="BP6" s="675"/>
      <c r="BQ6" s="675"/>
      <c r="BR6" s="675"/>
      <c r="BS6" s="676">
        <v>28243</v>
      </c>
      <c r="BT6" s="676"/>
      <c r="BU6" s="676"/>
      <c r="BV6" s="676"/>
      <c r="BW6" s="676"/>
      <c r="BX6" s="676"/>
      <c r="BY6" s="676"/>
      <c r="BZ6" s="676"/>
      <c r="CA6" s="676"/>
      <c r="CB6" s="739"/>
      <c r="CD6" s="700" t="s">
        <v>226</v>
      </c>
      <c r="CE6" s="701"/>
      <c r="CF6" s="701"/>
      <c r="CG6" s="701"/>
      <c r="CH6" s="701"/>
      <c r="CI6" s="701"/>
      <c r="CJ6" s="701"/>
      <c r="CK6" s="701"/>
      <c r="CL6" s="701"/>
      <c r="CM6" s="701"/>
      <c r="CN6" s="701"/>
      <c r="CO6" s="701"/>
      <c r="CP6" s="701"/>
      <c r="CQ6" s="702"/>
      <c r="CR6" s="642">
        <v>81119</v>
      </c>
      <c r="CS6" s="643"/>
      <c r="CT6" s="643"/>
      <c r="CU6" s="643"/>
      <c r="CV6" s="643"/>
      <c r="CW6" s="643"/>
      <c r="CX6" s="643"/>
      <c r="CY6" s="644"/>
      <c r="CZ6" s="742">
        <v>1.2</v>
      </c>
      <c r="DA6" s="713"/>
      <c r="DB6" s="713"/>
      <c r="DC6" s="745"/>
      <c r="DD6" s="648" t="s">
        <v>227</v>
      </c>
      <c r="DE6" s="643"/>
      <c r="DF6" s="643"/>
      <c r="DG6" s="643"/>
      <c r="DH6" s="643"/>
      <c r="DI6" s="643"/>
      <c r="DJ6" s="643"/>
      <c r="DK6" s="643"/>
      <c r="DL6" s="643"/>
      <c r="DM6" s="643"/>
      <c r="DN6" s="643"/>
      <c r="DO6" s="643"/>
      <c r="DP6" s="644"/>
      <c r="DQ6" s="648">
        <v>81119</v>
      </c>
      <c r="DR6" s="643"/>
      <c r="DS6" s="643"/>
      <c r="DT6" s="643"/>
      <c r="DU6" s="643"/>
      <c r="DV6" s="643"/>
      <c r="DW6" s="643"/>
      <c r="DX6" s="643"/>
      <c r="DY6" s="643"/>
      <c r="DZ6" s="643"/>
      <c r="EA6" s="643"/>
      <c r="EB6" s="643"/>
      <c r="EC6" s="689"/>
    </row>
    <row r="7" spans="2:143" ht="11.25" customHeight="1" x14ac:dyDescent="0.2">
      <c r="B7" s="639" t="s">
        <v>228</v>
      </c>
      <c r="C7" s="640"/>
      <c r="D7" s="640"/>
      <c r="E7" s="640"/>
      <c r="F7" s="640"/>
      <c r="G7" s="640"/>
      <c r="H7" s="640"/>
      <c r="I7" s="640"/>
      <c r="J7" s="640"/>
      <c r="K7" s="640"/>
      <c r="L7" s="640"/>
      <c r="M7" s="640"/>
      <c r="N7" s="640"/>
      <c r="O7" s="640"/>
      <c r="P7" s="640"/>
      <c r="Q7" s="641"/>
      <c r="R7" s="642">
        <v>1055</v>
      </c>
      <c r="S7" s="643"/>
      <c r="T7" s="643"/>
      <c r="U7" s="643"/>
      <c r="V7" s="643"/>
      <c r="W7" s="643"/>
      <c r="X7" s="643"/>
      <c r="Y7" s="644"/>
      <c r="Z7" s="675">
        <v>0</v>
      </c>
      <c r="AA7" s="675"/>
      <c r="AB7" s="675"/>
      <c r="AC7" s="675"/>
      <c r="AD7" s="676">
        <v>1055</v>
      </c>
      <c r="AE7" s="676"/>
      <c r="AF7" s="676"/>
      <c r="AG7" s="676"/>
      <c r="AH7" s="676"/>
      <c r="AI7" s="676"/>
      <c r="AJ7" s="676"/>
      <c r="AK7" s="676"/>
      <c r="AL7" s="645">
        <v>0</v>
      </c>
      <c r="AM7" s="646"/>
      <c r="AN7" s="646"/>
      <c r="AO7" s="677"/>
      <c r="AP7" s="639" t="s">
        <v>229</v>
      </c>
      <c r="AQ7" s="640"/>
      <c r="AR7" s="640"/>
      <c r="AS7" s="640"/>
      <c r="AT7" s="640"/>
      <c r="AU7" s="640"/>
      <c r="AV7" s="640"/>
      <c r="AW7" s="640"/>
      <c r="AX7" s="640"/>
      <c r="AY7" s="640"/>
      <c r="AZ7" s="640"/>
      <c r="BA7" s="640"/>
      <c r="BB7" s="640"/>
      <c r="BC7" s="640"/>
      <c r="BD7" s="640"/>
      <c r="BE7" s="640"/>
      <c r="BF7" s="641"/>
      <c r="BG7" s="642">
        <v>588673</v>
      </c>
      <c r="BH7" s="643"/>
      <c r="BI7" s="643"/>
      <c r="BJ7" s="643"/>
      <c r="BK7" s="643"/>
      <c r="BL7" s="643"/>
      <c r="BM7" s="643"/>
      <c r="BN7" s="644"/>
      <c r="BO7" s="675">
        <v>37</v>
      </c>
      <c r="BP7" s="675"/>
      <c r="BQ7" s="675"/>
      <c r="BR7" s="675"/>
      <c r="BS7" s="676">
        <v>28243</v>
      </c>
      <c r="BT7" s="676"/>
      <c r="BU7" s="676"/>
      <c r="BV7" s="676"/>
      <c r="BW7" s="676"/>
      <c r="BX7" s="676"/>
      <c r="BY7" s="676"/>
      <c r="BZ7" s="676"/>
      <c r="CA7" s="676"/>
      <c r="CB7" s="739"/>
      <c r="CD7" s="681" t="s">
        <v>230</v>
      </c>
      <c r="CE7" s="682"/>
      <c r="CF7" s="682"/>
      <c r="CG7" s="682"/>
      <c r="CH7" s="682"/>
      <c r="CI7" s="682"/>
      <c r="CJ7" s="682"/>
      <c r="CK7" s="682"/>
      <c r="CL7" s="682"/>
      <c r="CM7" s="682"/>
      <c r="CN7" s="682"/>
      <c r="CO7" s="682"/>
      <c r="CP7" s="682"/>
      <c r="CQ7" s="683"/>
      <c r="CR7" s="642">
        <v>2211380</v>
      </c>
      <c r="CS7" s="643"/>
      <c r="CT7" s="643"/>
      <c r="CU7" s="643"/>
      <c r="CV7" s="643"/>
      <c r="CW7" s="643"/>
      <c r="CX7" s="643"/>
      <c r="CY7" s="644"/>
      <c r="CZ7" s="675">
        <v>33.4</v>
      </c>
      <c r="DA7" s="675"/>
      <c r="DB7" s="675"/>
      <c r="DC7" s="675"/>
      <c r="DD7" s="648">
        <v>477577</v>
      </c>
      <c r="DE7" s="643"/>
      <c r="DF7" s="643"/>
      <c r="DG7" s="643"/>
      <c r="DH7" s="643"/>
      <c r="DI7" s="643"/>
      <c r="DJ7" s="643"/>
      <c r="DK7" s="643"/>
      <c r="DL7" s="643"/>
      <c r="DM7" s="643"/>
      <c r="DN7" s="643"/>
      <c r="DO7" s="643"/>
      <c r="DP7" s="644"/>
      <c r="DQ7" s="648">
        <v>616140</v>
      </c>
      <c r="DR7" s="643"/>
      <c r="DS7" s="643"/>
      <c r="DT7" s="643"/>
      <c r="DU7" s="643"/>
      <c r="DV7" s="643"/>
      <c r="DW7" s="643"/>
      <c r="DX7" s="643"/>
      <c r="DY7" s="643"/>
      <c r="DZ7" s="643"/>
      <c r="EA7" s="643"/>
      <c r="EB7" s="643"/>
      <c r="EC7" s="689"/>
    </row>
    <row r="8" spans="2:143" ht="11.25" customHeight="1" x14ac:dyDescent="0.2">
      <c r="B8" s="639" t="s">
        <v>231</v>
      </c>
      <c r="C8" s="640"/>
      <c r="D8" s="640"/>
      <c r="E8" s="640"/>
      <c r="F8" s="640"/>
      <c r="G8" s="640"/>
      <c r="H8" s="640"/>
      <c r="I8" s="640"/>
      <c r="J8" s="640"/>
      <c r="K8" s="640"/>
      <c r="L8" s="640"/>
      <c r="M8" s="640"/>
      <c r="N8" s="640"/>
      <c r="O8" s="640"/>
      <c r="P8" s="640"/>
      <c r="Q8" s="641"/>
      <c r="R8" s="642">
        <v>7256</v>
      </c>
      <c r="S8" s="643"/>
      <c r="T8" s="643"/>
      <c r="U8" s="643"/>
      <c r="V8" s="643"/>
      <c r="W8" s="643"/>
      <c r="X8" s="643"/>
      <c r="Y8" s="644"/>
      <c r="Z8" s="675">
        <v>0.1</v>
      </c>
      <c r="AA8" s="675"/>
      <c r="AB8" s="675"/>
      <c r="AC8" s="675"/>
      <c r="AD8" s="676">
        <v>7256</v>
      </c>
      <c r="AE8" s="676"/>
      <c r="AF8" s="676"/>
      <c r="AG8" s="676"/>
      <c r="AH8" s="676"/>
      <c r="AI8" s="676"/>
      <c r="AJ8" s="676"/>
      <c r="AK8" s="676"/>
      <c r="AL8" s="645">
        <v>0.2</v>
      </c>
      <c r="AM8" s="646"/>
      <c r="AN8" s="646"/>
      <c r="AO8" s="677"/>
      <c r="AP8" s="639" t="s">
        <v>232</v>
      </c>
      <c r="AQ8" s="640"/>
      <c r="AR8" s="640"/>
      <c r="AS8" s="640"/>
      <c r="AT8" s="640"/>
      <c r="AU8" s="640"/>
      <c r="AV8" s="640"/>
      <c r="AW8" s="640"/>
      <c r="AX8" s="640"/>
      <c r="AY8" s="640"/>
      <c r="AZ8" s="640"/>
      <c r="BA8" s="640"/>
      <c r="BB8" s="640"/>
      <c r="BC8" s="640"/>
      <c r="BD8" s="640"/>
      <c r="BE8" s="640"/>
      <c r="BF8" s="641"/>
      <c r="BG8" s="642">
        <v>16823</v>
      </c>
      <c r="BH8" s="643"/>
      <c r="BI8" s="643"/>
      <c r="BJ8" s="643"/>
      <c r="BK8" s="643"/>
      <c r="BL8" s="643"/>
      <c r="BM8" s="643"/>
      <c r="BN8" s="644"/>
      <c r="BO8" s="675">
        <v>1.1000000000000001</v>
      </c>
      <c r="BP8" s="675"/>
      <c r="BQ8" s="675"/>
      <c r="BR8" s="675"/>
      <c r="BS8" s="648" t="s">
        <v>126</v>
      </c>
      <c r="BT8" s="643"/>
      <c r="BU8" s="643"/>
      <c r="BV8" s="643"/>
      <c r="BW8" s="643"/>
      <c r="BX8" s="643"/>
      <c r="BY8" s="643"/>
      <c r="BZ8" s="643"/>
      <c r="CA8" s="643"/>
      <c r="CB8" s="689"/>
      <c r="CD8" s="681" t="s">
        <v>233</v>
      </c>
      <c r="CE8" s="682"/>
      <c r="CF8" s="682"/>
      <c r="CG8" s="682"/>
      <c r="CH8" s="682"/>
      <c r="CI8" s="682"/>
      <c r="CJ8" s="682"/>
      <c r="CK8" s="682"/>
      <c r="CL8" s="682"/>
      <c r="CM8" s="682"/>
      <c r="CN8" s="682"/>
      <c r="CO8" s="682"/>
      <c r="CP8" s="682"/>
      <c r="CQ8" s="683"/>
      <c r="CR8" s="642">
        <v>1272223</v>
      </c>
      <c r="CS8" s="643"/>
      <c r="CT8" s="643"/>
      <c r="CU8" s="643"/>
      <c r="CV8" s="643"/>
      <c r="CW8" s="643"/>
      <c r="CX8" s="643"/>
      <c r="CY8" s="644"/>
      <c r="CZ8" s="675">
        <v>19.2</v>
      </c>
      <c r="DA8" s="675"/>
      <c r="DB8" s="675"/>
      <c r="DC8" s="675"/>
      <c r="DD8" s="648">
        <v>24369</v>
      </c>
      <c r="DE8" s="643"/>
      <c r="DF8" s="643"/>
      <c r="DG8" s="643"/>
      <c r="DH8" s="643"/>
      <c r="DI8" s="643"/>
      <c r="DJ8" s="643"/>
      <c r="DK8" s="643"/>
      <c r="DL8" s="643"/>
      <c r="DM8" s="643"/>
      <c r="DN8" s="643"/>
      <c r="DO8" s="643"/>
      <c r="DP8" s="644"/>
      <c r="DQ8" s="648">
        <v>769359</v>
      </c>
      <c r="DR8" s="643"/>
      <c r="DS8" s="643"/>
      <c r="DT8" s="643"/>
      <c r="DU8" s="643"/>
      <c r="DV8" s="643"/>
      <c r="DW8" s="643"/>
      <c r="DX8" s="643"/>
      <c r="DY8" s="643"/>
      <c r="DZ8" s="643"/>
      <c r="EA8" s="643"/>
      <c r="EB8" s="643"/>
      <c r="EC8" s="689"/>
    </row>
    <row r="9" spans="2:143" ht="11.25" customHeight="1" x14ac:dyDescent="0.2">
      <c r="B9" s="639" t="s">
        <v>234</v>
      </c>
      <c r="C9" s="640"/>
      <c r="D9" s="640"/>
      <c r="E9" s="640"/>
      <c r="F9" s="640"/>
      <c r="G9" s="640"/>
      <c r="H9" s="640"/>
      <c r="I9" s="640"/>
      <c r="J9" s="640"/>
      <c r="K9" s="640"/>
      <c r="L9" s="640"/>
      <c r="M9" s="640"/>
      <c r="N9" s="640"/>
      <c r="O9" s="640"/>
      <c r="P9" s="640"/>
      <c r="Q9" s="641"/>
      <c r="R9" s="642">
        <v>8068</v>
      </c>
      <c r="S9" s="643"/>
      <c r="T9" s="643"/>
      <c r="U9" s="643"/>
      <c r="V9" s="643"/>
      <c r="W9" s="643"/>
      <c r="X9" s="643"/>
      <c r="Y9" s="644"/>
      <c r="Z9" s="675">
        <v>0.1</v>
      </c>
      <c r="AA9" s="675"/>
      <c r="AB9" s="675"/>
      <c r="AC9" s="675"/>
      <c r="AD9" s="676">
        <v>8068</v>
      </c>
      <c r="AE9" s="676"/>
      <c r="AF9" s="676"/>
      <c r="AG9" s="676"/>
      <c r="AH9" s="676"/>
      <c r="AI9" s="676"/>
      <c r="AJ9" s="676"/>
      <c r="AK9" s="676"/>
      <c r="AL9" s="645">
        <v>0.3</v>
      </c>
      <c r="AM9" s="646"/>
      <c r="AN9" s="646"/>
      <c r="AO9" s="677"/>
      <c r="AP9" s="639" t="s">
        <v>235</v>
      </c>
      <c r="AQ9" s="640"/>
      <c r="AR9" s="640"/>
      <c r="AS9" s="640"/>
      <c r="AT9" s="640"/>
      <c r="AU9" s="640"/>
      <c r="AV9" s="640"/>
      <c r="AW9" s="640"/>
      <c r="AX9" s="640"/>
      <c r="AY9" s="640"/>
      <c r="AZ9" s="640"/>
      <c r="BA9" s="640"/>
      <c r="BB9" s="640"/>
      <c r="BC9" s="640"/>
      <c r="BD9" s="640"/>
      <c r="BE9" s="640"/>
      <c r="BF9" s="641"/>
      <c r="BG9" s="642">
        <v>437658</v>
      </c>
      <c r="BH9" s="643"/>
      <c r="BI9" s="643"/>
      <c r="BJ9" s="643"/>
      <c r="BK9" s="643"/>
      <c r="BL9" s="643"/>
      <c r="BM9" s="643"/>
      <c r="BN9" s="644"/>
      <c r="BO9" s="675">
        <v>27.5</v>
      </c>
      <c r="BP9" s="675"/>
      <c r="BQ9" s="675"/>
      <c r="BR9" s="675"/>
      <c r="BS9" s="648" t="s">
        <v>227</v>
      </c>
      <c r="BT9" s="643"/>
      <c r="BU9" s="643"/>
      <c r="BV9" s="643"/>
      <c r="BW9" s="643"/>
      <c r="BX9" s="643"/>
      <c r="BY9" s="643"/>
      <c r="BZ9" s="643"/>
      <c r="CA9" s="643"/>
      <c r="CB9" s="689"/>
      <c r="CD9" s="681" t="s">
        <v>236</v>
      </c>
      <c r="CE9" s="682"/>
      <c r="CF9" s="682"/>
      <c r="CG9" s="682"/>
      <c r="CH9" s="682"/>
      <c r="CI9" s="682"/>
      <c r="CJ9" s="682"/>
      <c r="CK9" s="682"/>
      <c r="CL9" s="682"/>
      <c r="CM9" s="682"/>
      <c r="CN9" s="682"/>
      <c r="CO9" s="682"/>
      <c r="CP9" s="682"/>
      <c r="CQ9" s="683"/>
      <c r="CR9" s="642">
        <v>329790</v>
      </c>
      <c r="CS9" s="643"/>
      <c r="CT9" s="643"/>
      <c r="CU9" s="643"/>
      <c r="CV9" s="643"/>
      <c r="CW9" s="643"/>
      <c r="CX9" s="643"/>
      <c r="CY9" s="644"/>
      <c r="CZ9" s="675">
        <v>5</v>
      </c>
      <c r="DA9" s="675"/>
      <c r="DB9" s="675"/>
      <c r="DC9" s="675"/>
      <c r="DD9" s="648">
        <v>1563</v>
      </c>
      <c r="DE9" s="643"/>
      <c r="DF9" s="643"/>
      <c r="DG9" s="643"/>
      <c r="DH9" s="643"/>
      <c r="DI9" s="643"/>
      <c r="DJ9" s="643"/>
      <c r="DK9" s="643"/>
      <c r="DL9" s="643"/>
      <c r="DM9" s="643"/>
      <c r="DN9" s="643"/>
      <c r="DO9" s="643"/>
      <c r="DP9" s="644"/>
      <c r="DQ9" s="648">
        <v>316581</v>
      </c>
      <c r="DR9" s="643"/>
      <c r="DS9" s="643"/>
      <c r="DT9" s="643"/>
      <c r="DU9" s="643"/>
      <c r="DV9" s="643"/>
      <c r="DW9" s="643"/>
      <c r="DX9" s="643"/>
      <c r="DY9" s="643"/>
      <c r="DZ9" s="643"/>
      <c r="EA9" s="643"/>
      <c r="EB9" s="643"/>
      <c r="EC9" s="689"/>
    </row>
    <row r="10" spans="2:143" ht="11.25" customHeight="1" x14ac:dyDescent="0.2">
      <c r="B10" s="639" t="s">
        <v>237</v>
      </c>
      <c r="C10" s="640"/>
      <c r="D10" s="640"/>
      <c r="E10" s="640"/>
      <c r="F10" s="640"/>
      <c r="G10" s="640"/>
      <c r="H10" s="640"/>
      <c r="I10" s="640"/>
      <c r="J10" s="640"/>
      <c r="K10" s="640"/>
      <c r="L10" s="640"/>
      <c r="M10" s="640"/>
      <c r="N10" s="640"/>
      <c r="O10" s="640"/>
      <c r="P10" s="640"/>
      <c r="Q10" s="641"/>
      <c r="R10" s="642" t="s">
        <v>126</v>
      </c>
      <c r="S10" s="643"/>
      <c r="T10" s="643"/>
      <c r="U10" s="643"/>
      <c r="V10" s="643"/>
      <c r="W10" s="643"/>
      <c r="X10" s="643"/>
      <c r="Y10" s="644"/>
      <c r="Z10" s="675" t="s">
        <v>126</v>
      </c>
      <c r="AA10" s="675"/>
      <c r="AB10" s="675"/>
      <c r="AC10" s="675"/>
      <c r="AD10" s="676" t="s">
        <v>227</v>
      </c>
      <c r="AE10" s="676"/>
      <c r="AF10" s="676"/>
      <c r="AG10" s="676"/>
      <c r="AH10" s="676"/>
      <c r="AI10" s="676"/>
      <c r="AJ10" s="676"/>
      <c r="AK10" s="676"/>
      <c r="AL10" s="645" t="s">
        <v>126</v>
      </c>
      <c r="AM10" s="646"/>
      <c r="AN10" s="646"/>
      <c r="AO10" s="677"/>
      <c r="AP10" s="639" t="s">
        <v>238</v>
      </c>
      <c r="AQ10" s="640"/>
      <c r="AR10" s="640"/>
      <c r="AS10" s="640"/>
      <c r="AT10" s="640"/>
      <c r="AU10" s="640"/>
      <c r="AV10" s="640"/>
      <c r="AW10" s="640"/>
      <c r="AX10" s="640"/>
      <c r="AY10" s="640"/>
      <c r="AZ10" s="640"/>
      <c r="BA10" s="640"/>
      <c r="BB10" s="640"/>
      <c r="BC10" s="640"/>
      <c r="BD10" s="640"/>
      <c r="BE10" s="640"/>
      <c r="BF10" s="641"/>
      <c r="BG10" s="642">
        <v>48576</v>
      </c>
      <c r="BH10" s="643"/>
      <c r="BI10" s="643"/>
      <c r="BJ10" s="643"/>
      <c r="BK10" s="643"/>
      <c r="BL10" s="643"/>
      <c r="BM10" s="643"/>
      <c r="BN10" s="644"/>
      <c r="BO10" s="675">
        <v>3.1</v>
      </c>
      <c r="BP10" s="675"/>
      <c r="BQ10" s="675"/>
      <c r="BR10" s="675"/>
      <c r="BS10" s="648">
        <v>8015</v>
      </c>
      <c r="BT10" s="643"/>
      <c r="BU10" s="643"/>
      <c r="BV10" s="643"/>
      <c r="BW10" s="643"/>
      <c r="BX10" s="643"/>
      <c r="BY10" s="643"/>
      <c r="BZ10" s="643"/>
      <c r="CA10" s="643"/>
      <c r="CB10" s="689"/>
      <c r="CD10" s="681" t="s">
        <v>239</v>
      </c>
      <c r="CE10" s="682"/>
      <c r="CF10" s="682"/>
      <c r="CG10" s="682"/>
      <c r="CH10" s="682"/>
      <c r="CI10" s="682"/>
      <c r="CJ10" s="682"/>
      <c r="CK10" s="682"/>
      <c r="CL10" s="682"/>
      <c r="CM10" s="682"/>
      <c r="CN10" s="682"/>
      <c r="CO10" s="682"/>
      <c r="CP10" s="682"/>
      <c r="CQ10" s="683"/>
      <c r="CR10" s="642">
        <v>400</v>
      </c>
      <c r="CS10" s="643"/>
      <c r="CT10" s="643"/>
      <c r="CU10" s="643"/>
      <c r="CV10" s="643"/>
      <c r="CW10" s="643"/>
      <c r="CX10" s="643"/>
      <c r="CY10" s="644"/>
      <c r="CZ10" s="675">
        <v>0</v>
      </c>
      <c r="DA10" s="675"/>
      <c r="DB10" s="675"/>
      <c r="DC10" s="675"/>
      <c r="DD10" s="648" t="s">
        <v>227</v>
      </c>
      <c r="DE10" s="643"/>
      <c r="DF10" s="643"/>
      <c r="DG10" s="643"/>
      <c r="DH10" s="643"/>
      <c r="DI10" s="643"/>
      <c r="DJ10" s="643"/>
      <c r="DK10" s="643"/>
      <c r="DL10" s="643"/>
      <c r="DM10" s="643"/>
      <c r="DN10" s="643"/>
      <c r="DO10" s="643"/>
      <c r="DP10" s="644"/>
      <c r="DQ10" s="648">
        <v>400</v>
      </c>
      <c r="DR10" s="643"/>
      <c r="DS10" s="643"/>
      <c r="DT10" s="643"/>
      <c r="DU10" s="643"/>
      <c r="DV10" s="643"/>
      <c r="DW10" s="643"/>
      <c r="DX10" s="643"/>
      <c r="DY10" s="643"/>
      <c r="DZ10" s="643"/>
      <c r="EA10" s="643"/>
      <c r="EB10" s="643"/>
      <c r="EC10" s="689"/>
    </row>
    <row r="11" spans="2:143" ht="11.25" customHeight="1" x14ac:dyDescent="0.2">
      <c r="B11" s="639" t="s">
        <v>240</v>
      </c>
      <c r="C11" s="640"/>
      <c r="D11" s="640"/>
      <c r="E11" s="640"/>
      <c r="F11" s="640"/>
      <c r="G11" s="640"/>
      <c r="H11" s="640"/>
      <c r="I11" s="640"/>
      <c r="J11" s="640"/>
      <c r="K11" s="640"/>
      <c r="L11" s="640"/>
      <c r="M11" s="640"/>
      <c r="N11" s="640"/>
      <c r="O11" s="640"/>
      <c r="P11" s="640"/>
      <c r="Q11" s="641"/>
      <c r="R11" s="642">
        <v>208181</v>
      </c>
      <c r="S11" s="643"/>
      <c r="T11" s="643"/>
      <c r="U11" s="643"/>
      <c r="V11" s="643"/>
      <c r="W11" s="643"/>
      <c r="X11" s="643"/>
      <c r="Y11" s="644"/>
      <c r="Z11" s="645">
        <v>3.1</v>
      </c>
      <c r="AA11" s="646"/>
      <c r="AB11" s="646"/>
      <c r="AC11" s="647"/>
      <c r="AD11" s="648">
        <v>208181</v>
      </c>
      <c r="AE11" s="643"/>
      <c r="AF11" s="643"/>
      <c r="AG11" s="643"/>
      <c r="AH11" s="643"/>
      <c r="AI11" s="643"/>
      <c r="AJ11" s="643"/>
      <c r="AK11" s="644"/>
      <c r="AL11" s="645">
        <v>7.1</v>
      </c>
      <c r="AM11" s="646"/>
      <c r="AN11" s="646"/>
      <c r="AO11" s="677"/>
      <c r="AP11" s="639" t="s">
        <v>241</v>
      </c>
      <c r="AQ11" s="640"/>
      <c r="AR11" s="640"/>
      <c r="AS11" s="640"/>
      <c r="AT11" s="640"/>
      <c r="AU11" s="640"/>
      <c r="AV11" s="640"/>
      <c r="AW11" s="640"/>
      <c r="AX11" s="640"/>
      <c r="AY11" s="640"/>
      <c r="AZ11" s="640"/>
      <c r="BA11" s="640"/>
      <c r="BB11" s="640"/>
      <c r="BC11" s="640"/>
      <c r="BD11" s="640"/>
      <c r="BE11" s="640"/>
      <c r="BF11" s="641"/>
      <c r="BG11" s="642">
        <v>85616</v>
      </c>
      <c r="BH11" s="643"/>
      <c r="BI11" s="643"/>
      <c r="BJ11" s="643"/>
      <c r="BK11" s="643"/>
      <c r="BL11" s="643"/>
      <c r="BM11" s="643"/>
      <c r="BN11" s="644"/>
      <c r="BO11" s="675">
        <v>5.4</v>
      </c>
      <c r="BP11" s="675"/>
      <c r="BQ11" s="675"/>
      <c r="BR11" s="675"/>
      <c r="BS11" s="648">
        <v>20228</v>
      </c>
      <c r="BT11" s="643"/>
      <c r="BU11" s="643"/>
      <c r="BV11" s="643"/>
      <c r="BW11" s="643"/>
      <c r="BX11" s="643"/>
      <c r="BY11" s="643"/>
      <c r="BZ11" s="643"/>
      <c r="CA11" s="643"/>
      <c r="CB11" s="689"/>
      <c r="CD11" s="681" t="s">
        <v>242</v>
      </c>
      <c r="CE11" s="682"/>
      <c r="CF11" s="682"/>
      <c r="CG11" s="682"/>
      <c r="CH11" s="682"/>
      <c r="CI11" s="682"/>
      <c r="CJ11" s="682"/>
      <c r="CK11" s="682"/>
      <c r="CL11" s="682"/>
      <c r="CM11" s="682"/>
      <c r="CN11" s="682"/>
      <c r="CO11" s="682"/>
      <c r="CP11" s="682"/>
      <c r="CQ11" s="683"/>
      <c r="CR11" s="642">
        <v>232047</v>
      </c>
      <c r="CS11" s="643"/>
      <c r="CT11" s="643"/>
      <c r="CU11" s="643"/>
      <c r="CV11" s="643"/>
      <c r="CW11" s="643"/>
      <c r="CX11" s="643"/>
      <c r="CY11" s="644"/>
      <c r="CZ11" s="675">
        <v>3.5</v>
      </c>
      <c r="DA11" s="675"/>
      <c r="DB11" s="675"/>
      <c r="DC11" s="675"/>
      <c r="DD11" s="648">
        <v>57752</v>
      </c>
      <c r="DE11" s="643"/>
      <c r="DF11" s="643"/>
      <c r="DG11" s="643"/>
      <c r="DH11" s="643"/>
      <c r="DI11" s="643"/>
      <c r="DJ11" s="643"/>
      <c r="DK11" s="643"/>
      <c r="DL11" s="643"/>
      <c r="DM11" s="643"/>
      <c r="DN11" s="643"/>
      <c r="DO11" s="643"/>
      <c r="DP11" s="644"/>
      <c r="DQ11" s="648">
        <v>161471</v>
      </c>
      <c r="DR11" s="643"/>
      <c r="DS11" s="643"/>
      <c r="DT11" s="643"/>
      <c r="DU11" s="643"/>
      <c r="DV11" s="643"/>
      <c r="DW11" s="643"/>
      <c r="DX11" s="643"/>
      <c r="DY11" s="643"/>
      <c r="DZ11" s="643"/>
      <c r="EA11" s="643"/>
      <c r="EB11" s="643"/>
      <c r="EC11" s="689"/>
    </row>
    <row r="12" spans="2:143" ht="11.25" customHeight="1" x14ac:dyDescent="0.2">
      <c r="B12" s="639" t="s">
        <v>243</v>
      </c>
      <c r="C12" s="640"/>
      <c r="D12" s="640"/>
      <c r="E12" s="640"/>
      <c r="F12" s="640"/>
      <c r="G12" s="640"/>
      <c r="H12" s="640"/>
      <c r="I12" s="640"/>
      <c r="J12" s="640"/>
      <c r="K12" s="640"/>
      <c r="L12" s="640"/>
      <c r="M12" s="640"/>
      <c r="N12" s="640"/>
      <c r="O12" s="640"/>
      <c r="P12" s="640"/>
      <c r="Q12" s="641"/>
      <c r="R12" s="642">
        <v>21079</v>
      </c>
      <c r="S12" s="643"/>
      <c r="T12" s="643"/>
      <c r="U12" s="643"/>
      <c r="V12" s="643"/>
      <c r="W12" s="643"/>
      <c r="X12" s="643"/>
      <c r="Y12" s="644"/>
      <c r="Z12" s="675">
        <v>0.3</v>
      </c>
      <c r="AA12" s="675"/>
      <c r="AB12" s="675"/>
      <c r="AC12" s="675"/>
      <c r="AD12" s="676">
        <v>21079</v>
      </c>
      <c r="AE12" s="676"/>
      <c r="AF12" s="676"/>
      <c r="AG12" s="676"/>
      <c r="AH12" s="676"/>
      <c r="AI12" s="676"/>
      <c r="AJ12" s="676"/>
      <c r="AK12" s="676"/>
      <c r="AL12" s="645">
        <v>0.7</v>
      </c>
      <c r="AM12" s="646"/>
      <c r="AN12" s="646"/>
      <c r="AO12" s="677"/>
      <c r="AP12" s="639" t="s">
        <v>244</v>
      </c>
      <c r="AQ12" s="640"/>
      <c r="AR12" s="640"/>
      <c r="AS12" s="640"/>
      <c r="AT12" s="640"/>
      <c r="AU12" s="640"/>
      <c r="AV12" s="640"/>
      <c r="AW12" s="640"/>
      <c r="AX12" s="640"/>
      <c r="AY12" s="640"/>
      <c r="AZ12" s="640"/>
      <c r="BA12" s="640"/>
      <c r="BB12" s="640"/>
      <c r="BC12" s="640"/>
      <c r="BD12" s="640"/>
      <c r="BE12" s="640"/>
      <c r="BF12" s="641"/>
      <c r="BG12" s="642">
        <v>915012</v>
      </c>
      <c r="BH12" s="643"/>
      <c r="BI12" s="643"/>
      <c r="BJ12" s="643"/>
      <c r="BK12" s="643"/>
      <c r="BL12" s="643"/>
      <c r="BM12" s="643"/>
      <c r="BN12" s="644"/>
      <c r="BO12" s="675">
        <v>57.5</v>
      </c>
      <c r="BP12" s="675"/>
      <c r="BQ12" s="675"/>
      <c r="BR12" s="675"/>
      <c r="BS12" s="648" t="s">
        <v>126</v>
      </c>
      <c r="BT12" s="643"/>
      <c r="BU12" s="643"/>
      <c r="BV12" s="643"/>
      <c r="BW12" s="643"/>
      <c r="BX12" s="643"/>
      <c r="BY12" s="643"/>
      <c r="BZ12" s="643"/>
      <c r="CA12" s="643"/>
      <c r="CB12" s="689"/>
      <c r="CD12" s="681" t="s">
        <v>245</v>
      </c>
      <c r="CE12" s="682"/>
      <c r="CF12" s="682"/>
      <c r="CG12" s="682"/>
      <c r="CH12" s="682"/>
      <c r="CI12" s="682"/>
      <c r="CJ12" s="682"/>
      <c r="CK12" s="682"/>
      <c r="CL12" s="682"/>
      <c r="CM12" s="682"/>
      <c r="CN12" s="682"/>
      <c r="CO12" s="682"/>
      <c r="CP12" s="682"/>
      <c r="CQ12" s="683"/>
      <c r="CR12" s="642">
        <v>97168</v>
      </c>
      <c r="CS12" s="643"/>
      <c r="CT12" s="643"/>
      <c r="CU12" s="643"/>
      <c r="CV12" s="643"/>
      <c r="CW12" s="643"/>
      <c r="CX12" s="643"/>
      <c r="CY12" s="644"/>
      <c r="CZ12" s="675">
        <v>1.5</v>
      </c>
      <c r="DA12" s="675"/>
      <c r="DB12" s="675"/>
      <c r="DC12" s="675"/>
      <c r="DD12" s="648">
        <v>11394</v>
      </c>
      <c r="DE12" s="643"/>
      <c r="DF12" s="643"/>
      <c r="DG12" s="643"/>
      <c r="DH12" s="643"/>
      <c r="DI12" s="643"/>
      <c r="DJ12" s="643"/>
      <c r="DK12" s="643"/>
      <c r="DL12" s="643"/>
      <c r="DM12" s="643"/>
      <c r="DN12" s="643"/>
      <c r="DO12" s="643"/>
      <c r="DP12" s="644"/>
      <c r="DQ12" s="648">
        <v>73022</v>
      </c>
      <c r="DR12" s="643"/>
      <c r="DS12" s="643"/>
      <c r="DT12" s="643"/>
      <c r="DU12" s="643"/>
      <c r="DV12" s="643"/>
      <c r="DW12" s="643"/>
      <c r="DX12" s="643"/>
      <c r="DY12" s="643"/>
      <c r="DZ12" s="643"/>
      <c r="EA12" s="643"/>
      <c r="EB12" s="643"/>
      <c r="EC12" s="689"/>
    </row>
    <row r="13" spans="2:143" ht="11.25" customHeight="1" x14ac:dyDescent="0.2">
      <c r="B13" s="639" t="s">
        <v>246</v>
      </c>
      <c r="C13" s="640"/>
      <c r="D13" s="640"/>
      <c r="E13" s="640"/>
      <c r="F13" s="640"/>
      <c r="G13" s="640"/>
      <c r="H13" s="640"/>
      <c r="I13" s="640"/>
      <c r="J13" s="640"/>
      <c r="K13" s="640"/>
      <c r="L13" s="640"/>
      <c r="M13" s="640"/>
      <c r="N13" s="640"/>
      <c r="O13" s="640"/>
      <c r="P13" s="640"/>
      <c r="Q13" s="641"/>
      <c r="R13" s="642" t="s">
        <v>227</v>
      </c>
      <c r="S13" s="643"/>
      <c r="T13" s="643"/>
      <c r="U13" s="643"/>
      <c r="V13" s="643"/>
      <c r="W13" s="643"/>
      <c r="X13" s="643"/>
      <c r="Y13" s="644"/>
      <c r="Z13" s="675" t="s">
        <v>126</v>
      </c>
      <c r="AA13" s="675"/>
      <c r="AB13" s="675"/>
      <c r="AC13" s="675"/>
      <c r="AD13" s="676" t="s">
        <v>227</v>
      </c>
      <c r="AE13" s="676"/>
      <c r="AF13" s="676"/>
      <c r="AG13" s="676"/>
      <c r="AH13" s="676"/>
      <c r="AI13" s="676"/>
      <c r="AJ13" s="676"/>
      <c r="AK13" s="676"/>
      <c r="AL13" s="645" t="s">
        <v>126</v>
      </c>
      <c r="AM13" s="646"/>
      <c r="AN13" s="646"/>
      <c r="AO13" s="677"/>
      <c r="AP13" s="639" t="s">
        <v>247</v>
      </c>
      <c r="AQ13" s="640"/>
      <c r="AR13" s="640"/>
      <c r="AS13" s="640"/>
      <c r="AT13" s="640"/>
      <c r="AU13" s="640"/>
      <c r="AV13" s="640"/>
      <c r="AW13" s="640"/>
      <c r="AX13" s="640"/>
      <c r="AY13" s="640"/>
      <c r="AZ13" s="640"/>
      <c r="BA13" s="640"/>
      <c r="BB13" s="640"/>
      <c r="BC13" s="640"/>
      <c r="BD13" s="640"/>
      <c r="BE13" s="640"/>
      <c r="BF13" s="641"/>
      <c r="BG13" s="642">
        <v>912508</v>
      </c>
      <c r="BH13" s="643"/>
      <c r="BI13" s="643"/>
      <c r="BJ13" s="643"/>
      <c r="BK13" s="643"/>
      <c r="BL13" s="643"/>
      <c r="BM13" s="643"/>
      <c r="BN13" s="644"/>
      <c r="BO13" s="675">
        <v>57.4</v>
      </c>
      <c r="BP13" s="675"/>
      <c r="BQ13" s="675"/>
      <c r="BR13" s="675"/>
      <c r="BS13" s="648" t="s">
        <v>227</v>
      </c>
      <c r="BT13" s="643"/>
      <c r="BU13" s="643"/>
      <c r="BV13" s="643"/>
      <c r="BW13" s="643"/>
      <c r="BX13" s="643"/>
      <c r="BY13" s="643"/>
      <c r="BZ13" s="643"/>
      <c r="CA13" s="643"/>
      <c r="CB13" s="689"/>
      <c r="CD13" s="681" t="s">
        <v>248</v>
      </c>
      <c r="CE13" s="682"/>
      <c r="CF13" s="682"/>
      <c r="CG13" s="682"/>
      <c r="CH13" s="682"/>
      <c r="CI13" s="682"/>
      <c r="CJ13" s="682"/>
      <c r="CK13" s="682"/>
      <c r="CL13" s="682"/>
      <c r="CM13" s="682"/>
      <c r="CN13" s="682"/>
      <c r="CO13" s="682"/>
      <c r="CP13" s="682"/>
      <c r="CQ13" s="683"/>
      <c r="CR13" s="642">
        <v>1057730</v>
      </c>
      <c r="CS13" s="643"/>
      <c r="CT13" s="643"/>
      <c r="CU13" s="643"/>
      <c r="CV13" s="643"/>
      <c r="CW13" s="643"/>
      <c r="CX13" s="643"/>
      <c r="CY13" s="644"/>
      <c r="CZ13" s="675">
        <v>16</v>
      </c>
      <c r="DA13" s="675"/>
      <c r="DB13" s="675"/>
      <c r="DC13" s="675"/>
      <c r="DD13" s="648">
        <v>713848</v>
      </c>
      <c r="DE13" s="643"/>
      <c r="DF13" s="643"/>
      <c r="DG13" s="643"/>
      <c r="DH13" s="643"/>
      <c r="DI13" s="643"/>
      <c r="DJ13" s="643"/>
      <c r="DK13" s="643"/>
      <c r="DL13" s="643"/>
      <c r="DM13" s="643"/>
      <c r="DN13" s="643"/>
      <c r="DO13" s="643"/>
      <c r="DP13" s="644"/>
      <c r="DQ13" s="648">
        <v>367951</v>
      </c>
      <c r="DR13" s="643"/>
      <c r="DS13" s="643"/>
      <c r="DT13" s="643"/>
      <c r="DU13" s="643"/>
      <c r="DV13" s="643"/>
      <c r="DW13" s="643"/>
      <c r="DX13" s="643"/>
      <c r="DY13" s="643"/>
      <c r="DZ13" s="643"/>
      <c r="EA13" s="643"/>
      <c r="EB13" s="643"/>
      <c r="EC13" s="689"/>
    </row>
    <row r="14" spans="2:143" ht="11.25" customHeight="1" x14ac:dyDescent="0.2">
      <c r="B14" s="639" t="s">
        <v>249</v>
      </c>
      <c r="C14" s="640"/>
      <c r="D14" s="640"/>
      <c r="E14" s="640"/>
      <c r="F14" s="640"/>
      <c r="G14" s="640"/>
      <c r="H14" s="640"/>
      <c r="I14" s="640"/>
      <c r="J14" s="640"/>
      <c r="K14" s="640"/>
      <c r="L14" s="640"/>
      <c r="M14" s="640"/>
      <c r="N14" s="640"/>
      <c r="O14" s="640"/>
      <c r="P14" s="640"/>
      <c r="Q14" s="641"/>
      <c r="R14" s="642">
        <v>56</v>
      </c>
      <c r="S14" s="643"/>
      <c r="T14" s="643"/>
      <c r="U14" s="643"/>
      <c r="V14" s="643"/>
      <c r="W14" s="643"/>
      <c r="X14" s="643"/>
      <c r="Y14" s="644"/>
      <c r="Z14" s="675">
        <v>0</v>
      </c>
      <c r="AA14" s="675"/>
      <c r="AB14" s="675"/>
      <c r="AC14" s="675"/>
      <c r="AD14" s="676">
        <v>56</v>
      </c>
      <c r="AE14" s="676"/>
      <c r="AF14" s="676"/>
      <c r="AG14" s="676"/>
      <c r="AH14" s="676"/>
      <c r="AI14" s="676"/>
      <c r="AJ14" s="676"/>
      <c r="AK14" s="676"/>
      <c r="AL14" s="645">
        <v>0</v>
      </c>
      <c r="AM14" s="646"/>
      <c r="AN14" s="646"/>
      <c r="AO14" s="677"/>
      <c r="AP14" s="639" t="s">
        <v>250</v>
      </c>
      <c r="AQ14" s="640"/>
      <c r="AR14" s="640"/>
      <c r="AS14" s="640"/>
      <c r="AT14" s="640"/>
      <c r="AU14" s="640"/>
      <c r="AV14" s="640"/>
      <c r="AW14" s="640"/>
      <c r="AX14" s="640"/>
      <c r="AY14" s="640"/>
      <c r="AZ14" s="640"/>
      <c r="BA14" s="640"/>
      <c r="BB14" s="640"/>
      <c r="BC14" s="640"/>
      <c r="BD14" s="640"/>
      <c r="BE14" s="640"/>
      <c r="BF14" s="641"/>
      <c r="BG14" s="642">
        <v>33147</v>
      </c>
      <c r="BH14" s="643"/>
      <c r="BI14" s="643"/>
      <c r="BJ14" s="643"/>
      <c r="BK14" s="643"/>
      <c r="BL14" s="643"/>
      <c r="BM14" s="643"/>
      <c r="BN14" s="644"/>
      <c r="BO14" s="675">
        <v>2.1</v>
      </c>
      <c r="BP14" s="675"/>
      <c r="BQ14" s="675"/>
      <c r="BR14" s="675"/>
      <c r="BS14" s="648" t="s">
        <v>227</v>
      </c>
      <c r="BT14" s="643"/>
      <c r="BU14" s="643"/>
      <c r="BV14" s="643"/>
      <c r="BW14" s="643"/>
      <c r="BX14" s="643"/>
      <c r="BY14" s="643"/>
      <c r="BZ14" s="643"/>
      <c r="CA14" s="643"/>
      <c r="CB14" s="689"/>
      <c r="CD14" s="681" t="s">
        <v>251</v>
      </c>
      <c r="CE14" s="682"/>
      <c r="CF14" s="682"/>
      <c r="CG14" s="682"/>
      <c r="CH14" s="682"/>
      <c r="CI14" s="682"/>
      <c r="CJ14" s="682"/>
      <c r="CK14" s="682"/>
      <c r="CL14" s="682"/>
      <c r="CM14" s="682"/>
      <c r="CN14" s="682"/>
      <c r="CO14" s="682"/>
      <c r="CP14" s="682"/>
      <c r="CQ14" s="683"/>
      <c r="CR14" s="642">
        <v>237945</v>
      </c>
      <c r="CS14" s="643"/>
      <c r="CT14" s="643"/>
      <c r="CU14" s="643"/>
      <c r="CV14" s="643"/>
      <c r="CW14" s="643"/>
      <c r="CX14" s="643"/>
      <c r="CY14" s="644"/>
      <c r="CZ14" s="675">
        <v>3.6</v>
      </c>
      <c r="DA14" s="675"/>
      <c r="DB14" s="675"/>
      <c r="DC14" s="675"/>
      <c r="DD14" s="648">
        <v>13687</v>
      </c>
      <c r="DE14" s="643"/>
      <c r="DF14" s="643"/>
      <c r="DG14" s="643"/>
      <c r="DH14" s="643"/>
      <c r="DI14" s="643"/>
      <c r="DJ14" s="643"/>
      <c r="DK14" s="643"/>
      <c r="DL14" s="643"/>
      <c r="DM14" s="643"/>
      <c r="DN14" s="643"/>
      <c r="DO14" s="643"/>
      <c r="DP14" s="644"/>
      <c r="DQ14" s="648">
        <v>231003</v>
      </c>
      <c r="DR14" s="643"/>
      <c r="DS14" s="643"/>
      <c r="DT14" s="643"/>
      <c r="DU14" s="643"/>
      <c r="DV14" s="643"/>
      <c r="DW14" s="643"/>
      <c r="DX14" s="643"/>
      <c r="DY14" s="643"/>
      <c r="DZ14" s="643"/>
      <c r="EA14" s="643"/>
      <c r="EB14" s="643"/>
      <c r="EC14" s="689"/>
    </row>
    <row r="15" spans="2:143" ht="11.25" customHeight="1" x14ac:dyDescent="0.2">
      <c r="B15" s="639" t="s">
        <v>252</v>
      </c>
      <c r="C15" s="640"/>
      <c r="D15" s="640"/>
      <c r="E15" s="640"/>
      <c r="F15" s="640"/>
      <c r="G15" s="640"/>
      <c r="H15" s="640"/>
      <c r="I15" s="640"/>
      <c r="J15" s="640"/>
      <c r="K15" s="640"/>
      <c r="L15" s="640"/>
      <c r="M15" s="640"/>
      <c r="N15" s="640"/>
      <c r="O15" s="640"/>
      <c r="P15" s="640"/>
      <c r="Q15" s="641"/>
      <c r="R15" s="642" t="s">
        <v>126</v>
      </c>
      <c r="S15" s="643"/>
      <c r="T15" s="643"/>
      <c r="U15" s="643"/>
      <c r="V15" s="643"/>
      <c r="W15" s="643"/>
      <c r="X15" s="643"/>
      <c r="Y15" s="644"/>
      <c r="Z15" s="675" t="s">
        <v>126</v>
      </c>
      <c r="AA15" s="675"/>
      <c r="AB15" s="675"/>
      <c r="AC15" s="675"/>
      <c r="AD15" s="676" t="s">
        <v>227</v>
      </c>
      <c r="AE15" s="676"/>
      <c r="AF15" s="676"/>
      <c r="AG15" s="676"/>
      <c r="AH15" s="676"/>
      <c r="AI15" s="676"/>
      <c r="AJ15" s="676"/>
      <c r="AK15" s="676"/>
      <c r="AL15" s="645" t="s">
        <v>126</v>
      </c>
      <c r="AM15" s="646"/>
      <c r="AN15" s="646"/>
      <c r="AO15" s="677"/>
      <c r="AP15" s="639" t="s">
        <v>253</v>
      </c>
      <c r="AQ15" s="640"/>
      <c r="AR15" s="640"/>
      <c r="AS15" s="640"/>
      <c r="AT15" s="640"/>
      <c r="AU15" s="640"/>
      <c r="AV15" s="640"/>
      <c r="AW15" s="640"/>
      <c r="AX15" s="640"/>
      <c r="AY15" s="640"/>
      <c r="AZ15" s="640"/>
      <c r="BA15" s="640"/>
      <c r="BB15" s="640"/>
      <c r="BC15" s="640"/>
      <c r="BD15" s="640"/>
      <c r="BE15" s="640"/>
      <c r="BF15" s="641"/>
      <c r="BG15" s="642">
        <v>54114</v>
      </c>
      <c r="BH15" s="643"/>
      <c r="BI15" s="643"/>
      <c r="BJ15" s="643"/>
      <c r="BK15" s="643"/>
      <c r="BL15" s="643"/>
      <c r="BM15" s="643"/>
      <c r="BN15" s="644"/>
      <c r="BO15" s="675">
        <v>3.4</v>
      </c>
      <c r="BP15" s="675"/>
      <c r="BQ15" s="675"/>
      <c r="BR15" s="675"/>
      <c r="BS15" s="648" t="s">
        <v>227</v>
      </c>
      <c r="BT15" s="643"/>
      <c r="BU15" s="643"/>
      <c r="BV15" s="643"/>
      <c r="BW15" s="643"/>
      <c r="BX15" s="643"/>
      <c r="BY15" s="643"/>
      <c r="BZ15" s="643"/>
      <c r="CA15" s="643"/>
      <c r="CB15" s="689"/>
      <c r="CD15" s="681" t="s">
        <v>254</v>
      </c>
      <c r="CE15" s="682"/>
      <c r="CF15" s="682"/>
      <c r="CG15" s="682"/>
      <c r="CH15" s="682"/>
      <c r="CI15" s="682"/>
      <c r="CJ15" s="682"/>
      <c r="CK15" s="682"/>
      <c r="CL15" s="682"/>
      <c r="CM15" s="682"/>
      <c r="CN15" s="682"/>
      <c r="CO15" s="682"/>
      <c r="CP15" s="682"/>
      <c r="CQ15" s="683"/>
      <c r="CR15" s="642">
        <v>637555</v>
      </c>
      <c r="CS15" s="643"/>
      <c r="CT15" s="643"/>
      <c r="CU15" s="643"/>
      <c r="CV15" s="643"/>
      <c r="CW15" s="643"/>
      <c r="CX15" s="643"/>
      <c r="CY15" s="644"/>
      <c r="CZ15" s="675">
        <v>9.6</v>
      </c>
      <c r="DA15" s="675"/>
      <c r="DB15" s="675"/>
      <c r="DC15" s="675"/>
      <c r="DD15" s="648">
        <v>145124</v>
      </c>
      <c r="DE15" s="643"/>
      <c r="DF15" s="643"/>
      <c r="DG15" s="643"/>
      <c r="DH15" s="643"/>
      <c r="DI15" s="643"/>
      <c r="DJ15" s="643"/>
      <c r="DK15" s="643"/>
      <c r="DL15" s="643"/>
      <c r="DM15" s="643"/>
      <c r="DN15" s="643"/>
      <c r="DO15" s="643"/>
      <c r="DP15" s="644"/>
      <c r="DQ15" s="648">
        <v>417571</v>
      </c>
      <c r="DR15" s="643"/>
      <c r="DS15" s="643"/>
      <c r="DT15" s="643"/>
      <c r="DU15" s="643"/>
      <c r="DV15" s="643"/>
      <c r="DW15" s="643"/>
      <c r="DX15" s="643"/>
      <c r="DY15" s="643"/>
      <c r="DZ15" s="643"/>
      <c r="EA15" s="643"/>
      <c r="EB15" s="643"/>
      <c r="EC15" s="689"/>
    </row>
    <row r="16" spans="2:143" ht="11.25" customHeight="1" x14ac:dyDescent="0.2">
      <c r="B16" s="639" t="s">
        <v>255</v>
      </c>
      <c r="C16" s="640"/>
      <c r="D16" s="640"/>
      <c r="E16" s="640"/>
      <c r="F16" s="640"/>
      <c r="G16" s="640"/>
      <c r="H16" s="640"/>
      <c r="I16" s="640"/>
      <c r="J16" s="640"/>
      <c r="K16" s="640"/>
      <c r="L16" s="640"/>
      <c r="M16" s="640"/>
      <c r="N16" s="640"/>
      <c r="O16" s="640"/>
      <c r="P16" s="640"/>
      <c r="Q16" s="641"/>
      <c r="R16" s="642">
        <v>6581</v>
      </c>
      <c r="S16" s="643"/>
      <c r="T16" s="643"/>
      <c r="U16" s="643"/>
      <c r="V16" s="643"/>
      <c r="W16" s="643"/>
      <c r="X16" s="643"/>
      <c r="Y16" s="644"/>
      <c r="Z16" s="675">
        <v>0.1</v>
      </c>
      <c r="AA16" s="675"/>
      <c r="AB16" s="675"/>
      <c r="AC16" s="675"/>
      <c r="AD16" s="676">
        <v>6581</v>
      </c>
      <c r="AE16" s="676"/>
      <c r="AF16" s="676"/>
      <c r="AG16" s="676"/>
      <c r="AH16" s="676"/>
      <c r="AI16" s="676"/>
      <c r="AJ16" s="676"/>
      <c r="AK16" s="676"/>
      <c r="AL16" s="645">
        <v>0.2</v>
      </c>
      <c r="AM16" s="646"/>
      <c r="AN16" s="646"/>
      <c r="AO16" s="677"/>
      <c r="AP16" s="639" t="s">
        <v>256</v>
      </c>
      <c r="AQ16" s="640"/>
      <c r="AR16" s="640"/>
      <c r="AS16" s="640"/>
      <c r="AT16" s="640"/>
      <c r="AU16" s="640"/>
      <c r="AV16" s="640"/>
      <c r="AW16" s="640"/>
      <c r="AX16" s="640"/>
      <c r="AY16" s="640"/>
      <c r="AZ16" s="640"/>
      <c r="BA16" s="640"/>
      <c r="BB16" s="640"/>
      <c r="BC16" s="640"/>
      <c r="BD16" s="640"/>
      <c r="BE16" s="640"/>
      <c r="BF16" s="641"/>
      <c r="BG16" s="642" t="s">
        <v>227</v>
      </c>
      <c r="BH16" s="643"/>
      <c r="BI16" s="643"/>
      <c r="BJ16" s="643"/>
      <c r="BK16" s="643"/>
      <c r="BL16" s="643"/>
      <c r="BM16" s="643"/>
      <c r="BN16" s="644"/>
      <c r="BO16" s="675" t="s">
        <v>227</v>
      </c>
      <c r="BP16" s="675"/>
      <c r="BQ16" s="675"/>
      <c r="BR16" s="675"/>
      <c r="BS16" s="648" t="s">
        <v>126</v>
      </c>
      <c r="BT16" s="643"/>
      <c r="BU16" s="643"/>
      <c r="BV16" s="643"/>
      <c r="BW16" s="643"/>
      <c r="BX16" s="643"/>
      <c r="BY16" s="643"/>
      <c r="BZ16" s="643"/>
      <c r="CA16" s="643"/>
      <c r="CB16" s="689"/>
      <c r="CD16" s="681" t="s">
        <v>257</v>
      </c>
      <c r="CE16" s="682"/>
      <c r="CF16" s="682"/>
      <c r="CG16" s="682"/>
      <c r="CH16" s="682"/>
      <c r="CI16" s="682"/>
      <c r="CJ16" s="682"/>
      <c r="CK16" s="682"/>
      <c r="CL16" s="682"/>
      <c r="CM16" s="682"/>
      <c r="CN16" s="682"/>
      <c r="CO16" s="682"/>
      <c r="CP16" s="682"/>
      <c r="CQ16" s="683"/>
      <c r="CR16" s="642" t="s">
        <v>126</v>
      </c>
      <c r="CS16" s="643"/>
      <c r="CT16" s="643"/>
      <c r="CU16" s="643"/>
      <c r="CV16" s="643"/>
      <c r="CW16" s="643"/>
      <c r="CX16" s="643"/>
      <c r="CY16" s="644"/>
      <c r="CZ16" s="675" t="s">
        <v>126</v>
      </c>
      <c r="DA16" s="675"/>
      <c r="DB16" s="675"/>
      <c r="DC16" s="675"/>
      <c r="DD16" s="648" t="s">
        <v>126</v>
      </c>
      <c r="DE16" s="643"/>
      <c r="DF16" s="643"/>
      <c r="DG16" s="643"/>
      <c r="DH16" s="643"/>
      <c r="DI16" s="643"/>
      <c r="DJ16" s="643"/>
      <c r="DK16" s="643"/>
      <c r="DL16" s="643"/>
      <c r="DM16" s="643"/>
      <c r="DN16" s="643"/>
      <c r="DO16" s="643"/>
      <c r="DP16" s="644"/>
      <c r="DQ16" s="648" t="s">
        <v>126</v>
      </c>
      <c r="DR16" s="643"/>
      <c r="DS16" s="643"/>
      <c r="DT16" s="643"/>
      <c r="DU16" s="643"/>
      <c r="DV16" s="643"/>
      <c r="DW16" s="643"/>
      <c r="DX16" s="643"/>
      <c r="DY16" s="643"/>
      <c r="DZ16" s="643"/>
      <c r="EA16" s="643"/>
      <c r="EB16" s="643"/>
      <c r="EC16" s="689"/>
    </row>
    <row r="17" spans="2:133" ht="11.25" customHeight="1" x14ac:dyDescent="0.2">
      <c r="B17" s="639" t="s">
        <v>258</v>
      </c>
      <c r="C17" s="640"/>
      <c r="D17" s="640"/>
      <c r="E17" s="640"/>
      <c r="F17" s="640"/>
      <c r="G17" s="640"/>
      <c r="H17" s="640"/>
      <c r="I17" s="640"/>
      <c r="J17" s="640"/>
      <c r="K17" s="640"/>
      <c r="L17" s="640"/>
      <c r="M17" s="640"/>
      <c r="N17" s="640"/>
      <c r="O17" s="640"/>
      <c r="P17" s="640"/>
      <c r="Q17" s="641"/>
      <c r="R17" s="642">
        <v>14550</v>
      </c>
      <c r="S17" s="643"/>
      <c r="T17" s="643"/>
      <c r="U17" s="643"/>
      <c r="V17" s="643"/>
      <c r="W17" s="643"/>
      <c r="X17" s="643"/>
      <c r="Y17" s="644"/>
      <c r="Z17" s="675">
        <v>0.2</v>
      </c>
      <c r="AA17" s="675"/>
      <c r="AB17" s="675"/>
      <c r="AC17" s="675"/>
      <c r="AD17" s="676">
        <v>14550</v>
      </c>
      <c r="AE17" s="676"/>
      <c r="AF17" s="676"/>
      <c r="AG17" s="676"/>
      <c r="AH17" s="676"/>
      <c r="AI17" s="676"/>
      <c r="AJ17" s="676"/>
      <c r="AK17" s="676"/>
      <c r="AL17" s="645">
        <v>0.5</v>
      </c>
      <c r="AM17" s="646"/>
      <c r="AN17" s="646"/>
      <c r="AO17" s="677"/>
      <c r="AP17" s="639" t="s">
        <v>259</v>
      </c>
      <c r="AQ17" s="640"/>
      <c r="AR17" s="640"/>
      <c r="AS17" s="640"/>
      <c r="AT17" s="640"/>
      <c r="AU17" s="640"/>
      <c r="AV17" s="640"/>
      <c r="AW17" s="640"/>
      <c r="AX17" s="640"/>
      <c r="AY17" s="640"/>
      <c r="AZ17" s="640"/>
      <c r="BA17" s="640"/>
      <c r="BB17" s="640"/>
      <c r="BC17" s="640"/>
      <c r="BD17" s="640"/>
      <c r="BE17" s="640"/>
      <c r="BF17" s="641"/>
      <c r="BG17" s="642" t="s">
        <v>126</v>
      </c>
      <c r="BH17" s="643"/>
      <c r="BI17" s="643"/>
      <c r="BJ17" s="643"/>
      <c r="BK17" s="643"/>
      <c r="BL17" s="643"/>
      <c r="BM17" s="643"/>
      <c r="BN17" s="644"/>
      <c r="BO17" s="675" t="s">
        <v>126</v>
      </c>
      <c r="BP17" s="675"/>
      <c r="BQ17" s="675"/>
      <c r="BR17" s="675"/>
      <c r="BS17" s="648" t="s">
        <v>227</v>
      </c>
      <c r="BT17" s="643"/>
      <c r="BU17" s="643"/>
      <c r="BV17" s="643"/>
      <c r="BW17" s="643"/>
      <c r="BX17" s="643"/>
      <c r="BY17" s="643"/>
      <c r="BZ17" s="643"/>
      <c r="CA17" s="643"/>
      <c r="CB17" s="689"/>
      <c r="CD17" s="681" t="s">
        <v>260</v>
      </c>
      <c r="CE17" s="682"/>
      <c r="CF17" s="682"/>
      <c r="CG17" s="682"/>
      <c r="CH17" s="682"/>
      <c r="CI17" s="682"/>
      <c r="CJ17" s="682"/>
      <c r="CK17" s="682"/>
      <c r="CL17" s="682"/>
      <c r="CM17" s="682"/>
      <c r="CN17" s="682"/>
      <c r="CO17" s="682"/>
      <c r="CP17" s="682"/>
      <c r="CQ17" s="683"/>
      <c r="CR17" s="642">
        <v>469713</v>
      </c>
      <c r="CS17" s="643"/>
      <c r="CT17" s="643"/>
      <c r="CU17" s="643"/>
      <c r="CV17" s="643"/>
      <c r="CW17" s="643"/>
      <c r="CX17" s="643"/>
      <c r="CY17" s="644"/>
      <c r="CZ17" s="675">
        <v>7.1</v>
      </c>
      <c r="DA17" s="675"/>
      <c r="DB17" s="675"/>
      <c r="DC17" s="675"/>
      <c r="DD17" s="648" t="s">
        <v>126</v>
      </c>
      <c r="DE17" s="643"/>
      <c r="DF17" s="643"/>
      <c r="DG17" s="643"/>
      <c r="DH17" s="643"/>
      <c r="DI17" s="643"/>
      <c r="DJ17" s="643"/>
      <c r="DK17" s="643"/>
      <c r="DL17" s="643"/>
      <c r="DM17" s="643"/>
      <c r="DN17" s="643"/>
      <c r="DO17" s="643"/>
      <c r="DP17" s="644"/>
      <c r="DQ17" s="648">
        <v>455943</v>
      </c>
      <c r="DR17" s="643"/>
      <c r="DS17" s="643"/>
      <c r="DT17" s="643"/>
      <c r="DU17" s="643"/>
      <c r="DV17" s="643"/>
      <c r="DW17" s="643"/>
      <c r="DX17" s="643"/>
      <c r="DY17" s="643"/>
      <c r="DZ17" s="643"/>
      <c r="EA17" s="643"/>
      <c r="EB17" s="643"/>
      <c r="EC17" s="689"/>
    </row>
    <row r="18" spans="2:133" ht="11.25" customHeight="1" x14ac:dyDescent="0.2">
      <c r="B18" s="639" t="s">
        <v>261</v>
      </c>
      <c r="C18" s="640"/>
      <c r="D18" s="640"/>
      <c r="E18" s="640"/>
      <c r="F18" s="640"/>
      <c r="G18" s="640"/>
      <c r="H18" s="640"/>
      <c r="I18" s="640"/>
      <c r="J18" s="640"/>
      <c r="K18" s="640"/>
      <c r="L18" s="640"/>
      <c r="M18" s="640"/>
      <c r="N18" s="640"/>
      <c r="O18" s="640"/>
      <c r="P18" s="640"/>
      <c r="Q18" s="641"/>
      <c r="R18" s="642">
        <v>10733</v>
      </c>
      <c r="S18" s="643"/>
      <c r="T18" s="643"/>
      <c r="U18" s="643"/>
      <c r="V18" s="643"/>
      <c r="W18" s="643"/>
      <c r="X18" s="643"/>
      <c r="Y18" s="644"/>
      <c r="Z18" s="675">
        <v>0.2</v>
      </c>
      <c r="AA18" s="675"/>
      <c r="AB18" s="675"/>
      <c r="AC18" s="675"/>
      <c r="AD18" s="676">
        <v>10733</v>
      </c>
      <c r="AE18" s="676"/>
      <c r="AF18" s="676"/>
      <c r="AG18" s="676"/>
      <c r="AH18" s="676"/>
      <c r="AI18" s="676"/>
      <c r="AJ18" s="676"/>
      <c r="AK18" s="676"/>
      <c r="AL18" s="645">
        <v>0.4</v>
      </c>
      <c r="AM18" s="646"/>
      <c r="AN18" s="646"/>
      <c r="AO18" s="677"/>
      <c r="AP18" s="639" t="s">
        <v>262</v>
      </c>
      <c r="AQ18" s="640"/>
      <c r="AR18" s="640"/>
      <c r="AS18" s="640"/>
      <c r="AT18" s="640"/>
      <c r="AU18" s="640"/>
      <c r="AV18" s="640"/>
      <c r="AW18" s="640"/>
      <c r="AX18" s="640"/>
      <c r="AY18" s="640"/>
      <c r="AZ18" s="640"/>
      <c r="BA18" s="640"/>
      <c r="BB18" s="640"/>
      <c r="BC18" s="640"/>
      <c r="BD18" s="640"/>
      <c r="BE18" s="640"/>
      <c r="BF18" s="641"/>
      <c r="BG18" s="642" t="s">
        <v>126</v>
      </c>
      <c r="BH18" s="643"/>
      <c r="BI18" s="643"/>
      <c r="BJ18" s="643"/>
      <c r="BK18" s="643"/>
      <c r="BL18" s="643"/>
      <c r="BM18" s="643"/>
      <c r="BN18" s="644"/>
      <c r="BO18" s="675" t="s">
        <v>126</v>
      </c>
      <c r="BP18" s="675"/>
      <c r="BQ18" s="675"/>
      <c r="BR18" s="675"/>
      <c r="BS18" s="648" t="s">
        <v>227</v>
      </c>
      <c r="BT18" s="643"/>
      <c r="BU18" s="643"/>
      <c r="BV18" s="643"/>
      <c r="BW18" s="643"/>
      <c r="BX18" s="643"/>
      <c r="BY18" s="643"/>
      <c r="BZ18" s="643"/>
      <c r="CA18" s="643"/>
      <c r="CB18" s="689"/>
      <c r="CD18" s="681" t="s">
        <v>263</v>
      </c>
      <c r="CE18" s="682"/>
      <c r="CF18" s="682"/>
      <c r="CG18" s="682"/>
      <c r="CH18" s="682"/>
      <c r="CI18" s="682"/>
      <c r="CJ18" s="682"/>
      <c r="CK18" s="682"/>
      <c r="CL18" s="682"/>
      <c r="CM18" s="682"/>
      <c r="CN18" s="682"/>
      <c r="CO18" s="682"/>
      <c r="CP18" s="682"/>
      <c r="CQ18" s="683"/>
      <c r="CR18" s="642" t="s">
        <v>126</v>
      </c>
      <c r="CS18" s="643"/>
      <c r="CT18" s="643"/>
      <c r="CU18" s="643"/>
      <c r="CV18" s="643"/>
      <c r="CW18" s="643"/>
      <c r="CX18" s="643"/>
      <c r="CY18" s="644"/>
      <c r="CZ18" s="675" t="s">
        <v>126</v>
      </c>
      <c r="DA18" s="675"/>
      <c r="DB18" s="675"/>
      <c r="DC18" s="675"/>
      <c r="DD18" s="648" t="s">
        <v>126</v>
      </c>
      <c r="DE18" s="643"/>
      <c r="DF18" s="643"/>
      <c r="DG18" s="643"/>
      <c r="DH18" s="643"/>
      <c r="DI18" s="643"/>
      <c r="DJ18" s="643"/>
      <c r="DK18" s="643"/>
      <c r="DL18" s="643"/>
      <c r="DM18" s="643"/>
      <c r="DN18" s="643"/>
      <c r="DO18" s="643"/>
      <c r="DP18" s="644"/>
      <c r="DQ18" s="648" t="s">
        <v>126</v>
      </c>
      <c r="DR18" s="643"/>
      <c r="DS18" s="643"/>
      <c r="DT18" s="643"/>
      <c r="DU18" s="643"/>
      <c r="DV18" s="643"/>
      <c r="DW18" s="643"/>
      <c r="DX18" s="643"/>
      <c r="DY18" s="643"/>
      <c r="DZ18" s="643"/>
      <c r="EA18" s="643"/>
      <c r="EB18" s="643"/>
      <c r="EC18" s="689"/>
    </row>
    <row r="19" spans="2:133" ht="11.25" customHeight="1" x14ac:dyDescent="0.2">
      <c r="B19" s="639" t="s">
        <v>264</v>
      </c>
      <c r="C19" s="640"/>
      <c r="D19" s="640"/>
      <c r="E19" s="640"/>
      <c r="F19" s="640"/>
      <c r="G19" s="640"/>
      <c r="H19" s="640"/>
      <c r="I19" s="640"/>
      <c r="J19" s="640"/>
      <c r="K19" s="640"/>
      <c r="L19" s="640"/>
      <c r="M19" s="640"/>
      <c r="N19" s="640"/>
      <c r="O19" s="640"/>
      <c r="P19" s="640"/>
      <c r="Q19" s="641"/>
      <c r="R19" s="642">
        <v>6812</v>
      </c>
      <c r="S19" s="643"/>
      <c r="T19" s="643"/>
      <c r="U19" s="643"/>
      <c r="V19" s="643"/>
      <c r="W19" s="643"/>
      <c r="X19" s="643"/>
      <c r="Y19" s="644"/>
      <c r="Z19" s="675">
        <v>0.1</v>
      </c>
      <c r="AA19" s="675"/>
      <c r="AB19" s="675"/>
      <c r="AC19" s="675"/>
      <c r="AD19" s="676">
        <v>6812</v>
      </c>
      <c r="AE19" s="676"/>
      <c r="AF19" s="676"/>
      <c r="AG19" s="676"/>
      <c r="AH19" s="676"/>
      <c r="AI19" s="676"/>
      <c r="AJ19" s="676"/>
      <c r="AK19" s="676"/>
      <c r="AL19" s="645">
        <v>0.2</v>
      </c>
      <c r="AM19" s="646"/>
      <c r="AN19" s="646"/>
      <c r="AO19" s="677"/>
      <c r="AP19" s="639" t="s">
        <v>265</v>
      </c>
      <c r="AQ19" s="640"/>
      <c r="AR19" s="640"/>
      <c r="AS19" s="640"/>
      <c r="AT19" s="640"/>
      <c r="AU19" s="640"/>
      <c r="AV19" s="640"/>
      <c r="AW19" s="640"/>
      <c r="AX19" s="640"/>
      <c r="AY19" s="640"/>
      <c r="AZ19" s="640"/>
      <c r="BA19" s="640"/>
      <c r="BB19" s="640"/>
      <c r="BC19" s="640"/>
      <c r="BD19" s="640"/>
      <c r="BE19" s="640"/>
      <c r="BF19" s="641"/>
      <c r="BG19" s="642" t="s">
        <v>126</v>
      </c>
      <c r="BH19" s="643"/>
      <c r="BI19" s="643"/>
      <c r="BJ19" s="643"/>
      <c r="BK19" s="643"/>
      <c r="BL19" s="643"/>
      <c r="BM19" s="643"/>
      <c r="BN19" s="644"/>
      <c r="BO19" s="675" t="s">
        <v>227</v>
      </c>
      <c r="BP19" s="675"/>
      <c r="BQ19" s="675"/>
      <c r="BR19" s="675"/>
      <c r="BS19" s="648" t="s">
        <v>126</v>
      </c>
      <c r="BT19" s="643"/>
      <c r="BU19" s="643"/>
      <c r="BV19" s="643"/>
      <c r="BW19" s="643"/>
      <c r="BX19" s="643"/>
      <c r="BY19" s="643"/>
      <c r="BZ19" s="643"/>
      <c r="CA19" s="643"/>
      <c r="CB19" s="689"/>
      <c r="CD19" s="681" t="s">
        <v>266</v>
      </c>
      <c r="CE19" s="682"/>
      <c r="CF19" s="682"/>
      <c r="CG19" s="682"/>
      <c r="CH19" s="682"/>
      <c r="CI19" s="682"/>
      <c r="CJ19" s="682"/>
      <c r="CK19" s="682"/>
      <c r="CL19" s="682"/>
      <c r="CM19" s="682"/>
      <c r="CN19" s="682"/>
      <c r="CO19" s="682"/>
      <c r="CP19" s="682"/>
      <c r="CQ19" s="683"/>
      <c r="CR19" s="642" t="s">
        <v>126</v>
      </c>
      <c r="CS19" s="643"/>
      <c r="CT19" s="643"/>
      <c r="CU19" s="643"/>
      <c r="CV19" s="643"/>
      <c r="CW19" s="643"/>
      <c r="CX19" s="643"/>
      <c r="CY19" s="644"/>
      <c r="CZ19" s="675" t="s">
        <v>227</v>
      </c>
      <c r="DA19" s="675"/>
      <c r="DB19" s="675"/>
      <c r="DC19" s="675"/>
      <c r="DD19" s="648" t="s">
        <v>126</v>
      </c>
      <c r="DE19" s="643"/>
      <c r="DF19" s="643"/>
      <c r="DG19" s="643"/>
      <c r="DH19" s="643"/>
      <c r="DI19" s="643"/>
      <c r="DJ19" s="643"/>
      <c r="DK19" s="643"/>
      <c r="DL19" s="643"/>
      <c r="DM19" s="643"/>
      <c r="DN19" s="643"/>
      <c r="DO19" s="643"/>
      <c r="DP19" s="644"/>
      <c r="DQ19" s="648" t="s">
        <v>126</v>
      </c>
      <c r="DR19" s="643"/>
      <c r="DS19" s="643"/>
      <c r="DT19" s="643"/>
      <c r="DU19" s="643"/>
      <c r="DV19" s="643"/>
      <c r="DW19" s="643"/>
      <c r="DX19" s="643"/>
      <c r="DY19" s="643"/>
      <c r="DZ19" s="643"/>
      <c r="EA19" s="643"/>
      <c r="EB19" s="643"/>
      <c r="EC19" s="689"/>
    </row>
    <row r="20" spans="2:133" ht="11.25" customHeight="1" x14ac:dyDescent="0.2">
      <c r="B20" s="639" t="s">
        <v>267</v>
      </c>
      <c r="C20" s="640"/>
      <c r="D20" s="640"/>
      <c r="E20" s="640"/>
      <c r="F20" s="640"/>
      <c r="G20" s="640"/>
      <c r="H20" s="640"/>
      <c r="I20" s="640"/>
      <c r="J20" s="640"/>
      <c r="K20" s="640"/>
      <c r="L20" s="640"/>
      <c r="M20" s="640"/>
      <c r="N20" s="640"/>
      <c r="O20" s="640"/>
      <c r="P20" s="640"/>
      <c r="Q20" s="641"/>
      <c r="R20" s="642">
        <v>2858</v>
      </c>
      <c r="S20" s="643"/>
      <c r="T20" s="643"/>
      <c r="U20" s="643"/>
      <c r="V20" s="643"/>
      <c r="W20" s="643"/>
      <c r="X20" s="643"/>
      <c r="Y20" s="644"/>
      <c r="Z20" s="675">
        <v>0</v>
      </c>
      <c r="AA20" s="675"/>
      <c r="AB20" s="675"/>
      <c r="AC20" s="675"/>
      <c r="AD20" s="676">
        <v>2858</v>
      </c>
      <c r="AE20" s="676"/>
      <c r="AF20" s="676"/>
      <c r="AG20" s="676"/>
      <c r="AH20" s="676"/>
      <c r="AI20" s="676"/>
      <c r="AJ20" s="676"/>
      <c r="AK20" s="676"/>
      <c r="AL20" s="645">
        <v>0.1</v>
      </c>
      <c r="AM20" s="646"/>
      <c r="AN20" s="646"/>
      <c r="AO20" s="677"/>
      <c r="AP20" s="639" t="s">
        <v>268</v>
      </c>
      <c r="AQ20" s="640"/>
      <c r="AR20" s="640"/>
      <c r="AS20" s="640"/>
      <c r="AT20" s="640"/>
      <c r="AU20" s="640"/>
      <c r="AV20" s="640"/>
      <c r="AW20" s="640"/>
      <c r="AX20" s="640"/>
      <c r="AY20" s="640"/>
      <c r="AZ20" s="640"/>
      <c r="BA20" s="640"/>
      <c r="BB20" s="640"/>
      <c r="BC20" s="640"/>
      <c r="BD20" s="640"/>
      <c r="BE20" s="640"/>
      <c r="BF20" s="641"/>
      <c r="BG20" s="642" t="s">
        <v>126</v>
      </c>
      <c r="BH20" s="643"/>
      <c r="BI20" s="643"/>
      <c r="BJ20" s="643"/>
      <c r="BK20" s="643"/>
      <c r="BL20" s="643"/>
      <c r="BM20" s="643"/>
      <c r="BN20" s="644"/>
      <c r="BO20" s="675" t="s">
        <v>227</v>
      </c>
      <c r="BP20" s="675"/>
      <c r="BQ20" s="675"/>
      <c r="BR20" s="675"/>
      <c r="BS20" s="648" t="s">
        <v>126</v>
      </c>
      <c r="BT20" s="643"/>
      <c r="BU20" s="643"/>
      <c r="BV20" s="643"/>
      <c r="BW20" s="643"/>
      <c r="BX20" s="643"/>
      <c r="BY20" s="643"/>
      <c r="BZ20" s="643"/>
      <c r="CA20" s="643"/>
      <c r="CB20" s="689"/>
      <c r="CD20" s="681" t="s">
        <v>269</v>
      </c>
      <c r="CE20" s="682"/>
      <c r="CF20" s="682"/>
      <c r="CG20" s="682"/>
      <c r="CH20" s="682"/>
      <c r="CI20" s="682"/>
      <c r="CJ20" s="682"/>
      <c r="CK20" s="682"/>
      <c r="CL20" s="682"/>
      <c r="CM20" s="682"/>
      <c r="CN20" s="682"/>
      <c r="CO20" s="682"/>
      <c r="CP20" s="682"/>
      <c r="CQ20" s="683"/>
      <c r="CR20" s="642">
        <v>6627070</v>
      </c>
      <c r="CS20" s="643"/>
      <c r="CT20" s="643"/>
      <c r="CU20" s="643"/>
      <c r="CV20" s="643"/>
      <c r="CW20" s="643"/>
      <c r="CX20" s="643"/>
      <c r="CY20" s="644"/>
      <c r="CZ20" s="675">
        <v>100</v>
      </c>
      <c r="DA20" s="675"/>
      <c r="DB20" s="675"/>
      <c r="DC20" s="675"/>
      <c r="DD20" s="648">
        <v>1445314</v>
      </c>
      <c r="DE20" s="643"/>
      <c r="DF20" s="643"/>
      <c r="DG20" s="643"/>
      <c r="DH20" s="643"/>
      <c r="DI20" s="643"/>
      <c r="DJ20" s="643"/>
      <c r="DK20" s="643"/>
      <c r="DL20" s="643"/>
      <c r="DM20" s="643"/>
      <c r="DN20" s="643"/>
      <c r="DO20" s="643"/>
      <c r="DP20" s="644"/>
      <c r="DQ20" s="648">
        <v>3490560</v>
      </c>
      <c r="DR20" s="643"/>
      <c r="DS20" s="643"/>
      <c r="DT20" s="643"/>
      <c r="DU20" s="643"/>
      <c r="DV20" s="643"/>
      <c r="DW20" s="643"/>
      <c r="DX20" s="643"/>
      <c r="DY20" s="643"/>
      <c r="DZ20" s="643"/>
      <c r="EA20" s="643"/>
      <c r="EB20" s="643"/>
      <c r="EC20" s="689"/>
    </row>
    <row r="21" spans="2:133" ht="11.25" customHeight="1" x14ac:dyDescent="0.2">
      <c r="B21" s="639" t="s">
        <v>270</v>
      </c>
      <c r="C21" s="640"/>
      <c r="D21" s="640"/>
      <c r="E21" s="640"/>
      <c r="F21" s="640"/>
      <c r="G21" s="640"/>
      <c r="H21" s="640"/>
      <c r="I21" s="640"/>
      <c r="J21" s="640"/>
      <c r="K21" s="640"/>
      <c r="L21" s="640"/>
      <c r="M21" s="640"/>
      <c r="N21" s="640"/>
      <c r="O21" s="640"/>
      <c r="P21" s="640"/>
      <c r="Q21" s="641"/>
      <c r="R21" s="642">
        <v>1063</v>
      </c>
      <c r="S21" s="643"/>
      <c r="T21" s="643"/>
      <c r="U21" s="643"/>
      <c r="V21" s="643"/>
      <c r="W21" s="643"/>
      <c r="X21" s="643"/>
      <c r="Y21" s="644"/>
      <c r="Z21" s="675">
        <v>0</v>
      </c>
      <c r="AA21" s="675"/>
      <c r="AB21" s="675"/>
      <c r="AC21" s="675"/>
      <c r="AD21" s="676">
        <v>1063</v>
      </c>
      <c r="AE21" s="676"/>
      <c r="AF21" s="676"/>
      <c r="AG21" s="676"/>
      <c r="AH21" s="676"/>
      <c r="AI21" s="676"/>
      <c r="AJ21" s="676"/>
      <c r="AK21" s="676"/>
      <c r="AL21" s="645">
        <v>0</v>
      </c>
      <c r="AM21" s="646"/>
      <c r="AN21" s="646"/>
      <c r="AO21" s="677"/>
      <c r="AP21" s="736" t="s">
        <v>271</v>
      </c>
      <c r="AQ21" s="744"/>
      <c r="AR21" s="744"/>
      <c r="AS21" s="744"/>
      <c r="AT21" s="744"/>
      <c r="AU21" s="744"/>
      <c r="AV21" s="744"/>
      <c r="AW21" s="744"/>
      <c r="AX21" s="744"/>
      <c r="AY21" s="744"/>
      <c r="AZ21" s="744"/>
      <c r="BA21" s="744"/>
      <c r="BB21" s="744"/>
      <c r="BC21" s="744"/>
      <c r="BD21" s="744"/>
      <c r="BE21" s="744"/>
      <c r="BF21" s="738"/>
      <c r="BG21" s="642" t="s">
        <v>126</v>
      </c>
      <c r="BH21" s="643"/>
      <c r="BI21" s="643"/>
      <c r="BJ21" s="643"/>
      <c r="BK21" s="643"/>
      <c r="BL21" s="643"/>
      <c r="BM21" s="643"/>
      <c r="BN21" s="644"/>
      <c r="BO21" s="675" t="s">
        <v>126</v>
      </c>
      <c r="BP21" s="675"/>
      <c r="BQ21" s="675"/>
      <c r="BR21" s="675"/>
      <c r="BS21" s="648" t="s">
        <v>227</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2">
      <c r="B22" s="639" t="s">
        <v>272</v>
      </c>
      <c r="C22" s="640"/>
      <c r="D22" s="640"/>
      <c r="E22" s="640"/>
      <c r="F22" s="640"/>
      <c r="G22" s="640"/>
      <c r="H22" s="640"/>
      <c r="I22" s="640"/>
      <c r="J22" s="640"/>
      <c r="K22" s="640"/>
      <c r="L22" s="640"/>
      <c r="M22" s="640"/>
      <c r="N22" s="640"/>
      <c r="O22" s="640"/>
      <c r="P22" s="640"/>
      <c r="Q22" s="641"/>
      <c r="R22" s="642">
        <v>1116357</v>
      </c>
      <c r="S22" s="643"/>
      <c r="T22" s="643"/>
      <c r="U22" s="643"/>
      <c r="V22" s="643"/>
      <c r="W22" s="643"/>
      <c r="X22" s="643"/>
      <c r="Y22" s="644"/>
      <c r="Z22" s="675">
        <v>16.399999999999999</v>
      </c>
      <c r="AA22" s="675"/>
      <c r="AB22" s="675"/>
      <c r="AC22" s="675"/>
      <c r="AD22" s="676">
        <v>986345</v>
      </c>
      <c r="AE22" s="676"/>
      <c r="AF22" s="676"/>
      <c r="AG22" s="676"/>
      <c r="AH22" s="676"/>
      <c r="AI22" s="676"/>
      <c r="AJ22" s="676"/>
      <c r="AK22" s="676"/>
      <c r="AL22" s="645">
        <v>33.700000000000003</v>
      </c>
      <c r="AM22" s="646"/>
      <c r="AN22" s="646"/>
      <c r="AO22" s="677"/>
      <c r="AP22" s="736" t="s">
        <v>273</v>
      </c>
      <c r="AQ22" s="744"/>
      <c r="AR22" s="744"/>
      <c r="AS22" s="744"/>
      <c r="AT22" s="744"/>
      <c r="AU22" s="744"/>
      <c r="AV22" s="744"/>
      <c r="AW22" s="744"/>
      <c r="AX22" s="744"/>
      <c r="AY22" s="744"/>
      <c r="AZ22" s="744"/>
      <c r="BA22" s="744"/>
      <c r="BB22" s="744"/>
      <c r="BC22" s="744"/>
      <c r="BD22" s="744"/>
      <c r="BE22" s="744"/>
      <c r="BF22" s="738"/>
      <c r="BG22" s="642" t="s">
        <v>126</v>
      </c>
      <c r="BH22" s="643"/>
      <c r="BI22" s="643"/>
      <c r="BJ22" s="643"/>
      <c r="BK22" s="643"/>
      <c r="BL22" s="643"/>
      <c r="BM22" s="643"/>
      <c r="BN22" s="644"/>
      <c r="BO22" s="675" t="s">
        <v>227</v>
      </c>
      <c r="BP22" s="675"/>
      <c r="BQ22" s="675"/>
      <c r="BR22" s="675"/>
      <c r="BS22" s="648" t="s">
        <v>126</v>
      </c>
      <c r="BT22" s="643"/>
      <c r="BU22" s="643"/>
      <c r="BV22" s="643"/>
      <c r="BW22" s="643"/>
      <c r="BX22" s="643"/>
      <c r="BY22" s="643"/>
      <c r="BZ22" s="643"/>
      <c r="CA22" s="643"/>
      <c r="CB22" s="689"/>
      <c r="CD22" s="746" t="s">
        <v>274</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2">
      <c r="B23" s="639" t="s">
        <v>275</v>
      </c>
      <c r="C23" s="640"/>
      <c r="D23" s="640"/>
      <c r="E23" s="640"/>
      <c r="F23" s="640"/>
      <c r="G23" s="640"/>
      <c r="H23" s="640"/>
      <c r="I23" s="640"/>
      <c r="J23" s="640"/>
      <c r="K23" s="640"/>
      <c r="L23" s="640"/>
      <c r="M23" s="640"/>
      <c r="N23" s="640"/>
      <c r="O23" s="640"/>
      <c r="P23" s="640"/>
      <c r="Q23" s="641"/>
      <c r="R23" s="642">
        <v>986345</v>
      </c>
      <c r="S23" s="643"/>
      <c r="T23" s="643"/>
      <c r="U23" s="643"/>
      <c r="V23" s="643"/>
      <c r="W23" s="643"/>
      <c r="X23" s="643"/>
      <c r="Y23" s="644"/>
      <c r="Z23" s="675">
        <v>14.5</v>
      </c>
      <c r="AA23" s="675"/>
      <c r="AB23" s="675"/>
      <c r="AC23" s="675"/>
      <c r="AD23" s="676">
        <v>986345</v>
      </c>
      <c r="AE23" s="676"/>
      <c r="AF23" s="676"/>
      <c r="AG23" s="676"/>
      <c r="AH23" s="676"/>
      <c r="AI23" s="676"/>
      <c r="AJ23" s="676"/>
      <c r="AK23" s="676"/>
      <c r="AL23" s="645">
        <v>33.700000000000003</v>
      </c>
      <c r="AM23" s="646"/>
      <c r="AN23" s="646"/>
      <c r="AO23" s="677"/>
      <c r="AP23" s="736" t="s">
        <v>276</v>
      </c>
      <c r="AQ23" s="744"/>
      <c r="AR23" s="744"/>
      <c r="AS23" s="744"/>
      <c r="AT23" s="744"/>
      <c r="AU23" s="744"/>
      <c r="AV23" s="744"/>
      <c r="AW23" s="744"/>
      <c r="AX23" s="744"/>
      <c r="AY23" s="744"/>
      <c r="AZ23" s="744"/>
      <c r="BA23" s="744"/>
      <c r="BB23" s="744"/>
      <c r="BC23" s="744"/>
      <c r="BD23" s="744"/>
      <c r="BE23" s="744"/>
      <c r="BF23" s="738"/>
      <c r="BG23" s="642" t="s">
        <v>126</v>
      </c>
      <c r="BH23" s="643"/>
      <c r="BI23" s="643"/>
      <c r="BJ23" s="643"/>
      <c r="BK23" s="643"/>
      <c r="BL23" s="643"/>
      <c r="BM23" s="643"/>
      <c r="BN23" s="644"/>
      <c r="BO23" s="675" t="s">
        <v>126</v>
      </c>
      <c r="BP23" s="675"/>
      <c r="BQ23" s="675"/>
      <c r="BR23" s="675"/>
      <c r="BS23" s="648" t="s">
        <v>227</v>
      </c>
      <c r="BT23" s="643"/>
      <c r="BU23" s="643"/>
      <c r="BV23" s="643"/>
      <c r="BW23" s="643"/>
      <c r="BX23" s="643"/>
      <c r="BY23" s="643"/>
      <c r="BZ23" s="643"/>
      <c r="CA23" s="643"/>
      <c r="CB23" s="689"/>
      <c r="CD23" s="746" t="s">
        <v>215</v>
      </c>
      <c r="CE23" s="747"/>
      <c r="CF23" s="747"/>
      <c r="CG23" s="747"/>
      <c r="CH23" s="747"/>
      <c r="CI23" s="747"/>
      <c r="CJ23" s="747"/>
      <c r="CK23" s="747"/>
      <c r="CL23" s="747"/>
      <c r="CM23" s="747"/>
      <c r="CN23" s="747"/>
      <c r="CO23" s="747"/>
      <c r="CP23" s="747"/>
      <c r="CQ23" s="748"/>
      <c r="CR23" s="746" t="s">
        <v>277</v>
      </c>
      <c r="CS23" s="747"/>
      <c r="CT23" s="747"/>
      <c r="CU23" s="747"/>
      <c r="CV23" s="747"/>
      <c r="CW23" s="747"/>
      <c r="CX23" s="747"/>
      <c r="CY23" s="748"/>
      <c r="CZ23" s="746" t="s">
        <v>278</v>
      </c>
      <c r="DA23" s="747"/>
      <c r="DB23" s="747"/>
      <c r="DC23" s="748"/>
      <c r="DD23" s="746" t="s">
        <v>279</v>
      </c>
      <c r="DE23" s="747"/>
      <c r="DF23" s="747"/>
      <c r="DG23" s="747"/>
      <c r="DH23" s="747"/>
      <c r="DI23" s="747"/>
      <c r="DJ23" s="747"/>
      <c r="DK23" s="748"/>
      <c r="DL23" s="755" t="s">
        <v>280</v>
      </c>
      <c r="DM23" s="756"/>
      <c r="DN23" s="756"/>
      <c r="DO23" s="756"/>
      <c r="DP23" s="756"/>
      <c r="DQ23" s="756"/>
      <c r="DR23" s="756"/>
      <c r="DS23" s="756"/>
      <c r="DT23" s="756"/>
      <c r="DU23" s="756"/>
      <c r="DV23" s="757"/>
      <c r="DW23" s="746" t="s">
        <v>281</v>
      </c>
      <c r="DX23" s="747"/>
      <c r="DY23" s="747"/>
      <c r="DZ23" s="747"/>
      <c r="EA23" s="747"/>
      <c r="EB23" s="747"/>
      <c r="EC23" s="748"/>
    </row>
    <row r="24" spans="2:133" ht="11.25" customHeight="1" x14ac:dyDescent="0.2">
      <c r="B24" s="639" t="s">
        <v>282</v>
      </c>
      <c r="C24" s="640"/>
      <c r="D24" s="640"/>
      <c r="E24" s="640"/>
      <c r="F24" s="640"/>
      <c r="G24" s="640"/>
      <c r="H24" s="640"/>
      <c r="I24" s="640"/>
      <c r="J24" s="640"/>
      <c r="K24" s="640"/>
      <c r="L24" s="640"/>
      <c r="M24" s="640"/>
      <c r="N24" s="640"/>
      <c r="O24" s="640"/>
      <c r="P24" s="640"/>
      <c r="Q24" s="641"/>
      <c r="R24" s="642">
        <v>130012</v>
      </c>
      <c r="S24" s="643"/>
      <c r="T24" s="643"/>
      <c r="U24" s="643"/>
      <c r="V24" s="643"/>
      <c r="W24" s="643"/>
      <c r="X24" s="643"/>
      <c r="Y24" s="644"/>
      <c r="Z24" s="675">
        <v>1.9</v>
      </c>
      <c r="AA24" s="675"/>
      <c r="AB24" s="675"/>
      <c r="AC24" s="675"/>
      <c r="AD24" s="676" t="s">
        <v>126</v>
      </c>
      <c r="AE24" s="676"/>
      <c r="AF24" s="676"/>
      <c r="AG24" s="676"/>
      <c r="AH24" s="676"/>
      <c r="AI24" s="676"/>
      <c r="AJ24" s="676"/>
      <c r="AK24" s="676"/>
      <c r="AL24" s="645" t="s">
        <v>126</v>
      </c>
      <c r="AM24" s="646"/>
      <c r="AN24" s="646"/>
      <c r="AO24" s="677"/>
      <c r="AP24" s="736" t="s">
        <v>283</v>
      </c>
      <c r="AQ24" s="744"/>
      <c r="AR24" s="744"/>
      <c r="AS24" s="744"/>
      <c r="AT24" s="744"/>
      <c r="AU24" s="744"/>
      <c r="AV24" s="744"/>
      <c r="AW24" s="744"/>
      <c r="AX24" s="744"/>
      <c r="AY24" s="744"/>
      <c r="AZ24" s="744"/>
      <c r="BA24" s="744"/>
      <c r="BB24" s="744"/>
      <c r="BC24" s="744"/>
      <c r="BD24" s="744"/>
      <c r="BE24" s="744"/>
      <c r="BF24" s="738"/>
      <c r="BG24" s="642" t="s">
        <v>126</v>
      </c>
      <c r="BH24" s="643"/>
      <c r="BI24" s="643"/>
      <c r="BJ24" s="643"/>
      <c r="BK24" s="643"/>
      <c r="BL24" s="643"/>
      <c r="BM24" s="643"/>
      <c r="BN24" s="644"/>
      <c r="BO24" s="675" t="s">
        <v>126</v>
      </c>
      <c r="BP24" s="675"/>
      <c r="BQ24" s="675"/>
      <c r="BR24" s="675"/>
      <c r="BS24" s="648" t="s">
        <v>126</v>
      </c>
      <c r="BT24" s="643"/>
      <c r="BU24" s="643"/>
      <c r="BV24" s="643"/>
      <c r="BW24" s="643"/>
      <c r="BX24" s="643"/>
      <c r="BY24" s="643"/>
      <c r="BZ24" s="643"/>
      <c r="CA24" s="643"/>
      <c r="CB24" s="689"/>
      <c r="CD24" s="700" t="s">
        <v>284</v>
      </c>
      <c r="CE24" s="701"/>
      <c r="CF24" s="701"/>
      <c r="CG24" s="701"/>
      <c r="CH24" s="701"/>
      <c r="CI24" s="701"/>
      <c r="CJ24" s="701"/>
      <c r="CK24" s="701"/>
      <c r="CL24" s="701"/>
      <c r="CM24" s="701"/>
      <c r="CN24" s="701"/>
      <c r="CO24" s="701"/>
      <c r="CP24" s="701"/>
      <c r="CQ24" s="702"/>
      <c r="CR24" s="697">
        <v>2125314</v>
      </c>
      <c r="CS24" s="698"/>
      <c r="CT24" s="698"/>
      <c r="CU24" s="698"/>
      <c r="CV24" s="698"/>
      <c r="CW24" s="698"/>
      <c r="CX24" s="698"/>
      <c r="CY24" s="741"/>
      <c r="CZ24" s="742">
        <v>32.1</v>
      </c>
      <c r="DA24" s="713"/>
      <c r="DB24" s="713"/>
      <c r="DC24" s="745"/>
      <c r="DD24" s="740">
        <v>1649425</v>
      </c>
      <c r="DE24" s="698"/>
      <c r="DF24" s="698"/>
      <c r="DG24" s="698"/>
      <c r="DH24" s="698"/>
      <c r="DI24" s="698"/>
      <c r="DJ24" s="698"/>
      <c r="DK24" s="741"/>
      <c r="DL24" s="740">
        <v>1624510</v>
      </c>
      <c r="DM24" s="698"/>
      <c r="DN24" s="698"/>
      <c r="DO24" s="698"/>
      <c r="DP24" s="698"/>
      <c r="DQ24" s="698"/>
      <c r="DR24" s="698"/>
      <c r="DS24" s="698"/>
      <c r="DT24" s="698"/>
      <c r="DU24" s="698"/>
      <c r="DV24" s="741"/>
      <c r="DW24" s="742">
        <v>52.2</v>
      </c>
      <c r="DX24" s="713"/>
      <c r="DY24" s="713"/>
      <c r="DZ24" s="713"/>
      <c r="EA24" s="713"/>
      <c r="EB24" s="713"/>
      <c r="EC24" s="743"/>
    </row>
    <row r="25" spans="2:133" ht="11.25" customHeight="1" x14ac:dyDescent="0.2">
      <c r="B25" s="639" t="s">
        <v>285</v>
      </c>
      <c r="C25" s="640"/>
      <c r="D25" s="640"/>
      <c r="E25" s="640"/>
      <c r="F25" s="640"/>
      <c r="G25" s="640"/>
      <c r="H25" s="640"/>
      <c r="I25" s="640"/>
      <c r="J25" s="640"/>
      <c r="K25" s="640"/>
      <c r="L25" s="640"/>
      <c r="M25" s="640"/>
      <c r="N25" s="640"/>
      <c r="O25" s="640"/>
      <c r="P25" s="640"/>
      <c r="Q25" s="641"/>
      <c r="R25" s="642" t="s">
        <v>126</v>
      </c>
      <c r="S25" s="643"/>
      <c r="T25" s="643"/>
      <c r="U25" s="643"/>
      <c r="V25" s="643"/>
      <c r="W25" s="643"/>
      <c r="X25" s="643"/>
      <c r="Y25" s="644"/>
      <c r="Z25" s="675" t="s">
        <v>227</v>
      </c>
      <c r="AA25" s="675"/>
      <c r="AB25" s="675"/>
      <c r="AC25" s="675"/>
      <c r="AD25" s="676" t="s">
        <v>126</v>
      </c>
      <c r="AE25" s="676"/>
      <c r="AF25" s="676"/>
      <c r="AG25" s="676"/>
      <c r="AH25" s="676"/>
      <c r="AI25" s="676"/>
      <c r="AJ25" s="676"/>
      <c r="AK25" s="676"/>
      <c r="AL25" s="645" t="s">
        <v>227</v>
      </c>
      <c r="AM25" s="646"/>
      <c r="AN25" s="646"/>
      <c r="AO25" s="677"/>
      <c r="AP25" s="736" t="s">
        <v>286</v>
      </c>
      <c r="AQ25" s="744"/>
      <c r="AR25" s="744"/>
      <c r="AS25" s="744"/>
      <c r="AT25" s="744"/>
      <c r="AU25" s="744"/>
      <c r="AV25" s="744"/>
      <c r="AW25" s="744"/>
      <c r="AX25" s="744"/>
      <c r="AY25" s="744"/>
      <c r="AZ25" s="744"/>
      <c r="BA25" s="744"/>
      <c r="BB25" s="744"/>
      <c r="BC25" s="744"/>
      <c r="BD25" s="744"/>
      <c r="BE25" s="744"/>
      <c r="BF25" s="738"/>
      <c r="BG25" s="642" t="s">
        <v>227</v>
      </c>
      <c r="BH25" s="643"/>
      <c r="BI25" s="643"/>
      <c r="BJ25" s="643"/>
      <c r="BK25" s="643"/>
      <c r="BL25" s="643"/>
      <c r="BM25" s="643"/>
      <c r="BN25" s="644"/>
      <c r="BO25" s="675" t="s">
        <v>126</v>
      </c>
      <c r="BP25" s="675"/>
      <c r="BQ25" s="675"/>
      <c r="BR25" s="675"/>
      <c r="BS25" s="648" t="s">
        <v>126</v>
      </c>
      <c r="BT25" s="643"/>
      <c r="BU25" s="643"/>
      <c r="BV25" s="643"/>
      <c r="BW25" s="643"/>
      <c r="BX25" s="643"/>
      <c r="BY25" s="643"/>
      <c r="BZ25" s="643"/>
      <c r="CA25" s="643"/>
      <c r="CB25" s="689"/>
      <c r="CD25" s="681" t="s">
        <v>287</v>
      </c>
      <c r="CE25" s="682"/>
      <c r="CF25" s="682"/>
      <c r="CG25" s="682"/>
      <c r="CH25" s="682"/>
      <c r="CI25" s="682"/>
      <c r="CJ25" s="682"/>
      <c r="CK25" s="682"/>
      <c r="CL25" s="682"/>
      <c r="CM25" s="682"/>
      <c r="CN25" s="682"/>
      <c r="CO25" s="682"/>
      <c r="CP25" s="682"/>
      <c r="CQ25" s="683"/>
      <c r="CR25" s="642">
        <v>1142748</v>
      </c>
      <c r="CS25" s="661"/>
      <c r="CT25" s="661"/>
      <c r="CU25" s="661"/>
      <c r="CV25" s="661"/>
      <c r="CW25" s="661"/>
      <c r="CX25" s="661"/>
      <c r="CY25" s="662"/>
      <c r="CZ25" s="645">
        <v>17.2</v>
      </c>
      <c r="DA25" s="663"/>
      <c r="DB25" s="663"/>
      <c r="DC25" s="664"/>
      <c r="DD25" s="648">
        <v>1024702</v>
      </c>
      <c r="DE25" s="661"/>
      <c r="DF25" s="661"/>
      <c r="DG25" s="661"/>
      <c r="DH25" s="661"/>
      <c r="DI25" s="661"/>
      <c r="DJ25" s="661"/>
      <c r="DK25" s="662"/>
      <c r="DL25" s="648">
        <v>1000236</v>
      </c>
      <c r="DM25" s="661"/>
      <c r="DN25" s="661"/>
      <c r="DO25" s="661"/>
      <c r="DP25" s="661"/>
      <c r="DQ25" s="661"/>
      <c r="DR25" s="661"/>
      <c r="DS25" s="661"/>
      <c r="DT25" s="661"/>
      <c r="DU25" s="661"/>
      <c r="DV25" s="662"/>
      <c r="DW25" s="645">
        <v>32.200000000000003</v>
      </c>
      <c r="DX25" s="663"/>
      <c r="DY25" s="663"/>
      <c r="DZ25" s="663"/>
      <c r="EA25" s="663"/>
      <c r="EB25" s="663"/>
      <c r="EC25" s="684"/>
    </row>
    <row r="26" spans="2:133" ht="11.25" customHeight="1" x14ac:dyDescent="0.2">
      <c r="B26" s="639" t="s">
        <v>288</v>
      </c>
      <c r="C26" s="640"/>
      <c r="D26" s="640"/>
      <c r="E26" s="640"/>
      <c r="F26" s="640"/>
      <c r="G26" s="640"/>
      <c r="H26" s="640"/>
      <c r="I26" s="640"/>
      <c r="J26" s="640"/>
      <c r="K26" s="640"/>
      <c r="L26" s="640"/>
      <c r="M26" s="640"/>
      <c r="N26" s="640"/>
      <c r="O26" s="640"/>
      <c r="P26" s="640"/>
      <c r="Q26" s="641"/>
      <c r="R26" s="642">
        <v>3036132</v>
      </c>
      <c r="S26" s="643"/>
      <c r="T26" s="643"/>
      <c r="U26" s="643"/>
      <c r="V26" s="643"/>
      <c r="W26" s="643"/>
      <c r="X26" s="643"/>
      <c r="Y26" s="644"/>
      <c r="Z26" s="675">
        <v>44.5</v>
      </c>
      <c r="AA26" s="675"/>
      <c r="AB26" s="675"/>
      <c r="AC26" s="675"/>
      <c r="AD26" s="676">
        <v>2906120</v>
      </c>
      <c r="AE26" s="676"/>
      <c r="AF26" s="676"/>
      <c r="AG26" s="676"/>
      <c r="AH26" s="676"/>
      <c r="AI26" s="676"/>
      <c r="AJ26" s="676"/>
      <c r="AK26" s="676"/>
      <c r="AL26" s="645">
        <v>99.2</v>
      </c>
      <c r="AM26" s="646"/>
      <c r="AN26" s="646"/>
      <c r="AO26" s="677"/>
      <c r="AP26" s="736" t="s">
        <v>289</v>
      </c>
      <c r="AQ26" s="737"/>
      <c r="AR26" s="737"/>
      <c r="AS26" s="737"/>
      <c r="AT26" s="737"/>
      <c r="AU26" s="737"/>
      <c r="AV26" s="737"/>
      <c r="AW26" s="737"/>
      <c r="AX26" s="737"/>
      <c r="AY26" s="737"/>
      <c r="AZ26" s="737"/>
      <c r="BA26" s="737"/>
      <c r="BB26" s="737"/>
      <c r="BC26" s="737"/>
      <c r="BD26" s="737"/>
      <c r="BE26" s="737"/>
      <c r="BF26" s="738"/>
      <c r="BG26" s="642" t="s">
        <v>126</v>
      </c>
      <c r="BH26" s="643"/>
      <c r="BI26" s="643"/>
      <c r="BJ26" s="643"/>
      <c r="BK26" s="643"/>
      <c r="BL26" s="643"/>
      <c r="BM26" s="643"/>
      <c r="BN26" s="644"/>
      <c r="BO26" s="675" t="s">
        <v>227</v>
      </c>
      <c r="BP26" s="675"/>
      <c r="BQ26" s="675"/>
      <c r="BR26" s="675"/>
      <c r="BS26" s="648" t="s">
        <v>126</v>
      </c>
      <c r="BT26" s="643"/>
      <c r="BU26" s="643"/>
      <c r="BV26" s="643"/>
      <c r="BW26" s="643"/>
      <c r="BX26" s="643"/>
      <c r="BY26" s="643"/>
      <c r="BZ26" s="643"/>
      <c r="CA26" s="643"/>
      <c r="CB26" s="689"/>
      <c r="CD26" s="681" t="s">
        <v>290</v>
      </c>
      <c r="CE26" s="682"/>
      <c r="CF26" s="682"/>
      <c r="CG26" s="682"/>
      <c r="CH26" s="682"/>
      <c r="CI26" s="682"/>
      <c r="CJ26" s="682"/>
      <c r="CK26" s="682"/>
      <c r="CL26" s="682"/>
      <c r="CM26" s="682"/>
      <c r="CN26" s="682"/>
      <c r="CO26" s="682"/>
      <c r="CP26" s="682"/>
      <c r="CQ26" s="683"/>
      <c r="CR26" s="642">
        <v>597936</v>
      </c>
      <c r="CS26" s="643"/>
      <c r="CT26" s="643"/>
      <c r="CU26" s="643"/>
      <c r="CV26" s="643"/>
      <c r="CW26" s="643"/>
      <c r="CX26" s="643"/>
      <c r="CY26" s="644"/>
      <c r="CZ26" s="645">
        <v>9</v>
      </c>
      <c r="DA26" s="663"/>
      <c r="DB26" s="663"/>
      <c r="DC26" s="664"/>
      <c r="DD26" s="648">
        <v>550743</v>
      </c>
      <c r="DE26" s="643"/>
      <c r="DF26" s="643"/>
      <c r="DG26" s="643"/>
      <c r="DH26" s="643"/>
      <c r="DI26" s="643"/>
      <c r="DJ26" s="643"/>
      <c r="DK26" s="644"/>
      <c r="DL26" s="648" t="s">
        <v>126</v>
      </c>
      <c r="DM26" s="643"/>
      <c r="DN26" s="643"/>
      <c r="DO26" s="643"/>
      <c r="DP26" s="643"/>
      <c r="DQ26" s="643"/>
      <c r="DR26" s="643"/>
      <c r="DS26" s="643"/>
      <c r="DT26" s="643"/>
      <c r="DU26" s="643"/>
      <c r="DV26" s="644"/>
      <c r="DW26" s="645" t="s">
        <v>126</v>
      </c>
      <c r="DX26" s="663"/>
      <c r="DY26" s="663"/>
      <c r="DZ26" s="663"/>
      <c r="EA26" s="663"/>
      <c r="EB26" s="663"/>
      <c r="EC26" s="684"/>
    </row>
    <row r="27" spans="2:133" ht="11.25" customHeight="1" x14ac:dyDescent="0.2">
      <c r="B27" s="639" t="s">
        <v>291</v>
      </c>
      <c r="C27" s="640"/>
      <c r="D27" s="640"/>
      <c r="E27" s="640"/>
      <c r="F27" s="640"/>
      <c r="G27" s="640"/>
      <c r="H27" s="640"/>
      <c r="I27" s="640"/>
      <c r="J27" s="640"/>
      <c r="K27" s="640"/>
      <c r="L27" s="640"/>
      <c r="M27" s="640"/>
      <c r="N27" s="640"/>
      <c r="O27" s="640"/>
      <c r="P27" s="640"/>
      <c r="Q27" s="641"/>
      <c r="R27" s="642">
        <v>1151</v>
      </c>
      <c r="S27" s="643"/>
      <c r="T27" s="643"/>
      <c r="U27" s="643"/>
      <c r="V27" s="643"/>
      <c r="W27" s="643"/>
      <c r="X27" s="643"/>
      <c r="Y27" s="644"/>
      <c r="Z27" s="675">
        <v>0</v>
      </c>
      <c r="AA27" s="675"/>
      <c r="AB27" s="675"/>
      <c r="AC27" s="675"/>
      <c r="AD27" s="676">
        <v>1151</v>
      </c>
      <c r="AE27" s="676"/>
      <c r="AF27" s="676"/>
      <c r="AG27" s="676"/>
      <c r="AH27" s="676"/>
      <c r="AI27" s="676"/>
      <c r="AJ27" s="676"/>
      <c r="AK27" s="676"/>
      <c r="AL27" s="645">
        <v>0</v>
      </c>
      <c r="AM27" s="646"/>
      <c r="AN27" s="646"/>
      <c r="AO27" s="677"/>
      <c r="AP27" s="639" t="s">
        <v>292</v>
      </c>
      <c r="AQ27" s="640"/>
      <c r="AR27" s="640"/>
      <c r="AS27" s="640"/>
      <c r="AT27" s="640"/>
      <c r="AU27" s="640"/>
      <c r="AV27" s="640"/>
      <c r="AW27" s="640"/>
      <c r="AX27" s="640"/>
      <c r="AY27" s="640"/>
      <c r="AZ27" s="640"/>
      <c r="BA27" s="640"/>
      <c r="BB27" s="640"/>
      <c r="BC27" s="640"/>
      <c r="BD27" s="640"/>
      <c r="BE27" s="640"/>
      <c r="BF27" s="641"/>
      <c r="BG27" s="642">
        <v>1590946</v>
      </c>
      <c r="BH27" s="643"/>
      <c r="BI27" s="643"/>
      <c r="BJ27" s="643"/>
      <c r="BK27" s="643"/>
      <c r="BL27" s="643"/>
      <c r="BM27" s="643"/>
      <c r="BN27" s="644"/>
      <c r="BO27" s="675">
        <v>100</v>
      </c>
      <c r="BP27" s="675"/>
      <c r="BQ27" s="675"/>
      <c r="BR27" s="675"/>
      <c r="BS27" s="648">
        <v>28243</v>
      </c>
      <c r="BT27" s="643"/>
      <c r="BU27" s="643"/>
      <c r="BV27" s="643"/>
      <c r="BW27" s="643"/>
      <c r="BX27" s="643"/>
      <c r="BY27" s="643"/>
      <c r="BZ27" s="643"/>
      <c r="CA27" s="643"/>
      <c r="CB27" s="689"/>
      <c r="CD27" s="681" t="s">
        <v>293</v>
      </c>
      <c r="CE27" s="682"/>
      <c r="CF27" s="682"/>
      <c r="CG27" s="682"/>
      <c r="CH27" s="682"/>
      <c r="CI27" s="682"/>
      <c r="CJ27" s="682"/>
      <c r="CK27" s="682"/>
      <c r="CL27" s="682"/>
      <c r="CM27" s="682"/>
      <c r="CN27" s="682"/>
      <c r="CO27" s="682"/>
      <c r="CP27" s="682"/>
      <c r="CQ27" s="683"/>
      <c r="CR27" s="642">
        <v>512853</v>
      </c>
      <c r="CS27" s="661"/>
      <c r="CT27" s="661"/>
      <c r="CU27" s="661"/>
      <c r="CV27" s="661"/>
      <c r="CW27" s="661"/>
      <c r="CX27" s="661"/>
      <c r="CY27" s="662"/>
      <c r="CZ27" s="645">
        <v>7.7</v>
      </c>
      <c r="DA27" s="663"/>
      <c r="DB27" s="663"/>
      <c r="DC27" s="664"/>
      <c r="DD27" s="648">
        <v>168780</v>
      </c>
      <c r="DE27" s="661"/>
      <c r="DF27" s="661"/>
      <c r="DG27" s="661"/>
      <c r="DH27" s="661"/>
      <c r="DI27" s="661"/>
      <c r="DJ27" s="661"/>
      <c r="DK27" s="662"/>
      <c r="DL27" s="648">
        <v>168331</v>
      </c>
      <c r="DM27" s="661"/>
      <c r="DN27" s="661"/>
      <c r="DO27" s="661"/>
      <c r="DP27" s="661"/>
      <c r="DQ27" s="661"/>
      <c r="DR27" s="661"/>
      <c r="DS27" s="661"/>
      <c r="DT27" s="661"/>
      <c r="DU27" s="661"/>
      <c r="DV27" s="662"/>
      <c r="DW27" s="645">
        <v>5.4</v>
      </c>
      <c r="DX27" s="663"/>
      <c r="DY27" s="663"/>
      <c r="DZ27" s="663"/>
      <c r="EA27" s="663"/>
      <c r="EB27" s="663"/>
      <c r="EC27" s="684"/>
    </row>
    <row r="28" spans="2:133" ht="11.25" customHeight="1" x14ac:dyDescent="0.2">
      <c r="B28" s="639" t="s">
        <v>294</v>
      </c>
      <c r="C28" s="640"/>
      <c r="D28" s="640"/>
      <c r="E28" s="640"/>
      <c r="F28" s="640"/>
      <c r="G28" s="640"/>
      <c r="H28" s="640"/>
      <c r="I28" s="640"/>
      <c r="J28" s="640"/>
      <c r="K28" s="640"/>
      <c r="L28" s="640"/>
      <c r="M28" s="640"/>
      <c r="N28" s="640"/>
      <c r="O28" s="640"/>
      <c r="P28" s="640"/>
      <c r="Q28" s="641"/>
      <c r="R28" s="642">
        <v>15608</v>
      </c>
      <c r="S28" s="643"/>
      <c r="T28" s="643"/>
      <c r="U28" s="643"/>
      <c r="V28" s="643"/>
      <c r="W28" s="643"/>
      <c r="X28" s="643"/>
      <c r="Y28" s="644"/>
      <c r="Z28" s="675">
        <v>0.2</v>
      </c>
      <c r="AA28" s="675"/>
      <c r="AB28" s="675"/>
      <c r="AC28" s="675"/>
      <c r="AD28" s="676" t="s">
        <v>227</v>
      </c>
      <c r="AE28" s="676"/>
      <c r="AF28" s="676"/>
      <c r="AG28" s="676"/>
      <c r="AH28" s="676"/>
      <c r="AI28" s="676"/>
      <c r="AJ28" s="676"/>
      <c r="AK28" s="676"/>
      <c r="AL28" s="645" t="s">
        <v>126</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295</v>
      </c>
      <c r="CE28" s="682"/>
      <c r="CF28" s="682"/>
      <c r="CG28" s="682"/>
      <c r="CH28" s="682"/>
      <c r="CI28" s="682"/>
      <c r="CJ28" s="682"/>
      <c r="CK28" s="682"/>
      <c r="CL28" s="682"/>
      <c r="CM28" s="682"/>
      <c r="CN28" s="682"/>
      <c r="CO28" s="682"/>
      <c r="CP28" s="682"/>
      <c r="CQ28" s="683"/>
      <c r="CR28" s="642">
        <v>469713</v>
      </c>
      <c r="CS28" s="643"/>
      <c r="CT28" s="643"/>
      <c r="CU28" s="643"/>
      <c r="CV28" s="643"/>
      <c r="CW28" s="643"/>
      <c r="CX28" s="643"/>
      <c r="CY28" s="644"/>
      <c r="CZ28" s="645">
        <v>7.1</v>
      </c>
      <c r="DA28" s="663"/>
      <c r="DB28" s="663"/>
      <c r="DC28" s="664"/>
      <c r="DD28" s="648">
        <v>455943</v>
      </c>
      <c r="DE28" s="643"/>
      <c r="DF28" s="643"/>
      <c r="DG28" s="643"/>
      <c r="DH28" s="643"/>
      <c r="DI28" s="643"/>
      <c r="DJ28" s="643"/>
      <c r="DK28" s="644"/>
      <c r="DL28" s="648">
        <v>455943</v>
      </c>
      <c r="DM28" s="643"/>
      <c r="DN28" s="643"/>
      <c r="DO28" s="643"/>
      <c r="DP28" s="643"/>
      <c r="DQ28" s="643"/>
      <c r="DR28" s="643"/>
      <c r="DS28" s="643"/>
      <c r="DT28" s="643"/>
      <c r="DU28" s="643"/>
      <c r="DV28" s="644"/>
      <c r="DW28" s="645">
        <v>14.7</v>
      </c>
      <c r="DX28" s="663"/>
      <c r="DY28" s="663"/>
      <c r="DZ28" s="663"/>
      <c r="EA28" s="663"/>
      <c r="EB28" s="663"/>
      <c r="EC28" s="684"/>
    </row>
    <row r="29" spans="2:133" ht="11.25" customHeight="1" x14ac:dyDescent="0.2">
      <c r="B29" s="639" t="s">
        <v>296</v>
      </c>
      <c r="C29" s="640"/>
      <c r="D29" s="640"/>
      <c r="E29" s="640"/>
      <c r="F29" s="640"/>
      <c r="G29" s="640"/>
      <c r="H29" s="640"/>
      <c r="I29" s="640"/>
      <c r="J29" s="640"/>
      <c r="K29" s="640"/>
      <c r="L29" s="640"/>
      <c r="M29" s="640"/>
      <c r="N29" s="640"/>
      <c r="O29" s="640"/>
      <c r="P29" s="640"/>
      <c r="Q29" s="641"/>
      <c r="R29" s="642">
        <v>50276</v>
      </c>
      <c r="S29" s="643"/>
      <c r="T29" s="643"/>
      <c r="U29" s="643"/>
      <c r="V29" s="643"/>
      <c r="W29" s="643"/>
      <c r="X29" s="643"/>
      <c r="Y29" s="644"/>
      <c r="Z29" s="675">
        <v>0.7</v>
      </c>
      <c r="AA29" s="675"/>
      <c r="AB29" s="675"/>
      <c r="AC29" s="675"/>
      <c r="AD29" s="676">
        <v>22430</v>
      </c>
      <c r="AE29" s="676"/>
      <c r="AF29" s="676"/>
      <c r="AG29" s="676"/>
      <c r="AH29" s="676"/>
      <c r="AI29" s="676"/>
      <c r="AJ29" s="676"/>
      <c r="AK29" s="676"/>
      <c r="AL29" s="645">
        <v>0.8</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297</v>
      </c>
      <c r="CE29" s="728"/>
      <c r="CF29" s="681" t="s">
        <v>298</v>
      </c>
      <c r="CG29" s="682"/>
      <c r="CH29" s="682"/>
      <c r="CI29" s="682"/>
      <c r="CJ29" s="682"/>
      <c r="CK29" s="682"/>
      <c r="CL29" s="682"/>
      <c r="CM29" s="682"/>
      <c r="CN29" s="682"/>
      <c r="CO29" s="682"/>
      <c r="CP29" s="682"/>
      <c r="CQ29" s="683"/>
      <c r="CR29" s="642">
        <v>469656</v>
      </c>
      <c r="CS29" s="661"/>
      <c r="CT29" s="661"/>
      <c r="CU29" s="661"/>
      <c r="CV29" s="661"/>
      <c r="CW29" s="661"/>
      <c r="CX29" s="661"/>
      <c r="CY29" s="662"/>
      <c r="CZ29" s="645">
        <v>7.1</v>
      </c>
      <c r="DA29" s="663"/>
      <c r="DB29" s="663"/>
      <c r="DC29" s="664"/>
      <c r="DD29" s="648">
        <v>455886</v>
      </c>
      <c r="DE29" s="661"/>
      <c r="DF29" s="661"/>
      <c r="DG29" s="661"/>
      <c r="DH29" s="661"/>
      <c r="DI29" s="661"/>
      <c r="DJ29" s="661"/>
      <c r="DK29" s="662"/>
      <c r="DL29" s="648">
        <v>455886</v>
      </c>
      <c r="DM29" s="661"/>
      <c r="DN29" s="661"/>
      <c r="DO29" s="661"/>
      <c r="DP29" s="661"/>
      <c r="DQ29" s="661"/>
      <c r="DR29" s="661"/>
      <c r="DS29" s="661"/>
      <c r="DT29" s="661"/>
      <c r="DU29" s="661"/>
      <c r="DV29" s="662"/>
      <c r="DW29" s="645">
        <v>14.7</v>
      </c>
      <c r="DX29" s="663"/>
      <c r="DY29" s="663"/>
      <c r="DZ29" s="663"/>
      <c r="EA29" s="663"/>
      <c r="EB29" s="663"/>
      <c r="EC29" s="684"/>
    </row>
    <row r="30" spans="2:133" ht="11.25" customHeight="1" x14ac:dyDescent="0.2">
      <c r="B30" s="639" t="s">
        <v>299</v>
      </c>
      <c r="C30" s="640"/>
      <c r="D30" s="640"/>
      <c r="E30" s="640"/>
      <c r="F30" s="640"/>
      <c r="G30" s="640"/>
      <c r="H30" s="640"/>
      <c r="I30" s="640"/>
      <c r="J30" s="640"/>
      <c r="K30" s="640"/>
      <c r="L30" s="640"/>
      <c r="M30" s="640"/>
      <c r="N30" s="640"/>
      <c r="O30" s="640"/>
      <c r="P30" s="640"/>
      <c r="Q30" s="641"/>
      <c r="R30" s="642">
        <v>5244</v>
      </c>
      <c r="S30" s="643"/>
      <c r="T30" s="643"/>
      <c r="U30" s="643"/>
      <c r="V30" s="643"/>
      <c r="W30" s="643"/>
      <c r="X30" s="643"/>
      <c r="Y30" s="644"/>
      <c r="Z30" s="675">
        <v>0.1</v>
      </c>
      <c r="AA30" s="675"/>
      <c r="AB30" s="675"/>
      <c r="AC30" s="675"/>
      <c r="AD30" s="676" t="s">
        <v>227</v>
      </c>
      <c r="AE30" s="676"/>
      <c r="AF30" s="676"/>
      <c r="AG30" s="676"/>
      <c r="AH30" s="676"/>
      <c r="AI30" s="676"/>
      <c r="AJ30" s="676"/>
      <c r="AK30" s="676"/>
      <c r="AL30" s="645" t="s">
        <v>227</v>
      </c>
      <c r="AM30" s="646"/>
      <c r="AN30" s="646"/>
      <c r="AO30" s="677"/>
      <c r="AP30" s="703" t="s">
        <v>215</v>
      </c>
      <c r="AQ30" s="704"/>
      <c r="AR30" s="704"/>
      <c r="AS30" s="704"/>
      <c r="AT30" s="704"/>
      <c r="AU30" s="704"/>
      <c r="AV30" s="704"/>
      <c r="AW30" s="704"/>
      <c r="AX30" s="704"/>
      <c r="AY30" s="704"/>
      <c r="AZ30" s="704"/>
      <c r="BA30" s="704"/>
      <c r="BB30" s="704"/>
      <c r="BC30" s="704"/>
      <c r="BD30" s="704"/>
      <c r="BE30" s="704"/>
      <c r="BF30" s="705"/>
      <c r="BG30" s="703" t="s">
        <v>300</v>
      </c>
      <c r="BH30" s="716"/>
      <c r="BI30" s="716"/>
      <c r="BJ30" s="716"/>
      <c r="BK30" s="716"/>
      <c r="BL30" s="716"/>
      <c r="BM30" s="716"/>
      <c r="BN30" s="716"/>
      <c r="BO30" s="716"/>
      <c r="BP30" s="716"/>
      <c r="BQ30" s="717"/>
      <c r="BR30" s="703" t="s">
        <v>301</v>
      </c>
      <c r="BS30" s="716"/>
      <c r="BT30" s="716"/>
      <c r="BU30" s="716"/>
      <c r="BV30" s="716"/>
      <c r="BW30" s="716"/>
      <c r="BX30" s="716"/>
      <c r="BY30" s="716"/>
      <c r="BZ30" s="716"/>
      <c r="CA30" s="716"/>
      <c r="CB30" s="717"/>
      <c r="CD30" s="729"/>
      <c r="CE30" s="730"/>
      <c r="CF30" s="681" t="s">
        <v>302</v>
      </c>
      <c r="CG30" s="682"/>
      <c r="CH30" s="682"/>
      <c r="CI30" s="682"/>
      <c r="CJ30" s="682"/>
      <c r="CK30" s="682"/>
      <c r="CL30" s="682"/>
      <c r="CM30" s="682"/>
      <c r="CN30" s="682"/>
      <c r="CO30" s="682"/>
      <c r="CP30" s="682"/>
      <c r="CQ30" s="683"/>
      <c r="CR30" s="642">
        <v>444360</v>
      </c>
      <c r="CS30" s="643"/>
      <c r="CT30" s="643"/>
      <c r="CU30" s="643"/>
      <c r="CV30" s="643"/>
      <c r="CW30" s="643"/>
      <c r="CX30" s="643"/>
      <c r="CY30" s="644"/>
      <c r="CZ30" s="645">
        <v>6.7</v>
      </c>
      <c r="DA30" s="663"/>
      <c r="DB30" s="663"/>
      <c r="DC30" s="664"/>
      <c r="DD30" s="648">
        <v>430690</v>
      </c>
      <c r="DE30" s="643"/>
      <c r="DF30" s="643"/>
      <c r="DG30" s="643"/>
      <c r="DH30" s="643"/>
      <c r="DI30" s="643"/>
      <c r="DJ30" s="643"/>
      <c r="DK30" s="644"/>
      <c r="DL30" s="648">
        <v>430690</v>
      </c>
      <c r="DM30" s="643"/>
      <c r="DN30" s="643"/>
      <c r="DO30" s="643"/>
      <c r="DP30" s="643"/>
      <c r="DQ30" s="643"/>
      <c r="DR30" s="643"/>
      <c r="DS30" s="643"/>
      <c r="DT30" s="643"/>
      <c r="DU30" s="643"/>
      <c r="DV30" s="644"/>
      <c r="DW30" s="645">
        <v>13.9</v>
      </c>
      <c r="DX30" s="663"/>
      <c r="DY30" s="663"/>
      <c r="DZ30" s="663"/>
      <c r="EA30" s="663"/>
      <c r="EB30" s="663"/>
      <c r="EC30" s="684"/>
    </row>
    <row r="31" spans="2:133" ht="11.25" customHeight="1" x14ac:dyDescent="0.2">
      <c r="B31" s="639" t="s">
        <v>303</v>
      </c>
      <c r="C31" s="640"/>
      <c r="D31" s="640"/>
      <c r="E31" s="640"/>
      <c r="F31" s="640"/>
      <c r="G31" s="640"/>
      <c r="H31" s="640"/>
      <c r="I31" s="640"/>
      <c r="J31" s="640"/>
      <c r="K31" s="640"/>
      <c r="L31" s="640"/>
      <c r="M31" s="640"/>
      <c r="N31" s="640"/>
      <c r="O31" s="640"/>
      <c r="P31" s="640"/>
      <c r="Q31" s="641"/>
      <c r="R31" s="642">
        <v>1812924</v>
      </c>
      <c r="S31" s="643"/>
      <c r="T31" s="643"/>
      <c r="U31" s="643"/>
      <c r="V31" s="643"/>
      <c r="W31" s="643"/>
      <c r="X31" s="643"/>
      <c r="Y31" s="644"/>
      <c r="Z31" s="675">
        <v>26.6</v>
      </c>
      <c r="AA31" s="675"/>
      <c r="AB31" s="675"/>
      <c r="AC31" s="675"/>
      <c r="AD31" s="676" t="s">
        <v>227</v>
      </c>
      <c r="AE31" s="676"/>
      <c r="AF31" s="676"/>
      <c r="AG31" s="676"/>
      <c r="AH31" s="676"/>
      <c r="AI31" s="676"/>
      <c r="AJ31" s="676"/>
      <c r="AK31" s="676"/>
      <c r="AL31" s="645" t="s">
        <v>126</v>
      </c>
      <c r="AM31" s="646"/>
      <c r="AN31" s="646"/>
      <c r="AO31" s="677"/>
      <c r="AP31" s="718" t="s">
        <v>304</v>
      </c>
      <c r="AQ31" s="719"/>
      <c r="AR31" s="719"/>
      <c r="AS31" s="719"/>
      <c r="AT31" s="724" t="s">
        <v>305</v>
      </c>
      <c r="AU31" s="231"/>
      <c r="AV31" s="231"/>
      <c r="AW31" s="231"/>
      <c r="AX31" s="708" t="s">
        <v>182</v>
      </c>
      <c r="AY31" s="709"/>
      <c r="AZ31" s="709"/>
      <c r="BA31" s="709"/>
      <c r="BB31" s="709"/>
      <c r="BC31" s="709"/>
      <c r="BD31" s="709"/>
      <c r="BE31" s="709"/>
      <c r="BF31" s="710"/>
      <c r="BG31" s="711">
        <v>99.3</v>
      </c>
      <c r="BH31" s="712"/>
      <c r="BI31" s="712"/>
      <c r="BJ31" s="712"/>
      <c r="BK31" s="712"/>
      <c r="BL31" s="712"/>
      <c r="BM31" s="713">
        <v>98.4</v>
      </c>
      <c r="BN31" s="712"/>
      <c r="BO31" s="712"/>
      <c r="BP31" s="712"/>
      <c r="BQ31" s="714"/>
      <c r="BR31" s="711">
        <v>99.3</v>
      </c>
      <c r="BS31" s="712"/>
      <c r="BT31" s="712"/>
      <c r="BU31" s="712"/>
      <c r="BV31" s="712"/>
      <c r="BW31" s="712"/>
      <c r="BX31" s="713">
        <v>98.2</v>
      </c>
      <c r="BY31" s="712"/>
      <c r="BZ31" s="712"/>
      <c r="CA31" s="712"/>
      <c r="CB31" s="714"/>
      <c r="CD31" s="729"/>
      <c r="CE31" s="730"/>
      <c r="CF31" s="681" t="s">
        <v>306</v>
      </c>
      <c r="CG31" s="682"/>
      <c r="CH31" s="682"/>
      <c r="CI31" s="682"/>
      <c r="CJ31" s="682"/>
      <c r="CK31" s="682"/>
      <c r="CL31" s="682"/>
      <c r="CM31" s="682"/>
      <c r="CN31" s="682"/>
      <c r="CO31" s="682"/>
      <c r="CP31" s="682"/>
      <c r="CQ31" s="683"/>
      <c r="CR31" s="642">
        <v>25296</v>
      </c>
      <c r="CS31" s="661"/>
      <c r="CT31" s="661"/>
      <c r="CU31" s="661"/>
      <c r="CV31" s="661"/>
      <c r="CW31" s="661"/>
      <c r="CX31" s="661"/>
      <c r="CY31" s="662"/>
      <c r="CZ31" s="645">
        <v>0.4</v>
      </c>
      <c r="DA31" s="663"/>
      <c r="DB31" s="663"/>
      <c r="DC31" s="664"/>
      <c r="DD31" s="648">
        <v>25196</v>
      </c>
      <c r="DE31" s="661"/>
      <c r="DF31" s="661"/>
      <c r="DG31" s="661"/>
      <c r="DH31" s="661"/>
      <c r="DI31" s="661"/>
      <c r="DJ31" s="661"/>
      <c r="DK31" s="662"/>
      <c r="DL31" s="648">
        <v>25196</v>
      </c>
      <c r="DM31" s="661"/>
      <c r="DN31" s="661"/>
      <c r="DO31" s="661"/>
      <c r="DP31" s="661"/>
      <c r="DQ31" s="661"/>
      <c r="DR31" s="661"/>
      <c r="DS31" s="661"/>
      <c r="DT31" s="661"/>
      <c r="DU31" s="661"/>
      <c r="DV31" s="662"/>
      <c r="DW31" s="645">
        <v>0.8</v>
      </c>
      <c r="DX31" s="663"/>
      <c r="DY31" s="663"/>
      <c r="DZ31" s="663"/>
      <c r="EA31" s="663"/>
      <c r="EB31" s="663"/>
      <c r="EC31" s="684"/>
    </row>
    <row r="32" spans="2:133" ht="11.25" customHeight="1" x14ac:dyDescent="0.2">
      <c r="B32" s="733" t="s">
        <v>307</v>
      </c>
      <c r="C32" s="734"/>
      <c r="D32" s="734"/>
      <c r="E32" s="734"/>
      <c r="F32" s="734"/>
      <c r="G32" s="734"/>
      <c r="H32" s="734"/>
      <c r="I32" s="734"/>
      <c r="J32" s="734"/>
      <c r="K32" s="734"/>
      <c r="L32" s="734"/>
      <c r="M32" s="734"/>
      <c r="N32" s="734"/>
      <c r="O32" s="734"/>
      <c r="P32" s="734"/>
      <c r="Q32" s="735"/>
      <c r="R32" s="642" t="s">
        <v>227</v>
      </c>
      <c r="S32" s="643"/>
      <c r="T32" s="643"/>
      <c r="U32" s="643"/>
      <c r="V32" s="643"/>
      <c r="W32" s="643"/>
      <c r="X32" s="643"/>
      <c r="Y32" s="644"/>
      <c r="Z32" s="675" t="s">
        <v>126</v>
      </c>
      <c r="AA32" s="675"/>
      <c r="AB32" s="675"/>
      <c r="AC32" s="675"/>
      <c r="AD32" s="676" t="s">
        <v>126</v>
      </c>
      <c r="AE32" s="676"/>
      <c r="AF32" s="676"/>
      <c r="AG32" s="676"/>
      <c r="AH32" s="676"/>
      <c r="AI32" s="676"/>
      <c r="AJ32" s="676"/>
      <c r="AK32" s="676"/>
      <c r="AL32" s="645" t="s">
        <v>126</v>
      </c>
      <c r="AM32" s="646"/>
      <c r="AN32" s="646"/>
      <c r="AO32" s="677"/>
      <c r="AP32" s="720"/>
      <c r="AQ32" s="721"/>
      <c r="AR32" s="721"/>
      <c r="AS32" s="721"/>
      <c r="AT32" s="725"/>
      <c r="AU32" s="230" t="s">
        <v>308</v>
      </c>
      <c r="AV32" s="230"/>
      <c r="AW32" s="230"/>
      <c r="AX32" s="639" t="s">
        <v>309</v>
      </c>
      <c r="AY32" s="640"/>
      <c r="AZ32" s="640"/>
      <c r="BA32" s="640"/>
      <c r="BB32" s="640"/>
      <c r="BC32" s="640"/>
      <c r="BD32" s="640"/>
      <c r="BE32" s="640"/>
      <c r="BF32" s="641"/>
      <c r="BG32" s="715">
        <v>99.2</v>
      </c>
      <c r="BH32" s="661"/>
      <c r="BI32" s="661"/>
      <c r="BJ32" s="661"/>
      <c r="BK32" s="661"/>
      <c r="BL32" s="661"/>
      <c r="BM32" s="646">
        <v>98</v>
      </c>
      <c r="BN32" s="707"/>
      <c r="BO32" s="707"/>
      <c r="BP32" s="707"/>
      <c r="BQ32" s="688"/>
      <c r="BR32" s="715">
        <v>99.2</v>
      </c>
      <c r="BS32" s="661"/>
      <c r="BT32" s="661"/>
      <c r="BU32" s="661"/>
      <c r="BV32" s="661"/>
      <c r="BW32" s="661"/>
      <c r="BX32" s="646">
        <v>98</v>
      </c>
      <c r="BY32" s="707"/>
      <c r="BZ32" s="707"/>
      <c r="CA32" s="707"/>
      <c r="CB32" s="688"/>
      <c r="CD32" s="731"/>
      <c r="CE32" s="732"/>
      <c r="CF32" s="681" t="s">
        <v>310</v>
      </c>
      <c r="CG32" s="682"/>
      <c r="CH32" s="682"/>
      <c r="CI32" s="682"/>
      <c r="CJ32" s="682"/>
      <c r="CK32" s="682"/>
      <c r="CL32" s="682"/>
      <c r="CM32" s="682"/>
      <c r="CN32" s="682"/>
      <c r="CO32" s="682"/>
      <c r="CP32" s="682"/>
      <c r="CQ32" s="683"/>
      <c r="CR32" s="642">
        <v>57</v>
      </c>
      <c r="CS32" s="643"/>
      <c r="CT32" s="643"/>
      <c r="CU32" s="643"/>
      <c r="CV32" s="643"/>
      <c r="CW32" s="643"/>
      <c r="CX32" s="643"/>
      <c r="CY32" s="644"/>
      <c r="CZ32" s="645">
        <v>0</v>
      </c>
      <c r="DA32" s="663"/>
      <c r="DB32" s="663"/>
      <c r="DC32" s="664"/>
      <c r="DD32" s="648">
        <v>57</v>
      </c>
      <c r="DE32" s="643"/>
      <c r="DF32" s="643"/>
      <c r="DG32" s="643"/>
      <c r="DH32" s="643"/>
      <c r="DI32" s="643"/>
      <c r="DJ32" s="643"/>
      <c r="DK32" s="644"/>
      <c r="DL32" s="648">
        <v>57</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2">
      <c r="B33" s="639" t="s">
        <v>311</v>
      </c>
      <c r="C33" s="640"/>
      <c r="D33" s="640"/>
      <c r="E33" s="640"/>
      <c r="F33" s="640"/>
      <c r="G33" s="640"/>
      <c r="H33" s="640"/>
      <c r="I33" s="640"/>
      <c r="J33" s="640"/>
      <c r="K33" s="640"/>
      <c r="L33" s="640"/>
      <c r="M33" s="640"/>
      <c r="N33" s="640"/>
      <c r="O33" s="640"/>
      <c r="P33" s="640"/>
      <c r="Q33" s="641"/>
      <c r="R33" s="642">
        <v>332427</v>
      </c>
      <c r="S33" s="643"/>
      <c r="T33" s="643"/>
      <c r="U33" s="643"/>
      <c r="V33" s="643"/>
      <c r="W33" s="643"/>
      <c r="X33" s="643"/>
      <c r="Y33" s="644"/>
      <c r="Z33" s="675">
        <v>4.9000000000000004</v>
      </c>
      <c r="AA33" s="675"/>
      <c r="AB33" s="675"/>
      <c r="AC33" s="675"/>
      <c r="AD33" s="676" t="s">
        <v>126</v>
      </c>
      <c r="AE33" s="676"/>
      <c r="AF33" s="676"/>
      <c r="AG33" s="676"/>
      <c r="AH33" s="676"/>
      <c r="AI33" s="676"/>
      <c r="AJ33" s="676"/>
      <c r="AK33" s="676"/>
      <c r="AL33" s="645" t="s">
        <v>126</v>
      </c>
      <c r="AM33" s="646"/>
      <c r="AN33" s="646"/>
      <c r="AO33" s="677"/>
      <c r="AP33" s="722"/>
      <c r="AQ33" s="723"/>
      <c r="AR33" s="723"/>
      <c r="AS33" s="723"/>
      <c r="AT33" s="726"/>
      <c r="AU33" s="232"/>
      <c r="AV33" s="232"/>
      <c r="AW33" s="232"/>
      <c r="AX33" s="623" t="s">
        <v>312</v>
      </c>
      <c r="AY33" s="624"/>
      <c r="AZ33" s="624"/>
      <c r="BA33" s="624"/>
      <c r="BB33" s="624"/>
      <c r="BC33" s="624"/>
      <c r="BD33" s="624"/>
      <c r="BE33" s="624"/>
      <c r="BF33" s="625"/>
      <c r="BG33" s="706">
        <v>99.4</v>
      </c>
      <c r="BH33" s="627"/>
      <c r="BI33" s="627"/>
      <c r="BJ33" s="627"/>
      <c r="BK33" s="627"/>
      <c r="BL33" s="627"/>
      <c r="BM33" s="669">
        <v>98.7</v>
      </c>
      <c r="BN33" s="627"/>
      <c r="BO33" s="627"/>
      <c r="BP33" s="627"/>
      <c r="BQ33" s="671"/>
      <c r="BR33" s="706">
        <v>99.3</v>
      </c>
      <c r="BS33" s="627"/>
      <c r="BT33" s="627"/>
      <c r="BU33" s="627"/>
      <c r="BV33" s="627"/>
      <c r="BW33" s="627"/>
      <c r="BX33" s="669">
        <v>98.2</v>
      </c>
      <c r="BY33" s="627"/>
      <c r="BZ33" s="627"/>
      <c r="CA33" s="627"/>
      <c r="CB33" s="671"/>
      <c r="CD33" s="681" t="s">
        <v>313</v>
      </c>
      <c r="CE33" s="682"/>
      <c r="CF33" s="682"/>
      <c r="CG33" s="682"/>
      <c r="CH33" s="682"/>
      <c r="CI33" s="682"/>
      <c r="CJ33" s="682"/>
      <c r="CK33" s="682"/>
      <c r="CL33" s="682"/>
      <c r="CM33" s="682"/>
      <c r="CN33" s="682"/>
      <c r="CO33" s="682"/>
      <c r="CP33" s="682"/>
      <c r="CQ33" s="683"/>
      <c r="CR33" s="642">
        <v>3056442</v>
      </c>
      <c r="CS33" s="661"/>
      <c r="CT33" s="661"/>
      <c r="CU33" s="661"/>
      <c r="CV33" s="661"/>
      <c r="CW33" s="661"/>
      <c r="CX33" s="661"/>
      <c r="CY33" s="662"/>
      <c r="CZ33" s="645">
        <v>46.1</v>
      </c>
      <c r="DA33" s="663"/>
      <c r="DB33" s="663"/>
      <c r="DC33" s="664"/>
      <c r="DD33" s="648">
        <v>1666022</v>
      </c>
      <c r="DE33" s="661"/>
      <c r="DF33" s="661"/>
      <c r="DG33" s="661"/>
      <c r="DH33" s="661"/>
      <c r="DI33" s="661"/>
      <c r="DJ33" s="661"/>
      <c r="DK33" s="662"/>
      <c r="DL33" s="648">
        <v>1143575</v>
      </c>
      <c r="DM33" s="661"/>
      <c r="DN33" s="661"/>
      <c r="DO33" s="661"/>
      <c r="DP33" s="661"/>
      <c r="DQ33" s="661"/>
      <c r="DR33" s="661"/>
      <c r="DS33" s="661"/>
      <c r="DT33" s="661"/>
      <c r="DU33" s="661"/>
      <c r="DV33" s="662"/>
      <c r="DW33" s="645">
        <v>36.799999999999997</v>
      </c>
      <c r="DX33" s="663"/>
      <c r="DY33" s="663"/>
      <c r="DZ33" s="663"/>
      <c r="EA33" s="663"/>
      <c r="EB33" s="663"/>
      <c r="EC33" s="684"/>
    </row>
    <row r="34" spans="2:133" ht="11.25" customHeight="1" x14ac:dyDescent="0.2">
      <c r="B34" s="639" t="s">
        <v>314</v>
      </c>
      <c r="C34" s="640"/>
      <c r="D34" s="640"/>
      <c r="E34" s="640"/>
      <c r="F34" s="640"/>
      <c r="G34" s="640"/>
      <c r="H34" s="640"/>
      <c r="I34" s="640"/>
      <c r="J34" s="640"/>
      <c r="K34" s="640"/>
      <c r="L34" s="640"/>
      <c r="M34" s="640"/>
      <c r="N34" s="640"/>
      <c r="O34" s="640"/>
      <c r="P34" s="640"/>
      <c r="Q34" s="641"/>
      <c r="R34" s="642">
        <v>14746</v>
      </c>
      <c r="S34" s="643"/>
      <c r="T34" s="643"/>
      <c r="U34" s="643"/>
      <c r="V34" s="643"/>
      <c r="W34" s="643"/>
      <c r="X34" s="643"/>
      <c r="Y34" s="644"/>
      <c r="Z34" s="675">
        <v>0.2</v>
      </c>
      <c r="AA34" s="675"/>
      <c r="AB34" s="675"/>
      <c r="AC34" s="675"/>
      <c r="AD34" s="676">
        <v>960</v>
      </c>
      <c r="AE34" s="676"/>
      <c r="AF34" s="676"/>
      <c r="AG34" s="676"/>
      <c r="AH34" s="676"/>
      <c r="AI34" s="676"/>
      <c r="AJ34" s="676"/>
      <c r="AK34" s="676"/>
      <c r="AL34" s="645">
        <v>0</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315</v>
      </c>
      <c r="CE34" s="682"/>
      <c r="CF34" s="682"/>
      <c r="CG34" s="682"/>
      <c r="CH34" s="682"/>
      <c r="CI34" s="682"/>
      <c r="CJ34" s="682"/>
      <c r="CK34" s="682"/>
      <c r="CL34" s="682"/>
      <c r="CM34" s="682"/>
      <c r="CN34" s="682"/>
      <c r="CO34" s="682"/>
      <c r="CP34" s="682"/>
      <c r="CQ34" s="683"/>
      <c r="CR34" s="642">
        <v>585982</v>
      </c>
      <c r="CS34" s="643"/>
      <c r="CT34" s="643"/>
      <c r="CU34" s="643"/>
      <c r="CV34" s="643"/>
      <c r="CW34" s="643"/>
      <c r="CX34" s="643"/>
      <c r="CY34" s="644"/>
      <c r="CZ34" s="645">
        <v>8.8000000000000007</v>
      </c>
      <c r="DA34" s="663"/>
      <c r="DB34" s="663"/>
      <c r="DC34" s="664"/>
      <c r="DD34" s="648">
        <v>402515</v>
      </c>
      <c r="DE34" s="643"/>
      <c r="DF34" s="643"/>
      <c r="DG34" s="643"/>
      <c r="DH34" s="643"/>
      <c r="DI34" s="643"/>
      <c r="DJ34" s="643"/>
      <c r="DK34" s="644"/>
      <c r="DL34" s="648">
        <v>333741</v>
      </c>
      <c r="DM34" s="643"/>
      <c r="DN34" s="643"/>
      <c r="DO34" s="643"/>
      <c r="DP34" s="643"/>
      <c r="DQ34" s="643"/>
      <c r="DR34" s="643"/>
      <c r="DS34" s="643"/>
      <c r="DT34" s="643"/>
      <c r="DU34" s="643"/>
      <c r="DV34" s="644"/>
      <c r="DW34" s="645">
        <v>10.7</v>
      </c>
      <c r="DX34" s="663"/>
      <c r="DY34" s="663"/>
      <c r="DZ34" s="663"/>
      <c r="EA34" s="663"/>
      <c r="EB34" s="663"/>
      <c r="EC34" s="684"/>
    </row>
    <row r="35" spans="2:133" ht="11.25" customHeight="1" x14ac:dyDescent="0.2">
      <c r="B35" s="639" t="s">
        <v>316</v>
      </c>
      <c r="C35" s="640"/>
      <c r="D35" s="640"/>
      <c r="E35" s="640"/>
      <c r="F35" s="640"/>
      <c r="G35" s="640"/>
      <c r="H35" s="640"/>
      <c r="I35" s="640"/>
      <c r="J35" s="640"/>
      <c r="K35" s="640"/>
      <c r="L35" s="640"/>
      <c r="M35" s="640"/>
      <c r="N35" s="640"/>
      <c r="O35" s="640"/>
      <c r="P35" s="640"/>
      <c r="Q35" s="641"/>
      <c r="R35" s="642">
        <v>177531</v>
      </c>
      <c r="S35" s="643"/>
      <c r="T35" s="643"/>
      <c r="U35" s="643"/>
      <c r="V35" s="643"/>
      <c r="W35" s="643"/>
      <c r="X35" s="643"/>
      <c r="Y35" s="644"/>
      <c r="Z35" s="675">
        <v>2.6</v>
      </c>
      <c r="AA35" s="675"/>
      <c r="AB35" s="675"/>
      <c r="AC35" s="675"/>
      <c r="AD35" s="676" t="s">
        <v>126</v>
      </c>
      <c r="AE35" s="676"/>
      <c r="AF35" s="676"/>
      <c r="AG35" s="676"/>
      <c r="AH35" s="676"/>
      <c r="AI35" s="676"/>
      <c r="AJ35" s="676"/>
      <c r="AK35" s="676"/>
      <c r="AL35" s="645" t="s">
        <v>126</v>
      </c>
      <c r="AM35" s="646"/>
      <c r="AN35" s="646"/>
      <c r="AO35" s="677"/>
      <c r="AP35" s="235"/>
      <c r="AQ35" s="703" t="s">
        <v>317</v>
      </c>
      <c r="AR35" s="704"/>
      <c r="AS35" s="704"/>
      <c r="AT35" s="704"/>
      <c r="AU35" s="704"/>
      <c r="AV35" s="704"/>
      <c r="AW35" s="704"/>
      <c r="AX35" s="704"/>
      <c r="AY35" s="704"/>
      <c r="AZ35" s="704"/>
      <c r="BA35" s="704"/>
      <c r="BB35" s="704"/>
      <c r="BC35" s="704"/>
      <c r="BD35" s="704"/>
      <c r="BE35" s="704"/>
      <c r="BF35" s="705"/>
      <c r="BG35" s="703" t="s">
        <v>318</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319</v>
      </c>
      <c r="CE35" s="682"/>
      <c r="CF35" s="682"/>
      <c r="CG35" s="682"/>
      <c r="CH35" s="682"/>
      <c r="CI35" s="682"/>
      <c r="CJ35" s="682"/>
      <c r="CK35" s="682"/>
      <c r="CL35" s="682"/>
      <c r="CM35" s="682"/>
      <c r="CN35" s="682"/>
      <c r="CO35" s="682"/>
      <c r="CP35" s="682"/>
      <c r="CQ35" s="683"/>
      <c r="CR35" s="642">
        <v>17314</v>
      </c>
      <c r="CS35" s="661"/>
      <c r="CT35" s="661"/>
      <c r="CU35" s="661"/>
      <c r="CV35" s="661"/>
      <c r="CW35" s="661"/>
      <c r="CX35" s="661"/>
      <c r="CY35" s="662"/>
      <c r="CZ35" s="645">
        <v>0.3</v>
      </c>
      <c r="DA35" s="663"/>
      <c r="DB35" s="663"/>
      <c r="DC35" s="664"/>
      <c r="DD35" s="648">
        <v>16182</v>
      </c>
      <c r="DE35" s="661"/>
      <c r="DF35" s="661"/>
      <c r="DG35" s="661"/>
      <c r="DH35" s="661"/>
      <c r="DI35" s="661"/>
      <c r="DJ35" s="661"/>
      <c r="DK35" s="662"/>
      <c r="DL35" s="648">
        <v>16182</v>
      </c>
      <c r="DM35" s="661"/>
      <c r="DN35" s="661"/>
      <c r="DO35" s="661"/>
      <c r="DP35" s="661"/>
      <c r="DQ35" s="661"/>
      <c r="DR35" s="661"/>
      <c r="DS35" s="661"/>
      <c r="DT35" s="661"/>
      <c r="DU35" s="661"/>
      <c r="DV35" s="662"/>
      <c r="DW35" s="645">
        <v>0.5</v>
      </c>
      <c r="DX35" s="663"/>
      <c r="DY35" s="663"/>
      <c r="DZ35" s="663"/>
      <c r="EA35" s="663"/>
      <c r="EB35" s="663"/>
      <c r="EC35" s="684"/>
    </row>
    <row r="36" spans="2:133" ht="11.25" customHeight="1" x14ac:dyDescent="0.2">
      <c r="B36" s="639" t="s">
        <v>320</v>
      </c>
      <c r="C36" s="640"/>
      <c r="D36" s="640"/>
      <c r="E36" s="640"/>
      <c r="F36" s="640"/>
      <c r="G36" s="640"/>
      <c r="H36" s="640"/>
      <c r="I36" s="640"/>
      <c r="J36" s="640"/>
      <c r="K36" s="640"/>
      <c r="L36" s="640"/>
      <c r="M36" s="640"/>
      <c r="N36" s="640"/>
      <c r="O36" s="640"/>
      <c r="P36" s="640"/>
      <c r="Q36" s="641"/>
      <c r="R36" s="642">
        <v>494904</v>
      </c>
      <c r="S36" s="643"/>
      <c r="T36" s="643"/>
      <c r="U36" s="643"/>
      <c r="V36" s="643"/>
      <c r="W36" s="643"/>
      <c r="X36" s="643"/>
      <c r="Y36" s="644"/>
      <c r="Z36" s="675">
        <v>7.3</v>
      </c>
      <c r="AA36" s="675"/>
      <c r="AB36" s="675"/>
      <c r="AC36" s="675"/>
      <c r="AD36" s="676" t="s">
        <v>227</v>
      </c>
      <c r="AE36" s="676"/>
      <c r="AF36" s="676"/>
      <c r="AG36" s="676"/>
      <c r="AH36" s="676"/>
      <c r="AI36" s="676"/>
      <c r="AJ36" s="676"/>
      <c r="AK36" s="676"/>
      <c r="AL36" s="645" t="s">
        <v>126</v>
      </c>
      <c r="AM36" s="646"/>
      <c r="AN36" s="646"/>
      <c r="AO36" s="677"/>
      <c r="AP36" s="235"/>
      <c r="AQ36" s="694" t="s">
        <v>321</v>
      </c>
      <c r="AR36" s="695"/>
      <c r="AS36" s="695"/>
      <c r="AT36" s="695"/>
      <c r="AU36" s="695"/>
      <c r="AV36" s="695"/>
      <c r="AW36" s="695"/>
      <c r="AX36" s="695"/>
      <c r="AY36" s="696"/>
      <c r="AZ36" s="697">
        <v>601614</v>
      </c>
      <c r="BA36" s="698"/>
      <c r="BB36" s="698"/>
      <c r="BC36" s="698"/>
      <c r="BD36" s="698"/>
      <c r="BE36" s="698"/>
      <c r="BF36" s="699"/>
      <c r="BG36" s="700" t="s">
        <v>322</v>
      </c>
      <c r="BH36" s="701"/>
      <c r="BI36" s="701"/>
      <c r="BJ36" s="701"/>
      <c r="BK36" s="701"/>
      <c r="BL36" s="701"/>
      <c r="BM36" s="701"/>
      <c r="BN36" s="701"/>
      <c r="BO36" s="701"/>
      <c r="BP36" s="701"/>
      <c r="BQ36" s="701"/>
      <c r="BR36" s="701"/>
      <c r="BS36" s="701"/>
      <c r="BT36" s="701"/>
      <c r="BU36" s="702"/>
      <c r="BV36" s="697">
        <v>9855</v>
      </c>
      <c r="BW36" s="698"/>
      <c r="BX36" s="698"/>
      <c r="BY36" s="698"/>
      <c r="BZ36" s="698"/>
      <c r="CA36" s="698"/>
      <c r="CB36" s="699"/>
      <c r="CD36" s="681" t="s">
        <v>323</v>
      </c>
      <c r="CE36" s="682"/>
      <c r="CF36" s="682"/>
      <c r="CG36" s="682"/>
      <c r="CH36" s="682"/>
      <c r="CI36" s="682"/>
      <c r="CJ36" s="682"/>
      <c r="CK36" s="682"/>
      <c r="CL36" s="682"/>
      <c r="CM36" s="682"/>
      <c r="CN36" s="682"/>
      <c r="CO36" s="682"/>
      <c r="CP36" s="682"/>
      <c r="CQ36" s="683"/>
      <c r="CR36" s="642">
        <v>1901366</v>
      </c>
      <c r="CS36" s="643"/>
      <c r="CT36" s="643"/>
      <c r="CU36" s="643"/>
      <c r="CV36" s="643"/>
      <c r="CW36" s="643"/>
      <c r="CX36" s="643"/>
      <c r="CY36" s="644"/>
      <c r="CZ36" s="645">
        <v>28.7</v>
      </c>
      <c r="DA36" s="663"/>
      <c r="DB36" s="663"/>
      <c r="DC36" s="664"/>
      <c r="DD36" s="648">
        <v>904706</v>
      </c>
      <c r="DE36" s="643"/>
      <c r="DF36" s="643"/>
      <c r="DG36" s="643"/>
      <c r="DH36" s="643"/>
      <c r="DI36" s="643"/>
      <c r="DJ36" s="643"/>
      <c r="DK36" s="644"/>
      <c r="DL36" s="648">
        <v>516370</v>
      </c>
      <c r="DM36" s="643"/>
      <c r="DN36" s="643"/>
      <c r="DO36" s="643"/>
      <c r="DP36" s="643"/>
      <c r="DQ36" s="643"/>
      <c r="DR36" s="643"/>
      <c r="DS36" s="643"/>
      <c r="DT36" s="643"/>
      <c r="DU36" s="643"/>
      <c r="DV36" s="644"/>
      <c r="DW36" s="645">
        <v>16.600000000000001</v>
      </c>
      <c r="DX36" s="663"/>
      <c r="DY36" s="663"/>
      <c r="DZ36" s="663"/>
      <c r="EA36" s="663"/>
      <c r="EB36" s="663"/>
      <c r="EC36" s="684"/>
    </row>
    <row r="37" spans="2:133" ht="11.25" customHeight="1" x14ac:dyDescent="0.2">
      <c r="B37" s="639" t="s">
        <v>324</v>
      </c>
      <c r="C37" s="640"/>
      <c r="D37" s="640"/>
      <c r="E37" s="640"/>
      <c r="F37" s="640"/>
      <c r="G37" s="640"/>
      <c r="H37" s="640"/>
      <c r="I37" s="640"/>
      <c r="J37" s="640"/>
      <c r="K37" s="640"/>
      <c r="L37" s="640"/>
      <c r="M37" s="640"/>
      <c r="N37" s="640"/>
      <c r="O37" s="640"/>
      <c r="P37" s="640"/>
      <c r="Q37" s="641"/>
      <c r="R37" s="642">
        <v>48712</v>
      </c>
      <c r="S37" s="643"/>
      <c r="T37" s="643"/>
      <c r="U37" s="643"/>
      <c r="V37" s="643"/>
      <c r="W37" s="643"/>
      <c r="X37" s="643"/>
      <c r="Y37" s="644"/>
      <c r="Z37" s="675">
        <v>0.7</v>
      </c>
      <c r="AA37" s="675"/>
      <c r="AB37" s="675"/>
      <c r="AC37" s="675"/>
      <c r="AD37" s="676" t="s">
        <v>126</v>
      </c>
      <c r="AE37" s="676"/>
      <c r="AF37" s="676"/>
      <c r="AG37" s="676"/>
      <c r="AH37" s="676"/>
      <c r="AI37" s="676"/>
      <c r="AJ37" s="676"/>
      <c r="AK37" s="676"/>
      <c r="AL37" s="645" t="s">
        <v>227</v>
      </c>
      <c r="AM37" s="646"/>
      <c r="AN37" s="646"/>
      <c r="AO37" s="677"/>
      <c r="AQ37" s="685" t="s">
        <v>325</v>
      </c>
      <c r="AR37" s="686"/>
      <c r="AS37" s="686"/>
      <c r="AT37" s="686"/>
      <c r="AU37" s="686"/>
      <c r="AV37" s="686"/>
      <c r="AW37" s="686"/>
      <c r="AX37" s="686"/>
      <c r="AY37" s="687"/>
      <c r="AZ37" s="642">
        <v>227792</v>
      </c>
      <c r="BA37" s="643"/>
      <c r="BB37" s="643"/>
      <c r="BC37" s="643"/>
      <c r="BD37" s="661"/>
      <c r="BE37" s="661"/>
      <c r="BF37" s="688"/>
      <c r="BG37" s="681" t="s">
        <v>326</v>
      </c>
      <c r="BH37" s="682"/>
      <c r="BI37" s="682"/>
      <c r="BJ37" s="682"/>
      <c r="BK37" s="682"/>
      <c r="BL37" s="682"/>
      <c r="BM37" s="682"/>
      <c r="BN37" s="682"/>
      <c r="BO37" s="682"/>
      <c r="BP37" s="682"/>
      <c r="BQ37" s="682"/>
      <c r="BR37" s="682"/>
      <c r="BS37" s="682"/>
      <c r="BT37" s="682"/>
      <c r="BU37" s="683"/>
      <c r="BV37" s="642">
        <v>7070</v>
      </c>
      <c r="BW37" s="643"/>
      <c r="BX37" s="643"/>
      <c r="BY37" s="643"/>
      <c r="BZ37" s="643"/>
      <c r="CA37" s="643"/>
      <c r="CB37" s="689"/>
      <c r="CD37" s="681" t="s">
        <v>327</v>
      </c>
      <c r="CE37" s="682"/>
      <c r="CF37" s="682"/>
      <c r="CG37" s="682"/>
      <c r="CH37" s="682"/>
      <c r="CI37" s="682"/>
      <c r="CJ37" s="682"/>
      <c r="CK37" s="682"/>
      <c r="CL37" s="682"/>
      <c r="CM37" s="682"/>
      <c r="CN37" s="682"/>
      <c r="CO37" s="682"/>
      <c r="CP37" s="682"/>
      <c r="CQ37" s="683"/>
      <c r="CR37" s="642">
        <v>139316</v>
      </c>
      <c r="CS37" s="661"/>
      <c r="CT37" s="661"/>
      <c r="CU37" s="661"/>
      <c r="CV37" s="661"/>
      <c r="CW37" s="661"/>
      <c r="CX37" s="661"/>
      <c r="CY37" s="662"/>
      <c r="CZ37" s="645">
        <v>2.1</v>
      </c>
      <c r="DA37" s="663"/>
      <c r="DB37" s="663"/>
      <c r="DC37" s="664"/>
      <c r="DD37" s="648">
        <v>139316</v>
      </c>
      <c r="DE37" s="661"/>
      <c r="DF37" s="661"/>
      <c r="DG37" s="661"/>
      <c r="DH37" s="661"/>
      <c r="DI37" s="661"/>
      <c r="DJ37" s="661"/>
      <c r="DK37" s="662"/>
      <c r="DL37" s="648">
        <v>103158</v>
      </c>
      <c r="DM37" s="661"/>
      <c r="DN37" s="661"/>
      <c r="DO37" s="661"/>
      <c r="DP37" s="661"/>
      <c r="DQ37" s="661"/>
      <c r="DR37" s="661"/>
      <c r="DS37" s="661"/>
      <c r="DT37" s="661"/>
      <c r="DU37" s="661"/>
      <c r="DV37" s="662"/>
      <c r="DW37" s="645">
        <v>3.3</v>
      </c>
      <c r="DX37" s="663"/>
      <c r="DY37" s="663"/>
      <c r="DZ37" s="663"/>
      <c r="EA37" s="663"/>
      <c r="EB37" s="663"/>
      <c r="EC37" s="684"/>
    </row>
    <row r="38" spans="2:133" ht="11.25" customHeight="1" x14ac:dyDescent="0.2">
      <c r="B38" s="639" t="s">
        <v>328</v>
      </c>
      <c r="C38" s="640"/>
      <c r="D38" s="640"/>
      <c r="E38" s="640"/>
      <c r="F38" s="640"/>
      <c r="G38" s="640"/>
      <c r="H38" s="640"/>
      <c r="I38" s="640"/>
      <c r="J38" s="640"/>
      <c r="K38" s="640"/>
      <c r="L38" s="640"/>
      <c r="M38" s="640"/>
      <c r="N38" s="640"/>
      <c r="O38" s="640"/>
      <c r="P38" s="640"/>
      <c r="Q38" s="641"/>
      <c r="R38" s="642">
        <v>33315</v>
      </c>
      <c r="S38" s="643"/>
      <c r="T38" s="643"/>
      <c r="U38" s="643"/>
      <c r="V38" s="643"/>
      <c r="W38" s="643"/>
      <c r="X38" s="643"/>
      <c r="Y38" s="644"/>
      <c r="Z38" s="675">
        <v>0.5</v>
      </c>
      <c r="AA38" s="675"/>
      <c r="AB38" s="675"/>
      <c r="AC38" s="675"/>
      <c r="AD38" s="676">
        <v>158</v>
      </c>
      <c r="AE38" s="676"/>
      <c r="AF38" s="676"/>
      <c r="AG38" s="676"/>
      <c r="AH38" s="676"/>
      <c r="AI38" s="676"/>
      <c r="AJ38" s="676"/>
      <c r="AK38" s="676"/>
      <c r="AL38" s="645">
        <v>0</v>
      </c>
      <c r="AM38" s="646"/>
      <c r="AN38" s="646"/>
      <c r="AO38" s="677"/>
      <c r="AQ38" s="685" t="s">
        <v>329</v>
      </c>
      <c r="AR38" s="686"/>
      <c r="AS38" s="686"/>
      <c r="AT38" s="686"/>
      <c r="AU38" s="686"/>
      <c r="AV38" s="686"/>
      <c r="AW38" s="686"/>
      <c r="AX38" s="686"/>
      <c r="AY38" s="687"/>
      <c r="AZ38" s="642">
        <v>18136</v>
      </c>
      <c r="BA38" s="643"/>
      <c r="BB38" s="643"/>
      <c r="BC38" s="643"/>
      <c r="BD38" s="661"/>
      <c r="BE38" s="661"/>
      <c r="BF38" s="688"/>
      <c r="BG38" s="681" t="s">
        <v>330</v>
      </c>
      <c r="BH38" s="682"/>
      <c r="BI38" s="682"/>
      <c r="BJ38" s="682"/>
      <c r="BK38" s="682"/>
      <c r="BL38" s="682"/>
      <c r="BM38" s="682"/>
      <c r="BN38" s="682"/>
      <c r="BO38" s="682"/>
      <c r="BP38" s="682"/>
      <c r="BQ38" s="682"/>
      <c r="BR38" s="682"/>
      <c r="BS38" s="682"/>
      <c r="BT38" s="682"/>
      <c r="BU38" s="683"/>
      <c r="BV38" s="642">
        <v>1288</v>
      </c>
      <c r="BW38" s="643"/>
      <c r="BX38" s="643"/>
      <c r="BY38" s="643"/>
      <c r="BZ38" s="643"/>
      <c r="CA38" s="643"/>
      <c r="CB38" s="689"/>
      <c r="CD38" s="681" t="s">
        <v>331</v>
      </c>
      <c r="CE38" s="682"/>
      <c r="CF38" s="682"/>
      <c r="CG38" s="682"/>
      <c r="CH38" s="682"/>
      <c r="CI38" s="682"/>
      <c r="CJ38" s="682"/>
      <c r="CK38" s="682"/>
      <c r="CL38" s="682"/>
      <c r="CM38" s="682"/>
      <c r="CN38" s="682"/>
      <c r="CO38" s="682"/>
      <c r="CP38" s="682"/>
      <c r="CQ38" s="683"/>
      <c r="CR38" s="642">
        <v>355686</v>
      </c>
      <c r="CS38" s="643"/>
      <c r="CT38" s="643"/>
      <c r="CU38" s="643"/>
      <c r="CV38" s="643"/>
      <c r="CW38" s="643"/>
      <c r="CX38" s="643"/>
      <c r="CY38" s="644"/>
      <c r="CZ38" s="645">
        <v>5.4</v>
      </c>
      <c r="DA38" s="663"/>
      <c r="DB38" s="663"/>
      <c r="DC38" s="664"/>
      <c r="DD38" s="648">
        <v>294454</v>
      </c>
      <c r="DE38" s="643"/>
      <c r="DF38" s="643"/>
      <c r="DG38" s="643"/>
      <c r="DH38" s="643"/>
      <c r="DI38" s="643"/>
      <c r="DJ38" s="643"/>
      <c r="DK38" s="644"/>
      <c r="DL38" s="648">
        <v>277282</v>
      </c>
      <c r="DM38" s="643"/>
      <c r="DN38" s="643"/>
      <c r="DO38" s="643"/>
      <c r="DP38" s="643"/>
      <c r="DQ38" s="643"/>
      <c r="DR38" s="643"/>
      <c r="DS38" s="643"/>
      <c r="DT38" s="643"/>
      <c r="DU38" s="643"/>
      <c r="DV38" s="644"/>
      <c r="DW38" s="645">
        <v>8.9</v>
      </c>
      <c r="DX38" s="663"/>
      <c r="DY38" s="663"/>
      <c r="DZ38" s="663"/>
      <c r="EA38" s="663"/>
      <c r="EB38" s="663"/>
      <c r="EC38" s="684"/>
    </row>
    <row r="39" spans="2:133" ht="11.25" customHeight="1" x14ac:dyDescent="0.2">
      <c r="B39" s="639" t="s">
        <v>332</v>
      </c>
      <c r="C39" s="640"/>
      <c r="D39" s="640"/>
      <c r="E39" s="640"/>
      <c r="F39" s="640"/>
      <c r="G39" s="640"/>
      <c r="H39" s="640"/>
      <c r="I39" s="640"/>
      <c r="J39" s="640"/>
      <c r="K39" s="640"/>
      <c r="L39" s="640"/>
      <c r="M39" s="640"/>
      <c r="N39" s="640"/>
      <c r="O39" s="640"/>
      <c r="P39" s="640"/>
      <c r="Q39" s="641"/>
      <c r="R39" s="642">
        <v>792385</v>
      </c>
      <c r="S39" s="643"/>
      <c r="T39" s="643"/>
      <c r="U39" s="643"/>
      <c r="V39" s="643"/>
      <c r="W39" s="643"/>
      <c r="X39" s="643"/>
      <c r="Y39" s="644"/>
      <c r="Z39" s="675">
        <v>11.6</v>
      </c>
      <c r="AA39" s="675"/>
      <c r="AB39" s="675"/>
      <c r="AC39" s="675"/>
      <c r="AD39" s="676" t="s">
        <v>126</v>
      </c>
      <c r="AE39" s="676"/>
      <c r="AF39" s="676"/>
      <c r="AG39" s="676"/>
      <c r="AH39" s="676"/>
      <c r="AI39" s="676"/>
      <c r="AJ39" s="676"/>
      <c r="AK39" s="676"/>
      <c r="AL39" s="645" t="s">
        <v>126</v>
      </c>
      <c r="AM39" s="646"/>
      <c r="AN39" s="646"/>
      <c r="AO39" s="677"/>
      <c r="AQ39" s="685" t="s">
        <v>333</v>
      </c>
      <c r="AR39" s="686"/>
      <c r="AS39" s="686"/>
      <c r="AT39" s="686"/>
      <c r="AU39" s="686"/>
      <c r="AV39" s="686"/>
      <c r="AW39" s="686"/>
      <c r="AX39" s="686"/>
      <c r="AY39" s="687"/>
      <c r="AZ39" s="642" t="s">
        <v>227</v>
      </c>
      <c r="BA39" s="643"/>
      <c r="BB39" s="643"/>
      <c r="BC39" s="643"/>
      <c r="BD39" s="661"/>
      <c r="BE39" s="661"/>
      <c r="BF39" s="688"/>
      <c r="BG39" s="681" t="s">
        <v>334</v>
      </c>
      <c r="BH39" s="682"/>
      <c r="BI39" s="682"/>
      <c r="BJ39" s="682"/>
      <c r="BK39" s="682"/>
      <c r="BL39" s="682"/>
      <c r="BM39" s="682"/>
      <c r="BN39" s="682"/>
      <c r="BO39" s="682"/>
      <c r="BP39" s="682"/>
      <c r="BQ39" s="682"/>
      <c r="BR39" s="682"/>
      <c r="BS39" s="682"/>
      <c r="BT39" s="682"/>
      <c r="BU39" s="683"/>
      <c r="BV39" s="642">
        <v>2085</v>
      </c>
      <c r="BW39" s="643"/>
      <c r="BX39" s="643"/>
      <c r="BY39" s="643"/>
      <c r="BZ39" s="643"/>
      <c r="CA39" s="643"/>
      <c r="CB39" s="689"/>
      <c r="CD39" s="681" t="s">
        <v>335</v>
      </c>
      <c r="CE39" s="682"/>
      <c r="CF39" s="682"/>
      <c r="CG39" s="682"/>
      <c r="CH39" s="682"/>
      <c r="CI39" s="682"/>
      <c r="CJ39" s="682"/>
      <c r="CK39" s="682"/>
      <c r="CL39" s="682"/>
      <c r="CM39" s="682"/>
      <c r="CN39" s="682"/>
      <c r="CO39" s="682"/>
      <c r="CP39" s="682"/>
      <c r="CQ39" s="683"/>
      <c r="CR39" s="642">
        <v>196094</v>
      </c>
      <c r="CS39" s="661"/>
      <c r="CT39" s="661"/>
      <c r="CU39" s="661"/>
      <c r="CV39" s="661"/>
      <c r="CW39" s="661"/>
      <c r="CX39" s="661"/>
      <c r="CY39" s="662"/>
      <c r="CZ39" s="645">
        <v>3</v>
      </c>
      <c r="DA39" s="663"/>
      <c r="DB39" s="663"/>
      <c r="DC39" s="664"/>
      <c r="DD39" s="648">
        <v>48165</v>
      </c>
      <c r="DE39" s="661"/>
      <c r="DF39" s="661"/>
      <c r="DG39" s="661"/>
      <c r="DH39" s="661"/>
      <c r="DI39" s="661"/>
      <c r="DJ39" s="661"/>
      <c r="DK39" s="662"/>
      <c r="DL39" s="648" t="s">
        <v>126</v>
      </c>
      <c r="DM39" s="661"/>
      <c r="DN39" s="661"/>
      <c r="DO39" s="661"/>
      <c r="DP39" s="661"/>
      <c r="DQ39" s="661"/>
      <c r="DR39" s="661"/>
      <c r="DS39" s="661"/>
      <c r="DT39" s="661"/>
      <c r="DU39" s="661"/>
      <c r="DV39" s="662"/>
      <c r="DW39" s="645" t="s">
        <v>126</v>
      </c>
      <c r="DX39" s="663"/>
      <c r="DY39" s="663"/>
      <c r="DZ39" s="663"/>
      <c r="EA39" s="663"/>
      <c r="EB39" s="663"/>
      <c r="EC39" s="684"/>
    </row>
    <row r="40" spans="2:133" ht="11.25" customHeight="1" x14ac:dyDescent="0.2">
      <c r="B40" s="639" t="s">
        <v>336</v>
      </c>
      <c r="C40" s="640"/>
      <c r="D40" s="640"/>
      <c r="E40" s="640"/>
      <c r="F40" s="640"/>
      <c r="G40" s="640"/>
      <c r="H40" s="640"/>
      <c r="I40" s="640"/>
      <c r="J40" s="640"/>
      <c r="K40" s="640"/>
      <c r="L40" s="640"/>
      <c r="M40" s="640"/>
      <c r="N40" s="640"/>
      <c r="O40" s="640"/>
      <c r="P40" s="640"/>
      <c r="Q40" s="641"/>
      <c r="R40" s="642">
        <v>8560</v>
      </c>
      <c r="S40" s="643"/>
      <c r="T40" s="643"/>
      <c r="U40" s="643"/>
      <c r="V40" s="643"/>
      <c r="W40" s="643"/>
      <c r="X40" s="643"/>
      <c r="Y40" s="644"/>
      <c r="Z40" s="675">
        <v>0.1</v>
      </c>
      <c r="AA40" s="675"/>
      <c r="AB40" s="675"/>
      <c r="AC40" s="675"/>
      <c r="AD40" s="676" t="s">
        <v>227</v>
      </c>
      <c r="AE40" s="676"/>
      <c r="AF40" s="676"/>
      <c r="AG40" s="676"/>
      <c r="AH40" s="676"/>
      <c r="AI40" s="676"/>
      <c r="AJ40" s="676"/>
      <c r="AK40" s="676"/>
      <c r="AL40" s="645" t="s">
        <v>126</v>
      </c>
      <c r="AM40" s="646"/>
      <c r="AN40" s="646"/>
      <c r="AO40" s="677"/>
      <c r="AQ40" s="685" t="s">
        <v>337</v>
      </c>
      <c r="AR40" s="686"/>
      <c r="AS40" s="686"/>
      <c r="AT40" s="686"/>
      <c r="AU40" s="686"/>
      <c r="AV40" s="686"/>
      <c r="AW40" s="686"/>
      <c r="AX40" s="686"/>
      <c r="AY40" s="687"/>
      <c r="AZ40" s="642" t="s">
        <v>227</v>
      </c>
      <c r="BA40" s="643"/>
      <c r="BB40" s="643"/>
      <c r="BC40" s="643"/>
      <c r="BD40" s="661"/>
      <c r="BE40" s="661"/>
      <c r="BF40" s="688"/>
      <c r="BG40" s="690" t="s">
        <v>338</v>
      </c>
      <c r="BH40" s="691"/>
      <c r="BI40" s="691"/>
      <c r="BJ40" s="691"/>
      <c r="BK40" s="691"/>
      <c r="BL40" s="236"/>
      <c r="BM40" s="682" t="s">
        <v>339</v>
      </c>
      <c r="BN40" s="682"/>
      <c r="BO40" s="682"/>
      <c r="BP40" s="682"/>
      <c r="BQ40" s="682"/>
      <c r="BR40" s="682"/>
      <c r="BS40" s="682"/>
      <c r="BT40" s="682"/>
      <c r="BU40" s="683"/>
      <c r="BV40" s="642">
        <v>102</v>
      </c>
      <c r="BW40" s="643"/>
      <c r="BX40" s="643"/>
      <c r="BY40" s="643"/>
      <c r="BZ40" s="643"/>
      <c r="CA40" s="643"/>
      <c r="CB40" s="689"/>
      <c r="CD40" s="681" t="s">
        <v>340</v>
      </c>
      <c r="CE40" s="682"/>
      <c r="CF40" s="682"/>
      <c r="CG40" s="682"/>
      <c r="CH40" s="682"/>
      <c r="CI40" s="682"/>
      <c r="CJ40" s="682"/>
      <c r="CK40" s="682"/>
      <c r="CL40" s="682"/>
      <c r="CM40" s="682"/>
      <c r="CN40" s="682"/>
      <c r="CO40" s="682"/>
      <c r="CP40" s="682"/>
      <c r="CQ40" s="683"/>
      <c r="CR40" s="642" t="s">
        <v>227</v>
      </c>
      <c r="CS40" s="643"/>
      <c r="CT40" s="643"/>
      <c r="CU40" s="643"/>
      <c r="CV40" s="643"/>
      <c r="CW40" s="643"/>
      <c r="CX40" s="643"/>
      <c r="CY40" s="644"/>
      <c r="CZ40" s="645" t="s">
        <v>227</v>
      </c>
      <c r="DA40" s="663"/>
      <c r="DB40" s="663"/>
      <c r="DC40" s="664"/>
      <c r="DD40" s="648" t="s">
        <v>227</v>
      </c>
      <c r="DE40" s="643"/>
      <c r="DF40" s="643"/>
      <c r="DG40" s="643"/>
      <c r="DH40" s="643"/>
      <c r="DI40" s="643"/>
      <c r="DJ40" s="643"/>
      <c r="DK40" s="644"/>
      <c r="DL40" s="648" t="s">
        <v>126</v>
      </c>
      <c r="DM40" s="643"/>
      <c r="DN40" s="643"/>
      <c r="DO40" s="643"/>
      <c r="DP40" s="643"/>
      <c r="DQ40" s="643"/>
      <c r="DR40" s="643"/>
      <c r="DS40" s="643"/>
      <c r="DT40" s="643"/>
      <c r="DU40" s="643"/>
      <c r="DV40" s="644"/>
      <c r="DW40" s="645" t="s">
        <v>126</v>
      </c>
      <c r="DX40" s="663"/>
      <c r="DY40" s="663"/>
      <c r="DZ40" s="663"/>
      <c r="EA40" s="663"/>
      <c r="EB40" s="663"/>
      <c r="EC40" s="684"/>
    </row>
    <row r="41" spans="2:133" ht="11.25" customHeight="1" x14ac:dyDescent="0.2">
      <c r="B41" s="639" t="s">
        <v>341</v>
      </c>
      <c r="C41" s="640"/>
      <c r="D41" s="640"/>
      <c r="E41" s="640"/>
      <c r="F41" s="640"/>
      <c r="G41" s="640"/>
      <c r="H41" s="640"/>
      <c r="I41" s="640"/>
      <c r="J41" s="640"/>
      <c r="K41" s="640"/>
      <c r="L41" s="640"/>
      <c r="M41" s="640"/>
      <c r="N41" s="640"/>
      <c r="O41" s="640"/>
      <c r="P41" s="640"/>
      <c r="Q41" s="641"/>
      <c r="R41" s="642" t="s">
        <v>227</v>
      </c>
      <c r="S41" s="643"/>
      <c r="T41" s="643"/>
      <c r="U41" s="643"/>
      <c r="V41" s="643"/>
      <c r="W41" s="643"/>
      <c r="X41" s="643"/>
      <c r="Y41" s="644"/>
      <c r="Z41" s="675" t="s">
        <v>126</v>
      </c>
      <c r="AA41" s="675"/>
      <c r="AB41" s="675"/>
      <c r="AC41" s="675"/>
      <c r="AD41" s="676" t="s">
        <v>126</v>
      </c>
      <c r="AE41" s="676"/>
      <c r="AF41" s="676"/>
      <c r="AG41" s="676"/>
      <c r="AH41" s="676"/>
      <c r="AI41" s="676"/>
      <c r="AJ41" s="676"/>
      <c r="AK41" s="676"/>
      <c r="AL41" s="645" t="s">
        <v>126</v>
      </c>
      <c r="AM41" s="646"/>
      <c r="AN41" s="646"/>
      <c r="AO41" s="677"/>
      <c r="AQ41" s="685" t="s">
        <v>342</v>
      </c>
      <c r="AR41" s="686"/>
      <c r="AS41" s="686"/>
      <c r="AT41" s="686"/>
      <c r="AU41" s="686"/>
      <c r="AV41" s="686"/>
      <c r="AW41" s="686"/>
      <c r="AX41" s="686"/>
      <c r="AY41" s="687"/>
      <c r="AZ41" s="642">
        <v>84971</v>
      </c>
      <c r="BA41" s="643"/>
      <c r="BB41" s="643"/>
      <c r="BC41" s="643"/>
      <c r="BD41" s="661"/>
      <c r="BE41" s="661"/>
      <c r="BF41" s="688"/>
      <c r="BG41" s="690"/>
      <c r="BH41" s="691"/>
      <c r="BI41" s="691"/>
      <c r="BJ41" s="691"/>
      <c r="BK41" s="691"/>
      <c r="BL41" s="236"/>
      <c r="BM41" s="682" t="s">
        <v>343</v>
      </c>
      <c r="BN41" s="682"/>
      <c r="BO41" s="682"/>
      <c r="BP41" s="682"/>
      <c r="BQ41" s="682"/>
      <c r="BR41" s="682"/>
      <c r="BS41" s="682"/>
      <c r="BT41" s="682"/>
      <c r="BU41" s="683"/>
      <c r="BV41" s="642">
        <v>1</v>
      </c>
      <c r="BW41" s="643"/>
      <c r="BX41" s="643"/>
      <c r="BY41" s="643"/>
      <c r="BZ41" s="643"/>
      <c r="CA41" s="643"/>
      <c r="CB41" s="689"/>
      <c r="CD41" s="681" t="s">
        <v>344</v>
      </c>
      <c r="CE41" s="682"/>
      <c r="CF41" s="682"/>
      <c r="CG41" s="682"/>
      <c r="CH41" s="682"/>
      <c r="CI41" s="682"/>
      <c r="CJ41" s="682"/>
      <c r="CK41" s="682"/>
      <c r="CL41" s="682"/>
      <c r="CM41" s="682"/>
      <c r="CN41" s="682"/>
      <c r="CO41" s="682"/>
      <c r="CP41" s="682"/>
      <c r="CQ41" s="683"/>
      <c r="CR41" s="642" t="s">
        <v>126</v>
      </c>
      <c r="CS41" s="661"/>
      <c r="CT41" s="661"/>
      <c r="CU41" s="661"/>
      <c r="CV41" s="661"/>
      <c r="CW41" s="661"/>
      <c r="CX41" s="661"/>
      <c r="CY41" s="662"/>
      <c r="CZ41" s="645" t="s">
        <v>126</v>
      </c>
      <c r="DA41" s="663"/>
      <c r="DB41" s="663"/>
      <c r="DC41" s="664"/>
      <c r="DD41" s="648" t="s">
        <v>227</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2">
      <c r="B42" s="639" t="s">
        <v>345</v>
      </c>
      <c r="C42" s="640"/>
      <c r="D42" s="640"/>
      <c r="E42" s="640"/>
      <c r="F42" s="640"/>
      <c r="G42" s="640"/>
      <c r="H42" s="640"/>
      <c r="I42" s="640"/>
      <c r="J42" s="640"/>
      <c r="K42" s="640"/>
      <c r="L42" s="640"/>
      <c r="M42" s="640"/>
      <c r="N42" s="640"/>
      <c r="O42" s="640"/>
      <c r="P42" s="640"/>
      <c r="Q42" s="641"/>
      <c r="R42" s="642">
        <v>169825</v>
      </c>
      <c r="S42" s="643"/>
      <c r="T42" s="643"/>
      <c r="U42" s="643"/>
      <c r="V42" s="643"/>
      <c r="W42" s="643"/>
      <c r="X42" s="643"/>
      <c r="Y42" s="644"/>
      <c r="Z42" s="675">
        <v>2.5</v>
      </c>
      <c r="AA42" s="675"/>
      <c r="AB42" s="675"/>
      <c r="AC42" s="675"/>
      <c r="AD42" s="676" t="s">
        <v>126</v>
      </c>
      <c r="AE42" s="676"/>
      <c r="AF42" s="676"/>
      <c r="AG42" s="676"/>
      <c r="AH42" s="676"/>
      <c r="AI42" s="676"/>
      <c r="AJ42" s="676"/>
      <c r="AK42" s="676"/>
      <c r="AL42" s="645" t="s">
        <v>126</v>
      </c>
      <c r="AM42" s="646"/>
      <c r="AN42" s="646"/>
      <c r="AO42" s="677"/>
      <c r="AQ42" s="678" t="s">
        <v>346</v>
      </c>
      <c r="AR42" s="679"/>
      <c r="AS42" s="679"/>
      <c r="AT42" s="679"/>
      <c r="AU42" s="679"/>
      <c r="AV42" s="679"/>
      <c r="AW42" s="679"/>
      <c r="AX42" s="679"/>
      <c r="AY42" s="680"/>
      <c r="AZ42" s="626">
        <v>270715</v>
      </c>
      <c r="BA42" s="665"/>
      <c r="BB42" s="665"/>
      <c r="BC42" s="665"/>
      <c r="BD42" s="627"/>
      <c r="BE42" s="627"/>
      <c r="BF42" s="671"/>
      <c r="BG42" s="692"/>
      <c r="BH42" s="693"/>
      <c r="BI42" s="693"/>
      <c r="BJ42" s="693"/>
      <c r="BK42" s="693"/>
      <c r="BL42" s="237"/>
      <c r="BM42" s="672" t="s">
        <v>347</v>
      </c>
      <c r="BN42" s="672"/>
      <c r="BO42" s="672"/>
      <c r="BP42" s="672"/>
      <c r="BQ42" s="672"/>
      <c r="BR42" s="672"/>
      <c r="BS42" s="672"/>
      <c r="BT42" s="672"/>
      <c r="BU42" s="673"/>
      <c r="BV42" s="626">
        <v>310</v>
      </c>
      <c r="BW42" s="665"/>
      <c r="BX42" s="665"/>
      <c r="BY42" s="665"/>
      <c r="BZ42" s="665"/>
      <c r="CA42" s="665"/>
      <c r="CB42" s="674"/>
      <c r="CD42" s="639" t="s">
        <v>348</v>
      </c>
      <c r="CE42" s="640"/>
      <c r="CF42" s="640"/>
      <c r="CG42" s="640"/>
      <c r="CH42" s="640"/>
      <c r="CI42" s="640"/>
      <c r="CJ42" s="640"/>
      <c r="CK42" s="640"/>
      <c r="CL42" s="640"/>
      <c r="CM42" s="640"/>
      <c r="CN42" s="640"/>
      <c r="CO42" s="640"/>
      <c r="CP42" s="640"/>
      <c r="CQ42" s="641"/>
      <c r="CR42" s="642">
        <v>1445314</v>
      </c>
      <c r="CS42" s="643"/>
      <c r="CT42" s="643"/>
      <c r="CU42" s="643"/>
      <c r="CV42" s="643"/>
      <c r="CW42" s="643"/>
      <c r="CX42" s="643"/>
      <c r="CY42" s="644"/>
      <c r="CZ42" s="645">
        <v>21.8</v>
      </c>
      <c r="DA42" s="646"/>
      <c r="DB42" s="646"/>
      <c r="DC42" s="647"/>
      <c r="DD42" s="648">
        <v>175113</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2">
      <c r="B43" s="623" t="s">
        <v>349</v>
      </c>
      <c r="C43" s="624"/>
      <c r="D43" s="624"/>
      <c r="E43" s="624"/>
      <c r="F43" s="624"/>
      <c r="G43" s="624"/>
      <c r="H43" s="624"/>
      <c r="I43" s="624"/>
      <c r="J43" s="624"/>
      <c r="K43" s="624"/>
      <c r="L43" s="624"/>
      <c r="M43" s="624"/>
      <c r="N43" s="624"/>
      <c r="O43" s="624"/>
      <c r="P43" s="624"/>
      <c r="Q43" s="625"/>
      <c r="R43" s="626">
        <v>6815355</v>
      </c>
      <c r="S43" s="665"/>
      <c r="T43" s="665"/>
      <c r="U43" s="665"/>
      <c r="V43" s="665"/>
      <c r="W43" s="665"/>
      <c r="X43" s="665"/>
      <c r="Y43" s="666"/>
      <c r="Z43" s="667">
        <v>100</v>
      </c>
      <c r="AA43" s="667"/>
      <c r="AB43" s="667"/>
      <c r="AC43" s="667"/>
      <c r="AD43" s="668">
        <v>2930819</v>
      </c>
      <c r="AE43" s="668"/>
      <c r="AF43" s="668"/>
      <c r="AG43" s="668"/>
      <c r="AH43" s="668"/>
      <c r="AI43" s="668"/>
      <c r="AJ43" s="668"/>
      <c r="AK43" s="668"/>
      <c r="AL43" s="629">
        <v>100</v>
      </c>
      <c r="AM43" s="669"/>
      <c r="AN43" s="669"/>
      <c r="AO43" s="670"/>
      <c r="BV43" s="238"/>
      <c r="BW43" s="238"/>
      <c r="BX43" s="238"/>
      <c r="BY43" s="238"/>
      <c r="BZ43" s="238"/>
      <c r="CA43" s="238"/>
      <c r="CB43" s="238"/>
      <c r="CD43" s="639" t="s">
        <v>350</v>
      </c>
      <c r="CE43" s="640"/>
      <c r="CF43" s="640"/>
      <c r="CG43" s="640"/>
      <c r="CH43" s="640"/>
      <c r="CI43" s="640"/>
      <c r="CJ43" s="640"/>
      <c r="CK43" s="640"/>
      <c r="CL43" s="640"/>
      <c r="CM43" s="640"/>
      <c r="CN43" s="640"/>
      <c r="CO43" s="640"/>
      <c r="CP43" s="640"/>
      <c r="CQ43" s="641"/>
      <c r="CR43" s="642">
        <v>39746</v>
      </c>
      <c r="CS43" s="661"/>
      <c r="CT43" s="661"/>
      <c r="CU43" s="661"/>
      <c r="CV43" s="661"/>
      <c r="CW43" s="661"/>
      <c r="CX43" s="661"/>
      <c r="CY43" s="662"/>
      <c r="CZ43" s="645">
        <v>0.6</v>
      </c>
      <c r="DA43" s="663"/>
      <c r="DB43" s="663"/>
      <c r="DC43" s="664"/>
      <c r="DD43" s="648">
        <v>36646</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297</v>
      </c>
      <c r="CE44" s="656"/>
      <c r="CF44" s="639" t="s">
        <v>351</v>
      </c>
      <c r="CG44" s="640"/>
      <c r="CH44" s="640"/>
      <c r="CI44" s="640"/>
      <c r="CJ44" s="640"/>
      <c r="CK44" s="640"/>
      <c r="CL44" s="640"/>
      <c r="CM44" s="640"/>
      <c r="CN44" s="640"/>
      <c r="CO44" s="640"/>
      <c r="CP44" s="640"/>
      <c r="CQ44" s="641"/>
      <c r="CR44" s="642">
        <v>1445314</v>
      </c>
      <c r="CS44" s="643"/>
      <c r="CT44" s="643"/>
      <c r="CU44" s="643"/>
      <c r="CV44" s="643"/>
      <c r="CW44" s="643"/>
      <c r="CX44" s="643"/>
      <c r="CY44" s="644"/>
      <c r="CZ44" s="645">
        <v>21.8</v>
      </c>
      <c r="DA44" s="646"/>
      <c r="DB44" s="646"/>
      <c r="DC44" s="647"/>
      <c r="DD44" s="648">
        <v>175113</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2">
      <c r="B45" s="240" t="s">
        <v>352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353</v>
      </c>
      <c r="CG45" s="640"/>
      <c r="CH45" s="640"/>
      <c r="CI45" s="640"/>
      <c r="CJ45" s="640"/>
      <c r="CK45" s="640"/>
      <c r="CL45" s="640"/>
      <c r="CM45" s="640"/>
      <c r="CN45" s="640"/>
      <c r="CO45" s="640"/>
      <c r="CP45" s="640"/>
      <c r="CQ45" s="641"/>
      <c r="CR45" s="642">
        <v>1166616</v>
      </c>
      <c r="CS45" s="661"/>
      <c r="CT45" s="661"/>
      <c r="CU45" s="661"/>
      <c r="CV45" s="661"/>
      <c r="CW45" s="661"/>
      <c r="CX45" s="661"/>
      <c r="CY45" s="662"/>
      <c r="CZ45" s="645">
        <v>17.600000000000001</v>
      </c>
      <c r="DA45" s="663"/>
      <c r="DB45" s="663"/>
      <c r="DC45" s="664"/>
      <c r="DD45" s="648">
        <v>98617</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2">
      <c r="B46" s="241" t="s">
        <v>354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355</v>
      </c>
      <c r="CG46" s="640"/>
      <c r="CH46" s="640"/>
      <c r="CI46" s="640"/>
      <c r="CJ46" s="640"/>
      <c r="CK46" s="640"/>
      <c r="CL46" s="640"/>
      <c r="CM46" s="640"/>
      <c r="CN46" s="640"/>
      <c r="CO46" s="640"/>
      <c r="CP46" s="640"/>
      <c r="CQ46" s="641"/>
      <c r="CR46" s="642">
        <v>278698</v>
      </c>
      <c r="CS46" s="643"/>
      <c r="CT46" s="643"/>
      <c r="CU46" s="643"/>
      <c r="CV46" s="643"/>
      <c r="CW46" s="643"/>
      <c r="CX46" s="643"/>
      <c r="CY46" s="644"/>
      <c r="CZ46" s="645">
        <v>4.2</v>
      </c>
      <c r="DA46" s="646"/>
      <c r="DB46" s="646"/>
      <c r="DC46" s="647"/>
      <c r="DD46" s="648">
        <v>76496</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2">
      <c r="B47" s="242" t="s">
        <v>356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357</v>
      </c>
      <c r="CG47" s="640"/>
      <c r="CH47" s="640"/>
      <c r="CI47" s="640"/>
      <c r="CJ47" s="640"/>
      <c r="CK47" s="640"/>
      <c r="CL47" s="640"/>
      <c r="CM47" s="640"/>
      <c r="CN47" s="640"/>
      <c r="CO47" s="640"/>
      <c r="CP47" s="640"/>
      <c r="CQ47" s="641"/>
      <c r="CR47" s="642" t="s">
        <v>227</v>
      </c>
      <c r="CS47" s="661"/>
      <c r="CT47" s="661"/>
      <c r="CU47" s="661"/>
      <c r="CV47" s="661"/>
      <c r="CW47" s="661"/>
      <c r="CX47" s="661"/>
      <c r="CY47" s="662"/>
      <c r="CZ47" s="645" t="s">
        <v>126</v>
      </c>
      <c r="DA47" s="663"/>
      <c r="DB47" s="663"/>
      <c r="DC47" s="664"/>
      <c r="DD47" s="648" t="s">
        <v>227</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358</v>
      </c>
      <c r="CG48" s="640"/>
      <c r="CH48" s="640"/>
      <c r="CI48" s="640"/>
      <c r="CJ48" s="640"/>
      <c r="CK48" s="640"/>
      <c r="CL48" s="640"/>
      <c r="CM48" s="640"/>
      <c r="CN48" s="640"/>
      <c r="CO48" s="640"/>
      <c r="CP48" s="640"/>
      <c r="CQ48" s="641"/>
      <c r="CR48" s="642" t="s">
        <v>126</v>
      </c>
      <c r="CS48" s="643"/>
      <c r="CT48" s="643"/>
      <c r="CU48" s="643"/>
      <c r="CV48" s="643"/>
      <c r="CW48" s="643"/>
      <c r="CX48" s="643"/>
      <c r="CY48" s="644"/>
      <c r="CZ48" s="645" t="s">
        <v>227</v>
      </c>
      <c r="DA48" s="646"/>
      <c r="DB48" s="646"/>
      <c r="DC48" s="647"/>
      <c r="DD48" s="648" t="s">
        <v>227</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359</v>
      </c>
      <c r="CE49" s="624"/>
      <c r="CF49" s="624"/>
      <c r="CG49" s="624"/>
      <c r="CH49" s="624"/>
      <c r="CI49" s="624"/>
      <c r="CJ49" s="624"/>
      <c r="CK49" s="624"/>
      <c r="CL49" s="624"/>
      <c r="CM49" s="624"/>
      <c r="CN49" s="624"/>
      <c r="CO49" s="624"/>
      <c r="CP49" s="624"/>
      <c r="CQ49" s="625"/>
      <c r="CR49" s="626">
        <v>6627070</v>
      </c>
      <c r="CS49" s="627"/>
      <c r="CT49" s="627"/>
      <c r="CU49" s="627"/>
      <c r="CV49" s="627"/>
      <c r="CW49" s="627"/>
      <c r="CX49" s="627"/>
      <c r="CY49" s="628"/>
      <c r="CZ49" s="629">
        <v>100</v>
      </c>
      <c r="DA49" s="630"/>
      <c r="DB49" s="630"/>
      <c r="DC49" s="631"/>
      <c r="DD49" s="632">
        <v>3490560</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Stx4dpyPFfcnt1vppL/P1e3y/m9ndy00hxh5Vn4zYW9ntFE1jkZKHdp9gny1IrQMY9JFDyOaviV13qjvfxWfQA==" saltValue="/2/Mz44eGC8K7O28phREI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361</v>
      </c>
      <c r="DK2" s="1168"/>
      <c r="DL2" s="1168"/>
      <c r="DM2" s="1168"/>
      <c r="DN2" s="1168"/>
      <c r="DO2" s="1169"/>
      <c r="DP2" s="251"/>
      <c r="DQ2" s="1167" t="s">
        <v>362</v>
      </c>
      <c r="DR2" s="1168"/>
      <c r="DS2" s="1168"/>
      <c r="DT2" s="1168"/>
      <c r="DU2" s="1168"/>
      <c r="DV2" s="1168"/>
      <c r="DW2" s="1168"/>
      <c r="DX2" s="1168"/>
      <c r="DY2" s="1168"/>
      <c r="DZ2" s="1169"/>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20" t="s">
        <v>363</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52" t="s">
        <v>365</v>
      </c>
      <c r="B5" s="1053"/>
      <c r="C5" s="1053"/>
      <c r="D5" s="1053"/>
      <c r="E5" s="1053"/>
      <c r="F5" s="1053"/>
      <c r="G5" s="1053"/>
      <c r="H5" s="1053"/>
      <c r="I5" s="1053"/>
      <c r="J5" s="1053"/>
      <c r="K5" s="1053"/>
      <c r="L5" s="1053"/>
      <c r="M5" s="1053"/>
      <c r="N5" s="1053"/>
      <c r="O5" s="1053"/>
      <c r="P5" s="1054"/>
      <c r="Q5" s="1058" t="s">
        <v>366</v>
      </c>
      <c r="R5" s="1059"/>
      <c r="S5" s="1059"/>
      <c r="T5" s="1059"/>
      <c r="U5" s="1060"/>
      <c r="V5" s="1058" t="s">
        <v>367</v>
      </c>
      <c r="W5" s="1059"/>
      <c r="X5" s="1059"/>
      <c r="Y5" s="1059"/>
      <c r="Z5" s="1060"/>
      <c r="AA5" s="1058" t="s">
        <v>368</v>
      </c>
      <c r="AB5" s="1059"/>
      <c r="AC5" s="1059"/>
      <c r="AD5" s="1059"/>
      <c r="AE5" s="1059"/>
      <c r="AF5" s="1170" t="s">
        <v>369</v>
      </c>
      <c r="AG5" s="1059"/>
      <c r="AH5" s="1059"/>
      <c r="AI5" s="1059"/>
      <c r="AJ5" s="1074"/>
      <c r="AK5" s="1059" t="s">
        <v>370</v>
      </c>
      <c r="AL5" s="1059"/>
      <c r="AM5" s="1059"/>
      <c r="AN5" s="1059"/>
      <c r="AO5" s="1060"/>
      <c r="AP5" s="1058" t="s">
        <v>371</v>
      </c>
      <c r="AQ5" s="1059"/>
      <c r="AR5" s="1059"/>
      <c r="AS5" s="1059"/>
      <c r="AT5" s="1060"/>
      <c r="AU5" s="1058" t="s">
        <v>372</v>
      </c>
      <c r="AV5" s="1059"/>
      <c r="AW5" s="1059"/>
      <c r="AX5" s="1059"/>
      <c r="AY5" s="1074"/>
      <c r="AZ5" s="258"/>
      <c r="BA5" s="258"/>
      <c r="BB5" s="258"/>
      <c r="BC5" s="258"/>
      <c r="BD5" s="258"/>
      <c r="BE5" s="259"/>
      <c r="BF5" s="259"/>
      <c r="BG5" s="259"/>
      <c r="BH5" s="259"/>
      <c r="BI5" s="259"/>
      <c r="BJ5" s="259"/>
      <c r="BK5" s="259"/>
      <c r="BL5" s="259"/>
      <c r="BM5" s="259"/>
      <c r="BN5" s="259"/>
      <c r="BO5" s="259"/>
      <c r="BP5" s="259"/>
      <c r="BQ5" s="1052" t="s">
        <v>373</v>
      </c>
      <c r="BR5" s="1053"/>
      <c r="BS5" s="1053"/>
      <c r="BT5" s="1053"/>
      <c r="BU5" s="1053"/>
      <c r="BV5" s="1053"/>
      <c r="BW5" s="1053"/>
      <c r="BX5" s="1053"/>
      <c r="BY5" s="1053"/>
      <c r="BZ5" s="1053"/>
      <c r="CA5" s="1053"/>
      <c r="CB5" s="1053"/>
      <c r="CC5" s="1053"/>
      <c r="CD5" s="1053"/>
      <c r="CE5" s="1053"/>
      <c r="CF5" s="1053"/>
      <c r="CG5" s="1054"/>
      <c r="CH5" s="1058" t="s">
        <v>374</v>
      </c>
      <c r="CI5" s="1059"/>
      <c r="CJ5" s="1059"/>
      <c r="CK5" s="1059"/>
      <c r="CL5" s="1060"/>
      <c r="CM5" s="1058" t="s">
        <v>375</v>
      </c>
      <c r="CN5" s="1059"/>
      <c r="CO5" s="1059"/>
      <c r="CP5" s="1059"/>
      <c r="CQ5" s="1060"/>
      <c r="CR5" s="1058" t="s">
        <v>376</v>
      </c>
      <c r="CS5" s="1059"/>
      <c r="CT5" s="1059"/>
      <c r="CU5" s="1059"/>
      <c r="CV5" s="1060"/>
      <c r="CW5" s="1058" t="s">
        <v>377</v>
      </c>
      <c r="CX5" s="1059"/>
      <c r="CY5" s="1059"/>
      <c r="CZ5" s="1059"/>
      <c r="DA5" s="1060"/>
      <c r="DB5" s="1058" t="s">
        <v>378</v>
      </c>
      <c r="DC5" s="1059"/>
      <c r="DD5" s="1059"/>
      <c r="DE5" s="1059"/>
      <c r="DF5" s="1060"/>
      <c r="DG5" s="1155" t="s">
        <v>379</v>
      </c>
      <c r="DH5" s="1156"/>
      <c r="DI5" s="1156"/>
      <c r="DJ5" s="1156"/>
      <c r="DK5" s="1157"/>
      <c r="DL5" s="1155" t="s">
        <v>380</v>
      </c>
      <c r="DM5" s="1156"/>
      <c r="DN5" s="1156"/>
      <c r="DO5" s="1156"/>
      <c r="DP5" s="1157"/>
      <c r="DQ5" s="1058" t="s">
        <v>381</v>
      </c>
      <c r="DR5" s="1059"/>
      <c r="DS5" s="1059"/>
      <c r="DT5" s="1059"/>
      <c r="DU5" s="1060"/>
      <c r="DV5" s="1058" t="s">
        <v>372</v>
      </c>
      <c r="DW5" s="1059"/>
      <c r="DX5" s="1059"/>
      <c r="DY5" s="1059"/>
      <c r="DZ5" s="1074"/>
      <c r="EA5" s="256"/>
    </row>
    <row r="6" spans="1:131" s="257" customFormat="1" ht="26.25" customHeight="1" thickBot="1" x14ac:dyDescent="0.25">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2">
      <c r="A7" s="260">
        <v>1</v>
      </c>
      <c r="B7" s="1107" t="s">
        <v>382</v>
      </c>
      <c r="C7" s="1108"/>
      <c r="D7" s="1108"/>
      <c r="E7" s="1108"/>
      <c r="F7" s="1108"/>
      <c r="G7" s="1108"/>
      <c r="H7" s="1108"/>
      <c r="I7" s="1108"/>
      <c r="J7" s="1108"/>
      <c r="K7" s="1108"/>
      <c r="L7" s="1108"/>
      <c r="M7" s="1108"/>
      <c r="N7" s="1108"/>
      <c r="O7" s="1108"/>
      <c r="P7" s="1109"/>
      <c r="Q7" s="1161">
        <v>6815</v>
      </c>
      <c r="R7" s="1162"/>
      <c r="S7" s="1162"/>
      <c r="T7" s="1162"/>
      <c r="U7" s="1162"/>
      <c r="V7" s="1162">
        <v>6627</v>
      </c>
      <c r="W7" s="1162"/>
      <c r="X7" s="1162"/>
      <c r="Y7" s="1162"/>
      <c r="Z7" s="1162"/>
      <c r="AA7" s="1162">
        <v>188</v>
      </c>
      <c r="AB7" s="1162"/>
      <c r="AC7" s="1162"/>
      <c r="AD7" s="1162"/>
      <c r="AE7" s="1163"/>
      <c r="AF7" s="1164">
        <v>167</v>
      </c>
      <c r="AG7" s="1165"/>
      <c r="AH7" s="1165"/>
      <c r="AI7" s="1165"/>
      <c r="AJ7" s="1166"/>
      <c r="AK7" s="1148">
        <v>495</v>
      </c>
      <c r="AL7" s="1149"/>
      <c r="AM7" s="1149"/>
      <c r="AN7" s="1149"/>
      <c r="AO7" s="1149"/>
      <c r="AP7" s="1149">
        <v>6747</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2">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2">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2">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2">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2">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2">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2">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2">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2">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2">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2">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2">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2">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5">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2">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383</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5">
      <c r="A23" s="266" t="s">
        <v>384</v>
      </c>
      <c r="B23" s="1001" t="s">
        <v>385</v>
      </c>
      <c r="C23" s="1002"/>
      <c r="D23" s="1002"/>
      <c r="E23" s="1002"/>
      <c r="F23" s="1002"/>
      <c r="G23" s="1002"/>
      <c r="H23" s="1002"/>
      <c r="I23" s="1002"/>
      <c r="J23" s="1002"/>
      <c r="K23" s="1002"/>
      <c r="L23" s="1002"/>
      <c r="M23" s="1002"/>
      <c r="N23" s="1002"/>
      <c r="O23" s="1002"/>
      <c r="P23" s="1003"/>
      <c r="Q23" s="1125">
        <v>6815</v>
      </c>
      <c r="R23" s="1126"/>
      <c r="S23" s="1126"/>
      <c r="T23" s="1126"/>
      <c r="U23" s="1126"/>
      <c r="V23" s="1126">
        <v>6627</v>
      </c>
      <c r="W23" s="1126"/>
      <c r="X23" s="1126"/>
      <c r="Y23" s="1126"/>
      <c r="Z23" s="1126"/>
      <c r="AA23" s="1126">
        <v>188</v>
      </c>
      <c r="AB23" s="1126"/>
      <c r="AC23" s="1126"/>
      <c r="AD23" s="1126"/>
      <c r="AE23" s="1127"/>
      <c r="AF23" s="1128">
        <v>167</v>
      </c>
      <c r="AG23" s="1126"/>
      <c r="AH23" s="1126"/>
      <c r="AI23" s="1126"/>
      <c r="AJ23" s="1129"/>
      <c r="AK23" s="1130"/>
      <c r="AL23" s="1131"/>
      <c r="AM23" s="1131"/>
      <c r="AN23" s="1131"/>
      <c r="AO23" s="1131"/>
      <c r="AP23" s="1126">
        <v>6747</v>
      </c>
      <c r="AQ23" s="1126"/>
      <c r="AR23" s="1126"/>
      <c r="AS23" s="1126"/>
      <c r="AT23" s="1126"/>
      <c r="AU23" s="1132"/>
      <c r="AV23" s="1132"/>
      <c r="AW23" s="1132"/>
      <c r="AX23" s="1132"/>
      <c r="AY23" s="1133"/>
      <c r="AZ23" s="1122" t="s">
        <v>126</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2">
      <c r="A24" s="1121" t="s">
        <v>386</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5">
      <c r="A25" s="1120" t="s">
        <v>387</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2">
      <c r="A26" s="1052" t="s">
        <v>365</v>
      </c>
      <c r="B26" s="1053"/>
      <c r="C26" s="1053"/>
      <c r="D26" s="1053"/>
      <c r="E26" s="1053"/>
      <c r="F26" s="1053"/>
      <c r="G26" s="1053"/>
      <c r="H26" s="1053"/>
      <c r="I26" s="1053"/>
      <c r="J26" s="1053"/>
      <c r="K26" s="1053"/>
      <c r="L26" s="1053"/>
      <c r="M26" s="1053"/>
      <c r="N26" s="1053"/>
      <c r="O26" s="1053"/>
      <c r="P26" s="1054"/>
      <c r="Q26" s="1058" t="s">
        <v>388</v>
      </c>
      <c r="R26" s="1059"/>
      <c r="S26" s="1059"/>
      <c r="T26" s="1059"/>
      <c r="U26" s="1060"/>
      <c r="V26" s="1058" t="s">
        <v>389</v>
      </c>
      <c r="W26" s="1059"/>
      <c r="X26" s="1059"/>
      <c r="Y26" s="1059"/>
      <c r="Z26" s="1060"/>
      <c r="AA26" s="1058" t="s">
        <v>390</v>
      </c>
      <c r="AB26" s="1059"/>
      <c r="AC26" s="1059"/>
      <c r="AD26" s="1059"/>
      <c r="AE26" s="1059"/>
      <c r="AF26" s="1116" t="s">
        <v>391</v>
      </c>
      <c r="AG26" s="1065"/>
      <c r="AH26" s="1065"/>
      <c r="AI26" s="1065"/>
      <c r="AJ26" s="1117"/>
      <c r="AK26" s="1059" t="s">
        <v>392</v>
      </c>
      <c r="AL26" s="1059"/>
      <c r="AM26" s="1059"/>
      <c r="AN26" s="1059"/>
      <c r="AO26" s="1060"/>
      <c r="AP26" s="1058" t="s">
        <v>393</v>
      </c>
      <c r="AQ26" s="1059"/>
      <c r="AR26" s="1059"/>
      <c r="AS26" s="1059"/>
      <c r="AT26" s="1060"/>
      <c r="AU26" s="1058" t="s">
        <v>394</v>
      </c>
      <c r="AV26" s="1059"/>
      <c r="AW26" s="1059"/>
      <c r="AX26" s="1059"/>
      <c r="AY26" s="1060"/>
      <c r="AZ26" s="1058" t="s">
        <v>395</v>
      </c>
      <c r="BA26" s="1059"/>
      <c r="BB26" s="1059"/>
      <c r="BC26" s="1059"/>
      <c r="BD26" s="1060"/>
      <c r="BE26" s="1058" t="s">
        <v>372</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5">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2">
      <c r="A28" s="268">
        <v>1</v>
      </c>
      <c r="B28" s="1107" t="s">
        <v>396</v>
      </c>
      <c r="C28" s="1108"/>
      <c r="D28" s="1108"/>
      <c r="E28" s="1108"/>
      <c r="F28" s="1108"/>
      <c r="G28" s="1108"/>
      <c r="H28" s="1108"/>
      <c r="I28" s="1108"/>
      <c r="J28" s="1108"/>
      <c r="K28" s="1108"/>
      <c r="L28" s="1108"/>
      <c r="M28" s="1108"/>
      <c r="N28" s="1108"/>
      <c r="O28" s="1108"/>
      <c r="P28" s="1109"/>
      <c r="Q28" s="1110">
        <v>994</v>
      </c>
      <c r="R28" s="1111"/>
      <c r="S28" s="1111"/>
      <c r="T28" s="1111"/>
      <c r="U28" s="1111"/>
      <c r="V28" s="1111">
        <v>984</v>
      </c>
      <c r="W28" s="1111"/>
      <c r="X28" s="1111"/>
      <c r="Y28" s="1111"/>
      <c r="Z28" s="1111"/>
      <c r="AA28" s="1111">
        <v>10</v>
      </c>
      <c r="AB28" s="1111"/>
      <c r="AC28" s="1111"/>
      <c r="AD28" s="1111"/>
      <c r="AE28" s="1112"/>
      <c r="AF28" s="1113">
        <v>10</v>
      </c>
      <c r="AG28" s="1111"/>
      <c r="AH28" s="1111"/>
      <c r="AI28" s="1111"/>
      <c r="AJ28" s="1114"/>
      <c r="AK28" s="1115">
        <v>85</v>
      </c>
      <c r="AL28" s="1103"/>
      <c r="AM28" s="1103"/>
      <c r="AN28" s="1103"/>
      <c r="AO28" s="1103"/>
      <c r="AP28" s="1103" t="s">
        <v>590</v>
      </c>
      <c r="AQ28" s="1103"/>
      <c r="AR28" s="1103"/>
      <c r="AS28" s="1103"/>
      <c r="AT28" s="1103"/>
      <c r="AU28" s="1103" t="s">
        <v>590</v>
      </c>
      <c r="AV28" s="1103"/>
      <c r="AW28" s="1103"/>
      <c r="AX28" s="1103"/>
      <c r="AY28" s="1103"/>
      <c r="AZ28" s="1104" t="s">
        <v>590</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2">
      <c r="A29" s="268">
        <v>2</v>
      </c>
      <c r="B29" s="1094" t="s">
        <v>397</v>
      </c>
      <c r="C29" s="1095"/>
      <c r="D29" s="1095"/>
      <c r="E29" s="1095"/>
      <c r="F29" s="1095"/>
      <c r="G29" s="1095"/>
      <c r="H29" s="1095"/>
      <c r="I29" s="1095"/>
      <c r="J29" s="1095"/>
      <c r="K29" s="1095"/>
      <c r="L29" s="1095"/>
      <c r="M29" s="1095"/>
      <c r="N29" s="1095"/>
      <c r="O29" s="1095"/>
      <c r="P29" s="1096"/>
      <c r="Q29" s="1100">
        <v>794</v>
      </c>
      <c r="R29" s="1101"/>
      <c r="S29" s="1101"/>
      <c r="T29" s="1101"/>
      <c r="U29" s="1101"/>
      <c r="V29" s="1101">
        <v>743</v>
      </c>
      <c r="W29" s="1101"/>
      <c r="X29" s="1101"/>
      <c r="Y29" s="1101"/>
      <c r="Z29" s="1101"/>
      <c r="AA29" s="1101">
        <v>51</v>
      </c>
      <c r="AB29" s="1101"/>
      <c r="AC29" s="1101"/>
      <c r="AD29" s="1101"/>
      <c r="AE29" s="1102"/>
      <c r="AF29" s="1076">
        <v>51</v>
      </c>
      <c r="AG29" s="1077"/>
      <c r="AH29" s="1077"/>
      <c r="AI29" s="1077"/>
      <c r="AJ29" s="1078"/>
      <c r="AK29" s="1037">
        <v>130</v>
      </c>
      <c r="AL29" s="1028"/>
      <c r="AM29" s="1028"/>
      <c r="AN29" s="1028"/>
      <c r="AO29" s="1028"/>
      <c r="AP29" s="1028" t="s">
        <v>590</v>
      </c>
      <c r="AQ29" s="1028"/>
      <c r="AR29" s="1028"/>
      <c r="AS29" s="1028"/>
      <c r="AT29" s="1028"/>
      <c r="AU29" s="1028" t="s">
        <v>590</v>
      </c>
      <c r="AV29" s="1028"/>
      <c r="AW29" s="1028"/>
      <c r="AX29" s="1028"/>
      <c r="AY29" s="1028"/>
      <c r="AZ29" s="1099" t="s">
        <v>590</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2">
      <c r="A30" s="268">
        <v>3</v>
      </c>
      <c r="B30" s="1094" t="s">
        <v>398</v>
      </c>
      <c r="C30" s="1095"/>
      <c r="D30" s="1095"/>
      <c r="E30" s="1095"/>
      <c r="F30" s="1095"/>
      <c r="G30" s="1095"/>
      <c r="H30" s="1095"/>
      <c r="I30" s="1095"/>
      <c r="J30" s="1095"/>
      <c r="K30" s="1095"/>
      <c r="L30" s="1095"/>
      <c r="M30" s="1095"/>
      <c r="N30" s="1095"/>
      <c r="O30" s="1095"/>
      <c r="P30" s="1096"/>
      <c r="Q30" s="1100">
        <v>137</v>
      </c>
      <c r="R30" s="1101"/>
      <c r="S30" s="1101"/>
      <c r="T30" s="1101"/>
      <c r="U30" s="1101"/>
      <c r="V30" s="1101">
        <v>135</v>
      </c>
      <c r="W30" s="1101"/>
      <c r="X30" s="1101"/>
      <c r="Y30" s="1101"/>
      <c r="Z30" s="1101"/>
      <c r="AA30" s="1101">
        <v>2</v>
      </c>
      <c r="AB30" s="1101"/>
      <c r="AC30" s="1101"/>
      <c r="AD30" s="1101"/>
      <c r="AE30" s="1102"/>
      <c r="AF30" s="1076">
        <v>2</v>
      </c>
      <c r="AG30" s="1077"/>
      <c r="AH30" s="1077"/>
      <c r="AI30" s="1077"/>
      <c r="AJ30" s="1078"/>
      <c r="AK30" s="1037">
        <v>34</v>
      </c>
      <c r="AL30" s="1028"/>
      <c r="AM30" s="1028"/>
      <c r="AN30" s="1028"/>
      <c r="AO30" s="1028"/>
      <c r="AP30" s="1028" t="s">
        <v>590</v>
      </c>
      <c r="AQ30" s="1028"/>
      <c r="AR30" s="1028"/>
      <c r="AS30" s="1028"/>
      <c r="AT30" s="1028"/>
      <c r="AU30" s="1028" t="s">
        <v>590</v>
      </c>
      <c r="AV30" s="1028"/>
      <c r="AW30" s="1028"/>
      <c r="AX30" s="1028"/>
      <c r="AY30" s="1028"/>
      <c r="AZ30" s="1099" t="s">
        <v>590</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2">
      <c r="A31" s="268">
        <v>4</v>
      </c>
      <c r="B31" s="1094" t="s">
        <v>399</v>
      </c>
      <c r="C31" s="1095"/>
      <c r="D31" s="1095"/>
      <c r="E31" s="1095"/>
      <c r="F31" s="1095"/>
      <c r="G31" s="1095"/>
      <c r="H31" s="1095"/>
      <c r="I31" s="1095"/>
      <c r="J31" s="1095"/>
      <c r="K31" s="1095"/>
      <c r="L31" s="1095"/>
      <c r="M31" s="1095"/>
      <c r="N31" s="1095"/>
      <c r="O31" s="1095"/>
      <c r="P31" s="1096"/>
      <c r="Q31" s="1100">
        <v>267</v>
      </c>
      <c r="R31" s="1101"/>
      <c r="S31" s="1101"/>
      <c r="T31" s="1101"/>
      <c r="U31" s="1101"/>
      <c r="V31" s="1101">
        <v>240</v>
      </c>
      <c r="W31" s="1101"/>
      <c r="X31" s="1101"/>
      <c r="Y31" s="1101"/>
      <c r="Z31" s="1101"/>
      <c r="AA31" s="1101">
        <v>27</v>
      </c>
      <c r="AB31" s="1101"/>
      <c r="AC31" s="1101"/>
      <c r="AD31" s="1101"/>
      <c r="AE31" s="1102"/>
      <c r="AF31" s="1076">
        <v>195</v>
      </c>
      <c r="AG31" s="1077"/>
      <c r="AH31" s="1077"/>
      <c r="AI31" s="1077"/>
      <c r="AJ31" s="1078"/>
      <c r="AK31" s="1037">
        <v>21</v>
      </c>
      <c r="AL31" s="1028"/>
      <c r="AM31" s="1028"/>
      <c r="AN31" s="1028"/>
      <c r="AO31" s="1028"/>
      <c r="AP31" s="1028">
        <v>751</v>
      </c>
      <c r="AQ31" s="1028"/>
      <c r="AR31" s="1028"/>
      <c r="AS31" s="1028"/>
      <c r="AT31" s="1028"/>
      <c r="AU31" s="1028">
        <v>177</v>
      </c>
      <c r="AV31" s="1028"/>
      <c r="AW31" s="1028"/>
      <c r="AX31" s="1028"/>
      <c r="AY31" s="1028"/>
      <c r="AZ31" s="1099" t="s">
        <v>590</v>
      </c>
      <c r="BA31" s="1099"/>
      <c r="BB31" s="1099"/>
      <c r="BC31" s="1099"/>
      <c r="BD31" s="1099"/>
      <c r="BE31" s="1089" t="s">
        <v>400</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2">
      <c r="A32" s="268">
        <v>5</v>
      </c>
      <c r="B32" s="1094" t="s">
        <v>401</v>
      </c>
      <c r="C32" s="1095"/>
      <c r="D32" s="1095"/>
      <c r="E32" s="1095"/>
      <c r="F32" s="1095"/>
      <c r="G32" s="1095"/>
      <c r="H32" s="1095"/>
      <c r="I32" s="1095"/>
      <c r="J32" s="1095"/>
      <c r="K32" s="1095"/>
      <c r="L32" s="1095"/>
      <c r="M32" s="1095"/>
      <c r="N32" s="1095"/>
      <c r="O32" s="1095"/>
      <c r="P32" s="1096"/>
      <c r="Q32" s="1100">
        <v>474</v>
      </c>
      <c r="R32" s="1101"/>
      <c r="S32" s="1101"/>
      <c r="T32" s="1101"/>
      <c r="U32" s="1101"/>
      <c r="V32" s="1101">
        <v>473</v>
      </c>
      <c r="W32" s="1101"/>
      <c r="X32" s="1101"/>
      <c r="Y32" s="1101"/>
      <c r="Z32" s="1101"/>
      <c r="AA32" s="1101">
        <v>1</v>
      </c>
      <c r="AB32" s="1101"/>
      <c r="AC32" s="1101"/>
      <c r="AD32" s="1101"/>
      <c r="AE32" s="1102"/>
      <c r="AF32" s="1076">
        <v>30</v>
      </c>
      <c r="AG32" s="1077"/>
      <c r="AH32" s="1077"/>
      <c r="AI32" s="1077"/>
      <c r="AJ32" s="1078"/>
      <c r="AK32" s="1037">
        <v>228</v>
      </c>
      <c r="AL32" s="1028"/>
      <c r="AM32" s="1028"/>
      <c r="AN32" s="1028"/>
      <c r="AO32" s="1028"/>
      <c r="AP32" s="1028">
        <v>3418</v>
      </c>
      <c r="AQ32" s="1028"/>
      <c r="AR32" s="1028"/>
      <c r="AS32" s="1028"/>
      <c r="AT32" s="1028"/>
      <c r="AU32" s="1028">
        <v>2064</v>
      </c>
      <c r="AV32" s="1028"/>
      <c r="AW32" s="1028"/>
      <c r="AX32" s="1028"/>
      <c r="AY32" s="1028"/>
      <c r="AZ32" s="1099" t="s">
        <v>590</v>
      </c>
      <c r="BA32" s="1099"/>
      <c r="BB32" s="1099"/>
      <c r="BC32" s="1099"/>
      <c r="BD32" s="1099"/>
      <c r="BE32" s="1089" t="s">
        <v>402</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2">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2">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2">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2">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2">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2">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2">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2">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2">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2">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2">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2">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2">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2">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2">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2">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2">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2">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2">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2">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2">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2">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2">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2">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2">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2">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2">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2">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5">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2">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403</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5">
      <c r="A63" s="266" t="s">
        <v>384</v>
      </c>
      <c r="B63" s="1001" t="s">
        <v>404</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288</v>
      </c>
      <c r="AG63" s="1016"/>
      <c r="AH63" s="1016"/>
      <c r="AI63" s="1016"/>
      <c r="AJ63" s="1087"/>
      <c r="AK63" s="1088"/>
      <c r="AL63" s="1020"/>
      <c r="AM63" s="1020"/>
      <c r="AN63" s="1020"/>
      <c r="AO63" s="1020"/>
      <c r="AP63" s="1016">
        <v>4169</v>
      </c>
      <c r="AQ63" s="1016"/>
      <c r="AR63" s="1016"/>
      <c r="AS63" s="1016"/>
      <c r="AT63" s="1016"/>
      <c r="AU63" s="1016">
        <v>2242</v>
      </c>
      <c r="AV63" s="1016"/>
      <c r="AW63" s="1016"/>
      <c r="AX63" s="1016"/>
      <c r="AY63" s="1016"/>
      <c r="AZ63" s="1082"/>
      <c r="BA63" s="1082"/>
      <c r="BB63" s="1082"/>
      <c r="BC63" s="1082"/>
      <c r="BD63" s="1082"/>
      <c r="BE63" s="1017"/>
      <c r="BF63" s="1017"/>
      <c r="BG63" s="1017"/>
      <c r="BH63" s="1017"/>
      <c r="BI63" s="1018"/>
      <c r="BJ63" s="1083" t="s">
        <v>405</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5">
      <c r="A65" s="254" t="s">
        <v>406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2">
      <c r="A66" s="1052" t="s">
        <v>407</v>
      </c>
      <c r="B66" s="1053"/>
      <c r="C66" s="1053"/>
      <c r="D66" s="1053"/>
      <c r="E66" s="1053"/>
      <c r="F66" s="1053"/>
      <c r="G66" s="1053"/>
      <c r="H66" s="1053"/>
      <c r="I66" s="1053"/>
      <c r="J66" s="1053"/>
      <c r="K66" s="1053"/>
      <c r="L66" s="1053"/>
      <c r="M66" s="1053"/>
      <c r="N66" s="1053"/>
      <c r="O66" s="1053"/>
      <c r="P66" s="1054"/>
      <c r="Q66" s="1058" t="s">
        <v>408</v>
      </c>
      <c r="R66" s="1059"/>
      <c r="S66" s="1059"/>
      <c r="T66" s="1059"/>
      <c r="U66" s="1060"/>
      <c r="V66" s="1058" t="s">
        <v>409</v>
      </c>
      <c r="W66" s="1059"/>
      <c r="X66" s="1059"/>
      <c r="Y66" s="1059"/>
      <c r="Z66" s="1060"/>
      <c r="AA66" s="1058" t="s">
        <v>410</v>
      </c>
      <c r="AB66" s="1059"/>
      <c r="AC66" s="1059"/>
      <c r="AD66" s="1059"/>
      <c r="AE66" s="1060"/>
      <c r="AF66" s="1064" t="s">
        <v>391</v>
      </c>
      <c r="AG66" s="1065"/>
      <c r="AH66" s="1065"/>
      <c r="AI66" s="1065"/>
      <c r="AJ66" s="1066"/>
      <c r="AK66" s="1058" t="s">
        <v>411</v>
      </c>
      <c r="AL66" s="1053"/>
      <c r="AM66" s="1053"/>
      <c r="AN66" s="1053"/>
      <c r="AO66" s="1054"/>
      <c r="AP66" s="1058" t="s">
        <v>412</v>
      </c>
      <c r="AQ66" s="1059"/>
      <c r="AR66" s="1059"/>
      <c r="AS66" s="1059"/>
      <c r="AT66" s="1060"/>
      <c r="AU66" s="1058" t="s">
        <v>413</v>
      </c>
      <c r="AV66" s="1059"/>
      <c r="AW66" s="1059"/>
      <c r="AX66" s="1059"/>
      <c r="AY66" s="1060"/>
      <c r="AZ66" s="1058" t="s">
        <v>372</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5">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2">
      <c r="A68" s="260">
        <v>1</v>
      </c>
      <c r="B68" s="1042" t="s">
        <v>582</v>
      </c>
      <c r="C68" s="1043"/>
      <c r="D68" s="1043"/>
      <c r="E68" s="1043"/>
      <c r="F68" s="1043"/>
      <c r="G68" s="1043"/>
      <c r="H68" s="1043"/>
      <c r="I68" s="1043"/>
      <c r="J68" s="1043"/>
      <c r="K68" s="1043"/>
      <c r="L68" s="1043"/>
      <c r="M68" s="1043"/>
      <c r="N68" s="1043"/>
      <c r="O68" s="1043"/>
      <c r="P68" s="1044"/>
      <c r="Q68" s="1045">
        <v>4212</v>
      </c>
      <c r="R68" s="1039"/>
      <c r="S68" s="1039"/>
      <c r="T68" s="1039"/>
      <c r="U68" s="1039"/>
      <c r="V68" s="1039">
        <v>4149</v>
      </c>
      <c r="W68" s="1039"/>
      <c r="X68" s="1039"/>
      <c r="Y68" s="1039"/>
      <c r="Z68" s="1039"/>
      <c r="AA68" s="1039">
        <v>62</v>
      </c>
      <c r="AB68" s="1039"/>
      <c r="AC68" s="1039"/>
      <c r="AD68" s="1039"/>
      <c r="AE68" s="1039"/>
      <c r="AF68" s="1039">
        <v>62</v>
      </c>
      <c r="AG68" s="1039"/>
      <c r="AH68" s="1039"/>
      <c r="AI68" s="1039"/>
      <c r="AJ68" s="1039"/>
      <c r="AK68" s="1039">
        <v>113</v>
      </c>
      <c r="AL68" s="1039"/>
      <c r="AM68" s="1039"/>
      <c r="AN68" s="1039"/>
      <c r="AO68" s="1039"/>
      <c r="AP68" s="1039">
        <v>6454</v>
      </c>
      <c r="AQ68" s="1039"/>
      <c r="AR68" s="1039"/>
      <c r="AS68" s="1039"/>
      <c r="AT68" s="1039"/>
      <c r="AU68" s="1039">
        <v>212</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2">
      <c r="A69" s="263">
        <v>2</v>
      </c>
      <c r="B69" s="1031" t="s">
        <v>583</v>
      </c>
      <c r="C69" s="1032"/>
      <c r="D69" s="1032"/>
      <c r="E69" s="1032"/>
      <c r="F69" s="1032"/>
      <c r="G69" s="1032"/>
      <c r="H69" s="1032"/>
      <c r="I69" s="1032"/>
      <c r="J69" s="1032"/>
      <c r="K69" s="1032"/>
      <c r="L69" s="1032"/>
      <c r="M69" s="1032"/>
      <c r="N69" s="1032"/>
      <c r="O69" s="1032"/>
      <c r="P69" s="1033"/>
      <c r="Q69" s="1034">
        <v>3939</v>
      </c>
      <c r="R69" s="1028"/>
      <c r="S69" s="1028"/>
      <c r="T69" s="1028"/>
      <c r="U69" s="1028"/>
      <c r="V69" s="1028">
        <v>3809</v>
      </c>
      <c r="W69" s="1028"/>
      <c r="X69" s="1028"/>
      <c r="Y69" s="1028"/>
      <c r="Z69" s="1028"/>
      <c r="AA69" s="1028">
        <v>130</v>
      </c>
      <c r="AB69" s="1028"/>
      <c r="AC69" s="1028"/>
      <c r="AD69" s="1028"/>
      <c r="AE69" s="1028"/>
      <c r="AF69" s="1028">
        <v>130</v>
      </c>
      <c r="AG69" s="1028"/>
      <c r="AH69" s="1028"/>
      <c r="AI69" s="1028"/>
      <c r="AJ69" s="1028"/>
      <c r="AK69" s="1028" t="s">
        <v>589</v>
      </c>
      <c r="AL69" s="1028"/>
      <c r="AM69" s="1028"/>
      <c r="AN69" s="1028"/>
      <c r="AO69" s="1028"/>
      <c r="AP69" s="1028" t="s">
        <v>516</v>
      </c>
      <c r="AQ69" s="1028"/>
      <c r="AR69" s="1028"/>
      <c r="AS69" s="1028"/>
      <c r="AT69" s="1028"/>
      <c r="AU69" s="1028" t="s">
        <v>516</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2">
      <c r="A70" s="263">
        <v>3</v>
      </c>
      <c r="B70" s="1031" t="s">
        <v>584</v>
      </c>
      <c r="C70" s="1032"/>
      <c r="D70" s="1032"/>
      <c r="E70" s="1032"/>
      <c r="F70" s="1032"/>
      <c r="G70" s="1032"/>
      <c r="H70" s="1032"/>
      <c r="I70" s="1032"/>
      <c r="J70" s="1032"/>
      <c r="K70" s="1032"/>
      <c r="L70" s="1032"/>
      <c r="M70" s="1032"/>
      <c r="N70" s="1032"/>
      <c r="O70" s="1032"/>
      <c r="P70" s="1033"/>
      <c r="Q70" s="1034">
        <v>3</v>
      </c>
      <c r="R70" s="1028"/>
      <c r="S70" s="1028"/>
      <c r="T70" s="1028"/>
      <c r="U70" s="1028"/>
      <c r="V70" s="1028">
        <v>1</v>
      </c>
      <c r="W70" s="1028"/>
      <c r="X70" s="1028"/>
      <c r="Y70" s="1028"/>
      <c r="Z70" s="1028"/>
      <c r="AA70" s="1028">
        <v>2</v>
      </c>
      <c r="AB70" s="1028"/>
      <c r="AC70" s="1028"/>
      <c r="AD70" s="1028"/>
      <c r="AE70" s="1028"/>
      <c r="AF70" s="1028">
        <v>2</v>
      </c>
      <c r="AG70" s="1028"/>
      <c r="AH70" s="1028"/>
      <c r="AI70" s="1028"/>
      <c r="AJ70" s="1028"/>
      <c r="AK70" s="1028" t="s">
        <v>516</v>
      </c>
      <c r="AL70" s="1028"/>
      <c r="AM70" s="1028"/>
      <c r="AN70" s="1028"/>
      <c r="AO70" s="1028"/>
      <c r="AP70" s="1028" t="s">
        <v>516</v>
      </c>
      <c r="AQ70" s="1028"/>
      <c r="AR70" s="1028"/>
      <c r="AS70" s="1028"/>
      <c r="AT70" s="1028"/>
      <c r="AU70" s="1028" t="s">
        <v>516</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2">
      <c r="A71" s="263">
        <v>4</v>
      </c>
      <c r="B71" s="1031" t="s">
        <v>585</v>
      </c>
      <c r="C71" s="1032"/>
      <c r="D71" s="1032"/>
      <c r="E71" s="1032"/>
      <c r="F71" s="1032"/>
      <c r="G71" s="1032"/>
      <c r="H71" s="1032"/>
      <c r="I71" s="1032"/>
      <c r="J71" s="1032"/>
      <c r="K71" s="1032"/>
      <c r="L71" s="1032"/>
      <c r="M71" s="1032"/>
      <c r="N71" s="1032"/>
      <c r="O71" s="1032"/>
      <c r="P71" s="1033"/>
      <c r="Q71" s="1034">
        <v>98</v>
      </c>
      <c r="R71" s="1028"/>
      <c r="S71" s="1028"/>
      <c r="T71" s="1028"/>
      <c r="U71" s="1028"/>
      <c r="V71" s="1028">
        <v>92</v>
      </c>
      <c r="W71" s="1028"/>
      <c r="X71" s="1028"/>
      <c r="Y71" s="1028"/>
      <c r="Z71" s="1028"/>
      <c r="AA71" s="1028">
        <v>6</v>
      </c>
      <c r="AB71" s="1028"/>
      <c r="AC71" s="1028"/>
      <c r="AD71" s="1028"/>
      <c r="AE71" s="1028"/>
      <c r="AF71" s="1028">
        <v>6</v>
      </c>
      <c r="AG71" s="1028"/>
      <c r="AH71" s="1028"/>
      <c r="AI71" s="1028"/>
      <c r="AJ71" s="1028"/>
      <c r="AK71" s="1028" t="s">
        <v>516</v>
      </c>
      <c r="AL71" s="1028"/>
      <c r="AM71" s="1028"/>
      <c r="AN71" s="1028"/>
      <c r="AO71" s="1028"/>
      <c r="AP71" s="1028" t="s">
        <v>516</v>
      </c>
      <c r="AQ71" s="1028"/>
      <c r="AR71" s="1028"/>
      <c r="AS71" s="1028"/>
      <c r="AT71" s="1028"/>
      <c r="AU71" s="1028" t="s">
        <v>516</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2">
      <c r="A72" s="263">
        <v>5</v>
      </c>
      <c r="B72" s="1031" t="s">
        <v>586</v>
      </c>
      <c r="C72" s="1032"/>
      <c r="D72" s="1032"/>
      <c r="E72" s="1032"/>
      <c r="F72" s="1032"/>
      <c r="G72" s="1032"/>
      <c r="H72" s="1032"/>
      <c r="I72" s="1032"/>
      <c r="J72" s="1032"/>
      <c r="K72" s="1032"/>
      <c r="L72" s="1032"/>
      <c r="M72" s="1032"/>
      <c r="N72" s="1032"/>
      <c r="O72" s="1032"/>
      <c r="P72" s="1033"/>
      <c r="Q72" s="1034">
        <v>1018</v>
      </c>
      <c r="R72" s="1028"/>
      <c r="S72" s="1028"/>
      <c r="T72" s="1028"/>
      <c r="U72" s="1028"/>
      <c r="V72" s="1028">
        <v>933</v>
      </c>
      <c r="W72" s="1028"/>
      <c r="X72" s="1028"/>
      <c r="Y72" s="1028"/>
      <c r="Z72" s="1028"/>
      <c r="AA72" s="1028">
        <v>85</v>
      </c>
      <c r="AB72" s="1028"/>
      <c r="AC72" s="1028"/>
      <c r="AD72" s="1028"/>
      <c r="AE72" s="1028"/>
      <c r="AF72" s="1028">
        <v>85</v>
      </c>
      <c r="AG72" s="1028"/>
      <c r="AH72" s="1028"/>
      <c r="AI72" s="1028"/>
      <c r="AJ72" s="1028"/>
      <c r="AK72" s="1028" t="s">
        <v>516</v>
      </c>
      <c r="AL72" s="1028"/>
      <c r="AM72" s="1028"/>
      <c r="AN72" s="1028"/>
      <c r="AO72" s="1028"/>
      <c r="AP72" s="1028" t="s">
        <v>516</v>
      </c>
      <c r="AQ72" s="1028"/>
      <c r="AR72" s="1028"/>
      <c r="AS72" s="1028"/>
      <c r="AT72" s="1028"/>
      <c r="AU72" s="1028" t="s">
        <v>516</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2">
      <c r="A73" s="263">
        <v>6</v>
      </c>
      <c r="B73" s="1031" t="s">
        <v>587</v>
      </c>
      <c r="C73" s="1032"/>
      <c r="D73" s="1032"/>
      <c r="E73" s="1032"/>
      <c r="F73" s="1032"/>
      <c r="G73" s="1032"/>
      <c r="H73" s="1032"/>
      <c r="I73" s="1032"/>
      <c r="J73" s="1032"/>
      <c r="K73" s="1032"/>
      <c r="L73" s="1032"/>
      <c r="M73" s="1032"/>
      <c r="N73" s="1032"/>
      <c r="O73" s="1032"/>
      <c r="P73" s="1033"/>
      <c r="Q73" s="1034">
        <v>374458</v>
      </c>
      <c r="R73" s="1028"/>
      <c r="S73" s="1028"/>
      <c r="T73" s="1028"/>
      <c r="U73" s="1028"/>
      <c r="V73" s="1028">
        <v>355411</v>
      </c>
      <c r="W73" s="1028"/>
      <c r="X73" s="1028"/>
      <c r="Y73" s="1028"/>
      <c r="Z73" s="1028"/>
      <c r="AA73" s="1028">
        <v>19047</v>
      </c>
      <c r="AB73" s="1028"/>
      <c r="AC73" s="1028"/>
      <c r="AD73" s="1028"/>
      <c r="AE73" s="1028"/>
      <c r="AF73" s="1028">
        <v>19047</v>
      </c>
      <c r="AG73" s="1028"/>
      <c r="AH73" s="1028"/>
      <c r="AI73" s="1028"/>
      <c r="AJ73" s="1028"/>
      <c r="AK73" s="1028">
        <v>47</v>
      </c>
      <c r="AL73" s="1028"/>
      <c r="AM73" s="1028"/>
      <c r="AN73" s="1028"/>
      <c r="AO73" s="1028"/>
      <c r="AP73" s="1028" t="s">
        <v>516</v>
      </c>
      <c r="AQ73" s="1028"/>
      <c r="AR73" s="1028"/>
      <c r="AS73" s="1028"/>
      <c r="AT73" s="1028"/>
      <c r="AU73" s="1028" t="s">
        <v>516</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2">
      <c r="A74" s="263">
        <v>7</v>
      </c>
      <c r="B74" s="1031" t="s">
        <v>588</v>
      </c>
      <c r="C74" s="1032"/>
      <c r="D74" s="1032"/>
      <c r="E74" s="1032"/>
      <c r="F74" s="1032"/>
      <c r="G74" s="1032"/>
      <c r="H74" s="1032"/>
      <c r="I74" s="1032"/>
      <c r="J74" s="1032"/>
      <c r="K74" s="1032"/>
      <c r="L74" s="1032"/>
      <c r="M74" s="1032"/>
      <c r="N74" s="1032"/>
      <c r="O74" s="1032"/>
      <c r="P74" s="1033"/>
      <c r="Q74" s="1034">
        <v>2553</v>
      </c>
      <c r="R74" s="1028"/>
      <c r="S74" s="1028"/>
      <c r="T74" s="1028"/>
      <c r="U74" s="1028"/>
      <c r="V74" s="1028">
        <v>2552</v>
      </c>
      <c r="W74" s="1028"/>
      <c r="X74" s="1028"/>
      <c r="Y74" s="1028"/>
      <c r="Z74" s="1028"/>
      <c r="AA74" s="1028">
        <v>1</v>
      </c>
      <c r="AB74" s="1028"/>
      <c r="AC74" s="1028"/>
      <c r="AD74" s="1028"/>
      <c r="AE74" s="1028"/>
      <c r="AF74" s="1028">
        <v>1</v>
      </c>
      <c r="AG74" s="1028"/>
      <c r="AH74" s="1028"/>
      <c r="AI74" s="1028"/>
      <c r="AJ74" s="1028"/>
      <c r="AK74" s="1028" t="s">
        <v>516</v>
      </c>
      <c r="AL74" s="1028"/>
      <c r="AM74" s="1028"/>
      <c r="AN74" s="1028"/>
      <c r="AO74" s="1028"/>
      <c r="AP74" s="1028" t="s">
        <v>516</v>
      </c>
      <c r="AQ74" s="1028"/>
      <c r="AR74" s="1028"/>
      <c r="AS74" s="1028"/>
      <c r="AT74" s="1028"/>
      <c r="AU74" s="1028" t="s">
        <v>516</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2">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2">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2">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2">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2">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2">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2">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2">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2">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2">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2">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2">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2">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5">
      <c r="A88" s="266" t="s">
        <v>384</v>
      </c>
      <c r="B88" s="1001" t="s">
        <v>414</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19333</v>
      </c>
      <c r="AG88" s="1016"/>
      <c r="AH88" s="1016"/>
      <c r="AI88" s="1016"/>
      <c r="AJ88" s="1016"/>
      <c r="AK88" s="1020"/>
      <c r="AL88" s="1020"/>
      <c r="AM88" s="1020"/>
      <c r="AN88" s="1020"/>
      <c r="AO88" s="1020"/>
      <c r="AP88" s="1016">
        <v>6454</v>
      </c>
      <c r="AQ88" s="1016"/>
      <c r="AR88" s="1016"/>
      <c r="AS88" s="1016"/>
      <c r="AT88" s="1016"/>
      <c r="AU88" s="1016">
        <v>212</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384</v>
      </c>
      <c r="BR102" s="1001" t="s">
        <v>415</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416</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417</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418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95" t="s">
        <v>420</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421</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2">
      <c r="A109" s="950" t="s">
        <v>422</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423</v>
      </c>
      <c r="AB109" s="951"/>
      <c r="AC109" s="951"/>
      <c r="AD109" s="951"/>
      <c r="AE109" s="952"/>
      <c r="AF109" s="953" t="s">
        <v>424</v>
      </c>
      <c r="AG109" s="951"/>
      <c r="AH109" s="951"/>
      <c r="AI109" s="951"/>
      <c r="AJ109" s="952"/>
      <c r="AK109" s="953" t="s">
        <v>300</v>
      </c>
      <c r="AL109" s="951"/>
      <c r="AM109" s="951"/>
      <c r="AN109" s="951"/>
      <c r="AO109" s="952"/>
      <c r="AP109" s="953" t="s">
        <v>425</v>
      </c>
      <c r="AQ109" s="951"/>
      <c r="AR109" s="951"/>
      <c r="AS109" s="951"/>
      <c r="AT109" s="982"/>
      <c r="AU109" s="950" t="s">
        <v>422</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423</v>
      </c>
      <c r="BR109" s="951"/>
      <c r="BS109" s="951"/>
      <c r="BT109" s="951"/>
      <c r="BU109" s="952"/>
      <c r="BV109" s="953" t="s">
        <v>424</v>
      </c>
      <c r="BW109" s="951"/>
      <c r="BX109" s="951"/>
      <c r="BY109" s="951"/>
      <c r="BZ109" s="952"/>
      <c r="CA109" s="953" t="s">
        <v>300</v>
      </c>
      <c r="CB109" s="951"/>
      <c r="CC109" s="951"/>
      <c r="CD109" s="951"/>
      <c r="CE109" s="952"/>
      <c r="CF109" s="989" t="s">
        <v>425</v>
      </c>
      <c r="CG109" s="989"/>
      <c r="CH109" s="989"/>
      <c r="CI109" s="989"/>
      <c r="CJ109" s="989"/>
      <c r="CK109" s="953" t="s">
        <v>426</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423</v>
      </c>
      <c r="DH109" s="951"/>
      <c r="DI109" s="951"/>
      <c r="DJ109" s="951"/>
      <c r="DK109" s="952"/>
      <c r="DL109" s="953" t="s">
        <v>424</v>
      </c>
      <c r="DM109" s="951"/>
      <c r="DN109" s="951"/>
      <c r="DO109" s="951"/>
      <c r="DP109" s="952"/>
      <c r="DQ109" s="953" t="s">
        <v>300</v>
      </c>
      <c r="DR109" s="951"/>
      <c r="DS109" s="951"/>
      <c r="DT109" s="951"/>
      <c r="DU109" s="952"/>
      <c r="DV109" s="953" t="s">
        <v>425</v>
      </c>
      <c r="DW109" s="951"/>
      <c r="DX109" s="951"/>
      <c r="DY109" s="951"/>
      <c r="DZ109" s="982"/>
    </row>
    <row r="110" spans="1:131" s="248" customFormat="1" ht="26.25" customHeight="1" x14ac:dyDescent="0.2">
      <c r="A110" s="853" t="s">
        <v>427</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394938</v>
      </c>
      <c r="AB110" s="944"/>
      <c r="AC110" s="944"/>
      <c r="AD110" s="944"/>
      <c r="AE110" s="945"/>
      <c r="AF110" s="946">
        <v>418527</v>
      </c>
      <c r="AG110" s="944"/>
      <c r="AH110" s="944"/>
      <c r="AI110" s="944"/>
      <c r="AJ110" s="945"/>
      <c r="AK110" s="946">
        <v>469656</v>
      </c>
      <c r="AL110" s="944"/>
      <c r="AM110" s="944"/>
      <c r="AN110" s="944"/>
      <c r="AO110" s="945"/>
      <c r="AP110" s="947">
        <v>17.7</v>
      </c>
      <c r="AQ110" s="948"/>
      <c r="AR110" s="948"/>
      <c r="AS110" s="948"/>
      <c r="AT110" s="949"/>
      <c r="AU110" s="983" t="s">
        <v>72</v>
      </c>
      <c r="AV110" s="984"/>
      <c r="AW110" s="984"/>
      <c r="AX110" s="984"/>
      <c r="AY110" s="984"/>
      <c r="AZ110" s="909" t="s">
        <v>428</v>
      </c>
      <c r="BA110" s="854"/>
      <c r="BB110" s="854"/>
      <c r="BC110" s="854"/>
      <c r="BD110" s="854"/>
      <c r="BE110" s="854"/>
      <c r="BF110" s="854"/>
      <c r="BG110" s="854"/>
      <c r="BH110" s="854"/>
      <c r="BI110" s="854"/>
      <c r="BJ110" s="854"/>
      <c r="BK110" s="854"/>
      <c r="BL110" s="854"/>
      <c r="BM110" s="854"/>
      <c r="BN110" s="854"/>
      <c r="BO110" s="854"/>
      <c r="BP110" s="855"/>
      <c r="BQ110" s="910">
        <v>4863426</v>
      </c>
      <c r="BR110" s="891"/>
      <c r="BS110" s="891"/>
      <c r="BT110" s="891"/>
      <c r="BU110" s="891"/>
      <c r="BV110" s="891">
        <v>6398598</v>
      </c>
      <c r="BW110" s="891"/>
      <c r="BX110" s="891"/>
      <c r="BY110" s="891"/>
      <c r="BZ110" s="891"/>
      <c r="CA110" s="891">
        <v>6746623</v>
      </c>
      <c r="CB110" s="891"/>
      <c r="CC110" s="891"/>
      <c r="CD110" s="891"/>
      <c r="CE110" s="891"/>
      <c r="CF110" s="915">
        <v>254.8</v>
      </c>
      <c r="CG110" s="916"/>
      <c r="CH110" s="916"/>
      <c r="CI110" s="916"/>
      <c r="CJ110" s="916"/>
      <c r="CK110" s="979" t="s">
        <v>429</v>
      </c>
      <c r="CL110" s="865"/>
      <c r="CM110" s="940" t="s">
        <v>430</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431</v>
      </c>
      <c r="DH110" s="891"/>
      <c r="DI110" s="891"/>
      <c r="DJ110" s="891"/>
      <c r="DK110" s="891"/>
      <c r="DL110" s="891" t="s">
        <v>432</v>
      </c>
      <c r="DM110" s="891"/>
      <c r="DN110" s="891"/>
      <c r="DO110" s="891"/>
      <c r="DP110" s="891"/>
      <c r="DQ110" s="891" t="s">
        <v>433</v>
      </c>
      <c r="DR110" s="891"/>
      <c r="DS110" s="891"/>
      <c r="DT110" s="891"/>
      <c r="DU110" s="891"/>
      <c r="DV110" s="892" t="s">
        <v>434</v>
      </c>
      <c r="DW110" s="892"/>
      <c r="DX110" s="892"/>
      <c r="DY110" s="892"/>
      <c r="DZ110" s="893"/>
    </row>
    <row r="111" spans="1:131" s="248" customFormat="1" ht="26.25" customHeight="1" x14ac:dyDescent="0.2">
      <c r="A111" s="820" t="s">
        <v>435</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436</v>
      </c>
      <c r="AB111" s="972"/>
      <c r="AC111" s="972"/>
      <c r="AD111" s="972"/>
      <c r="AE111" s="973"/>
      <c r="AF111" s="974" t="s">
        <v>437</v>
      </c>
      <c r="AG111" s="972"/>
      <c r="AH111" s="972"/>
      <c r="AI111" s="972"/>
      <c r="AJ111" s="973"/>
      <c r="AK111" s="974" t="s">
        <v>436</v>
      </c>
      <c r="AL111" s="972"/>
      <c r="AM111" s="972"/>
      <c r="AN111" s="972"/>
      <c r="AO111" s="973"/>
      <c r="AP111" s="975" t="s">
        <v>432</v>
      </c>
      <c r="AQ111" s="976"/>
      <c r="AR111" s="976"/>
      <c r="AS111" s="976"/>
      <c r="AT111" s="977"/>
      <c r="AU111" s="985"/>
      <c r="AV111" s="986"/>
      <c r="AW111" s="986"/>
      <c r="AX111" s="986"/>
      <c r="AY111" s="986"/>
      <c r="AZ111" s="861" t="s">
        <v>438</v>
      </c>
      <c r="BA111" s="796"/>
      <c r="BB111" s="796"/>
      <c r="BC111" s="796"/>
      <c r="BD111" s="796"/>
      <c r="BE111" s="796"/>
      <c r="BF111" s="796"/>
      <c r="BG111" s="796"/>
      <c r="BH111" s="796"/>
      <c r="BI111" s="796"/>
      <c r="BJ111" s="796"/>
      <c r="BK111" s="796"/>
      <c r="BL111" s="796"/>
      <c r="BM111" s="796"/>
      <c r="BN111" s="796"/>
      <c r="BO111" s="796"/>
      <c r="BP111" s="797"/>
      <c r="BQ111" s="862">
        <v>23646</v>
      </c>
      <c r="BR111" s="863"/>
      <c r="BS111" s="863"/>
      <c r="BT111" s="863"/>
      <c r="BU111" s="863"/>
      <c r="BV111" s="863">
        <v>20974</v>
      </c>
      <c r="BW111" s="863"/>
      <c r="BX111" s="863"/>
      <c r="BY111" s="863"/>
      <c r="BZ111" s="863"/>
      <c r="CA111" s="863">
        <v>18302</v>
      </c>
      <c r="CB111" s="863"/>
      <c r="CC111" s="863"/>
      <c r="CD111" s="863"/>
      <c r="CE111" s="863"/>
      <c r="CF111" s="924">
        <v>0.7</v>
      </c>
      <c r="CG111" s="925"/>
      <c r="CH111" s="925"/>
      <c r="CI111" s="925"/>
      <c r="CJ111" s="925"/>
      <c r="CK111" s="980"/>
      <c r="CL111" s="867"/>
      <c r="CM111" s="870" t="s">
        <v>439</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436</v>
      </c>
      <c r="DH111" s="863"/>
      <c r="DI111" s="863"/>
      <c r="DJ111" s="863"/>
      <c r="DK111" s="863"/>
      <c r="DL111" s="863" t="s">
        <v>437</v>
      </c>
      <c r="DM111" s="863"/>
      <c r="DN111" s="863"/>
      <c r="DO111" s="863"/>
      <c r="DP111" s="863"/>
      <c r="DQ111" s="863" t="s">
        <v>126</v>
      </c>
      <c r="DR111" s="863"/>
      <c r="DS111" s="863"/>
      <c r="DT111" s="863"/>
      <c r="DU111" s="863"/>
      <c r="DV111" s="840" t="s">
        <v>433</v>
      </c>
      <c r="DW111" s="840"/>
      <c r="DX111" s="840"/>
      <c r="DY111" s="840"/>
      <c r="DZ111" s="841"/>
    </row>
    <row r="112" spans="1:131" s="248" customFormat="1" ht="26.25" customHeight="1" x14ac:dyDescent="0.2">
      <c r="A112" s="965" t="s">
        <v>440</v>
      </c>
      <c r="B112" s="966"/>
      <c r="C112" s="796" t="s">
        <v>441</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442</v>
      </c>
      <c r="AB112" s="826"/>
      <c r="AC112" s="826"/>
      <c r="AD112" s="826"/>
      <c r="AE112" s="827"/>
      <c r="AF112" s="828" t="s">
        <v>436</v>
      </c>
      <c r="AG112" s="826"/>
      <c r="AH112" s="826"/>
      <c r="AI112" s="826"/>
      <c r="AJ112" s="827"/>
      <c r="AK112" s="828" t="s">
        <v>443</v>
      </c>
      <c r="AL112" s="826"/>
      <c r="AM112" s="826"/>
      <c r="AN112" s="826"/>
      <c r="AO112" s="827"/>
      <c r="AP112" s="873" t="s">
        <v>436</v>
      </c>
      <c r="AQ112" s="874"/>
      <c r="AR112" s="874"/>
      <c r="AS112" s="874"/>
      <c r="AT112" s="875"/>
      <c r="AU112" s="985"/>
      <c r="AV112" s="986"/>
      <c r="AW112" s="986"/>
      <c r="AX112" s="986"/>
      <c r="AY112" s="986"/>
      <c r="AZ112" s="861" t="s">
        <v>444</v>
      </c>
      <c r="BA112" s="796"/>
      <c r="BB112" s="796"/>
      <c r="BC112" s="796"/>
      <c r="BD112" s="796"/>
      <c r="BE112" s="796"/>
      <c r="BF112" s="796"/>
      <c r="BG112" s="796"/>
      <c r="BH112" s="796"/>
      <c r="BI112" s="796"/>
      <c r="BJ112" s="796"/>
      <c r="BK112" s="796"/>
      <c r="BL112" s="796"/>
      <c r="BM112" s="796"/>
      <c r="BN112" s="796"/>
      <c r="BO112" s="796"/>
      <c r="BP112" s="797"/>
      <c r="BQ112" s="862">
        <v>2330038</v>
      </c>
      <c r="BR112" s="863"/>
      <c r="BS112" s="863"/>
      <c r="BT112" s="863"/>
      <c r="BU112" s="863"/>
      <c r="BV112" s="863">
        <v>2391204</v>
      </c>
      <c r="BW112" s="863"/>
      <c r="BX112" s="863"/>
      <c r="BY112" s="863"/>
      <c r="BZ112" s="863"/>
      <c r="CA112" s="863">
        <v>2241628</v>
      </c>
      <c r="CB112" s="863"/>
      <c r="CC112" s="863"/>
      <c r="CD112" s="863"/>
      <c r="CE112" s="863"/>
      <c r="CF112" s="924">
        <v>84.7</v>
      </c>
      <c r="CG112" s="925"/>
      <c r="CH112" s="925"/>
      <c r="CI112" s="925"/>
      <c r="CJ112" s="925"/>
      <c r="CK112" s="980"/>
      <c r="CL112" s="867"/>
      <c r="CM112" s="870" t="s">
        <v>445</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446</v>
      </c>
      <c r="DH112" s="863"/>
      <c r="DI112" s="863"/>
      <c r="DJ112" s="863"/>
      <c r="DK112" s="863"/>
      <c r="DL112" s="863" t="s">
        <v>446</v>
      </c>
      <c r="DM112" s="863"/>
      <c r="DN112" s="863"/>
      <c r="DO112" s="863"/>
      <c r="DP112" s="863"/>
      <c r="DQ112" s="863" t="s">
        <v>433</v>
      </c>
      <c r="DR112" s="863"/>
      <c r="DS112" s="863"/>
      <c r="DT112" s="863"/>
      <c r="DU112" s="863"/>
      <c r="DV112" s="840" t="s">
        <v>433</v>
      </c>
      <c r="DW112" s="840"/>
      <c r="DX112" s="840"/>
      <c r="DY112" s="840"/>
      <c r="DZ112" s="841"/>
    </row>
    <row r="113" spans="1:130" s="248" customFormat="1" ht="26.25" customHeight="1" x14ac:dyDescent="0.2">
      <c r="A113" s="967"/>
      <c r="B113" s="968"/>
      <c r="C113" s="796" t="s">
        <v>447</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162057</v>
      </c>
      <c r="AB113" s="972"/>
      <c r="AC113" s="972"/>
      <c r="AD113" s="972"/>
      <c r="AE113" s="973"/>
      <c r="AF113" s="974">
        <v>144483</v>
      </c>
      <c r="AG113" s="972"/>
      <c r="AH113" s="972"/>
      <c r="AI113" s="972"/>
      <c r="AJ113" s="973"/>
      <c r="AK113" s="974">
        <v>147124</v>
      </c>
      <c r="AL113" s="972"/>
      <c r="AM113" s="972"/>
      <c r="AN113" s="972"/>
      <c r="AO113" s="973"/>
      <c r="AP113" s="975">
        <v>5.6</v>
      </c>
      <c r="AQ113" s="976"/>
      <c r="AR113" s="976"/>
      <c r="AS113" s="976"/>
      <c r="AT113" s="977"/>
      <c r="AU113" s="985"/>
      <c r="AV113" s="986"/>
      <c r="AW113" s="986"/>
      <c r="AX113" s="986"/>
      <c r="AY113" s="986"/>
      <c r="AZ113" s="861" t="s">
        <v>448</v>
      </c>
      <c r="BA113" s="796"/>
      <c r="BB113" s="796"/>
      <c r="BC113" s="796"/>
      <c r="BD113" s="796"/>
      <c r="BE113" s="796"/>
      <c r="BF113" s="796"/>
      <c r="BG113" s="796"/>
      <c r="BH113" s="796"/>
      <c r="BI113" s="796"/>
      <c r="BJ113" s="796"/>
      <c r="BK113" s="796"/>
      <c r="BL113" s="796"/>
      <c r="BM113" s="796"/>
      <c r="BN113" s="796"/>
      <c r="BO113" s="796"/>
      <c r="BP113" s="797"/>
      <c r="BQ113" s="862">
        <v>232834</v>
      </c>
      <c r="BR113" s="863"/>
      <c r="BS113" s="863"/>
      <c r="BT113" s="863"/>
      <c r="BU113" s="863"/>
      <c r="BV113" s="863">
        <v>233272</v>
      </c>
      <c r="BW113" s="863"/>
      <c r="BX113" s="863"/>
      <c r="BY113" s="863"/>
      <c r="BZ113" s="863"/>
      <c r="CA113" s="863">
        <v>211912</v>
      </c>
      <c r="CB113" s="863"/>
      <c r="CC113" s="863"/>
      <c r="CD113" s="863"/>
      <c r="CE113" s="863"/>
      <c r="CF113" s="924">
        <v>8</v>
      </c>
      <c r="CG113" s="925"/>
      <c r="CH113" s="925"/>
      <c r="CI113" s="925"/>
      <c r="CJ113" s="925"/>
      <c r="CK113" s="980"/>
      <c r="CL113" s="867"/>
      <c r="CM113" s="870" t="s">
        <v>449</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432</v>
      </c>
      <c r="DH113" s="826"/>
      <c r="DI113" s="826"/>
      <c r="DJ113" s="826"/>
      <c r="DK113" s="827"/>
      <c r="DL113" s="828" t="s">
        <v>434</v>
      </c>
      <c r="DM113" s="826"/>
      <c r="DN113" s="826"/>
      <c r="DO113" s="826"/>
      <c r="DP113" s="827"/>
      <c r="DQ113" s="828" t="s">
        <v>442</v>
      </c>
      <c r="DR113" s="826"/>
      <c r="DS113" s="826"/>
      <c r="DT113" s="826"/>
      <c r="DU113" s="827"/>
      <c r="DV113" s="873" t="s">
        <v>450</v>
      </c>
      <c r="DW113" s="874"/>
      <c r="DX113" s="874"/>
      <c r="DY113" s="874"/>
      <c r="DZ113" s="875"/>
    </row>
    <row r="114" spans="1:130" s="248" customFormat="1" ht="26.25" customHeight="1" x14ac:dyDescent="0.2">
      <c r="A114" s="967"/>
      <c r="B114" s="968"/>
      <c r="C114" s="796" t="s">
        <v>451</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18300</v>
      </c>
      <c r="AB114" s="826"/>
      <c r="AC114" s="826"/>
      <c r="AD114" s="826"/>
      <c r="AE114" s="827"/>
      <c r="AF114" s="828">
        <v>17142</v>
      </c>
      <c r="AG114" s="826"/>
      <c r="AH114" s="826"/>
      <c r="AI114" s="826"/>
      <c r="AJ114" s="827"/>
      <c r="AK114" s="828">
        <v>25746</v>
      </c>
      <c r="AL114" s="826"/>
      <c r="AM114" s="826"/>
      <c r="AN114" s="826"/>
      <c r="AO114" s="827"/>
      <c r="AP114" s="873">
        <v>1</v>
      </c>
      <c r="AQ114" s="874"/>
      <c r="AR114" s="874"/>
      <c r="AS114" s="874"/>
      <c r="AT114" s="875"/>
      <c r="AU114" s="985"/>
      <c r="AV114" s="986"/>
      <c r="AW114" s="986"/>
      <c r="AX114" s="986"/>
      <c r="AY114" s="986"/>
      <c r="AZ114" s="861" t="s">
        <v>452</v>
      </c>
      <c r="BA114" s="796"/>
      <c r="BB114" s="796"/>
      <c r="BC114" s="796"/>
      <c r="BD114" s="796"/>
      <c r="BE114" s="796"/>
      <c r="BF114" s="796"/>
      <c r="BG114" s="796"/>
      <c r="BH114" s="796"/>
      <c r="BI114" s="796"/>
      <c r="BJ114" s="796"/>
      <c r="BK114" s="796"/>
      <c r="BL114" s="796"/>
      <c r="BM114" s="796"/>
      <c r="BN114" s="796"/>
      <c r="BO114" s="796"/>
      <c r="BP114" s="797"/>
      <c r="BQ114" s="862">
        <v>488111</v>
      </c>
      <c r="BR114" s="863"/>
      <c r="BS114" s="863"/>
      <c r="BT114" s="863"/>
      <c r="BU114" s="863"/>
      <c r="BV114" s="863">
        <v>489039</v>
      </c>
      <c r="BW114" s="863"/>
      <c r="BX114" s="863"/>
      <c r="BY114" s="863"/>
      <c r="BZ114" s="863"/>
      <c r="CA114" s="863">
        <v>471837</v>
      </c>
      <c r="CB114" s="863"/>
      <c r="CC114" s="863"/>
      <c r="CD114" s="863"/>
      <c r="CE114" s="863"/>
      <c r="CF114" s="924">
        <v>17.8</v>
      </c>
      <c r="CG114" s="925"/>
      <c r="CH114" s="925"/>
      <c r="CI114" s="925"/>
      <c r="CJ114" s="925"/>
      <c r="CK114" s="980"/>
      <c r="CL114" s="867"/>
      <c r="CM114" s="870" t="s">
        <v>453</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436</v>
      </c>
      <c r="DH114" s="826"/>
      <c r="DI114" s="826"/>
      <c r="DJ114" s="826"/>
      <c r="DK114" s="827"/>
      <c r="DL114" s="828" t="s">
        <v>433</v>
      </c>
      <c r="DM114" s="826"/>
      <c r="DN114" s="826"/>
      <c r="DO114" s="826"/>
      <c r="DP114" s="827"/>
      <c r="DQ114" s="828" t="s">
        <v>431</v>
      </c>
      <c r="DR114" s="826"/>
      <c r="DS114" s="826"/>
      <c r="DT114" s="826"/>
      <c r="DU114" s="827"/>
      <c r="DV114" s="873" t="s">
        <v>442</v>
      </c>
      <c r="DW114" s="874"/>
      <c r="DX114" s="874"/>
      <c r="DY114" s="874"/>
      <c r="DZ114" s="875"/>
    </row>
    <row r="115" spans="1:130" s="248" customFormat="1" ht="26.25" customHeight="1" x14ac:dyDescent="0.2">
      <c r="A115" s="967"/>
      <c r="B115" s="968"/>
      <c r="C115" s="796" t="s">
        <v>454</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432</v>
      </c>
      <c r="AB115" s="972"/>
      <c r="AC115" s="972"/>
      <c r="AD115" s="972"/>
      <c r="AE115" s="973"/>
      <c r="AF115" s="974" t="s">
        <v>436</v>
      </c>
      <c r="AG115" s="972"/>
      <c r="AH115" s="972"/>
      <c r="AI115" s="972"/>
      <c r="AJ115" s="973"/>
      <c r="AK115" s="974" t="s">
        <v>433</v>
      </c>
      <c r="AL115" s="972"/>
      <c r="AM115" s="972"/>
      <c r="AN115" s="972"/>
      <c r="AO115" s="973"/>
      <c r="AP115" s="975" t="s">
        <v>436</v>
      </c>
      <c r="AQ115" s="976"/>
      <c r="AR115" s="976"/>
      <c r="AS115" s="976"/>
      <c r="AT115" s="977"/>
      <c r="AU115" s="985"/>
      <c r="AV115" s="986"/>
      <c r="AW115" s="986"/>
      <c r="AX115" s="986"/>
      <c r="AY115" s="986"/>
      <c r="AZ115" s="861" t="s">
        <v>455</v>
      </c>
      <c r="BA115" s="796"/>
      <c r="BB115" s="796"/>
      <c r="BC115" s="796"/>
      <c r="BD115" s="796"/>
      <c r="BE115" s="796"/>
      <c r="BF115" s="796"/>
      <c r="BG115" s="796"/>
      <c r="BH115" s="796"/>
      <c r="BI115" s="796"/>
      <c r="BJ115" s="796"/>
      <c r="BK115" s="796"/>
      <c r="BL115" s="796"/>
      <c r="BM115" s="796"/>
      <c r="BN115" s="796"/>
      <c r="BO115" s="796"/>
      <c r="BP115" s="797"/>
      <c r="BQ115" s="862" t="s">
        <v>442</v>
      </c>
      <c r="BR115" s="863"/>
      <c r="BS115" s="863"/>
      <c r="BT115" s="863"/>
      <c r="BU115" s="863"/>
      <c r="BV115" s="863" t="s">
        <v>436</v>
      </c>
      <c r="BW115" s="863"/>
      <c r="BX115" s="863"/>
      <c r="BY115" s="863"/>
      <c r="BZ115" s="863"/>
      <c r="CA115" s="863" t="s">
        <v>456</v>
      </c>
      <c r="CB115" s="863"/>
      <c r="CC115" s="863"/>
      <c r="CD115" s="863"/>
      <c r="CE115" s="863"/>
      <c r="CF115" s="924" t="s">
        <v>457</v>
      </c>
      <c r="CG115" s="925"/>
      <c r="CH115" s="925"/>
      <c r="CI115" s="925"/>
      <c r="CJ115" s="925"/>
      <c r="CK115" s="980"/>
      <c r="CL115" s="867"/>
      <c r="CM115" s="861" t="s">
        <v>458</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437</v>
      </c>
      <c r="DH115" s="826"/>
      <c r="DI115" s="826"/>
      <c r="DJ115" s="826"/>
      <c r="DK115" s="827"/>
      <c r="DL115" s="828" t="s">
        <v>436</v>
      </c>
      <c r="DM115" s="826"/>
      <c r="DN115" s="826"/>
      <c r="DO115" s="826"/>
      <c r="DP115" s="827"/>
      <c r="DQ115" s="828" t="s">
        <v>434</v>
      </c>
      <c r="DR115" s="826"/>
      <c r="DS115" s="826"/>
      <c r="DT115" s="826"/>
      <c r="DU115" s="827"/>
      <c r="DV115" s="873" t="s">
        <v>434</v>
      </c>
      <c r="DW115" s="874"/>
      <c r="DX115" s="874"/>
      <c r="DY115" s="874"/>
      <c r="DZ115" s="875"/>
    </row>
    <row r="116" spans="1:130" s="248" customFormat="1" ht="26.25" customHeight="1" x14ac:dyDescent="0.2">
      <c r="A116" s="969"/>
      <c r="B116" s="970"/>
      <c r="C116" s="929" t="s">
        <v>459</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431</v>
      </c>
      <c r="AB116" s="826"/>
      <c r="AC116" s="826"/>
      <c r="AD116" s="826"/>
      <c r="AE116" s="827"/>
      <c r="AF116" s="828" t="s">
        <v>460</v>
      </c>
      <c r="AG116" s="826"/>
      <c r="AH116" s="826"/>
      <c r="AI116" s="826"/>
      <c r="AJ116" s="827"/>
      <c r="AK116" s="828" t="s">
        <v>437</v>
      </c>
      <c r="AL116" s="826"/>
      <c r="AM116" s="826"/>
      <c r="AN116" s="826"/>
      <c r="AO116" s="827"/>
      <c r="AP116" s="873" t="s">
        <v>436</v>
      </c>
      <c r="AQ116" s="874"/>
      <c r="AR116" s="874"/>
      <c r="AS116" s="874"/>
      <c r="AT116" s="875"/>
      <c r="AU116" s="985"/>
      <c r="AV116" s="986"/>
      <c r="AW116" s="986"/>
      <c r="AX116" s="986"/>
      <c r="AY116" s="986"/>
      <c r="AZ116" s="912" t="s">
        <v>461</v>
      </c>
      <c r="BA116" s="913"/>
      <c r="BB116" s="913"/>
      <c r="BC116" s="913"/>
      <c r="BD116" s="913"/>
      <c r="BE116" s="913"/>
      <c r="BF116" s="913"/>
      <c r="BG116" s="913"/>
      <c r="BH116" s="913"/>
      <c r="BI116" s="913"/>
      <c r="BJ116" s="913"/>
      <c r="BK116" s="913"/>
      <c r="BL116" s="913"/>
      <c r="BM116" s="913"/>
      <c r="BN116" s="913"/>
      <c r="BO116" s="913"/>
      <c r="BP116" s="914"/>
      <c r="BQ116" s="862" t="s">
        <v>442</v>
      </c>
      <c r="BR116" s="863"/>
      <c r="BS116" s="863"/>
      <c r="BT116" s="863"/>
      <c r="BU116" s="863"/>
      <c r="BV116" s="863" t="s">
        <v>436</v>
      </c>
      <c r="BW116" s="863"/>
      <c r="BX116" s="863"/>
      <c r="BY116" s="863"/>
      <c r="BZ116" s="863"/>
      <c r="CA116" s="863" t="s">
        <v>433</v>
      </c>
      <c r="CB116" s="863"/>
      <c r="CC116" s="863"/>
      <c r="CD116" s="863"/>
      <c r="CE116" s="863"/>
      <c r="CF116" s="924" t="s">
        <v>436</v>
      </c>
      <c r="CG116" s="925"/>
      <c r="CH116" s="925"/>
      <c r="CI116" s="925"/>
      <c r="CJ116" s="925"/>
      <c r="CK116" s="980"/>
      <c r="CL116" s="867"/>
      <c r="CM116" s="870" t="s">
        <v>462</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23646</v>
      </c>
      <c r="DH116" s="826"/>
      <c r="DI116" s="826"/>
      <c r="DJ116" s="826"/>
      <c r="DK116" s="827"/>
      <c r="DL116" s="828">
        <v>20974</v>
      </c>
      <c r="DM116" s="826"/>
      <c r="DN116" s="826"/>
      <c r="DO116" s="826"/>
      <c r="DP116" s="827"/>
      <c r="DQ116" s="828">
        <v>18302</v>
      </c>
      <c r="DR116" s="826"/>
      <c r="DS116" s="826"/>
      <c r="DT116" s="826"/>
      <c r="DU116" s="827"/>
      <c r="DV116" s="873">
        <v>0.7</v>
      </c>
      <c r="DW116" s="874"/>
      <c r="DX116" s="874"/>
      <c r="DY116" s="874"/>
      <c r="DZ116" s="875"/>
    </row>
    <row r="117" spans="1:130" s="248" customFormat="1" ht="26.25" customHeight="1" x14ac:dyDescent="0.2">
      <c r="A117" s="950" t="s">
        <v>182</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463</v>
      </c>
      <c r="Z117" s="952"/>
      <c r="AA117" s="957">
        <v>575295</v>
      </c>
      <c r="AB117" s="958"/>
      <c r="AC117" s="958"/>
      <c r="AD117" s="958"/>
      <c r="AE117" s="959"/>
      <c r="AF117" s="960">
        <v>580152</v>
      </c>
      <c r="AG117" s="958"/>
      <c r="AH117" s="958"/>
      <c r="AI117" s="958"/>
      <c r="AJ117" s="959"/>
      <c r="AK117" s="960">
        <v>642526</v>
      </c>
      <c r="AL117" s="958"/>
      <c r="AM117" s="958"/>
      <c r="AN117" s="958"/>
      <c r="AO117" s="959"/>
      <c r="AP117" s="961"/>
      <c r="AQ117" s="962"/>
      <c r="AR117" s="962"/>
      <c r="AS117" s="962"/>
      <c r="AT117" s="963"/>
      <c r="AU117" s="985"/>
      <c r="AV117" s="986"/>
      <c r="AW117" s="986"/>
      <c r="AX117" s="986"/>
      <c r="AY117" s="986"/>
      <c r="AZ117" s="912" t="s">
        <v>464</v>
      </c>
      <c r="BA117" s="913"/>
      <c r="BB117" s="913"/>
      <c r="BC117" s="913"/>
      <c r="BD117" s="913"/>
      <c r="BE117" s="913"/>
      <c r="BF117" s="913"/>
      <c r="BG117" s="913"/>
      <c r="BH117" s="913"/>
      <c r="BI117" s="913"/>
      <c r="BJ117" s="913"/>
      <c r="BK117" s="913"/>
      <c r="BL117" s="913"/>
      <c r="BM117" s="913"/>
      <c r="BN117" s="913"/>
      <c r="BO117" s="913"/>
      <c r="BP117" s="914"/>
      <c r="BQ117" s="862" t="s">
        <v>433</v>
      </c>
      <c r="BR117" s="863"/>
      <c r="BS117" s="863"/>
      <c r="BT117" s="863"/>
      <c r="BU117" s="863"/>
      <c r="BV117" s="863" t="s">
        <v>431</v>
      </c>
      <c r="BW117" s="863"/>
      <c r="BX117" s="863"/>
      <c r="BY117" s="863"/>
      <c r="BZ117" s="863"/>
      <c r="CA117" s="863" t="s">
        <v>433</v>
      </c>
      <c r="CB117" s="863"/>
      <c r="CC117" s="863"/>
      <c r="CD117" s="863"/>
      <c r="CE117" s="863"/>
      <c r="CF117" s="924" t="s">
        <v>431</v>
      </c>
      <c r="CG117" s="925"/>
      <c r="CH117" s="925"/>
      <c r="CI117" s="925"/>
      <c r="CJ117" s="925"/>
      <c r="CK117" s="980"/>
      <c r="CL117" s="867"/>
      <c r="CM117" s="870" t="s">
        <v>465</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433</v>
      </c>
      <c r="DH117" s="826"/>
      <c r="DI117" s="826"/>
      <c r="DJ117" s="826"/>
      <c r="DK117" s="827"/>
      <c r="DL117" s="828" t="s">
        <v>446</v>
      </c>
      <c r="DM117" s="826"/>
      <c r="DN117" s="826"/>
      <c r="DO117" s="826"/>
      <c r="DP117" s="827"/>
      <c r="DQ117" s="828" t="s">
        <v>446</v>
      </c>
      <c r="DR117" s="826"/>
      <c r="DS117" s="826"/>
      <c r="DT117" s="826"/>
      <c r="DU117" s="827"/>
      <c r="DV117" s="873" t="s">
        <v>433</v>
      </c>
      <c r="DW117" s="874"/>
      <c r="DX117" s="874"/>
      <c r="DY117" s="874"/>
      <c r="DZ117" s="875"/>
    </row>
    <row r="118" spans="1:130" s="248" customFormat="1" ht="26.25" customHeight="1" x14ac:dyDescent="0.2">
      <c r="A118" s="950" t="s">
        <v>426</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423</v>
      </c>
      <c r="AB118" s="951"/>
      <c r="AC118" s="951"/>
      <c r="AD118" s="951"/>
      <c r="AE118" s="952"/>
      <c r="AF118" s="953" t="s">
        <v>424</v>
      </c>
      <c r="AG118" s="951"/>
      <c r="AH118" s="951"/>
      <c r="AI118" s="951"/>
      <c r="AJ118" s="952"/>
      <c r="AK118" s="953" t="s">
        <v>300</v>
      </c>
      <c r="AL118" s="951"/>
      <c r="AM118" s="951"/>
      <c r="AN118" s="951"/>
      <c r="AO118" s="952"/>
      <c r="AP118" s="954" t="s">
        <v>425</v>
      </c>
      <c r="AQ118" s="955"/>
      <c r="AR118" s="955"/>
      <c r="AS118" s="955"/>
      <c r="AT118" s="956"/>
      <c r="AU118" s="985"/>
      <c r="AV118" s="986"/>
      <c r="AW118" s="986"/>
      <c r="AX118" s="986"/>
      <c r="AY118" s="986"/>
      <c r="AZ118" s="928" t="s">
        <v>466</v>
      </c>
      <c r="BA118" s="929"/>
      <c r="BB118" s="929"/>
      <c r="BC118" s="929"/>
      <c r="BD118" s="929"/>
      <c r="BE118" s="929"/>
      <c r="BF118" s="929"/>
      <c r="BG118" s="929"/>
      <c r="BH118" s="929"/>
      <c r="BI118" s="929"/>
      <c r="BJ118" s="929"/>
      <c r="BK118" s="929"/>
      <c r="BL118" s="929"/>
      <c r="BM118" s="929"/>
      <c r="BN118" s="929"/>
      <c r="BO118" s="929"/>
      <c r="BP118" s="930"/>
      <c r="BQ118" s="931" t="s">
        <v>437</v>
      </c>
      <c r="BR118" s="894"/>
      <c r="BS118" s="894"/>
      <c r="BT118" s="894"/>
      <c r="BU118" s="894"/>
      <c r="BV118" s="894" t="s">
        <v>436</v>
      </c>
      <c r="BW118" s="894"/>
      <c r="BX118" s="894"/>
      <c r="BY118" s="894"/>
      <c r="BZ118" s="894"/>
      <c r="CA118" s="894" t="s">
        <v>436</v>
      </c>
      <c r="CB118" s="894"/>
      <c r="CC118" s="894"/>
      <c r="CD118" s="894"/>
      <c r="CE118" s="894"/>
      <c r="CF118" s="924" t="s">
        <v>450</v>
      </c>
      <c r="CG118" s="925"/>
      <c r="CH118" s="925"/>
      <c r="CI118" s="925"/>
      <c r="CJ118" s="925"/>
      <c r="CK118" s="980"/>
      <c r="CL118" s="867"/>
      <c r="CM118" s="870" t="s">
        <v>467</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460</v>
      </c>
      <c r="DH118" s="826"/>
      <c r="DI118" s="826"/>
      <c r="DJ118" s="826"/>
      <c r="DK118" s="827"/>
      <c r="DL118" s="828" t="s">
        <v>456</v>
      </c>
      <c r="DM118" s="826"/>
      <c r="DN118" s="826"/>
      <c r="DO118" s="826"/>
      <c r="DP118" s="827"/>
      <c r="DQ118" s="828" t="s">
        <v>431</v>
      </c>
      <c r="DR118" s="826"/>
      <c r="DS118" s="826"/>
      <c r="DT118" s="826"/>
      <c r="DU118" s="827"/>
      <c r="DV118" s="873" t="s">
        <v>126</v>
      </c>
      <c r="DW118" s="874"/>
      <c r="DX118" s="874"/>
      <c r="DY118" s="874"/>
      <c r="DZ118" s="875"/>
    </row>
    <row r="119" spans="1:130" s="248" customFormat="1" ht="26.25" customHeight="1" x14ac:dyDescent="0.2">
      <c r="A119" s="864" t="s">
        <v>429</v>
      </c>
      <c r="B119" s="865"/>
      <c r="C119" s="940" t="s">
        <v>430</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460</v>
      </c>
      <c r="AB119" s="944"/>
      <c r="AC119" s="944"/>
      <c r="AD119" s="944"/>
      <c r="AE119" s="945"/>
      <c r="AF119" s="946" t="s">
        <v>436</v>
      </c>
      <c r="AG119" s="944"/>
      <c r="AH119" s="944"/>
      <c r="AI119" s="944"/>
      <c r="AJ119" s="945"/>
      <c r="AK119" s="946" t="s">
        <v>437</v>
      </c>
      <c r="AL119" s="944"/>
      <c r="AM119" s="944"/>
      <c r="AN119" s="944"/>
      <c r="AO119" s="945"/>
      <c r="AP119" s="947" t="s">
        <v>436</v>
      </c>
      <c r="AQ119" s="948"/>
      <c r="AR119" s="948"/>
      <c r="AS119" s="948"/>
      <c r="AT119" s="949"/>
      <c r="AU119" s="987"/>
      <c r="AV119" s="988"/>
      <c r="AW119" s="988"/>
      <c r="AX119" s="988"/>
      <c r="AY119" s="988"/>
      <c r="AZ119" s="279" t="s">
        <v>182</v>
      </c>
      <c r="BA119" s="279"/>
      <c r="BB119" s="279"/>
      <c r="BC119" s="279"/>
      <c r="BD119" s="279"/>
      <c r="BE119" s="279"/>
      <c r="BF119" s="279"/>
      <c r="BG119" s="279"/>
      <c r="BH119" s="279"/>
      <c r="BI119" s="279"/>
      <c r="BJ119" s="279"/>
      <c r="BK119" s="279"/>
      <c r="BL119" s="279"/>
      <c r="BM119" s="279"/>
      <c r="BN119" s="279"/>
      <c r="BO119" s="926" t="s">
        <v>468</v>
      </c>
      <c r="BP119" s="927"/>
      <c r="BQ119" s="931">
        <v>7938055</v>
      </c>
      <c r="BR119" s="894"/>
      <c r="BS119" s="894"/>
      <c r="BT119" s="894"/>
      <c r="BU119" s="894"/>
      <c r="BV119" s="894">
        <v>9533087</v>
      </c>
      <c r="BW119" s="894"/>
      <c r="BX119" s="894"/>
      <c r="BY119" s="894"/>
      <c r="BZ119" s="894"/>
      <c r="CA119" s="894">
        <v>9690302</v>
      </c>
      <c r="CB119" s="894"/>
      <c r="CC119" s="894"/>
      <c r="CD119" s="894"/>
      <c r="CE119" s="894"/>
      <c r="CF119" s="792"/>
      <c r="CG119" s="793"/>
      <c r="CH119" s="793"/>
      <c r="CI119" s="793"/>
      <c r="CJ119" s="883"/>
      <c r="CK119" s="981"/>
      <c r="CL119" s="869"/>
      <c r="CM119" s="887" t="s">
        <v>469</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437</v>
      </c>
      <c r="DH119" s="809"/>
      <c r="DI119" s="809"/>
      <c r="DJ119" s="809"/>
      <c r="DK119" s="810"/>
      <c r="DL119" s="811" t="s">
        <v>431</v>
      </c>
      <c r="DM119" s="809"/>
      <c r="DN119" s="809"/>
      <c r="DO119" s="809"/>
      <c r="DP119" s="810"/>
      <c r="DQ119" s="811" t="s">
        <v>446</v>
      </c>
      <c r="DR119" s="809"/>
      <c r="DS119" s="809"/>
      <c r="DT119" s="809"/>
      <c r="DU119" s="810"/>
      <c r="DV119" s="897" t="s">
        <v>434</v>
      </c>
      <c r="DW119" s="898"/>
      <c r="DX119" s="898"/>
      <c r="DY119" s="898"/>
      <c r="DZ119" s="899"/>
    </row>
    <row r="120" spans="1:130" s="248" customFormat="1" ht="26.25" customHeight="1" x14ac:dyDescent="0.2">
      <c r="A120" s="866"/>
      <c r="B120" s="867"/>
      <c r="C120" s="870" t="s">
        <v>439</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437</v>
      </c>
      <c r="AB120" s="826"/>
      <c r="AC120" s="826"/>
      <c r="AD120" s="826"/>
      <c r="AE120" s="827"/>
      <c r="AF120" s="828" t="s">
        <v>126</v>
      </c>
      <c r="AG120" s="826"/>
      <c r="AH120" s="826"/>
      <c r="AI120" s="826"/>
      <c r="AJ120" s="827"/>
      <c r="AK120" s="828" t="s">
        <v>436</v>
      </c>
      <c r="AL120" s="826"/>
      <c r="AM120" s="826"/>
      <c r="AN120" s="826"/>
      <c r="AO120" s="827"/>
      <c r="AP120" s="873" t="s">
        <v>431</v>
      </c>
      <c r="AQ120" s="874"/>
      <c r="AR120" s="874"/>
      <c r="AS120" s="874"/>
      <c r="AT120" s="875"/>
      <c r="AU120" s="932" t="s">
        <v>470</v>
      </c>
      <c r="AV120" s="933"/>
      <c r="AW120" s="933"/>
      <c r="AX120" s="933"/>
      <c r="AY120" s="934"/>
      <c r="AZ120" s="909" t="s">
        <v>471</v>
      </c>
      <c r="BA120" s="854"/>
      <c r="BB120" s="854"/>
      <c r="BC120" s="854"/>
      <c r="BD120" s="854"/>
      <c r="BE120" s="854"/>
      <c r="BF120" s="854"/>
      <c r="BG120" s="854"/>
      <c r="BH120" s="854"/>
      <c r="BI120" s="854"/>
      <c r="BJ120" s="854"/>
      <c r="BK120" s="854"/>
      <c r="BL120" s="854"/>
      <c r="BM120" s="854"/>
      <c r="BN120" s="854"/>
      <c r="BO120" s="854"/>
      <c r="BP120" s="855"/>
      <c r="BQ120" s="910">
        <v>1684376</v>
      </c>
      <c r="BR120" s="891"/>
      <c r="BS120" s="891"/>
      <c r="BT120" s="891"/>
      <c r="BU120" s="891"/>
      <c r="BV120" s="891">
        <v>1303513</v>
      </c>
      <c r="BW120" s="891"/>
      <c r="BX120" s="891"/>
      <c r="BY120" s="891"/>
      <c r="BZ120" s="891"/>
      <c r="CA120" s="891">
        <v>963854</v>
      </c>
      <c r="CB120" s="891"/>
      <c r="CC120" s="891"/>
      <c r="CD120" s="891"/>
      <c r="CE120" s="891"/>
      <c r="CF120" s="915">
        <v>36.4</v>
      </c>
      <c r="CG120" s="916"/>
      <c r="CH120" s="916"/>
      <c r="CI120" s="916"/>
      <c r="CJ120" s="916"/>
      <c r="CK120" s="917" t="s">
        <v>472</v>
      </c>
      <c r="CL120" s="901"/>
      <c r="CM120" s="901"/>
      <c r="CN120" s="901"/>
      <c r="CO120" s="902"/>
      <c r="CP120" s="921" t="s">
        <v>473</v>
      </c>
      <c r="CQ120" s="922"/>
      <c r="CR120" s="922"/>
      <c r="CS120" s="922"/>
      <c r="CT120" s="922"/>
      <c r="CU120" s="922"/>
      <c r="CV120" s="922"/>
      <c r="CW120" s="922"/>
      <c r="CX120" s="922"/>
      <c r="CY120" s="922"/>
      <c r="CZ120" s="922"/>
      <c r="DA120" s="922"/>
      <c r="DB120" s="922"/>
      <c r="DC120" s="922"/>
      <c r="DD120" s="922"/>
      <c r="DE120" s="922"/>
      <c r="DF120" s="923"/>
      <c r="DG120" s="910" t="s">
        <v>450</v>
      </c>
      <c r="DH120" s="891"/>
      <c r="DI120" s="891"/>
      <c r="DJ120" s="891"/>
      <c r="DK120" s="891"/>
      <c r="DL120" s="891">
        <v>2239079</v>
      </c>
      <c r="DM120" s="891"/>
      <c r="DN120" s="891"/>
      <c r="DO120" s="891"/>
      <c r="DP120" s="891"/>
      <c r="DQ120" s="891">
        <v>2064424</v>
      </c>
      <c r="DR120" s="891"/>
      <c r="DS120" s="891"/>
      <c r="DT120" s="891"/>
      <c r="DU120" s="891"/>
      <c r="DV120" s="892">
        <v>78</v>
      </c>
      <c r="DW120" s="892"/>
      <c r="DX120" s="892"/>
      <c r="DY120" s="892"/>
      <c r="DZ120" s="893"/>
    </row>
    <row r="121" spans="1:130" s="248" customFormat="1" ht="26.25" customHeight="1" x14ac:dyDescent="0.2">
      <c r="A121" s="866"/>
      <c r="B121" s="867"/>
      <c r="C121" s="912" t="s">
        <v>474</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434</v>
      </c>
      <c r="AB121" s="826"/>
      <c r="AC121" s="826"/>
      <c r="AD121" s="826"/>
      <c r="AE121" s="827"/>
      <c r="AF121" s="828" t="s">
        <v>446</v>
      </c>
      <c r="AG121" s="826"/>
      <c r="AH121" s="826"/>
      <c r="AI121" s="826"/>
      <c r="AJ121" s="827"/>
      <c r="AK121" s="828" t="s">
        <v>431</v>
      </c>
      <c r="AL121" s="826"/>
      <c r="AM121" s="826"/>
      <c r="AN121" s="826"/>
      <c r="AO121" s="827"/>
      <c r="AP121" s="873" t="s">
        <v>456</v>
      </c>
      <c r="AQ121" s="874"/>
      <c r="AR121" s="874"/>
      <c r="AS121" s="874"/>
      <c r="AT121" s="875"/>
      <c r="AU121" s="935"/>
      <c r="AV121" s="936"/>
      <c r="AW121" s="936"/>
      <c r="AX121" s="936"/>
      <c r="AY121" s="937"/>
      <c r="AZ121" s="861" t="s">
        <v>475</v>
      </c>
      <c r="BA121" s="796"/>
      <c r="BB121" s="796"/>
      <c r="BC121" s="796"/>
      <c r="BD121" s="796"/>
      <c r="BE121" s="796"/>
      <c r="BF121" s="796"/>
      <c r="BG121" s="796"/>
      <c r="BH121" s="796"/>
      <c r="BI121" s="796"/>
      <c r="BJ121" s="796"/>
      <c r="BK121" s="796"/>
      <c r="BL121" s="796"/>
      <c r="BM121" s="796"/>
      <c r="BN121" s="796"/>
      <c r="BO121" s="796"/>
      <c r="BP121" s="797"/>
      <c r="BQ121" s="862">
        <v>37163</v>
      </c>
      <c r="BR121" s="863"/>
      <c r="BS121" s="863"/>
      <c r="BT121" s="863"/>
      <c r="BU121" s="863"/>
      <c r="BV121" s="863">
        <v>29844</v>
      </c>
      <c r="BW121" s="863"/>
      <c r="BX121" s="863"/>
      <c r="BY121" s="863"/>
      <c r="BZ121" s="863"/>
      <c r="CA121" s="863">
        <v>22374</v>
      </c>
      <c r="CB121" s="863"/>
      <c r="CC121" s="863"/>
      <c r="CD121" s="863"/>
      <c r="CE121" s="863"/>
      <c r="CF121" s="924">
        <v>0.8</v>
      </c>
      <c r="CG121" s="925"/>
      <c r="CH121" s="925"/>
      <c r="CI121" s="925"/>
      <c r="CJ121" s="925"/>
      <c r="CK121" s="918"/>
      <c r="CL121" s="904"/>
      <c r="CM121" s="904"/>
      <c r="CN121" s="904"/>
      <c r="CO121" s="905"/>
      <c r="CP121" s="884" t="s">
        <v>476</v>
      </c>
      <c r="CQ121" s="885"/>
      <c r="CR121" s="885"/>
      <c r="CS121" s="885"/>
      <c r="CT121" s="885"/>
      <c r="CU121" s="885"/>
      <c r="CV121" s="885"/>
      <c r="CW121" s="885"/>
      <c r="CX121" s="885"/>
      <c r="CY121" s="885"/>
      <c r="CZ121" s="885"/>
      <c r="DA121" s="885"/>
      <c r="DB121" s="885"/>
      <c r="DC121" s="885"/>
      <c r="DD121" s="885"/>
      <c r="DE121" s="885"/>
      <c r="DF121" s="886"/>
      <c r="DG121" s="862">
        <v>137606</v>
      </c>
      <c r="DH121" s="863"/>
      <c r="DI121" s="863"/>
      <c r="DJ121" s="863"/>
      <c r="DK121" s="863"/>
      <c r="DL121" s="863">
        <v>152125</v>
      </c>
      <c r="DM121" s="863"/>
      <c r="DN121" s="863"/>
      <c r="DO121" s="863"/>
      <c r="DP121" s="863"/>
      <c r="DQ121" s="863">
        <v>177204</v>
      </c>
      <c r="DR121" s="863"/>
      <c r="DS121" s="863"/>
      <c r="DT121" s="863"/>
      <c r="DU121" s="863"/>
      <c r="DV121" s="840">
        <v>6.7</v>
      </c>
      <c r="DW121" s="840"/>
      <c r="DX121" s="840"/>
      <c r="DY121" s="840"/>
      <c r="DZ121" s="841"/>
    </row>
    <row r="122" spans="1:130" s="248" customFormat="1" ht="26.25" customHeight="1" x14ac:dyDescent="0.2">
      <c r="A122" s="866"/>
      <c r="B122" s="867"/>
      <c r="C122" s="870" t="s">
        <v>453</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434</v>
      </c>
      <c r="AB122" s="826"/>
      <c r="AC122" s="826"/>
      <c r="AD122" s="826"/>
      <c r="AE122" s="827"/>
      <c r="AF122" s="828" t="s">
        <v>450</v>
      </c>
      <c r="AG122" s="826"/>
      <c r="AH122" s="826"/>
      <c r="AI122" s="826"/>
      <c r="AJ122" s="827"/>
      <c r="AK122" s="828" t="s">
        <v>436</v>
      </c>
      <c r="AL122" s="826"/>
      <c r="AM122" s="826"/>
      <c r="AN122" s="826"/>
      <c r="AO122" s="827"/>
      <c r="AP122" s="873" t="s">
        <v>446</v>
      </c>
      <c r="AQ122" s="874"/>
      <c r="AR122" s="874"/>
      <c r="AS122" s="874"/>
      <c r="AT122" s="875"/>
      <c r="AU122" s="935"/>
      <c r="AV122" s="936"/>
      <c r="AW122" s="936"/>
      <c r="AX122" s="936"/>
      <c r="AY122" s="937"/>
      <c r="AZ122" s="928" t="s">
        <v>477</v>
      </c>
      <c r="BA122" s="929"/>
      <c r="BB122" s="929"/>
      <c r="BC122" s="929"/>
      <c r="BD122" s="929"/>
      <c r="BE122" s="929"/>
      <c r="BF122" s="929"/>
      <c r="BG122" s="929"/>
      <c r="BH122" s="929"/>
      <c r="BI122" s="929"/>
      <c r="BJ122" s="929"/>
      <c r="BK122" s="929"/>
      <c r="BL122" s="929"/>
      <c r="BM122" s="929"/>
      <c r="BN122" s="929"/>
      <c r="BO122" s="929"/>
      <c r="BP122" s="930"/>
      <c r="BQ122" s="931">
        <v>5200788</v>
      </c>
      <c r="BR122" s="894"/>
      <c r="BS122" s="894"/>
      <c r="BT122" s="894"/>
      <c r="BU122" s="894"/>
      <c r="BV122" s="894">
        <v>5489059</v>
      </c>
      <c r="BW122" s="894"/>
      <c r="BX122" s="894"/>
      <c r="BY122" s="894"/>
      <c r="BZ122" s="894"/>
      <c r="CA122" s="894">
        <v>5453388</v>
      </c>
      <c r="CB122" s="894"/>
      <c r="CC122" s="894"/>
      <c r="CD122" s="894"/>
      <c r="CE122" s="894"/>
      <c r="CF122" s="895">
        <v>206</v>
      </c>
      <c r="CG122" s="896"/>
      <c r="CH122" s="896"/>
      <c r="CI122" s="896"/>
      <c r="CJ122" s="896"/>
      <c r="CK122" s="918"/>
      <c r="CL122" s="904"/>
      <c r="CM122" s="904"/>
      <c r="CN122" s="904"/>
      <c r="CO122" s="905"/>
      <c r="CP122" s="884"/>
      <c r="CQ122" s="885"/>
      <c r="CR122" s="885"/>
      <c r="CS122" s="885"/>
      <c r="CT122" s="885"/>
      <c r="CU122" s="885"/>
      <c r="CV122" s="885"/>
      <c r="CW122" s="885"/>
      <c r="CX122" s="885"/>
      <c r="CY122" s="885"/>
      <c r="CZ122" s="885"/>
      <c r="DA122" s="885"/>
      <c r="DB122" s="885"/>
      <c r="DC122" s="885"/>
      <c r="DD122" s="885"/>
      <c r="DE122" s="885"/>
      <c r="DF122" s="886"/>
      <c r="DG122" s="862"/>
      <c r="DH122" s="863"/>
      <c r="DI122" s="863"/>
      <c r="DJ122" s="863"/>
      <c r="DK122" s="863"/>
      <c r="DL122" s="863"/>
      <c r="DM122" s="863"/>
      <c r="DN122" s="863"/>
      <c r="DO122" s="863"/>
      <c r="DP122" s="863"/>
      <c r="DQ122" s="863"/>
      <c r="DR122" s="863"/>
      <c r="DS122" s="863"/>
      <c r="DT122" s="863"/>
      <c r="DU122" s="863"/>
      <c r="DV122" s="840"/>
      <c r="DW122" s="840"/>
      <c r="DX122" s="840"/>
      <c r="DY122" s="840"/>
      <c r="DZ122" s="841"/>
    </row>
    <row r="123" spans="1:130" s="248" customFormat="1" ht="26.25" customHeight="1" x14ac:dyDescent="0.2">
      <c r="A123" s="866"/>
      <c r="B123" s="867"/>
      <c r="C123" s="870" t="s">
        <v>462</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460</v>
      </c>
      <c r="AB123" s="826"/>
      <c r="AC123" s="826"/>
      <c r="AD123" s="826"/>
      <c r="AE123" s="827"/>
      <c r="AF123" s="828" t="s">
        <v>460</v>
      </c>
      <c r="AG123" s="826"/>
      <c r="AH123" s="826"/>
      <c r="AI123" s="826"/>
      <c r="AJ123" s="827"/>
      <c r="AK123" s="828" t="s">
        <v>437</v>
      </c>
      <c r="AL123" s="826"/>
      <c r="AM123" s="826"/>
      <c r="AN123" s="826"/>
      <c r="AO123" s="827"/>
      <c r="AP123" s="873" t="s">
        <v>450</v>
      </c>
      <c r="AQ123" s="874"/>
      <c r="AR123" s="874"/>
      <c r="AS123" s="874"/>
      <c r="AT123" s="875"/>
      <c r="AU123" s="938"/>
      <c r="AV123" s="939"/>
      <c r="AW123" s="939"/>
      <c r="AX123" s="939"/>
      <c r="AY123" s="939"/>
      <c r="AZ123" s="279" t="s">
        <v>182</v>
      </c>
      <c r="BA123" s="279"/>
      <c r="BB123" s="279"/>
      <c r="BC123" s="279"/>
      <c r="BD123" s="279"/>
      <c r="BE123" s="279"/>
      <c r="BF123" s="279"/>
      <c r="BG123" s="279"/>
      <c r="BH123" s="279"/>
      <c r="BI123" s="279"/>
      <c r="BJ123" s="279"/>
      <c r="BK123" s="279"/>
      <c r="BL123" s="279"/>
      <c r="BM123" s="279"/>
      <c r="BN123" s="279"/>
      <c r="BO123" s="926" t="s">
        <v>478</v>
      </c>
      <c r="BP123" s="927"/>
      <c r="BQ123" s="881">
        <v>6922327</v>
      </c>
      <c r="BR123" s="882"/>
      <c r="BS123" s="882"/>
      <c r="BT123" s="882"/>
      <c r="BU123" s="882"/>
      <c r="BV123" s="882">
        <v>6822416</v>
      </c>
      <c r="BW123" s="882"/>
      <c r="BX123" s="882"/>
      <c r="BY123" s="882"/>
      <c r="BZ123" s="882"/>
      <c r="CA123" s="882">
        <v>6439616</v>
      </c>
      <c r="CB123" s="882"/>
      <c r="CC123" s="882"/>
      <c r="CD123" s="882"/>
      <c r="CE123" s="882"/>
      <c r="CF123" s="792"/>
      <c r="CG123" s="793"/>
      <c r="CH123" s="793"/>
      <c r="CI123" s="793"/>
      <c r="CJ123" s="883"/>
      <c r="CK123" s="918"/>
      <c r="CL123" s="904"/>
      <c r="CM123" s="904"/>
      <c r="CN123" s="904"/>
      <c r="CO123" s="905"/>
      <c r="CP123" s="884"/>
      <c r="CQ123" s="885"/>
      <c r="CR123" s="885"/>
      <c r="CS123" s="885"/>
      <c r="CT123" s="885"/>
      <c r="CU123" s="885"/>
      <c r="CV123" s="885"/>
      <c r="CW123" s="885"/>
      <c r="CX123" s="885"/>
      <c r="CY123" s="885"/>
      <c r="CZ123" s="885"/>
      <c r="DA123" s="885"/>
      <c r="DB123" s="885"/>
      <c r="DC123" s="885"/>
      <c r="DD123" s="885"/>
      <c r="DE123" s="885"/>
      <c r="DF123" s="886"/>
      <c r="DG123" s="825"/>
      <c r="DH123" s="826"/>
      <c r="DI123" s="826"/>
      <c r="DJ123" s="826"/>
      <c r="DK123" s="827"/>
      <c r="DL123" s="828"/>
      <c r="DM123" s="826"/>
      <c r="DN123" s="826"/>
      <c r="DO123" s="826"/>
      <c r="DP123" s="827"/>
      <c r="DQ123" s="828"/>
      <c r="DR123" s="826"/>
      <c r="DS123" s="826"/>
      <c r="DT123" s="826"/>
      <c r="DU123" s="827"/>
      <c r="DV123" s="873"/>
      <c r="DW123" s="874"/>
      <c r="DX123" s="874"/>
      <c r="DY123" s="874"/>
      <c r="DZ123" s="875"/>
    </row>
    <row r="124" spans="1:130" s="248" customFormat="1" ht="26.25" customHeight="1" thickBot="1" x14ac:dyDescent="0.25">
      <c r="A124" s="866"/>
      <c r="B124" s="867"/>
      <c r="C124" s="870" t="s">
        <v>465</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437</v>
      </c>
      <c r="AB124" s="826"/>
      <c r="AC124" s="826"/>
      <c r="AD124" s="826"/>
      <c r="AE124" s="827"/>
      <c r="AF124" s="828" t="s">
        <v>446</v>
      </c>
      <c r="AG124" s="826"/>
      <c r="AH124" s="826"/>
      <c r="AI124" s="826"/>
      <c r="AJ124" s="827"/>
      <c r="AK124" s="828" t="s">
        <v>126</v>
      </c>
      <c r="AL124" s="826"/>
      <c r="AM124" s="826"/>
      <c r="AN124" s="826"/>
      <c r="AO124" s="827"/>
      <c r="AP124" s="873" t="s">
        <v>436</v>
      </c>
      <c r="AQ124" s="874"/>
      <c r="AR124" s="874"/>
      <c r="AS124" s="874"/>
      <c r="AT124" s="875"/>
      <c r="AU124" s="876" t="s">
        <v>479</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41.5</v>
      </c>
      <c r="BR124" s="880"/>
      <c r="BS124" s="880"/>
      <c r="BT124" s="880"/>
      <c r="BU124" s="880"/>
      <c r="BV124" s="880">
        <v>110.4</v>
      </c>
      <c r="BW124" s="880"/>
      <c r="BX124" s="880"/>
      <c r="BY124" s="880"/>
      <c r="BZ124" s="880"/>
      <c r="CA124" s="880">
        <v>122.7</v>
      </c>
      <c r="CB124" s="880"/>
      <c r="CC124" s="880"/>
      <c r="CD124" s="880"/>
      <c r="CE124" s="880"/>
      <c r="CF124" s="770"/>
      <c r="CG124" s="771"/>
      <c r="CH124" s="771"/>
      <c r="CI124" s="771"/>
      <c r="CJ124" s="911"/>
      <c r="CK124" s="919"/>
      <c r="CL124" s="919"/>
      <c r="CM124" s="919"/>
      <c r="CN124" s="919"/>
      <c r="CO124" s="920"/>
      <c r="CP124" s="884" t="s">
        <v>480</v>
      </c>
      <c r="CQ124" s="885"/>
      <c r="CR124" s="885"/>
      <c r="CS124" s="885"/>
      <c r="CT124" s="885"/>
      <c r="CU124" s="885"/>
      <c r="CV124" s="885"/>
      <c r="CW124" s="885"/>
      <c r="CX124" s="885"/>
      <c r="CY124" s="885"/>
      <c r="CZ124" s="885"/>
      <c r="DA124" s="885"/>
      <c r="DB124" s="885"/>
      <c r="DC124" s="885"/>
      <c r="DD124" s="885"/>
      <c r="DE124" s="885"/>
      <c r="DF124" s="886"/>
      <c r="DG124" s="808">
        <v>2192432</v>
      </c>
      <c r="DH124" s="809"/>
      <c r="DI124" s="809"/>
      <c r="DJ124" s="809"/>
      <c r="DK124" s="810"/>
      <c r="DL124" s="811" t="s">
        <v>456</v>
      </c>
      <c r="DM124" s="809"/>
      <c r="DN124" s="809"/>
      <c r="DO124" s="809"/>
      <c r="DP124" s="810"/>
      <c r="DQ124" s="811" t="s">
        <v>460</v>
      </c>
      <c r="DR124" s="809"/>
      <c r="DS124" s="809"/>
      <c r="DT124" s="809"/>
      <c r="DU124" s="810"/>
      <c r="DV124" s="897" t="s">
        <v>126</v>
      </c>
      <c r="DW124" s="898"/>
      <c r="DX124" s="898"/>
      <c r="DY124" s="898"/>
      <c r="DZ124" s="899"/>
    </row>
    <row r="125" spans="1:130" s="248" customFormat="1" ht="26.25" customHeight="1" x14ac:dyDescent="0.2">
      <c r="A125" s="866"/>
      <c r="B125" s="867"/>
      <c r="C125" s="870" t="s">
        <v>467</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126</v>
      </c>
      <c r="AB125" s="826"/>
      <c r="AC125" s="826"/>
      <c r="AD125" s="826"/>
      <c r="AE125" s="827"/>
      <c r="AF125" s="828" t="s">
        <v>456</v>
      </c>
      <c r="AG125" s="826"/>
      <c r="AH125" s="826"/>
      <c r="AI125" s="826"/>
      <c r="AJ125" s="827"/>
      <c r="AK125" s="828" t="s">
        <v>126</v>
      </c>
      <c r="AL125" s="826"/>
      <c r="AM125" s="826"/>
      <c r="AN125" s="826"/>
      <c r="AO125" s="827"/>
      <c r="AP125" s="873" t="s">
        <v>126</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481</v>
      </c>
      <c r="CL125" s="901"/>
      <c r="CM125" s="901"/>
      <c r="CN125" s="901"/>
      <c r="CO125" s="902"/>
      <c r="CP125" s="909" t="s">
        <v>482</v>
      </c>
      <c r="CQ125" s="854"/>
      <c r="CR125" s="854"/>
      <c r="CS125" s="854"/>
      <c r="CT125" s="854"/>
      <c r="CU125" s="854"/>
      <c r="CV125" s="854"/>
      <c r="CW125" s="854"/>
      <c r="CX125" s="854"/>
      <c r="CY125" s="854"/>
      <c r="CZ125" s="854"/>
      <c r="DA125" s="854"/>
      <c r="DB125" s="854"/>
      <c r="DC125" s="854"/>
      <c r="DD125" s="854"/>
      <c r="DE125" s="854"/>
      <c r="DF125" s="855"/>
      <c r="DG125" s="910" t="s">
        <v>456</v>
      </c>
      <c r="DH125" s="891"/>
      <c r="DI125" s="891"/>
      <c r="DJ125" s="891"/>
      <c r="DK125" s="891"/>
      <c r="DL125" s="891" t="s">
        <v>437</v>
      </c>
      <c r="DM125" s="891"/>
      <c r="DN125" s="891"/>
      <c r="DO125" s="891"/>
      <c r="DP125" s="891"/>
      <c r="DQ125" s="891" t="s">
        <v>436</v>
      </c>
      <c r="DR125" s="891"/>
      <c r="DS125" s="891"/>
      <c r="DT125" s="891"/>
      <c r="DU125" s="891"/>
      <c r="DV125" s="892" t="s">
        <v>436</v>
      </c>
      <c r="DW125" s="892"/>
      <c r="DX125" s="892"/>
      <c r="DY125" s="892"/>
      <c r="DZ125" s="893"/>
    </row>
    <row r="126" spans="1:130" s="248" customFormat="1" ht="26.25" customHeight="1" thickBot="1" x14ac:dyDescent="0.25">
      <c r="A126" s="866"/>
      <c r="B126" s="867"/>
      <c r="C126" s="870" t="s">
        <v>469</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460</v>
      </c>
      <c r="AB126" s="826"/>
      <c r="AC126" s="826"/>
      <c r="AD126" s="826"/>
      <c r="AE126" s="827"/>
      <c r="AF126" s="828" t="s">
        <v>460</v>
      </c>
      <c r="AG126" s="826"/>
      <c r="AH126" s="826"/>
      <c r="AI126" s="826"/>
      <c r="AJ126" s="827"/>
      <c r="AK126" s="828" t="s">
        <v>456</v>
      </c>
      <c r="AL126" s="826"/>
      <c r="AM126" s="826"/>
      <c r="AN126" s="826"/>
      <c r="AO126" s="827"/>
      <c r="AP126" s="873" t="s">
        <v>460</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483</v>
      </c>
      <c r="CQ126" s="796"/>
      <c r="CR126" s="796"/>
      <c r="CS126" s="796"/>
      <c r="CT126" s="796"/>
      <c r="CU126" s="796"/>
      <c r="CV126" s="796"/>
      <c r="CW126" s="796"/>
      <c r="CX126" s="796"/>
      <c r="CY126" s="796"/>
      <c r="CZ126" s="796"/>
      <c r="DA126" s="796"/>
      <c r="DB126" s="796"/>
      <c r="DC126" s="796"/>
      <c r="DD126" s="796"/>
      <c r="DE126" s="796"/>
      <c r="DF126" s="797"/>
      <c r="DG126" s="862" t="s">
        <v>436</v>
      </c>
      <c r="DH126" s="863"/>
      <c r="DI126" s="863"/>
      <c r="DJ126" s="863"/>
      <c r="DK126" s="863"/>
      <c r="DL126" s="863" t="s">
        <v>460</v>
      </c>
      <c r="DM126" s="863"/>
      <c r="DN126" s="863"/>
      <c r="DO126" s="863"/>
      <c r="DP126" s="863"/>
      <c r="DQ126" s="863" t="s">
        <v>460</v>
      </c>
      <c r="DR126" s="863"/>
      <c r="DS126" s="863"/>
      <c r="DT126" s="863"/>
      <c r="DU126" s="863"/>
      <c r="DV126" s="840" t="s">
        <v>126</v>
      </c>
      <c r="DW126" s="840"/>
      <c r="DX126" s="840"/>
      <c r="DY126" s="840"/>
      <c r="DZ126" s="841"/>
    </row>
    <row r="127" spans="1:130" s="248" customFormat="1" ht="26.25" customHeight="1" x14ac:dyDescent="0.2">
      <c r="A127" s="868"/>
      <c r="B127" s="869"/>
      <c r="C127" s="887" t="s">
        <v>484</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456</v>
      </c>
      <c r="AB127" s="826"/>
      <c r="AC127" s="826"/>
      <c r="AD127" s="826"/>
      <c r="AE127" s="827"/>
      <c r="AF127" s="828" t="s">
        <v>456</v>
      </c>
      <c r="AG127" s="826"/>
      <c r="AH127" s="826"/>
      <c r="AI127" s="826"/>
      <c r="AJ127" s="827"/>
      <c r="AK127" s="828" t="s">
        <v>456</v>
      </c>
      <c r="AL127" s="826"/>
      <c r="AM127" s="826"/>
      <c r="AN127" s="826"/>
      <c r="AO127" s="827"/>
      <c r="AP127" s="873" t="s">
        <v>460</v>
      </c>
      <c r="AQ127" s="874"/>
      <c r="AR127" s="874"/>
      <c r="AS127" s="874"/>
      <c r="AT127" s="875"/>
      <c r="AU127" s="284"/>
      <c r="AV127" s="284"/>
      <c r="AW127" s="284"/>
      <c r="AX127" s="890" t="s">
        <v>485</v>
      </c>
      <c r="AY127" s="858"/>
      <c r="AZ127" s="858"/>
      <c r="BA127" s="858"/>
      <c r="BB127" s="858"/>
      <c r="BC127" s="858"/>
      <c r="BD127" s="858"/>
      <c r="BE127" s="859"/>
      <c r="BF127" s="857" t="s">
        <v>486</v>
      </c>
      <c r="BG127" s="858"/>
      <c r="BH127" s="858"/>
      <c r="BI127" s="858"/>
      <c r="BJ127" s="858"/>
      <c r="BK127" s="858"/>
      <c r="BL127" s="859"/>
      <c r="BM127" s="857" t="s">
        <v>487</v>
      </c>
      <c r="BN127" s="858"/>
      <c r="BO127" s="858"/>
      <c r="BP127" s="858"/>
      <c r="BQ127" s="858"/>
      <c r="BR127" s="858"/>
      <c r="BS127" s="859"/>
      <c r="BT127" s="857" t="s">
        <v>488</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489</v>
      </c>
      <c r="CQ127" s="796"/>
      <c r="CR127" s="796"/>
      <c r="CS127" s="796"/>
      <c r="CT127" s="796"/>
      <c r="CU127" s="796"/>
      <c r="CV127" s="796"/>
      <c r="CW127" s="796"/>
      <c r="CX127" s="796"/>
      <c r="CY127" s="796"/>
      <c r="CZ127" s="796"/>
      <c r="DA127" s="796"/>
      <c r="DB127" s="796"/>
      <c r="DC127" s="796"/>
      <c r="DD127" s="796"/>
      <c r="DE127" s="796"/>
      <c r="DF127" s="797"/>
      <c r="DG127" s="862" t="s">
        <v>436</v>
      </c>
      <c r="DH127" s="863"/>
      <c r="DI127" s="863"/>
      <c r="DJ127" s="863"/>
      <c r="DK127" s="863"/>
      <c r="DL127" s="863" t="s">
        <v>460</v>
      </c>
      <c r="DM127" s="863"/>
      <c r="DN127" s="863"/>
      <c r="DO127" s="863"/>
      <c r="DP127" s="863"/>
      <c r="DQ127" s="863" t="s">
        <v>126</v>
      </c>
      <c r="DR127" s="863"/>
      <c r="DS127" s="863"/>
      <c r="DT127" s="863"/>
      <c r="DU127" s="863"/>
      <c r="DV127" s="840" t="s">
        <v>460</v>
      </c>
      <c r="DW127" s="840"/>
      <c r="DX127" s="840"/>
      <c r="DY127" s="840"/>
      <c r="DZ127" s="841"/>
    </row>
    <row r="128" spans="1:130" s="248" customFormat="1" ht="26.25" customHeight="1" thickBot="1" x14ac:dyDescent="0.25">
      <c r="A128" s="842" t="s">
        <v>490</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491</v>
      </c>
      <c r="X128" s="844"/>
      <c r="Y128" s="844"/>
      <c r="Z128" s="845"/>
      <c r="AA128" s="846">
        <v>7171</v>
      </c>
      <c r="AB128" s="847"/>
      <c r="AC128" s="847"/>
      <c r="AD128" s="847"/>
      <c r="AE128" s="848"/>
      <c r="AF128" s="849">
        <v>7319</v>
      </c>
      <c r="AG128" s="847"/>
      <c r="AH128" s="847"/>
      <c r="AI128" s="847"/>
      <c r="AJ128" s="848"/>
      <c r="AK128" s="849">
        <v>13770</v>
      </c>
      <c r="AL128" s="847"/>
      <c r="AM128" s="847"/>
      <c r="AN128" s="847"/>
      <c r="AO128" s="848"/>
      <c r="AP128" s="850"/>
      <c r="AQ128" s="851"/>
      <c r="AR128" s="851"/>
      <c r="AS128" s="851"/>
      <c r="AT128" s="852"/>
      <c r="AU128" s="284"/>
      <c r="AV128" s="284"/>
      <c r="AW128" s="284"/>
      <c r="AX128" s="853" t="s">
        <v>492</v>
      </c>
      <c r="AY128" s="854"/>
      <c r="AZ128" s="854"/>
      <c r="BA128" s="854"/>
      <c r="BB128" s="854"/>
      <c r="BC128" s="854"/>
      <c r="BD128" s="854"/>
      <c r="BE128" s="855"/>
      <c r="BF128" s="832" t="s">
        <v>437</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493</v>
      </c>
      <c r="CQ128" s="774"/>
      <c r="CR128" s="774"/>
      <c r="CS128" s="774"/>
      <c r="CT128" s="774"/>
      <c r="CU128" s="774"/>
      <c r="CV128" s="774"/>
      <c r="CW128" s="774"/>
      <c r="CX128" s="774"/>
      <c r="CY128" s="774"/>
      <c r="CZ128" s="774"/>
      <c r="DA128" s="774"/>
      <c r="DB128" s="774"/>
      <c r="DC128" s="774"/>
      <c r="DD128" s="774"/>
      <c r="DE128" s="774"/>
      <c r="DF128" s="775"/>
      <c r="DG128" s="836" t="s">
        <v>126</v>
      </c>
      <c r="DH128" s="837"/>
      <c r="DI128" s="837"/>
      <c r="DJ128" s="837"/>
      <c r="DK128" s="837"/>
      <c r="DL128" s="837" t="s">
        <v>442</v>
      </c>
      <c r="DM128" s="837"/>
      <c r="DN128" s="837"/>
      <c r="DO128" s="837"/>
      <c r="DP128" s="837"/>
      <c r="DQ128" s="837" t="s">
        <v>432</v>
      </c>
      <c r="DR128" s="837"/>
      <c r="DS128" s="837"/>
      <c r="DT128" s="837"/>
      <c r="DU128" s="837"/>
      <c r="DV128" s="838" t="s">
        <v>431</v>
      </c>
      <c r="DW128" s="838"/>
      <c r="DX128" s="838"/>
      <c r="DY128" s="838"/>
      <c r="DZ128" s="839"/>
    </row>
    <row r="129" spans="1:131" s="248" customFormat="1" ht="26.25" customHeight="1" x14ac:dyDescent="0.2">
      <c r="A129" s="820" t="s">
        <v>105</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494</v>
      </c>
      <c r="X129" s="823"/>
      <c r="Y129" s="823"/>
      <c r="Z129" s="824"/>
      <c r="AA129" s="825">
        <v>2877698</v>
      </c>
      <c r="AB129" s="826"/>
      <c r="AC129" s="826"/>
      <c r="AD129" s="826"/>
      <c r="AE129" s="827"/>
      <c r="AF129" s="828">
        <v>2857242</v>
      </c>
      <c r="AG129" s="826"/>
      <c r="AH129" s="826"/>
      <c r="AI129" s="826"/>
      <c r="AJ129" s="827"/>
      <c r="AK129" s="828">
        <v>3060235</v>
      </c>
      <c r="AL129" s="826"/>
      <c r="AM129" s="826"/>
      <c r="AN129" s="826"/>
      <c r="AO129" s="827"/>
      <c r="AP129" s="829"/>
      <c r="AQ129" s="830"/>
      <c r="AR129" s="830"/>
      <c r="AS129" s="830"/>
      <c r="AT129" s="831"/>
      <c r="AU129" s="286"/>
      <c r="AV129" s="286"/>
      <c r="AW129" s="286"/>
      <c r="AX129" s="795" t="s">
        <v>495</v>
      </c>
      <c r="AY129" s="796"/>
      <c r="AZ129" s="796"/>
      <c r="BA129" s="796"/>
      <c r="BB129" s="796"/>
      <c r="BC129" s="796"/>
      <c r="BD129" s="796"/>
      <c r="BE129" s="797"/>
      <c r="BF129" s="815" t="s">
        <v>436</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20" t="s">
        <v>496</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497</v>
      </c>
      <c r="X130" s="823"/>
      <c r="Y130" s="823"/>
      <c r="Z130" s="824"/>
      <c r="AA130" s="825">
        <v>432642</v>
      </c>
      <c r="AB130" s="826"/>
      <c r="AC130" s="826"/>
      <c r="AD130" s="826"/>
      <c r="AE130" s="827"/>
      <c r="AF130" s="828">
        <v>402575</v>
      </c>
      <c r="AG130" s="826"/>
      <c r="AH130" s="826"/>
      <c r="AI130" s="826"/>
      <c r="AJ130" s="827"/>
      <c r="AK130" s="828">
        <v>412867</v>
      </c>
      <c r="AL130" s="826"/>
      <c r="AM130" s="826"/>
      <c r="AN130" s="826"/>
      <c r="AO130" s="827"/>
      <c r="AP130" s="829"/>
      <c r="AQ130" s="830"/>
      <c r="AR130" s="830"/>
      <c r="AS130" s="830"/>
      <c r="AT130" s="831"/>
      <c r="AU130" s="286"/>
      <c r="AV130" s="286"/>
      <c r="AW130" s="286"/>
      <c r="AX130" s="795" t="s">
        <v>498</v>
      </c>
      <c r="AY130" s="796"/>
      <c r="AZ130" s="796"/>
      <c r="BA130" s="796"/>
      <c r="BB130" s="796"/>
      <c r="BC130" s="796"/>
      <c r="BD130" s="796"/>
      <c r="BE130" s="797"/>
      <c r="BF130" s="798">
        <v>6.8</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499</v>
      </c>
      <c r="X131" s="806"/>
      <c r="Y131" s="806"/>
      <c r="Z131" s="807"/>
      <c r="AA131" s="808">
        <v>2445056</v>
      </c>
      <c r="AB131" s="809"/>
      <c r="AC131" s="809"/>
      <c r="AD131" s="809"/>
      <c r="AE131" s="810"/>
      <c r="AF131" s="811">
        <v>2454667</v>
      </c>
      <c r="AG131" s="809"/>
      <c r="AH131" s="809"/>
      <c r="AI131" s="809"/>
      <c r="AJ131" s="810"/>
      <c r="AK131" s="811">
        <v>2647368</v>
      </c>
      <c r="AL131" s="809"/>
      <c r="AM131" s="809"/>
      <c r="AN131" s="809"/>
      <c r="AO131" s="810"/>
      <c r="AP131" s="812"/>
      <c r="AQ131" s="813"/>
      <c r="AR131" s="813"/>
      <c r="AS131" s="813"/>
      <c r="AT131" s="814"/>
      <c r="AU131" s="286"/>
      <c r="AV131" s="286"/>
      <c r="AW131" s="286"/>
      <c r="AX131" s="773" t="s">
        <v>500</v>
      </c>
      <c r="AY131" s="774"/>
      <c r="AZ131" s="774"/>
      <c r="BA131" s="774"/>
      <c r="BB131" s="774"/>
      <c r="BC131" s="774"/>
      <c r="BD131" s="774"/>
      <c r="BE131" s="775"/>
      <c r="BF131" s="776">
        <v>122.7</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782" t="s">
        <v>501</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502</v>
      </c>
      <c r="W132" s="786"/>
      <c r="X132" s="786"/>
      <c r="Y132" s="786"/>
      <c r="Z132" s="787"/>
      <c r="AA132" s="788">
        <v>5.5410591819999997</v>
      </c>
      <c r="AB132" s="789"/>
      <c r="AC132" s="789"/>
      <c r="AD132" s="789"/>
      <c r="AE132" s="790"/>
      <c r="AF132" s="791">
        <v>6.9360935719999999</v>
      </c>
      <c r="AG132" s="789"/>
      <c r="AH132" s="789"/>
      <c r="AI132" s="789"/>
      <c r="AJ132" s="790"/>
      <c r="AK132" s="791">
        <v>8.1548541799999992</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503</v>
      </c>
      <c r="W133" s="765"/>
      <c r="X133" s="765"/>
      <c r="Y133" s="765"/>
      <c r="Z133" s="766"/>
      <c r="AA133" s="767">
        <v>4.7</v>
      </c>
      <c r="AB133" s="768"/>
      <c r="AC133" s="768"/>
      <c r="AD133" s="768"/>
      <c r="AE133" s="769"/>
      <c r="AF133" s="767">
        <v>5.5</v>
      </c>
      <c r="AG133" s="768"/>
      <c r="AH133" s="768"/>
      <c r="AI133" s="768"/>
      <c r="AJ133" s="769"/>
      <c r="AK133" s="767">
        <v>6.8</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GE+C2m6QhOs/PXRJ1Mnj3AL54cc4RJUL9fNhw2CM3uRoHizi8yr+x2R+rgLP8bKgo8Q7UBfqcSoGmU06EQRLTQ==" saltValue="VRTNpJQZGRo4i6hcVw1WC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504</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rQv0Be+wDSRaUJH/Ac7AKm5TlwxDlsaCVzq4s7bcK2YxICa4JumM961gU7Q13SkhwKnjXv4MJX1vA1w99XHLjg==" saltValue="i2J/4q2Q+/+iWg2eqTWjc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mmgohi/VA1Hv07Hwcs4pn9Ejs4SAWoaLwUeHjrRVQPUDVD27Z9VDoC6mopJgSzVE/t3p22EGsIDAfOY/YIQWTQ==" saltValue="QMZIA3Uv06k5qCnImMh1l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507</v>
      </c>
      <c r="AP7" s="305"/>
      <c r="AQ7" s="306" t="s">
        <v>508</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509</v>
      </c>
      <c r="AQ8" s="312" t="s">
        <v>510</v>
      </c>
      <c r="AR8" s="313" t="s">
        <v>511</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512</v>
      </c>
      <c r="AL9" s="1190"/>
      <c r="AM9" s="1190"/>
      <c r="AN9" s="1191"/>
      <c r="AO9" s="314">
        <v>1142748</v>
      </c>
      <c r="AP9" s="314">
        <v>125150</v>
      </c>
      <c r="AQ9" s="315">
        <v>131552</v>
      </c>
      <c r="AR9" s="316">
        <v>-4.9000000000000004</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513</v>
      </c>
      <c r="AL10" s="1190"/>
      <c r="AM10" s="1190"/>
      <c r="AN10" s="1191"/>
      <c r="AO10" s="317">
        <v>16288</v>
      </c>
      <c r="AP10" s="317">
        <v>1784</v>
      </c>
      <c r="AQ10" s="318">
        <v>15222</v>
      </c>
      <c r="AR10" s="319">
        <v>-88.3</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514</v>
      </c>
      <c r="AL11" s="1190"/>
      <c r="AM11" s="1190"/>
      <c r="AN11" s="1191"/>
      <c r="AO11" s="317">
        <v>17237</v>
      </c>
      <c r="AP11" s="317">
        <v>1888</v>
      </c>
      <c r="AQ11" s="318">
        <v>927</v>
      </c>
      <c r="AR11" s="319">
        <v>103.7</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515</v>
      </c>
      <c r="AL12" s="1190"/>
      <c r="AM12" s="1190"/>
      <c r="AN12" s="1191"/>
      <c r="AO12" s="317" t="s">
        <v>516</v>
      </c>
      <c r="AP12" s="317" t="s">
        <v>516</v>
      </c>
      <c r="AQ12" s="318" t="s">
        <v>516</v>
      </c>
      <c r="AR12" s="319" t="s">
        <v>516</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517</v>
      </c>
      <c r="AL13" s="1190"/>
      <c r="AM13" s="1190"/>
      <c r="AN13" s="1191"/>
      <c r="AO13" s="317">
        <v>52242</v>
      </c>
      <c r="AP13" s="317">
        <v>5721</v>
      </c>
      <c r="AQ13" s="318">
        <v>5186</v>
      </c>
      <c r="AR13" s="319">
        <v>10.3</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518</v>
      </c>
      <c r="AL14" s="1190"/>
      <c r="AM14" s="1190"/>
      <c r="AN14" s="1191"/>
      <c r="AO14" s="317">
        <v>39746</v>
      </c>
      <c r="AP14" s="317">
        <v>4353</v>
      </c>
      <c r="AQ14" s="318">
        <v>3097</v>
      </c>
      <c r="AR14" s="319">
        <v>40.6</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519</v>
      </c>
      <c r="AL15" s="1193"/>
      <c r="AM15" s="1193"/>
      <c r="AN15" s="1194"/>
      <c r="AO15" s="317">
        <v>-61469</v>
      </c>
      <c r="AP15" s="317">
        <v>-6732</v>
      </c>
      <c r="AQ15" s="318">
        <v>-10369</v>
      </c>
      <c r="AR15" s="319">
        <v>-35.1</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182</v>
      </c>
      <c r="AL16" s="1193"/>
      <c r="AM16" s="1193"/>
      <c r="AN16" s="1194"/>
      <c r="AO16" s="317">
        <v>1206792</v>
      </c>
      <c r="AP16" s="317">
        <v>132164</v>
      </c>
      <c r="AQ16" s="318">
        <v>145615</v>
      </c>
      <c r="AR16" s="319">
        <v>-9.1999999999999993</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524</v>
      </c>
      <c r="AL21" s="1196"/>
      <c r="AM21" s="1196"/>
      <c r="AN21" s="1197"/>
      <c r="AO21" s="330">
        <v>11.83</v>
      </c>
      <c r="AP21" s="331">
        <v>13.36</v>
      </c>
      <c r="AQ21" s="332">
        <v>-1.53</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525</v>
      </c>
      <c r="AL22" s="1196"/>
      <c r="AM22" s="1196"/>
      <c r="AN22" s="1197"/>
      <c r="AO22" s="335">
        <v>96.3</v>
      </c>
      <c r="AP22" s="336">
        <v>95.8</v>
      </c>
      <c r="AQ22" s="337">
        <v>0.5</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507</v>
      </c>
      <c r="AP30" s="305"/>
      <c r="AQ30" s="306" t="s">
        <v>508</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509</v>
      </c>
      <c r="AQ31" s="312" t="s">
        <v>510</v>
      </c>
      <c r="AR31" s="313" t="s">
        <v>511</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529</v>
      </c>
      <c r="AL32" s="1179"/>
      <c r="AM32" s="1179"/>
      <c r="AN32" s="1180"/>
      <c r="AO32" s="345">
        <v>469656</v>
      </c>
      <c r="AP32" s="345">
        <v>51435</v>
      </c>
      <c r="AQ32" s="346">
        <v>74764</v>
      </c>
      <c r="AR32" s="347">
        <v>-31.2</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530</v>
      </c>
      <c r="AL33" s="1179"/>
      <c r="AM33" s="1179"/>
      <c r="AN33" s="1180"/>
      <c r="AO33" s="345" t="s">
        <v>516</v>
      </c>
      <c r="AP33" s="345" t="s">
        <v>516</v>
      </c>
      <c r="AQ33" s="346" t="s">
        <v>516</v>
      </c>
      <c r="AR33" s="347" t="s">
        <v>516</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531</v>
      </c>
      <c r="AL34" s="1179"/>
      <c r="AM34" s="1179"/>
      <c r="AN34" s="1180"/>
      <c r="AO34" s="345" t="s">
        <v>516</v>
      </c>
      <c r="AP34" s="345" t="s">
        <v>516</v>
      </c>
      <c r="AQ34" s="346" t="s">
        <v>516</v>
      </c>
      <c r="AR34" s="347" t="s">
        <v>516</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532</v>
      </c>
      <c r="AL35" s="1179"/>
      <c r="AM35" s="1179"/>
      <c r="AN35" s="1180"/>
      <c r="AO35" s="345">
        <v>147124</v>
      </c>
      <c r="AP35" s="345">
        <v>16113</v>
      </c>
      <c r="AQ35" s="346">
        <v>25584</v>
      </c>
      <c r="AR35" s="347">
        <v>-37</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533</v>
      </c>
      <c r="AL36" s="1179"/>
      <c r="AM36" s="1179"/>
      <c r="AN36" s="1180"/>
      <c r="AO36" s="345">
        <v>25746</v>
      </c>
      <c r="AP36" s="345">
        <v>2820</v>
      </c>
      <c r="AQ36" s="346">
        <v>3670</v>
      </c>
      <c r="AR36" s="347">
        <v>-23.2</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534</v>
      </c>
      <c r="AL37" s="1179"/>
      <c r="AM37" s="1179"/>
      <c r="AN37" s="1180"/>
      <c r="AO37" s="345" t="s">
        <v>516</v>
      </c>
      <c r="AP37" s="345" t="s">
        <v>516</v>
      </c>
      <c r="AQ37" s="346">
        <v>420</v>
      </c>
      <c r="AR37" s="347" t="s">
        <v>516</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535</v>
      </c>
      <c r="AL38" s="1176"/>
      <c r="AM38" s="1176"/>
      <c r="AN38" s="1177"/>
      <c r="AO38" s="348" t="s">
        <v>516</v>
      </c>
      <c r="AP38" s="348" t="s">
        <v>516</v>
      </c>
      <c r="AQ38" s="349">
        <v>9</v>
      </c>
      <c r="AR38" s="337" t="s">
        <v>516</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536</v>
      </c>
      <c r="AL39" s="1176"/>
      <c r="AM39" s="1176"/>
      <c r="AN39" s="1177"/>
      <c r="AO39" s="345">
        <v>-13770</v>
      </c>
      <c r="AP39" s="345">
        <v>-1508</v>
      </c>
      <c r="AQ39" s="346">
        <v>-2239</v>
      </c>
      <c r="AR39" s="347">
        <v>-32.6</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537</v>
      </c>
      <c r="AL40" s="1179"/>
      <c r="AM40" s="1179"/>
      <c r="AN40" s="1180"/>
      <c r="AO40" s="345">
        <v>-412867</v>
      </c>
      <c r="AP40" s="345">
        <v>-45216</v>
      </c>
      <c r="AQ40" s="346">
        <v>-71783</v>
      </c>
      <c r="AR40" s="347">
        <v>-37</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292</v>
      </c>
      <c r="AL41" s="1182"/>
      <c r="AM41" s="1182"/>
      <c r="AN41" s="1183"/>
      <c r="AO41" s="345">
        <v>215889</v>
      </c>
      <c r="AP41" s="345">
        <v>23644</v>
      </c>
      <c r="AQ41" s="346">
        <v>30425</v>
      </c>
      <c r="AR41" s="347">
        <v>-22.3</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507</v>
      </c>
      <c r="AN49" s="1186" t="s">
        <v>541</v>
      </c>
      <c r="AO49" s="1187"/>
      <c r="AP49" s="1187"/>
      <c r="AQ49" s="1187"/>
      <c r="AR49" s="1188"/>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542</v>
      </c>
      <c r="AO50" s="362" t="s">
        <v>543</v>
      </c>
      <c r="AP50" s="363" t="s">
        <v>544</v>
      </c>
      <c r="AQ50" s="364" t="s">
        <v>545</v>
      </c>
      <c r="AR50" s="365" t="s">
        <v>546</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467898</v>
      </c>
      <c r="AN51" s="367">
        <v>49201</v>
      </c>
      <c r="AO51" s="368">
        <v>-18</v>
      </c>
      <c r="AP51" s="369">
        <v>138651</v>
      </c>
      <c r="AQ51" s="370">
        <v>7.8</v>
      </c>
      <c r="AR51" s="371">
        <v>-25.8</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265277</v>
      </c>
      <c r="AN52" s="375">
        <v>27895</v>
      </c>
      <c r="AO52" s="376">
        <v>26.7</v>
      </c>
      <c r="AP52" s="377">
        <v>71211</v>
      </c>
      <c r="AQ52" s="378">
        <v>15.7</v>
      </c>
      <c r="AR52" s="379">
        <v>11</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731603</v>
      </c>
      <c r="AN53" s="367">
        <v>77780</v>
      </c>
      <c r="AO53" s="368">
        <v>58.1</v>
      </c>
      <c r="AP53" s="369">
        <v>122882</v>
      </c>
      <c r="AQ53" s="370">
        <v>-11.4</v>
      </c>
      <c r="AR53" s="371">
        <v>69.5</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418865</v>
      </c>
      <c r="AN54" s="375">
        <v>44532</v>
      </c>
      <c r="AO54" s="376">
        <v>59.6</v>
      </c>
      <c r="AP54" s="377">
        <v>65785</v>
      </c>
      <c r="AQ54" s="378">
        <v>-7.6</v>
      </c>
      <c r="AR54" s="379">
        <v>67.2</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1421133</v>
      </c>
      <c r="AN55" s="367">
        <v>152123</v>
      </c>
      <c r="AO55" s="368">
        <v>95.6</v>
      </c>
      <c r="AP55" s="369">
        <v>114790</v>
      </c>
      <c r="AQ55" s="370">
        <v>-6.6</v>
      </c>
      <c r="AR55" s="371">
        <v>102.2</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635681</v>
      </c>
      <c r="AN56" s="375">
        <v>68045</v>
      </c>
      <c r="AO56" s="376">
        <v>52.8</v>
      </c>
      <c r="AP56" s="377">
        <v>55601</v>
      </c>
      <c r="AQ56" s="378">
        <v>-15.5</v>
      </c>
      <c r="AR56" s="379">
        <v>68.3</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2680239</v>
      </c>
      <c r="AN57" s="367">
        <v>289756</v>
      </c>
      <c r="AO57" s="368">
        <v>90.5</v>
      </c>
      <c r="AP57" s="369">
        <v>126262</v>
      </c>
      <c r="AQ57" s="370">
        <v>10</v>
      </c>
      <c r="AR57" s="371">
        <v>80.5</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963294</v>
      </c>
      <c r="AN58" s="375">
        <v>104140</v>
      </c>
      <c r="AO58" s="376">
        <v>53</v>
      </c>
      <c r="AP58" s="377">
        <v>56769</v>
      </c>
      <c r="AQ58" s="378">
        <v>2.1</v>
      </c>
      <c r="AR58" s="379">
        <v>50.9</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1445314</v>
      </c>
      <c r="AN59" s="367">
        <v>158286</v>
      </c>
      <c r="AO59" s="368">
        <v>-45.4</v>
      </c>
      <c r="AP59" s="369">
        <v>126525</v>
      </c>
      <c r="AQ59" s="370">
        <v>0.2</v>
      </c>
      <c r="AR59" s="371">
        <v>-45.6</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278698</v>
      </c>
      <c r="AN60" s="375">
        <v>30522</v>
      </c>
      <c r="AO60" s="376">
        <v>-70.7</v>
      </c>
      <c r="AP60" s="377">
        <v>67052</v>
      </c>
      <c r="AQ60" s="378">
        <v>18.100000000000001</v>
      </c>
      <c r="AR60" s="379">
        <v>-88.8</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1349237</v>
      </c>
      <c r="AN61" s="382">
        <v>145429</v>
      </c>
      <c r="AO61" s="383">
        <v>36.200000000000003</v>
      </c>
      <c r="AP61" s="384">
        <v>125822</v>
      </c>
      <c r="AQ61" s="385">
        <v>0</v>
      </c>
      <c r="AR61" s="371">
        <v>36.200000000000003</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512363</v>
      </c>
      <c r="AN62" s="375">
        <v>55027</v>
      </c>
      <c r="AO62" s="376">
        <v>24.3</v>
      </c>
      <c r="AP62" s="377">
        <v>63284</v>
      </c>
      <c r="AQ62" s="378">
        <v>2.6</v>
      </c>
      <c r="AR62" s="379">
        <v>21.7</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nl1/yCEfJ2hB3EWAXHJX39IUebBX+PsTRVhP9KuQHhLWD/jEZDqCw9wP9OFyuI5LnbV4z5bcw4eTOKBILsRfvw==" saltValue="9qYJxD1TF2E/gZsye0vTM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555</v>
      </c>
    </row>
    <row r="120" spans="125:125" ht="13.5" hidden="1" customHeight="1" x14ac:dyDescent="0.2"/>
    <row r="121" spans="125:125" ht="13.5" hidden="1" customHeight="1" x14ac:dyDescent="0.2">
      <c r="DU121" s="292"/>
    </row>
  </sheetData>
  <sheetProtection algorithmName="SHA-512" hashValue="K5yOAcWDQ92QpIcAxFu5SzcoU2sPaLp35ki5Wrm/bRk3ZS41jKzm/+rX2YDEuwLTH4QJaVAlPhlMki+VsW7HcA==" saltValue="IlI3gHBBLFOqrvrDSlze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556</v>
      </c>
    </row>
  </sheetData>
  <sheetProtection algorithmName="SHA-512" hashValue="twBx/301FJKD11HaClhnYegVMxQA2tKhtWsx3zLCYN+tvSyvfJij1FbvPrsMrgffgruo8fBSE33Z+RNQfgljaw==" saltValue="Ob8W/z66pNts6qNAKbCE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557</v>
      </c>
      <c r="G46" s="8" t="s">
        <v>558</v>
      </c>
      <c r="H46" s="8" t="s">
        <v>559</v>
      </c>
      <c r="I46" s="8" t="s">
        <v>560</v>
      </c>
      <c r="J46" s="9" t="s">
        <v>561</v>
      </c>
    </row>
    <row r="47" spans="2:10" ht="57.75" customHeight="1" x14ac:dyDescent="0.2">
      <c r="B47" s="10"/>
      <c r="C47" s="1200" t="s">
        <v>3</v>
      </c>
      <c r="D47" s="1200"/>
      <c r="E47" s="1201"/>
      <c r="F47" s="11">
        <v>37.17</v>
      </c>
      <c r="G47" s="12">
        <v>29.36</v>
      </c>
      <c r="H47" s="12">
        <v>22.41</v>
      </c>
      <c r="I47" s="12">
        <v>18.73</v>
      </c>
      <c r="J47" s="13">
        <v>11.69</v>
      </c>
    </row>
    <row r="48" spans="2:10" ht="57.75" customHeight="1" x14ac:dyDescent="0.2">
      <c r="B48" s="14"/>
      <c r="C48" s="1202" t="s">
        <v>4</v>
      </c>
      <c r="D48" s="1202"/>
      <c r="E48" s="1203"/>
      <c r="F48" s="15">
        <v>4.03</v>
      </c>
      <c r="G48" s="16">
        <v>3.83</v>
      </c>
      <c r="H48" s="16">
        <v>5.82</v>
      </c>
      <c r="I48" s="16">
        <v>1.33</v>
      </c>
      <c r="J48" s="17">
        <v>5.46</v>
      </c>
    </row>
    <row r="49" spans="2:10" ht="57.75" customHeight="1" thickBot="1" x14ac:dyDescent="0.25">
      <c r="B49" s="18"/>
      <c r="C49" s="1204" t="s">
        <v>5</v>
      </c>
      <c r="D49" s="1204"/>
      <c r="E49" s="1205"/>
      <c r="F49" s="19" t="s">
        <v>562</v>
      </c>
      <c r="G49" s="20" t="s">
        <v>563</v>
      </c>
      <c r="H49" s="20" t="s">
        <v>564</v>
      </c>
      <c r="I49" s="20" t="s">
        <v>565</v>
      </c>
      <c r="J49" s="21" t="s">
        <v>566</v>
      </c>
    </row>
    <row r="50" spans="2:10" ht="13.5" customHeight="1" x14ac:dyDescent="0.2"/>
  </sheetData>
  <sheetProtection algorithmName="SHA-512" hashValue="2kjLnrTamIgEOM50ia/qr4LrCGA/AZw0smQ86BGQ7ZoA2lfTnZXLOK56dBSma8MXtULZCzEY9eUeFY7ZpdaPkw==" saltValue="N28zMCPJcGIWqfoR+dRf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2022-03-24T09:07:57Z</cp:lastPrinted>
  <dcterms:modified xsi:type="dcterms:W3CDTF">2022-10-04T05:53:16Z</dcterms:modified>
</cp:coreProperties>
</file>