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<sst xmlns="http://schemas.openxmlformats.org/spreadsheetml/2006/main" count="217" uniqueCount="107">
  <si>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</si>
  <si>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</si>
  <si>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</si>
  <si>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</si>
  <si>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</si>
  <si>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</si>
  <si>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</si>
  <si>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</si>
  <si>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</si>
  <si>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</si>
  <si>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</si>
  <si>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</si>
  <si>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</si>
  <si>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</si>
  <si>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</si>
  <si>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</si>
  <si>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</si>
  <si>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</si>
  <si>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</si>
  <si>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</si>
  <si>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</si>
  <si>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</si>
  <si>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</si>
  <si>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</si>
  <si>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</si>
  <si>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</si>
  <si>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</si>
  <si>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</si>
  <si>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</si>
  <si>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</si>
  <si>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</si>
  <si>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</si>
  <si>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</si>
  <si>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</si>
  <si>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</si>
  <si>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</si>
  <si>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</si>
  <si>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</si>
  <si>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</si>
  <si>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</si>
  <si>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</si>
  <si>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</si>
  <si>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</si>
  <si>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</si>
  <si>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</si>
  <si>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</si>
  <si>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</si>
  <si>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</si>
  <si>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</si>
  <si>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</si>
  <si>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</si>
  <si>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</si>
  <si>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</si>
  <si>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</si>
  <si>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</si>
  <si>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</si>
  <si>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</si>
  <si>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</si>
  <si>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</si>
  <si>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</si>
  <si>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</si>
  <si>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</si>
  <si>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</si>
  <si>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</si>
  <si>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</si>
  <si>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</si>
  <si>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</si>
  <si>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</si>
  <si>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</si>
  <si>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</si>
  <si>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</si>
  <si>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</si>
  <si>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</si>
  <si>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</si>
  <si>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</si>
  <si>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</si>
  <si>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</si>
  <si>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</si>
  <si>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</si>
  <si>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</si>
  <si>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</si>
  <si>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</si>
  <si>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</si>
  <si>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</si>
  <si>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</si>
  <si>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</si>
  <si>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</si>
  <si>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</si>
  <si>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</si>
  <si>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</si>
  <si>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</si>
  <si>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</si>
  <si>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</si>
  <si>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福知山市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</si>
  <si>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</si>
  <si>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</si>
  <si>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</si>
  <si>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</si>
  <si>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</si>
  <si>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</si>
  <si>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</si>
  <si>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</si>
  <si>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</si>
  <si>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</si>
  <si>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水道事業の経営については、現在のところ累積欠損金はなく、流動比率についても100％を超えている状態であるが、今後人口減少に伴う給水収益の減少や、施設の老朽化に伴う維持管理費の増加が予想されるため、有収率の改善による給水収益の確保や費用の節減などに努めなければならない。
　老朽化については、施設全体では類似団体と比べると進んでいない状況ではあるが、管路の経年化率は高く、また更新率は低い。そのため、今後は基幹管路を中心とした更新が必要となる。</t>
    <phoneticPr fontId="4"/>
  </si>
  <si>
    <r>
      <t xml:space="preserve">①平成25年度までは100％を上回る黒字経営が続いている。平成26年度は100％を下回っているが、これは給水収益が隔月検針を開始したことで1ヵ月分繰延となったことにより、11ヵ月分の計上となったことによるものである。
②累積欠損金は現在のところ発生していない。
③毎年度100％を上回っており、支払能力は十分に備わっているといえる。平成26年度は大幅に減少しているが、これは会計基準の見直しにより1年以内に償還する企業債を流動負債に計上することとなったことによるものである。
</t>
    </r>
    <r>
      <rPr>
        <sz val="9.5"/>
        <rFont val="ＭＳ ゴシック"/>
        <family val="3"/>
        <charset val="128"/>
      </rPr>
      <t>④類似団体の平均値を上回っており、債務残高は大きいといえる。これは簡易水道統合や大規模な更新事業により、企業債残高が増えたことによるものである。</t>
    </r>
    <r>
      <rPr>
        <sz val="9.5"/>
        <color theme="1"/>
        <rFont val="ＭＳ ゴシック"/>
        <family val="3"/>
        <charset val="128"/>
      </rPr>
      <t xml:space="preserve">
⑤平成22年度の料金改定により、平成24年度にかけて回収率が高まったが、平成25年度の簡易水道統合などにより低下傾向にある。
⑥平成25年度までは類似団体の平均値を下回っていたが、平成25年度の簡易水道統合により費用が増加する傾向にある。
⑦施設の統廃合をすすめてきた結果、毎年度類似団体の平均値を上回っており、施設の効率性は良いと言える。
⑧類似団体の平均値を下回っており、漏水やメーター不感等への対策が必要である。平成26年度に大幅に減少しているが、これは有収水量が給水収益と同様に、隔月検針により11ヵ月分の計上となったことによるものである。
　以上のことから、平成26年度における会計基準の見直しや隔月検針の開始による収入繰延等の特殊事情もあるが、人口減少や費用の増加により経営状況が厳しくなっており、改善が必要である。</t>
    </r>
    <rPh sb="290" eb="293">
      <t>キギョウサイ</t>
    </rPh>
    <rPh sb="293" eb="295">
      <t>ザンダカ</t>
    </rPh>
    <rPh sb="296" eb="297">
      <t>フ</t>
    </rPh>
    <rPh sb="625" eb="627">
      <t>シュウニュウ</t>
    </rPh>
    <rPh sb="627" eb="629">
      <t>クリノベ</t>
    </rPh>
    <rPh sb="629" eb="630">
      <t>トウ</t>
    </rPh>
    <phoneticPr fontId="4"/>
  </si>
  <si>
    <r>
      <rPr>
        <sz val="10"/>
        <rFont val="ＭＳ ゴシック"/>
        <family val="3"/>
        <charset val="128"/>
      </rPr>
      <t>①計画的な施設の更新を進めてきた結果、平成26年度までは類似団体の平均値を下回っている。今後は、緊急性などを考慮しながら施設の更新等を行っていく必要がある。</t>
    </r>
    <r>
      <rPr>
        <sz val="10"/>
        <color theme="1"/>
        <rFont val="ＭＳ ゴシック"/>
        <family val="3"/>
        <charset val="128"/>
      </rPr>
      <t xml:space="preserve">
②昭和43年度からの拡張事業により整備された管きょが、平成24年度より一斉に耐用年数を超過したため急激に数値が上昇した。今後も上昇すると考えられ、計画的な更新が求められる。
③平成24年度以降経年管が増加し更新が急がれるが、平成25年度からはまず浄水場などの基幹施設の更新を優先させたため、更新率が更に下がった。
　なお、②、③については管路延長を基に算出しており、管路延長については前年度末の数値に管路の取得分及び除却分を足し引きしたものを用いている。　
以上のことをふまえ、今後は基幹管路を中心に計画的に更新を行っていく予定である。</t>
    </r>
    <rPh sb="1" eb="4">
      <t>ケイカクテキ</t>
    </rPh>
    <rPh sb="5" eb="7">
      <t>シセツ</t>
    </rPh>
    <rPh sb="8" eb="10">
      <t>コウシン</t>
    </rPh>
    <rPh sb="11" eb="12">
      <t>スス</t>
    </rPh>
    <rPh sb="16" eb="18">
      <t>ケッカ</t>
    </rPh>
    <rPh sb="44" eb="46">
      <t>コンゴ</t>
    </rPh>
    <rPh sb="48" eb="51">
      <t>キンキュウセイ</t>
    </rPh>
    <rPh sb="54" eb="56">
      <t>コウリョ</t>
    </rPh>
    <rPh sb="60" eb="62">
      <t>シセツ</t>
    </rPh>
    <rPh sb="63" eb="65">
      <t>コウシン</t>
    </rPh>
    <rPh sb="65" eb="66">
      <t>トウ</t>
    </rPh>
    <rPh sb="67" eb="68">
      <t>オコナ</t>
    </rPh>
    <rPh sb="72" eb="74">
      <t>ヒツヨウ</t>
    </rPh>
    <rPh sb="262" eb="264">
      <t>カンロ</t>
    </rPh>
    <rPh sb="264" eb="266">
      <t>エンチョウ</t>
    </rPh>
    <rPh sb="271" eb="274">
      <t>ゼンネンド</t>
    </rPh>
    <rPh sb="274" eb="275">
      <t>マツ</t>
    </rPh>
    <rPh sb="276" eb="278">
      <t>スウチ</t>
    </rPh>
    <rPh sb="279" eb="281">
      <t>カンロ</t>
    </rPh>
    <rPh sb="282" eb="285">
      <t>シュトクブン</t>
    </rPh>
    <rPh sb="285" eb="286">
      <t>オヨ</t>
    </rPh>
    <rPh sb="287" eb="289">
      <t>ジョキャク</t>
    </rPh>
    <rPh sb="289" eb="290">
      <t>ブン</t>
    </rPh>
    <rPh sb="291" eb="292">
      <t>タ</t>
    </rPh>
    <rPh sb="293" eb="294">
      <t>ヒ</t>
    </rPh>
    <rPh sb="300" eb="301">
      <t>モチ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</si>
</sst>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sz val="9.5"/>
      <color theme="1"/>
      <name val="ＭＳ ゴシック"/>
      <family val="3"/>
      <charset val="128"/>
    </font>
    <font>
      <sz val="9.5"/>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23" fillId="0" borderId="9"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1.1000000000000001</c:v>
                </c:pt>
                <c:pt idx="1">
                  <c:v>0.99</c:v>
                </c:pt>
                <c:pt idx="2">
                  <c:v>0.64</c:v>
                </c:pt>
                <c:pt idx="3">
                  <c:v>0.56999999999999995</c:v>
                </c:pt>
                <c:pt idx="4">
                  <c:v>0.19</c:v>
                </c:pt>
              </c:numCache>
            </c:numRef>
          </c:val>
        </c:ser>
        <c:dLbls>
          <c:showLegendKey val="0"/>
          <c:showVal val="0"/>
          <c:showCatName val="0"/>
          <c:showSerName val="0"/>
          <c:showPercent val="0"/>
          <c:showBubbleSize val="0"/>
        </c:dLbls>
        <c:gapWidth val="150"/>
        <c:axId val="227096448"/>
        <c:axId val="22710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0.84</c:v>
                </c:pt>
                <c:pt idx="2">
                  <c:v>0.78</c:v>
                </c:pt>
                <c:pt idx="3">
                  <c:v>0.83</c:v>
                </c:pt>
                <c:pt idx="4">
                  <c:v>0.72</c:v>
                </c:pt>
              </c:numCache>
            </c:numRef>
          </c:val>
          <c:smooth val="0"/>
        </c:ser>
        <c:dLbls>
          <c:showLegendKey val="0"/>
          <c:showVal val="0"/>
          <c:showCatName val="0"/>
          <c:showSerName val="0"/>
          <c:showPercent val="0"/>
          <c:showBubbleSize val="0"/>
        </c:dLbls>
        <c:marker val="1"/>
        <c:smooth val="0"/>
        <c:axId val="227096448"/>
        <c:axId val="227106816"/>
      </c:lineChart>
      <c:dateAx>
        <c:axId val="227096448"/>
        <c:scaling>
          <c:orientation val="minMax"/>
        </c:scaling>
        <c:delete val="1"/>
        <c:axPos val="b"/>
        <c:numFmt formatCode="ge" sourceLinked="1"/>
        <c:majorTickMark val="none"/>
        <c:minorTickMark val="none"/>
        <c:tickLblPos val="none"/>
        <c:crossAx val="227106816"/>
        <c:crosses val="autoZero"/>
        <c:auto val="1"/>
        <c:lblOffset val="100"/>
        <c:baseTimeUnit val="years"/>
      </c:dateAx>
      <c:valAx>
        <c:axId val="22710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09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63.59</c:v>
                </c:pt>
                <c:pt idx="1">
                  <c:v>68.83</c:v>
                </c:pt>
                <c:pt idx="2">
                  <c:v>68.33</c:v>
                </c:pt>
                <c:pt idx="3">
                  <c:v>67.3</c:v>
                </c:pt>
                <c:pt idx="4">
                  <c:v>68.09</c:v>
                </c:pt>
              </c:numCache>
            </c:numRef>
          </c:val>
        </c:ser>
        <c:dLbls>
          <c:showLegendKey val="0"/>
          <c:showVal val="0"/>
          <c:showCatName val="0"/>
          <c:showSerName val="0"/>
          <c:showPercent val="0"/>
          <c:showBubbleSize val="0"/>
        </c:dLbls>
        <c:gapWidth val="150"/>
        <c:axId val="233335040"/>
        <c:axId val="23336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60.83</c:v>
                </c:pt>
                <c:pt idx="1">
                  <c:v>60.04</c:v>
                </c:pt>
                <c:pt idx="2">
                  <c:v>59.88</c:v>
                </c:pt>
                <c:pt idx="3">
                  <c:v>59.68</c:v>
                </c:pt>
                <c:pt idx="4">
                  <c:v>59.17</c:v>
                </c:pt>
              </c:numCache>
            </c:numRef>
          </c:val>
          <c:smooth val="0"/>
        </c:ser>
        <c:dLbls>
          <c:showLegendKey val="0"/>
          <c:showVal val="0"/>
          <c:showCatName val="0"/>
          <c:showSerName val="0"/>
          <c:showPercent val="0"/>
          <c:showBubbleSize val="0"/>
        </c:dLbls>
        <c:marker val="1"/>
        <c:smooth val="0"/>
        <c:axId val="233335040"/>
        <c:axId val="233361792"/>
      </c:lineChart>
      <c:dateAx>
        <c:axId val="233335040"/>
        <c:scaling>
          <c:orientation val="minMax"/>
        </c:scaling>
        <c:delete val="1"/>
        <c:axPos val="b"/>
        <c:numFmt formatCode="ge" sourceLinked="1"/>
        <c:majorTickMark val="none"/>
        <c:minorTickMark val="none"/>
        <c:tickLblPos val="none"/>
        <c:crossAx val="233361792"/>
        <c:crosses val="autoZero"/>
        <c:auto val="1"/>
        <c:lblOffset val="100"/>
        <c:baseTimeUnit val="years"/>
      </c:dateAx>
      <c:valAx>
        <c:axId val="23336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33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86.3</c:v>
                </c:pt>
                <c:pt idx="1">
                  <c:v>79.400000000000006</c:v>
                </c:pt>
                <c:pt idx="2">
                  <c:v>82.22</c:v>
                </c:pt>
                <c:pt idx="3">
                  <c:v>82.84</c:v>
                </c:pt>
                <c:pt idx="4">
                  <c:v>75.3</c:v>
                </c:pt>
              </c:numCache>
            </c:numRef>
          </c:val>
        </c:ser>
        <c:dLbls>
          <c:showLegendKey val="0"/>
          <c:showVal val="0"/>
          <c:showCatName val="0"/>
          <c:showSerName val="0"/>
          <c:showPercent val="0"/>
          <c:showBubbleSize val="0"/>
        </c:dLbls>
        <c:gapWidth val="150"/>
        <c:axId val="233469824"/>
        <c:axId val="23347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87.92</c:v>
                </c:pt>
                <c:pt idx="1">
                  <c:v>87.33</c:v>
                </c:pt>
                <c:pt idx="2">
                  <c:v>87.65</c:v>
                </c:pt>
                <c:pt idx="3">
                  <c:v>87.63</c:v>
                </c:pt>
                <c:pt idx="4">
                  <c:v>87.6</c:v>
                </c:pt>
              </c:numCache>
            </c:numRef>
          </c:val>
          <c:smooth val="0"/>
        </c:ser>
        <c:dLbls>
          <c:showLegendKey val="0"/>
          <c:showVal val="0"/>
          <c:showCatName val="0"/>
          <c:showSerName val="0"/>
          <c:showPercent val="0"/>
          <c:showBubbleSize val="0"/>
        </c:dLbls>
        <c:marker val="1"/>
        <c:smooth val="0"/>
        <c:axId val="233469824"/>
        <c:axId val="233476096"/>
      </c:lineChart>
      <c:dateAx>
        <c:axId val="233469824"/>
        <c:scaling>
          <c:orientation val="minMax"/>
        </c:scaling>
        <c:delete val="1"/>
        <c:axPos val="b"/>
        <c:numFmt formatCode="ge" sourceLinked="1"/>
        <c:majorTickMark val="none"/>
        <c:minorTickMark val="none"/>
        <c:tickLblPos val="none"/>
        <c:crossAx val="233476096"/>
        <c:crosses val="autoZero"/>
        <c:auto val="1"/>
        <c:lblOffset val="100"/>
        <c:baseTimeUnit val="years"/>
      </c:dateAx>
      <c:valAx>
        <c:axId val="23347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46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104.76</c:v>
                </c:pt>
                <c:pt idx="1">
                  <c:v>105.98</c:v>
                </c:pt>
                <c:pt idx="2">
                  <c:v>109.14</c:v>
                </c:pt>
                <c:pt idx="3">
                  <c:v>101.17</c:v>
                </c:pt>
                <c:pt idx="4">
                  <c:v>99.43</c:v>
                </c:pt>
              </c:numCache>
            </c:numRef>
          </c:val>
        </c:ser>
        <c:dLbls>
          <c:showLegendKey val="0"/>
          <c:showVal val="0"/>
          <c:showCatName val="0"/>
          <c:showSerName val="0"/>
          <c:showPercent val="0"/>
          <c:showBubbleSize val="0"/>
        </c:dLbls>
        <c:gapWidth val="150"/>
        <c:axId val="227137024"/>
        <c:axId val="22713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108.89</c:v>
                </c:pt>
                <c:pt idx="1">
                  <c:v>107.68</c:v>
                </c:pt>
                <c:pt idx="2">
                  <c:v>108.24</c:v>
                </c:pt>
                <c:pt idx="3">
                  <c:v>107.8</c:v>
                </c:pt>
                <c:pt idx="4">
                  <c:v>111.96</c:v>
                </c:pt>
              </c:numCache>
            </c:numRef>
          </c:val>
          <c:smooth val="0"/>
        </c:ser>
        <c:dLbls>
          <c:showLegendKey val="0"/>
          <c:showVal val="0"/>
          <c:showCatName val="0"/>
          <c:showSerName val="0"/>
          <c:showPercent val="0"/>
          <c:showBubbleSize val="0"/>
        </c:dLbls>
        <c:marker val="1"/>
        <c:smooth val="0"/>
        <c:axId val="227137024"/>
        <c:axId val="227138944"/>
      </c:lineChart>
      <c:dateAx>
        <c:axId val="227137024"/>
        <c:scaling>
          <c:orientation val="minMax"/>
        </c:scaling>
        <c:delete val="1"/>
        <c:axPos val="b"/>
        <c:numFmt formatCode="ge" sourceLinked="1"/>
        <c:majorTickMark val="none"/>
        <c:minorTickMark val="none"/>
        <c:tickLblPos val="none"/>
        <c:crossAx val="227138944"/>
        <c:crosses val="autoZero"/>
        <c:auto val="1"/>
        <c:lblOffset val="100"/>
        <c:baseTimeUnit val="years"/>
      </c:dateAx>
      <c:valAx>
        <c:axId val="227138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713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26.07</c:v>
                </c:pt>
                <c:pt idx="1">
                  <c:v>27.32</c:v>
                </c:pt>
                <c:pt idx="2">
                  <c:v>28.35</c:v>
                </c:pt>
                <c:pt idx="3">
                  <c:v>27.03</c:v>
                </c:pt>
                <c:pt idx="4">
                  <c:v>42.12</c:v>
                </c:pt>
              </c:numCache>
            </c:numRef>
          </c:val>
        </c:ser>
        <c:dLbls>
          <c:showLegendKey val="0"/>
          <c:showVal val="0"/>
          <c:showCatName val="0"/>
          <c:showSerName val="0"/>
          <c:showPercent val="0"/>
          <c:showBubbleSize val="0"/>
        </c:dLbls>
        <c:gapWidth val="150"/>
        <c:axId val="228418688"/>
        <c:axId val="22842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36.700000000000003</c:v>
                </c:pt>
                <c:pt idx="1">
                  <c:v>37.71</c:v>
                </c:pt>
                <c:pt idx="2">
                  <c:v>38.69</c:v>
                </c:pt>
                <c:pt idx="3">
                  <c:v>39.65</c:v>
                </c:pt>
                <c:pt idx="4">
                  <c:v>45.25</c:v>
                </c:pt>
              </c:numCache>
            </c:numRef>
          </c:val>
          <c:smooth val="0"/>
        </c:ser>
        <c:dLbls>
          <c:showLegendKey val="0"/>
          <c:showVal val="0"/>
          <c:showCatName val="0"/>
          <c:showSerName val="0"/>
          <c:showPercent val="0"/>
          <c:showBubbleSize val="0"/>
        </c:dLbls>
        <c:marker val="1"/>
        <c:smooth val="0"/>
        <c:axId val="228418688"/>
        <c:axId val="228420608"/>
      </c:lineChart>
      <c:dateAx>
        <c:axId val="228418688"/>
        <c:scaling>
          <c:orientation val="minMax"/>
        </c:scaling>
        <c:delete val="1"/>
        <c:axPos val="b"/>
        <c:numFmt formatCode="ge" sourceLinked="1"/>
        <c:majorTickMark val="none"/>
        <c:minorTickMark val="none"/>
        <c:tickLblPos val="none"/>
        <c:crossAx val="228420608"/>
        <c:crosses val="autoZero"/>
        <c:auto val="1"/>
        <c:lblOffset val="100"/>
        <c:baseTimeUnit val="years"/>
      </c:dateAx>
      <c:valAx>
        <c:axId val="22842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41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2.9</c:v>
                </c:pt>
                <c:pt idx="1">
                  <c:v>4.2</c:v>
                </c:pt>
                <c:pt idx="2">
                  <c:v>10.36</c:v>
                </c:pt>
                <c:pt idx="3">
                  <c:v>9.86</c:v>
                </c:pt>
                <c:pt idx="4">
                  <c:v>10.89</c:v>
                </c:pt>
              </c:numCache>
            </c:numRef>
          </c:val>
        </c:ser>
        <c:dLbls>
          <c:showLegendKey val="0"/>
          <c:showVal val="0"/>
          <c:showCatName val="0"/>
          <c:showSerName val="0"/>
          <c:showPercent val="0"/>
          <c:showBubbleSize val="0"/>
        </c:dLbls>
        <c:gapWidth val="150"/>
        <c:axId val="233390848"/>
        <c:axId val="23339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6.92</c:v>
                </c:pt>
                <c:pt idx="1">
                  <c:v>7.67</c:v>
                </c:pt>
                <c:pt idx="2">
                  <c:v>8.4</c:v>
                </c:pt>
                <c:pt idx="3">
                  <c:v>9.7100000000000009</c:v>
                </c:pt>
                <c:pt idx="4">
                  <c:v>10.71</c:v>
                </c:pt>
              </c:numCache>
            </c:numRef>
          </c:val>
          <c:smooth val="0"/>
        </c:ser>
        <c:dLbls>
          <c:showLegendKey val="0"/>
          <c:showVal val="0"/>
          <c:showCatName val="0"/>
          <c:showSerName val="0"/>
          <c:showPercent val="0"/>
          <c:showBubbleSize val="0"/>
        </c:dLbls>
        <c:marker val="1"/>
        <c:smooth val="0"/>
        <c:axId val="233390848"/>
        <c:axId val="233392768"/>
      </c:lineChart>
      <c:dateAx>
        <c:axId val="233390848"/>
        <c:scaling>
          <c:orientation val="minMax"/>
        </c:scaling>
        <c:delete val="1"/>
        <c:axPos val="b"/>
        <c:numFmt formatCode="ge" sourceLinked="1"/>
        <c:majorTickMark val="none"/>
        <c:minorTickMark val="none"/>
        <c:tickLblPos val="none"/>
        <c:crossAx val="233392768"/>
        <c:crosses val="autoZero"/>
        <c:auto val="1"/>
        <c:lblOffset val="100"/>
        <c:baseTimeUnit val="years"/>
      </c:dateAx>
      <c:valAx>
        <c:axId val="23339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39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3429632"/>
        <c:axId val="23343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4.4400000000000004</c:v>
                </c:pt>
                <c:pt idx="1">
                  <c:v>4.67</c:v>
                </c:pt>
                <c:pt idx="2">
                  <c:v>4.46</c:v>
                </c:pt>
                <c:pt idx="3">
                  <c:v>4.3899999999999997</c:v>
                </c:pt>
                <c:pt idx="4">
                  <c:v>0.41</c:v>
                </c:pt>
              </c:numCache>
            </c:numRef>
          </c:val>
          <c:smooth val="0"/>
        </c:ser>
        <c:dLbls>
          <c:showLegendKey val="0"/>
          <c:showVal val="0"/>
          <c:showCatName val="0"/>
          <c:showSerName val="0"/>
          <c:showPercent val="0"/>
          <c:showBubbleSize val="0"/>
        </c:dLbls>
        <c:marker val="1"/>
        <c:smooth val="0"/>
        <c:axId val="233429632"/>
        <c:axId val="233431808"/>
      </c:lineChart>
      <c:dateAx>
        <c:axId val="233429632"/>
        <c:scaling>
          <c:orientation val="minMax"/>
        </c:scaling>
        <c:delete val="1"/>
        <c:axPos val="b"/>
        <c:numFmt formatCode="ge" sourceLinked="1"/>
        <c:majorTickMark val="none"/>
        <c:minorTickMark val="none"/>
        <c:tickLblPos val="none"/>
        <c:crossAx val="233431808"/>
        <c:crosses val="autoZero"/>
        <c:auto val="1"/>
        <c:lblOffset val="100"/>
        <c:baseTimeUnit val="years"/>
      </c:dateAx>
      <c:valAx>
        <c:axId val="233431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342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332.24</c:v>
                </c:pt>
                <c:pt idx="1">
                  <c:v>429.26</c:v>
                </c:pt>
                <c:pt idx="2">
                  <c:v>419.96</c:v>
                </c:pt>
                <c:pt idx="3">
                  <c:v>845.5</c:v>
                </c:pt>
                <c:pt idx="4">
                  <c:v>159.29</c:v>
                </c:pt>
              </c:numCache>
            </c:numRef>
          </c:val>
        </c:ser>
        <c:dLbls>
          <c:showLegendKey val="0"/>
          <c:showVal val="0"/>
          <c:showCatName val="0"/>
          <c:showSerName val="0"/>
          <c:showPercent val="0"/>
          <c:showBubbleSize val="0"/>
        </c:dLbls>
        <c:gapWidth val="150"/>
        <c:axId val="233132800"/>
        <c:axId val="23313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699.11</c:v>
                </c:pt>
                <c:pt idx="1">
                  <c:v>695.41</c:v>
                </c:pt>
                <c:pt idx="2">
                  <c:v>701</c:v>
                </c:pt>
                <c:pt idx="3">
                  <c:v>739.59</c:v>
                </c:pt>
                <c:pt idx="4">
                  <c:v>335.95</c:v>
                </c:pt>
              </c:numCache>
            </c:numRef>
          </c:val>
          <c:smooth val="0"/>
        </c:ser>
        <c:dLbls>
          <c:showLegendKey val="0"/>
          <c:showVal val="0"/>
          <c:showCatName val="0"/>
          <c:showSerName val="0"/>
          <c:showPercent val="0"/>
          <c:showBubbleSize val="0"/>
        </c:dLbls>
        <c:marker val="1"/>
        <c:smooth val="0"/>
        <c:axId val="233132800"/>
        <c:axId val="233134720"/>
      </c:lineChart>
      <c:dateAx>
        <c:axId val="233132800"/>
        <c:scaling>
          <c:orientation val="minMax"/>
        </c:scaling>
        <c:delete val="1"/>
        <c:axPos val="b"/>
        <c:numFmt formatCode="ge" sourceLinked="1"/>
        <c:majorTickMark val="none"/>
        <c:minorTickMark val="none"/>
        <c:tickLblPos val="none"/>
        <c:crossAx val="233134720"/>
        <c:crosses val="autoZero"/>
        <c:auto val="1"/>
        <c:lblOffset val="100"/>
        <c:baseTimeUnit val="years"/>
      </c:dateAx>
      <c:valAx>
        <c:axId val="233134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313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634.16</c:v>
                </c:pt>
                <c:pt idx="1">
                  <c:v>640.45000000000005</c:v>
                </c:pt>
                <c:pt idx="2">
                  <c:v>590.41999999999996</c:v>
                </c:pt>
                <c:pt idx="3">
                  <c:v>688.13</c:v>
                </c:pt>
                <c:pt idx="4">
                  <c:v>756.4</c:v>
                </c:pt>
              </c:numCache>
            </c:numRef>
          </c:val>
        </c:ser>
        <c:dLbls>
          <c:showLegendKey val="0"/>
          <c:showVal val="0"/>
          <c:showCatName val="0"/>
          <c:showSerName val="0"/>
          <c:showPercent val="0"/>
          <c:showBubbleSize val="0"/>
        </c:dLbls>
        <c:gapWidth val="150"/>
        <c:axId val="233172992"/>
        <c:axId val="23317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339.69</c:v>
                </c:pt>
                <c:pt idx="1">
                  <c:v>343.45</c:v>
                </c:pt>
                <c:pt idx="2">
                  <c:v>330.99</c:v>
                </c:pt>
                <c:pt idx="3">
                  <c:v>324.08999999999997</c:v>
                </c:pt>
                <c:pt idx="4">
                  <c:v>319.82</c:v>
                </c:pt>
              </c:numCache>
            </c:numRef>
          </c:val>
          <c:smooth val="0"/>
        </c:ser>
        <c:dLbls>
          <c:showLegendKey val="0"/>
          <c:showVal val="0"/>
          <c:showCatName val="0"/>
          <c:showSerName val="0"/>
          <c:showPercent val="0"/>
          <c:showBubbleSize val="0"/>
        </c:dLbls>
        <c:marker val="1"/>
        <c:smooth val="0"/>
        <c:axId val="233172992"/>
        <c:axId val="233174912"/>
      </c:lineChart>
      <c:dateAx>
        <c:axId val="233172992"/>
        <c:scaling>
          <c:orientation val="minMax"/>
        </c:scaling>
        <c:delete val="1"/>
        <c:axPos val="b"/>
        <c:numFmt formatCode="ge" sourceLinked="1"/>
        <c:majorTickMark val="none"/>
        <c:minorTickMark val="none"/>
        <c:tickLblPos val="none"/>
        <c:crossAx val="233174912"/>
        <c:crosses val="autoZero"/>
        <c:auto val="1"/>
        <c:lblOffset val="100"/>
        <c:baseTimeUnit val="years"/>
      </c:dateAx>
      <c:valAx>
        <c:axId val="233174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317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98.28</c:v>
                </c:pt>
                <c:pt idx="1">
                  <c:v>98.81</c:v>
                </c:pt>
                <c:pt idx="2">
                  <c:v>101.38</c:v>
                </c:pt>
                <c:pt idx="3">
                  <c:v>93.21</c:v>
                </c:pt>
                <c:pt idx="4">
                  <c:v>91.68</c:v>
                </c:pt>
              </c:numCache>
            </c:numRef>
          </c:val>
        </c:ser>
        <c:dLbls>
          <c:showLegendKey val="0"/>
          <c:showVal val="0"/>
          <c:showCatName val="0"/>
          <c:showSerName val="0"/>
          <c:showPercent val="0"/>
          <c:showBubbleSize val="0"/>
        </c:dLbls>
        <c:gapWidth val="150"/>
        <c:axId val="233201024"/>
        <c:axId val="23320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101.27</c:v>
                </c:pt>
                <c:pt idx="1">
                  <c:v>99.61</c:v>
                </c:pt>
                <c:pt idx="2">
                  <c:v>100.27</c:v>
                </c:pt>
                <c:pt idx="3">
                  <c:v>99.46</c:v>
                </c:pt>
                <c:pt idx="4">
                  <c:v>105.21</c:v>
                </c:pt>
              </c:numCache>
            </c:numRef>
          </c:val>
          <c:smooth val="0"/>
        </c:ser>
        <c:dLbls>
          <c:showLegendKey val="0"/>
          <c:showVal val="0"/>
          <c:showCatName val="0"/>
          <c:showSerName val="0"/>
          <c:showPercent val="0"/>
          <c:showBubbleSize val="0"/>
        </c:dLbls>
        <c:marker val="1"/>
        <c:smooth val="0"/>
        <c:axId val="233201024"/>
        <c:axId val="233207296"/>
      </c:lineChart>
      <c:dateAx>
        <c:axId val="233201024"/>
        <c:scaling>
          <c:orientation val="minMax"/>
        </c:scaling>
        <c:delete val="1"/>
        <c:axPos val="b"/>
        <c:numFmt formatCode="ge" sourceLinked="1"/>
        <c:majorTickMark val="none"/>
        <c:minorTickMark val="none"/>
        <c:tickLblPos val="none"/>
        <c:crossAx val="233207296"/>
        <c:crosses val="autoZero"/>
        <c:auto val="1"/>
        <c:lblOffset val="100"/>
        <c:baseTimeUnit val="years"/>
      </c:dateAx>
      <c:valAx>
        <c:axId val="23320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20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151.37</c:v>
                </c:pt>
                <c:pt idx="1">
                  <c:v>152.65</c:v>
                </c:pt>
                <c:pt idx="2">
                  <c:v>152.5</c:v>
                </c:pt>
                <c:pt idx="3">
                  <c:v>165.41</c:v>
                </c:pt>
                <c:pt idx="4">
                  <c:v>168.22</c:v>
                </c:pt>
              </c:numCache>
            </c:numRef>
          </c:val>
        </c:ser>
        <c:dLbls>
          <c:showLegendKey val="0"/>
          <c:showVal val="0"/>
          <c:showCatName val="0"/>
          <c:showSerName val="0"/>
          <c:showPercent val="0"/>
          <c:showBubbleSize val="0"/>
        </c:dLbls>
        <c:gapWidth val="150"/>
        <c:axId val="233314944"/>
        <c:axId val="23331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167.74</c:v>
                </c:pt>
                <c:pt idx="1">
                  <c:v>169.59</c:v>
                </c:pt>
                <c:pt idx="2">
                  <c:v>169.62</c:v>
                </c:pt>
                <c:pt idx="3">
                  <c:v>171.78</c:v>
                </c:pt>
                <c:pt idx="4">
                  <c:v>162.59</c:v>
                </c:pt>
              </c:numCache>
            </c:numRef>
          </c:val>
          <c:smooth val="0"/>
        </c:ser>
        <c:dLbls>
          <c:showLegendKey val="0"/>
          <c:showVal val="0"/>
          <c:showCatName val="0"/>
          <c:showSerName val="0"/>
          <c:showPercent val="0"/>
          <c:showBubbleSize val="0"/>
        </c:dLbls>
        <c:marker val="1"/>
        <c:smooth val="0"/>
        <c:axId val="233314944"/>
        <c:axId val="233317120"/>
      </c:lineChart>
      <c:dateAx>
        <c:axId val="233314944"/>
        <c:scaling>
          <c:orientation val="minMax"/>
        </c:scaling>
        <c:delete val="1"/>
        <c:axPos val="b"/>
        <c:numFmt formatCode="ge" sourceLinked="1"/>
        <c:majorTickMark val="none"/>
        <c:minorTickMark val="none"/>
        <c:tickLblPos val="none"/>
        <c:crossAx val="233317120"/>
        <c:crosses val="autoZero"/>
        <c:auto val="1"/>
        <c:lblOffset val="100"/>
        <c:baseTimeUnit val="years"/>
      </c:dateAx>
      <c:valAx>
        <c:axId val="23331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31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N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4" t="str">
        <f>データ!H6</f>
        <v>京都府　福知山市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5" t="s">
        <v>1</v>
      </c>
      <c r="C7" s="86"/>
      <c r="D7" s="86"/>
      <c r="E7" s="86"/>
      <c r="F7" s="86"/>
      <c r="G7" s="86"/>
      <c r="H7" s="86"/>
      <c r="I7" s="87"/>
      <c r="J7" s="85" t="s">
        <v>2</v>
      </c>
      <c r="K7" s="86"/>
      <c r="L7" s="86"/>
      <c r="M7" s="86"/>
      <c r="N7" s="86"/>
      <c r="O7" s="86"/>
      <c r="P7" s="86"/>
      <c r="Q7" s="87"/>
      <c r="R7" s="85" t="s">
        <v>3</v>
      </c>
      <c r="S7" s="86"/>
      <c r="T7" s="86"/>
      <c r="U7" s="86"/>
      <c r="V7" s="86"/>
      <c r="W7" s="86"/>
      <c r="X7" s="86"/>
      <c r="Y7" s="87"/>
      <c r="Z7" s="85" t="s">
        <v>4</v>
      </c>
      <c r="AA7" s="86"/>
      <c r="AB7" s="86"/>
      <c r="AC7" s="86"/>
      <c r="AD7" s="86"/>
      <c r="AE7" s="86"/>
      <c r="AF7" s="86"/>
      <c r="AG7" s="87"/>
      <c r="AH7" s="3"/>
      <c r="AI7" s="85" t="s">
        <v>5</v>
      </c>
      <c r="AJ7" s="86"/>
      <c r="AK7" s="86"/>
      <c r="AL7" s="86"/>
      <c r="AM7" s="86"/>
      <c r="AN7" s="86"/>
      <c r="AO7" s="86"/>
      <c r="AP7" s="87"/>
      <c r="AQ7" s="74" t="s">
        <v>6</v>
      </c>
      <c r="AR7" s="74"/>
      <c r="AS7" s="74"/>
      <c r="AT7" s="74"/>
      <c r="AU7" s="74"/>
      <c r="AV7" s="74"/>
      <c r="AW7" s="74"/>
      <c r="AX7" s="74"/>
      <c r="AY7" s="74" t="s">
        <v>7</v>
      </c>
      <c r="AZ7" s="74"/>
      <c r="BA7" s="74"/>
      <c r="BB7" s="74"/>
      <c r="BC7" s="74"/>
      <c r="BD7" s="74"/>
      <c r="BE7" s="74"/>
      <c r="BF7" s="74"/>
      <c r="BG7" s="3"/>
      <c r="BH7" s="3"/>
      <c r="BI7" s="3"/>
      <c r="BJ7" s="3"/>
      <c r="BK7" s="3"/>
      <c r="BL7" s="4" t="s">
        <v>8</v>
      </c>
      <c r="BM7" s="5"/>
      <c r="BN7" s="5"/>
      <c r="BO7" s="5"/>
      <c r="BP7" s="5"/>
      <c r="BQ7" s="5"/>
      <c r="BR7" s="5"/>
      <c r="BS7" s="5"/>
      <c r="BT7" s="5"/>
      <c r="BU7" s="5"/>
      <c r="BV7" s="5"/>
      <c r="BW7" s="5"/>
      <c r="BX7" s="5"/>
      <c r="BY7" s="6"/>
    </row>
    <row r="8" spans="1:78" ht="18.75" customHeight="1">
      <c r="A8" s="2"/>
      <c r="B8" s="77" t="str">
        <f>データ!I6</f>
        <v>法適用</v>
      </c>
      <c r="C8" s="78"/>
      <c r="D8" s="78"/>
      <c r="E8" s="78"/>
      <c r="F8" s="78"/>
      <c r="G8" s="78"/>
      <c r="H8" s="78"/>
      <c r="I8" s="79"/>
      <c r="J8" s="77" t="str">
        <f>データ!J6</f>
        <v>水道事業</v>
      </c>
      <c r="K8" s="78"/>
      <c r="L8" s="78"/>
      <c r="M8" s="78"/>
      <c r="N8" s="78"/>
      <c r="O8" s="78"/>
      <c r="P8" s="78"/>
      <c r="Q8" s="79"/>
      <c r="R8" s="77" t="str">
        <f>データ!K6</f>
        <v>末端給水事業</v>
      </c>
      <c r="S8" s="78"/>
      <c r="T8" s="78"/>
      <c r="U8" s="78"/>
      <c r="V8" s="78"/>
      <c r="W8" s="78"/>
      <c r="X8" s="78"/>
      <c r="Y8" s="79"/>
      <c r="Z8" s="77" t="str">
        <f>データ!L6</f>
        <v>A4</v>
      </c>
      <c r="AA8" s="78"/>
      <c r="AB8" s="78"/>
      <c r="AC8" s="78"/>
      <c r="AD8" s="78"/>
      <c r="AE8" s="78"/>
      <c r="AF8" s="78"/>
      <c r="AG8" s="79"/>
      <c r="AH8" s="3"/>
      <c r="AI8" s="80">
        <f>データ!Q6</f>
        <v>80682</v>
      </c>
      <c r="AJ8" s="81"/>
      <c r="AK8" s="81"/>
      <c r="AL8" s="81"/>
      <c r="AM8" s="81"/>
      <c r="AN8" s="81"/>
      <c r="AO8" s="81"/>
      <c r="AP8" s="82"/>
      <c r="AQ8" s="60">
        <f>データ!R6</f>
        <v>552.54</v>
      </c>
      <c r="AR8" s="60"/>
      <c r="AS8" s="60"/>
      <c r="AT8" s="60"/>
      <c r="AU8" s="60"/>
      <c r="AV8" s="60"/>
      <c r="AW8" s="60"/>
      <c r="AX8" s="60"/>
      <c r="AY8" s="60">
        <f>データ!S6</f>
        <v>146.02000000000001</v>
      </c>
      <c r="AZ8" s="60"/>
      <c r="BA8" s="60"/>
      <c r="BB8" s="60"/>
      <c r="BC8" s="60"/>
      <c r="BD8" s="60"/>
      <c r="BE8" s="60"/>
      <c r="BF8" s="60"/>
      <c r="BG8" s="3"/>
      <c r="BH8" s="3"/>
      <c r="BI8" s="3"/>
      <c r="BJ8" s="3"/>
      <c r="BK8" s="3"/>
      <c r="BL8" s="72" t="s">
        <v>9</v>
      </c>
      <c r="BM8" s="73"/>
      <c r="BN8" s="7" t="s">
        <v>10</v>
      </c>
      <c r="BO8" s="8"/>
      <c r="BP8" s="8"/>
      <c r="BQ8" s="8"/>
      <c r="BR8" s="8"/>
      <c r="BS8" s="8"/>
      <c r="BT8" s="8"/>
      <c r="BU8" s="8"/>
      <c r="BV8" s="8"/>
      <c r="BW8" s="8"/>
      <c r="BX8" s="8"/>
      <c r="BY8" s="9"/>
    </row>
    <row r="9" spans="1:78" ht="18.75" customHeight="1">
      <c r="A9" s="2"/>
      <c r="B9" s="74" t="s">
        <v>11</v>
      </c>
      <c r="C9" s="74"/>
      <c r="D9" s="74"/>
      <c r="E9" s="74"/>
      <c r="F9" s="74"/>
      <c r="G9" s="74"/>
      <c r="H9" s="74"/>
      <c r="I9" s="74"/>
      <c r="J9" s="74" t="s">
        <v>12</v>
      </c>
      <c r="K9" s="74"/>
      <c r="L9" s="74"/>
      <c r="M9" s="74"/>
      <c r="N9" s="74"/>
      <c r="O9" s="74"/>
      <c r="P9" s="74"/>
      <c r="Q9" s="74"/>
      <c r="R9" s="74" t="s">
        <v>13</v>
      </c>
      <c r="S9" s="74"/>
      <c r="T9" s="74"/>
      <c r="U9" s="74"/>
      <c r="V9" s="74"/>
      <c r="W9" s="74"/>
      <c r="X9" s="74"/>
      <c r="Y9" s="74"/>
      <c r="Z9" s="74" t="s">
        <v>14</v>
      </c>
      <c r="AA9" s="74"/>
      <c r="AB9" s="74"/>
      <c r="AC9" s="74"/>
      <c r="AD9" s="74"/>
      <c r="AE9" s="74"/>
      <c r="AF9" s="74"/>
      <c r="AG9" s="74"/>
      <c r="AH9" s="3"/>
      <c r="AI9" s="74" t="s">
        <v>15</v>
      </c>
      <c r="AJ9" s="74"/>
      <c r="AK9" s="74"/>
      <c r="AL9" s="74"/>
      <c r="AM9" s="74"/>
      <c r="AN9" s="74"/>
      <c r="AO9" s="74"/>
      <c r="AP9" s="74"/>
      <c r="AQ9" s="74" t="s">
        <v>16</v>
      </c>
      <c r="AR9" s="74"/>
      <c r="AS9" s="74"/>
      <c r="AT9" s="74"/>
      <c r="AU9" s="74"/>
      <c r="AV9" s="74"/>
      <c r="AW9" s="74"/>
      <c r="AX9" s="74"/>
      <c r="AY9" s="74" t="s">
        <v>17</v>
      </c>
      <c r="AZ9" s="74"/>
      <c r="BA9" s="74"/>
      <c r="BB9" s="74"/>
      <c r="BC9" s="74"/>
      <c r="BD9" s="74"/>
      <c r="BE9" s="74"/>
      <c r="BF9" s="74"/>
      <c r="BG9" s="3"/>
      <c r="BH9" s="3"/>
      <c r="BI9" s="3"/>
      <c r="BJ9" s="3"/>
      <c r="BK9" s="3"/>
      <c r="BL9" s="75" t="s">
        <v>18</v>
      </c>
      <c r="BM9" s="76"/>
      <c r="BN9" s="10" t="s">
        <v>19</v>
      </c>
      <c r="BO9" s="11"/>
      <c r="BP9" s="11"/>
      <c r="BQ9" s="11"/>
      <c r="BR9" s="11"/>
      <c r="BS9" s="11"/>
      <c r="BT9" s="11"/>
      <c r="BU9" s="11"/>
      <c r="BV9" s="11"/>
      <c r="BW9" s="11"/>
      <c r="BX9" s="11"/>
      <c r="BY9" s="12"/>
    </row>
    <row r="10" spans="1:78" ht="18.75" customHeight="1">
      <c r="A10" s="2"/>
      <c r="B10" s="60" t="str">
        <f>データ!M6</f>
        <v>-</v>
      </c>
      <c r="C10" s="60"/>
      <c r="D10" s="60"/>
      <c r="E10" s="60"/>
      <c r="F10" s="60"/>
      <c r="G10" s="60"/>
      <c r="H10" s="60"/>
      <c r="I10" s="60"/>
      <c r="J10" s="60">
        <f>データ!N6</f>
        <v>45.53</v>
      </c>
      <c r="K10" s="60"/>
      <c r="L10" s="60"/>
      <c r="M10" s="60"/>
      <c r="N10" s="60"/>
      <c r="O10" s="60"/>
      <c r="P10" s="60"/>
      <c r="Q10" s="60"/>
      <c r="R10" s="60">
        <f>データ!O6</f>
        <v>82.76</v>
      </c>
      <c r="S10" s="60"/>
      <c r="T10" s="60"/>
      <c r="U10" s="60"/>
      <c r="V10" s="60"/>
      <c r="W10" s="60"/>
      <c r="X10" s="60"/>
      <c r="Y10" s="60"/>
      <c r="Z10" s="68">
        <f>データ!P6</f>
        <v>2867</v>
      </c>
      <c r="AA10" s="68"/>
      <c r="AB10" s="68"/>
      <c r="AC10" s="68"/>
      <c r="AD10" s="68"/>
      <c r="AE10" s="68"/>
      <c r="AF10" s="68"/>
      <c r="AG10" s="68"/>
      <c r="AH10" s="2"/>
      <c r="AI10" s="68">
        <f>データ!T6</f>
        <v>66237</v>
      </c>
      <c r="AJ10" s="68"/>
      <c r="AK10" s="68"/>
      <c r="AL10" s="68"/>
      <c r="AM10" s="68"/>
      <c r="AN10" s="68"/>
      <c r="AO10" s="68"/>
      <c r="AP10" s="68"/>
      <c r="AQ10" s="60">
        <f>データ!U6</f>
        <v>49</v>
      </c>
      <c r="AR10" s="60"/>
      <c r="AS10" s="60"/>
      <c r="AT10" s="60"/>
      <c r="AU10" s="60"/>
      <c r="AV10" s="60"/>
      <c r="AW10" s="60"/>
      <c r="AX10" s="60"/>
      <c r="AY10" s="60">
        <f>データ!V6</f>
        <v>1351.78</v>
      </c>
      <c r="AZ10" s="60"/>
      <c r="BA10" s="60"/>
      <c r="BB10" s="60"/>
      <c r="BC10" s="60"/>
      <c r="BD10" s="60"/>
      <c r="BE10" s="60"/>
      <c r="BF10" s="60"/>
      <c r="BG10" s="2"/>
      <c r="BH10" s="2"/>
      <c r="BI10" s="2"/>
      <c r="BJ10" s="2"/>
      <c r="BK10" s="2"/>
      <c r="BL10" s="61" t="s">
        <v>20</v>
      </c>
      <c r="BM10" s="62"/>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22</v>
      </c>
      <c r="BM11" s="63"/>
      <c r="BN11" s="63"/>
      <c r="BO11" s="63"/>
      <c r="BP11" s="63"/>
      <c r="BQ11" s="63"/>
      <c r="BR11" s="63"/>
      <c r="BS11" s="63"/>
      <c r="BT11" s="63"/>
      <c r="BU11" s="63"/>
      <c r="BV11" s="63"/>
      <c r="BW11" s="63"/>
      <c r="BX11" s="63"/>
      <c r="BY11" s="63"/>
      <c r="BZ11" s="6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c r="A14" s="2"/>
      <c r="B14" s="65" t="s">
        <v>23</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24</v>
      </c>
      <c r="BM14" s="42"/>
      <c r="BN14" s="42"/>
      <c r="BO14" s="42"/>
      <c r="BP14" s="42"/>
      <c r="BQ14" s="42"/>
      <c r="BR14" s="42"/>
      <c r="BS14" s="42"/>
      <c r="BT14" s="42"/>
      <c r="BU14" s="42"/>
      <c r="BV14" s="42"/>
      <c r="BW14" s="42"/>
      <c r="BX14" s="42"/>
      <c r="BY14" s="42"/>
      <c r="BZ14" s="43"/>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105</v>
      </c>
      <c r="BM16" s="70"/>
      <c r="BN16" s="70"/>
      <c r="BO16" s="70"/>
      <c r="BP16" s="70"/>
      <c r="BQ16" s="70"/>
      <c r="BR16" s="70"/>
      <c r="BS16" s="70"/>
      <c r="BT16" s="70"/>
      <c r="BU16" s="70"/>
      <c r="BV16" s="70"/>
      <c r="BW16" s="70"/>
      <c r="BX16" s="70"/>
      <c r="BY16" s="70"/>
      <c r="BZ16" s="71"/>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69"/>
      <c r="BM34" s="70"/>
      <c r="BN34" s="70"/>
      <c r="BO34" s="70"/>
      <c r="BP34" s="70"/>
      <c r="BQ34" s="70"/>
      <c r="BR34" s="70"/>
      <c r="BS34" s="70"/>
      <c r="BT34" s="70"/>
      <c r="BU34" s="70"/>
      <c r="BV34" s="70"/>
      <c r="BW34" s="70"/>
      <c r="BX34" s="70"/>
      <c r="BY34" s="70"/>
      <c r="BZ34" s="71"/>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9"/>
      <c r="BM35" s="70"/>
      <c r="BN35" s="70"/>
      <c r="BO35" s="70"/>
      <c r="BP35" s="70"/>
      <c r="BQ35" s="70"/>
      <c r="BR35" s="70"/>
      <c r="BS35" s="70"/>
      <c r="BT35" s="70"/>
      <c r="BU35" s="70"/>
      <c r="BV35" s="70"/>
      <c r="BW35" s="70"/>
      <c r="BX35" s="70"/>
      <c r="BY35" s="70"/>
      <c r="BZ35" s="71"/>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106</v>
      </c>
      <c r="BM47" s="55"/>
      <c r="BN47" s="55"/>
      <c r="BO47" s="55"/>
      <c r="BP47" s="55"/>
      <c r="BQ47" s="55"/>
      <c r="BR47" s="55"/>
      <c r="BS47" s="55"/>
      <c r="BT47" s="55"/>
      <c r="BU47" s="55"/>
      <c r="BV47" s="55"/>
      <c r="BW47" s="55"/>
      <c r="BX47" s="55"/>
      <c r="BY47" s="55"/>
      <c r="BZ47" s="5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54"/>
      <c r="BM56" s="55"/>
      <c r="BN56" s="55"/>
      <c r="BO56" s="55"/>
      <c r="BP56" s="55"/>
      <c r="BQ56" s="55"/>
      <c r="BR56" s="55"/>
      <c r="BS56" s="55"/>
      <c r="BT56" s="55"/>
      <c r="BU56" s="55"/>
      <c r="BV56" s="55"/>
      <c r="BW56" s="55"/>
      <c r="BX56" s="55"/>
      <c r="BY56" s="55"/>
      <c r="BZ56" s="56"/>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5"/>
      <c r="BN57" s="55"/>
      <c r="BO57" s="55"/>
      <c r="BP57" s="55"/>
      <c r="BQ57" s="55"/>
      <c r="BR57" s="55"/>
      <c r="BS57" s="55"/>
      <c r="BT57" s="55"/>
      <c r="BU57" s="55"/>
      <c r="BV57" s="55"/>
      <c r="BW57" s="55"/>
      <c r="BX57" s="55"/>
      <c r="BY57" s="55"/>
      <c r="BZ57" s="56"/>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c r="A60" s="2"/>
      <c r="B60" s="57" t="s">
        <v>34</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4"/>
      <c r="BM60" s="55"/>
      <c r="BN60" s="55"/>
      <c r="BO60" s="55"/>
      <c r="BP60" s="55"/>
      <c r="BQ60" s="55"/>
      <c r="BR60" s="55"/>
      <c r="BS60" s="55"/>
      <c r="BT60" s="55"/>
      <c r="BU60" s="55"/>
      <c r="BV60" s="55"/>
      <c r="BW60" s="55"/>
      <c r="BX60" s="55"/>
      <c r="BY60" s="55"/>
      <c r="BZ60" s="56"/>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4"/>
      <c r="BM61" s="55"/>
      <c r="BN61" s="55"/>
      <c r="BO61" s="55"/>
      <c r="BP61" s="55"/>
      <c r="BQ61" s="55"/>
      <c r="BR61" s="55"/>
      <c r="BS61" s="55"/>
      <c r="BT61" s="55"/>
      <c r="BU61" s="55"/>
      <c r="BV61" s="55"/>
      <c r="BW61" s="55"/>
      <c r="BX61" s="55"/>
      <c r="BY61" s="55"/>
      <c r="BZ61" s="5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4"/>
      <c r="BM63" s="55"/>
      <c r="BN63" s="55"/>
      <c r="BO63" s="55"/>
      <c r="BP63" s="55"/>
      <c r="BQ63" s="55"/>
      <c r="BR63" s="55"/>
      <c r="BS63" s="55"/>
      <c r="BT63" s="55"/>
      <c r="BU63" s="55"/>
      <c r="BV63" s="55"/>
      <c r="BW63" s="55"/>
      <c r="BX63" s="55"/>
      <c r="BY63" s="55"/>
      <c r="BZ63" s="5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9" t="s">
        <v>49</v>
      </c>
      <c r="I3" s="90"/>
      <c r="J3" s="90"/>
      <c r="K3" s="90"/>
      <c r="L3" s="90"/>
      <c r="M3" s="90"/>
      <c r="N3" s="90"/>
      <c r="O3" s="90"/>
      <c r="P3" s="90"/>
      <c r="Q3" s="90"/>
      <c r="R3" s="90"/>
      <c r="S3" s="90"/>
      <c r="T3" s="90"/>
      <c r="U3" s="90"/>
      <c r="V3" s="91"/>
      <c r="W3" s="95" t="s">
        <v>50</v>
      </c>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t="s">
        <v>51</v>
      </c>
      <c r="DH3" s="88"/>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row>
    <row r="4" spans="1:143">
      <c r="A4" s="26" t="s">
        <v>52</v>
      </c>
      <c r="B4" s="28"/>
      <c r="C4" s="28"/>
      <c r="D4" s="28"/>
      <c r="E4" s="28"/>
      <c r="F4" s="28"/>
      <c r="G4" s="28"/>
      <c r="H4" s="92"/>
      <c r="I4" s="93"/>
      <c r="J4" s="93"/>
      <c r="K4" s="93"/>
      <c r="L4" s="93"/>
      <c r="M4" s="93"/>
      <c r="N4" s="93"/>
      <c r="O4" s="93"/>
      <c r="P4" s="93"/>
      <c r="Q4" s="93"/>
      <c r="R4" s="93"/>
      <c r="S4" s="93"/>
      <c r="T4" s="93"/>
      <c r="U4" s="93"/>
      <c r="V4" s="94"/>
      <c r="W4" s="88" t="s">
        <v>53</v>
      </c>
      <c r="X4" s="88"/>
      <c r="Y4" s="88"/>
      <c r="Z4" s="88"/>
      <c r="AA4" s="88"/>
      <c r="AB4" s="88"/>
      <c r="AC4" s="88"/>
      <c r="AD4" s="88"/>
      <c r="AE4" s="88"/>
      <c r="AF4" s="88"/>
      <c r="AG4" s="88"/>
      <c r="AH4" s="88" t="s">
        <v>54</v>
      </c>
      <c r="AI4" s="88"/>
      <c r="AJ4" s="88"/>
      <c r="AK4" s="88"/>
      <c r="AL4" s="88"/>
      <c r="AM4" s="88"/>
      <c r="AN4" s="88"/>
      <c r="AO4" s="88"/>
      <c r="AP4" s="88"/>
      <c r="AQ4" s="88"/>
      <c r="AR4" s="88"/>
      <c r="AS4" s="88" t="s">
        <v>55</v>
      </c>
      <c r="AT4" s="88"/>
      <c r="AU4" s="88"/>
      <c r="AV4" s="88"/>
      <c r="AW4" s="88"/>
      <c r="AX4" s="88"/>
      <c r="AY4" s="88"/>
      <c r="AZ4" s="88"/>
      <c r="BA4" s="88"/>
      <c r="BB4" s="88"/>
      <c r="BC4" s="88"/>
      <c r="BD4" s="88" t="s">
        <v>56</v>
      </c>
      <c r="BE4" s="88"/>
      <c r="BF4" s="88"/>
      <c r="BG4" s="88"/>
      <c r="BH4" s="88"/>
      <c r="BI4" s="88"/>
      <c r="BJ4" s="88"/>
      <c r="BK4" s="88"/>
      <c r="BL4" s="88"/>
      <c r="BM4" s="88"/>
      <c r="BN4" s="88"/>
      <c r="BO4" s="88" t="s">
        <v>57</v>
      </c>
      <c r="BP4" s="88"/>
      <c r="BQ4" s="88"/>
      <c r="BR4" s="88"/>
      <c r="BS4" s="88"/>
      <c r="BT4" s="88"/>
      <c r="BU4" s="88"/>
      <c r="BV4" s="88"/>
      <c r="BW4" s="88"/>
      <c r="BX4" s="88"/>
      <c r="BY4" s="88"/>
      <c r="BZ4" s="88" t="s">
        <v>58</v>
      </c>
      <c r="CA4" s="88"/>
      <c r="CB4" s="88"/>
      <c r="CC4" s="88"/>
      <c r="CD4" s="88"/>
      <c r="CE4" s="88"/>
      <c r="CF4" s="88"/>
      <c r="CG4" s="88"/>
      <c r="CH4" s="88"/>
      <c r="CI4" s="88"/>
      <c r="CJ4" s="88"/>
      <c r="CK4" s="88" t="s">
        <v>59</v>
      </c>
      <c r="CL4" s="88"/>
      <c r="CM4" s="88"/>
      <c r="CN4" s="88"/>
      <c r="CO4" s="88"/>
      <c r="CP4" s="88"/>
      <c r="CQ4" s="88"/>
      <c r="CR4" s="88"/>
      <c r="CS4" s="88"/>
      <c r="CT4" s="88"/>
      <c r="CU4" s="88"/>
      <c r="CV4" s="88" t="s">
        <v>60</v>
      </c>
      <c r="CW4" s="88"/>
      <c r="CX4" s="88"/>
      <c r="CY4" s="88"/>
      <c r="CZ4" s="88"/>
      <c r="DA4" s="88"/>
      <c r="DB4" s="88"/>
      <c r="DC4" s="88"/>
      <c r="DD4" s="88"/>
      <c r="DE4" s="88"/>
      <c r="DF4" s="88"/>
      <c r="DG4" s="88" t="s">
        <v>61</v>
      </c>
      <c r="DH4" s="88"/>
      <c r="DI4" s="88"/>
      <c r="DJ4" s="88"/>
      <c r="DK4" s="88"/>
      <c r="DL4" s="88"/>
      <c r="DM4" s="88"/>
      <c r="DN4" s="88"/>
      <c r="DO4" s="88"/>
      <c r="DP4" s="88"/>
      <c r="DQ4" s="88"/>
      <c r="DR4" s="88" t="s">
        <v>62</v>
      </c>
      <c r="DS4" s="88"/>
      <c r="DT4" s="88"/>
      <c r="DU4" s="88"/>
      <c r="DV4" s="88"/>
      <c r="DW4" s="88"/>
      <c r="DX4" s="88"/>
      <c r="DY4" s="88"/>
      <c r="DZ4" s="88"/>
      <c r="EA4" s="88"/>
      <c r="EB4" s="88"/>
      <c r="EC4" s="88" t="s">
        <v>63</v>
      </c>
      <c r="ED4" s="88"/>
      <c r="EE4" s="88"/>
      <c r="EF4" s="88"/>
      <c r="EG4" s="88"/>
      <c r="EH4" s="88"/>
      <c r="EI4" s="88"/>
      <c r="EJ4" s="88"/>
      <c r="EK4" s="88"/>
      <c r="EL4" s="88"/>
      <c r="EM4" s="88"/>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262013</v>
      </c>
      <c r="D6" s="31">
        <f t="shared" si="3"/>
        <v>46</v>
      </c>
      <c r="E6" s="31">
        <f t="shared" si="3"/>
        <v>1</v>
      </c>
      <c r="F6" s="31">
        <f t="shared" si="3"/>
        <v>0</v>
      </c>
      <c r="G6" s="31">
        <f t="shared" si="3"/>
        <v>1</v>
      </c>
      <c r="H6" s="31" t="str">
        <f t="shared" si="3"/>
        <v>京都府　福知山市</v>
      </c>
      <c r="I6" s="31" t="str">
        <f t="shared" si="3"/>
        <v>法適用</v>
      </c>
      <c r="J6" s="31" t="str">
        <f t="shared" si="3"/>
        <v>水道事業</v>
      </c>
      <c r="K6" s="31" t="str">
        <f t="shared" si="3"/>
        <v>末端給水事業</v>
      </c>
      <c r="L6" s="31" t="str">
        <f t="shared" si="3"/>
        <v>A4</v>
      </c>
      <c r="M6" s="32" t="str">
        <f t="shared" si="3"/>
        <v>-</v>
      </c>
      <c r="N6" s="32">
        <f t="shared" si="3"/>
        <v>45.53</v>
      </c>
      <c r="O6" s="32">
        <f t="shared" si="3"/>
        <v>82.76</v>
      </c>
      <c r="P6" s="32">
        <f t="shared" si="3"/>
        <v>2867</v>
      </c>
      <c r="Q6" s="32">
        <f t="shared" si="3"/>
        <v>80682</v>
      </c>
      <c r="R6" s="32">
        <f t="shared" si="3"/>
        <v>552.54</v>
      </c>
      <c r="S6" s="32">
        <f t="shared" si="3"/>
        <v>146.02000000000001</v>
      </c>
      <c r="T6" s="32">
        <f t="shared" si="3"/>
        <v>66237</v>
      </c>
      <c r="U6" s="32">
        <f t="shared" si="3"/>
        <v>49</v>
      </c>
      <c r="V6" s="32">
        <f t="shared" si="3"/>
        <v>1351.78</v>
      </c>
      <c r="W6" s="33">
        <f>IF(W7="",NA(),W7)</f>
        <v>104.76</v>
      </c>
      <c r="X6" s="33">
        <f t="shared" ref="X6:AF6" si="4">IF(X7="",NA(),X7)</f>
        <v>105.98</v>
      </c>
      <c r="Y6" s="33">
        <f t="shared" si="4"/>
        <v>109.14</v>
      </c>
      <c r="Z6" s="33">
        <f t="shared" si="4"/>
        <v>101.17</v>
      </c>
      <c r="AA6" s="33">
        <f t="shared" si="4"/>
        <v>99.43</v>
      </c>
      <c r="AB6" s="33">
        <f t="shared" si="4"/>
        <v>108.89</v>
      </c>
      <c r="AC6" s="33">
        <f t="shared" si="4"/>
        <v>107.68</v>
      </c>
      <c r="AD6" s="33">
        <f t="shared" si="4"/>
        <v>108.24</v>
      </c>
      <c r="AE6" s="33">
        <f t="shared" si="4"/>
        <v>107.8</v>
      </c>
      <c r="AF6" s="33">
        <f t="shared" si="4"/>
        <v>111.96</v>
      </c>
      <c r="AG6" s="32" t="str">
        <f>IF(AG7="","",IF(AG7="-","【-】","【"&amp;SUBSTITUTE(TEXT(AG7,"#,##0.00"),"-","△")&amp;"】"))</f>
        <v>【113.03】</v>
      </c>
      <c r="AH6" s="32">
        <f>IF(AH7="",NA(),AH7)</f>
        <v>0</v>
      </c>
      <c r="AI6" s="32">
        <f t="shared" ref="AI6:AQ6" si="5">IF(AI7="",NA(),AI7)</f>
        <v>0</v>
      </c>
      <c r="AJ6" s="32">
        <f t="shared" si="5"/>
        <v>0</v>
      </c>
      <c r="AK6" s="32">
        <f t="shared" si="5"/>
        <v>0</v>
      </c>
      <c r="AL6" s="32">
        <f t="shared" si="5"/>
        <v>0</v>
      </c>
      <c r="AM6" s="33">
        <f t="shared" si="5"/>
        <v>4.4400000000000004</v>
      </c>
      <c r="AN6" s="33">
        <f t="shared" si="5"/>
        <v>4.67</v>
      </c>
      <c r="AO6" s="33">
        <f t="shared" si="5"/>
        <v>4.46</v>
      </c>
      <c r="AP6" s="33">
        <f t="shared" si="5"/>
        <v>4.3899999999999997</v>
      </c>
      <c r="AQ6" s="33">
        <f t="shared" si="5"/>
        <v>0.41</v>
      </c>
      <c r="AR6" s="32" t="str">
        <f>IF(AR7="","",IF(AR7="-","【-】","【"&amp;SUBSTITUTE(TEXT(AR7,"#,##0.00"),"-","△")&amp;"】"))</f>
        <v>【0.81】</v>
      </c>
      <c r="AS6" s="33">
        <f>IF(AS7="",NA(),AS7)</f>
        <v>332.24</v>
      </c>
      <c r="AT6" s="33">
        <f t="shared" ref="AT6:BB6" si="6">IF(AT7="",NA(),AT7)</f>
        <v>429.26</v>
      </c>
      <c r="AU6" s="33">
        <f t="shared" si="6"/>
        <v>419.96</v>
      </c>
      <c r="AV6" s="33">
        <f t="shared" si="6"/>
        <v>845.5</v>
      </c>
      <c r="AW6" s="33">
        <f t="shared" si="6"/>
        <v>159.29</v>
      </c>
      <c r="AX6" s="33">
        <f t="shared" si="6"/>
        <v>699.11</v>
      </c>
      <c r="AY6" s="33">
        <f t="shared" si="6"/>
        <v>695.41</v>
      </c>
      <c r="AZ6" s="33">
        <f t="shared" si="6"/>
        <v>701</v>
      </c>
      <c r="BA6" s="33">
        <f t="shared" si="6"/>
        <v>739.59</v>
      </c>
      <c r="BB6" s="33">
        <f t="shared" si="6"/>
        <v>335.95</v>
      </c>
      <c r="BC6" s="32" t="str">
        <f>IF(BC7="","",IF(BC7="-","【-】","【"&amp;SUBSTITUTE(TEXT(BC7,"#,##0.00"),"-","△")&amp;"】"))</f>
        <v>【264.16】</v>
      </c>
      <c r="BD6" s="33">
        <f>IF(BD7="",NA(),BD7)</f>
        <v>634.16</v>
      </c>
      <c r="BE6" s="33">
        <f t="shared" ref="BE6:BM6" si="7">IF(BE7="",NA(),BE7)</f>
        <v>640.45000000000005</v>
      </c>
      <c r="BF6" s="33">
        <f t="shared" si="7"/>
        <v>590.41999999999996</v>
      </c>
      <c r="BG6" s="33">
        <f t="shared" si="7"/>
        <v>688.13</v>
      </c>
      <c r="BH6" s="33">
        <f t="shared" si="7"/>
        <v>756.4</v>
      </c>
      <c r="BI6" s="33">
        <f t="shared" si="7"/>
        <v>339.69</v>
      </c>
      <c r="BJ6" s="33">
        <f t="shared" si="7"/>
        <v>343.45</v>
      </c>
      <c r="BK6" s="33">
        <f t="shared" si="7"/>
        <v>330.99</v>
      </c>
      <c r="BL6" s="33">
        <f t="shared" si="7"/>
        <v>324.08999999999997</v>
      </c>
      <c r="BM6" s="33">
        <f t="shared" si="7"/>
        <v>319.82</v>
      </c>
      <c r="BN6" s="32" t="str">
        <f>IF(BN7="","",IF(BN7="-","【-】","【"&amp;SUBSTITUTE(TEXT(BN7,"#,##0.00"),"-","△")&amp;"】"))</f>
        <v>【283.72】</v>
      </c>
      <c r="BO6" s="33">
        <f>IF(BO7="",NA(),BO7)</f>
        <v>98.28</v>
      </c>
      <c r="BP6" s="33">
        <f t="shared" ref="BP6:BX6" si="8">IF(BP7="",NA(),BP7)</f>
        <v>98.81</v>
      </c>
      <c r="BQ6" s="33">
        <f t="shared" si="8"/>
        <v>101.38</v>
      </c>
      <c r="BR6" s="33">
        <f t="shared" si="8"/>
        <v>93.21</v>
      </c>
      <c r="BS6" s="33">
        <f t="shared" si="8"/>
        <v>91.68</v>
      </c>
      <c r="BT6" s="33">
        <f t="shared" si="8"/>
        <v>101.27</v>
      </c>
      <c r="BU6" s="33">
        <f t="shared" si="8"/>
        <v>99.61</v>
      </c>
      <c r="BV6" s="33">
        <f t="shared" si="8"/>
        <v>100.27</v>
      </c>
      <c r="BW6" s="33">
        <f t="shared" si="8"/>
        <v>99.46</v>
      </c>
      <c r="BX6" s="33">
        <f t="shared" si="8"/>
        <v>105.21</v>
      </c>
      <c r="BY6" s="32" t="str">
        <f>IF(BY7="","",IF(BY7="-","【-】","【"&amp;SUBSTITUTE(TEXT(BY7,"#,##0.00"),"-","△")&amp;"】"))</f>
        <v>【104.60】</v>
      </c>
      <c r="BZ6" s="33">
        <f>IF(BZ7="",NA(),BZ7)</f>
        <v>151.37</v>
      </c>
      <c r="CA6" s="33">
        <f t="shared" ref="CA6:CI6" si="9">IF(CA7="",NA(),CA7)</f>
        <v>152.65</v>
      </c>
      <c r="CB6" s="33">
        <f t="shared" si="9"/>
        <v>152.5</v>
      </c>
      <c r="CC6" s="33">
        <f t="shared" si="9"/>
        <v>165.41</v>
      </c>
      <c r="CD6" s="33">
        <f t="shared" si="9"/>
        <v>168.22</v>
      </c>
      <c r="CE6" s="33">
        <f t="shared" si="9"/>
        <v>167.74</v>
      </c>
      <c r="CF6" s="33">
        <f t="shared" si="9"/>
        <v>169.59</v>
      </c>
      <c r="CG6" s="33">
        <f t="shared" si="9"/>
        <v>169.62</v>
      </c>
      <c r="CH6" s="33">
        <f t="shared" si="9"/>
        <v>171.78</v>
      </c>
      <c r="CI6" s="33">
        <f t="shared" si="9"/>
        <v>162.59</v>
      </c>
      <c r="CJ6" s="32" t="str">
        <f>IF(CJ7="","",IF(CJ7="-","【-】","【"&amp;SUBSTITUTE(TEXT(CJ7,"#,##0.00"),"-","△")&amp;"】"))</f>
        <v>【164.21】</v>
      </c>
      <c r="CK6" s="33">
        <f>IF(CK7="",NA(),CK7)</f>
        <v>63.59</v>
      </c>
      <c r="CL6" s="33">
        <f t="shared" ref="CL6:CT6" si="10">IF(CL7="",NA(),CL7)</f>
        <v>68.83</v>
      </c>
      <c r="CM6" s="33">
        <f t="shared" si="10"/>
        <v>68.33</v>
      </c>
      <c r="CN6" s="33">
        <f t="shared" si="10"/>
        <v>67.3</v>
      </c>
      <c r="CO6" s="33">
        <f t="shared" si="10"/>
        <v>68.09</v>
      </c>
      <c r="CP6" s="33">
        <f t="shared" si="10"/>
        <v>60.83</v>
      </c>
      <c r="CQ6" s="33">
        <f t="shared" si="10"/>
        <v>60.04</v>
      </c>
      <c r="CR6" s="33">
        <f t="shared" si="10"/>
        <v>59.88</v>
      </c>
      <c r="CS6" s="33">
        <f t="shared" si="10"/>
        <v>59.68</v>
      </c>
      <c r="CT6" s="33">
        <f t="shared" si="10"/>
        <v>59.17</v>
      </c>
      <c r="CU6" s="32" t="str">
        <f>IF(CU7="","",IF(CU7="-","【-】","【"&amp;SUBSTITUTE(TEXT(CU7,"#,##0.00"),"-","△")&amp;"】"))</f>
        <v>【59.80】</v>
      </c>
      <c r="CV6" s="33">
        <f>IF(CV7="",NA(),CV7)</f>
        <v>86.3</v>
      </c>
      <c r="CW6" s="33">
        <f t="shared" ref="CW6:DE6" si="11">IF(CW7="",NA(),CW7)</f>
        <v>79.400000000000006</v>
      </c>
      <c r="CX6" s="33">
        <f t="shared" si="11"/>
        <v>82.22</v>
      </c>
      <c r="CY6" s="33">
        <f t="shared" si="11"/>
        <v>82.84</v>
      </c>
      <c r="CZ6" s="33">
        <f t="shared" si="11"/>
        <v>75.3</v>
      </c>
      <c r="DA6" s="33">
        <f t="shared" si="11"/>
        <v>87.92</v>
      </c>
      <c r="DB6" s="33">
        <f t="shared" si="11"/>
        <v>87.33</v>
      </c>
      <c r="DC6" s="33">
        <f t="shared" si="11"/>
        <v>87.65</v>
      </c>
      <c r="DD6" s="33">
        <f t="shared" si="11"/>
        <v>87.63</v>
      </c>
      <c r="DE6" s="33">
        <f t="shared" si="11"/>
        <v>87.6</v>
      </c>
      <c r="DF6" s="32" t="str">
        <f>IF(DF7="","",IF(DF7="-","【-】","【"&amp;SUBSTITUTE(TEXT(DF7,"#,##0.00"),"-","△")&amp;"】"))</f>
        <v>【89.78】</v>
      </c>
      <c r="DG6" s="33">
        <f>IF(DG7="",NA(),DG7)</f>
        <v>26.07</v>
      </c>
      <c r="DH6" s="33">
        <f t="shared" ref="DH6:DP6" si="12">IF(DH7="",NA(),DH7)</f>
        <v>27.32</v>
      </c>
      <c r="DI6" s="33">
        <f t="shared" si="12"/>
        <v>28.35</v>
      </c>
      <c r="DJ6" s="33">
        <f t="shared" si="12"/>
        <v>27.03</v>
      </c>
      <c r="DK6" s="33">
        <f t="shared" si="12"/>
        <v>42.12</v>
      </c>
      <c r="DL6" s="33">
        <f t="shared" si="12"/>
        <v>36.700000000000003</v>
      </c>
      <c r="DM6" s="33">
        <f t="shared" si="12"/>
        <v>37.71</v>
      </c>
      <c r="DN6" s="33">
        <f t="shared" si="12"/>
        <v>38.69</v>
      </c>
      <c r="DO6" s="33">
        <f t="shared" si="12"/>
        <v>39.65</v>
      </c>
      <c r="DP6" s="33">
        <f t="shared" si="12"/>
        <v>45.25</v>
      </c>
      <c r="DQ6" s="32" t="str">
        <f>IF(DQ7="","",IF(DQ7="-","【-】","【"&amp;SUBSTITUTE(TEXT(DQ7,"#,##0.00"),"-","△")&amp;"】"))</f>
        <v>【46.31】</v>
      </c>
      <c r="DR6" s="33">
        <f>IF(DR7="",NA(),DR7)</f>
        <v>2.9</v>
      </c>
      <c r="DS6" s="33">
        <f t="shared" ref="DS6:EA6" si="13">IF(DS7="",NA(),DS7)</f>
        <v>4.2</v>
      </c>
      <c r="DT6" s="33">
        <f t="shared" si="13"/>
        <v>10.36</v>
      </c>
      <c r="DU6" s="33">
        <f t="shared" si="13"/>
        <v>9.86</v>
      </c>
      <c r="DV6" s="33">
        <f t="shared" si="13"/>
        <v>10.89</v>
      </c>
      <c r="DW6" s="33">
        <f t="shared" si="13"/>
        <v>6.92</v>
      </c>
      <c r="DX6" s="33">
        <f t="shared" si="13"/>
        <v>7.67</v>
      </c>
      <c r="DY6" s="33">
        <f t="shared" si="13"/>
        <v>8.4</v>
      </c>
      <c r="DZ6" s="33">
        <f t="shared" si="13"/>
        <v>9.7100000000000009</v>
      </c>
      <c r="EA6" s="33">
        <f t="shared" si="13"/>
        <v>10.71</v>
      </c>
      <c r="EB6" s="32" t="str">
        <f>IF(EB7="","",IF(EB7="-","【-】","【"&amp;SUBSTITUTE(TEXT(EB7,"#,##0.00"),"-","△")&amp;"】"))</f>
        <v>【12.42】</v>
      </c>
      <c r="EC6" s="33">
        <f>IF(EC7="",NA(),EC7)</f>
        <v>1.1000000000000001</v>
      </c>
      <c r="ED6" s="33">
        <f t="shared" ref="ED6:EL6" si="14">IF(ED7="",NA(),ED7)</f>
        <v>0.99</v>
      </c>
      <c r="EE6" s="33">
        <f t="shared" si="14"/>
        <v>0.64</v>
      </c>
      <c r="EF6" s="33">
        <f t="shared" si="14"/>
        <v>0.56999999999999995</v>
      </c>
      <c r="EG6" s="33">
        <f t="shared" si="14"/>
        <v>0.19</v>
      </c>
      <c r="EH6" s="33">
        <f t="shared" si="14"/>
        <v>0.82</v>
      </c>
      <c r="EI6" s="33">
        <f t="shared" si="14"/>
        <v>0.84</v>
      </c>
      <c r="EJ6" s="33">
        <f t="shared" si="14"/>
        <v>0.78</v>
      </c>
      <c r="EK6" s="33">
        <f t="shared" si="14"/>
        <v>0.83</v>
      </c>
      <c r="EL6" s="33">
        <f t="shared" si="14"/>
        <v>0.72</v>
      </c>
      <c r="EM6" s="32" t="str">
        <f>IF(EM7="","",IF(EM7="-","【-】","【"&amp;SUBSTITUTE(TEXT(EM7,"#,##0.00"),"-","△")&amp;"】"))</f>
        <v>【0.78】</v>
      </c>
    </row>
    <row r="7" spans="1:143" s="34" customFormat="1">
      <c r="A7" s="26"/>
      <c r="B7" s="35">
        <v>2014</v>
      </c>
      <c r="C7" s="35">
        <v>262013</v>
      </c>
      <c r="D7" s="35">
        <v>46</v>
      </c>
      <c r="E7" s="35">
        <v>1</v>
      </c>
      <c r="F7" s="35">
        <v>0</v>
      </c>
      <c r="G7" s="35">
        <v>1</v>
      </c>
      <c r="H7" s="35" t="s">
        <v>93</v>
      </c>
      <c r="I7" s="35" t="s">
        <v>94</v>
      </c>
      <c r="J7" s="35" t="s">
        <v>95</v>
      </c>
      <c r="K7" s="35" t="s">
        <v>96</v>
      </c>
      <c r="L7" s="35" t="s">
        <v>97</v>
      </c>
      <c r="M7" s="36" t="s">
        <v>98</v>
      </c>
      <c r="N7" s="36">
        <v>45.53</v>
      </c>
      <c r="O7" s="36">
        <v>82.76</v>
      </c>
      <c r="P7" s="36">
        <v>2867</v>
      </c>
      <c r="Q7" s="36">
        <v>80682</v>
      </c>
      <c r="R7" s="36">
        <v>552.54</v>
      </c>
      <c r="S7" s="36">
        <v>146.02000000000001</v>
      </c>
      <c r="T7" s="36">
        <v>66237</v>
      </c>
      <c r="U7" s="36">
        <v>49</v>
      </c>
      <c r="V7" s="36">
        <v>1351.78</v>
      </c>
      <c r="W7" s="36">
        <v>104.76</v>
      </c>
      <c r="X7" s="36">
        <v>105.98</v>
      </c>
      <c r="Y7" s="36">
        <v>109.14</v>
      </c>
      <c r="Z7" s="36">
        <v>101.17</v>
      </c>
      <c r="AA7" s="36">
        <v>99.43</v>
      </c>
      <c r="AB7" s="36">
        <v>108.89</v>
      </c>
      <c r="AC7" s="36">
        <v>107.68</v>
      </c>
      <c r="AD7" s="36">
        <v>108.24</v>
      </c>
      <c r="AE7" s="36">
        <v>107.8</v>
      </c>
      <c r="AF7" s="36">
        <v>111.96</v>
      </c>
      <c r="AG7" s="36">
        <v>113.03</v>
      </c>
      <c r="AH7" s="36">
        <v>0</v>
      </c>
      <c r="AI7" s="36">
        <v>0</v>
      </c>
      <c r="AJ7" s="36">
        <v>0</v>
      </c>
      <c r="AK7" s="36">
        <v>0</v>
      </c>
      <c r="AL7" s="36">
        <v>0</v>
      </c>
      <c r="AM7" s="36">
        <v>4.4400000000000004</v>
      </c>
      <c r="AN7" s="36">
        <v>4.67</v>
      </c>
      <c r="AO7" s="36">
        <v>4.46</v>
      </c>
      <c r="AP7" s="36">
        <v>4.3899999999999997</v>
      </c>
      <c r="AQ7" s="36">
        <v>0.41</v>
      </c>
      <c r="AR7" s="36">
        <v>0.81</v>
      </c>
      <c r="AS7" s="36">
        <v>332.24</v>
      </c>
      <c r="AT7" s="36">
        <v>429.26</v>
      </c>
      <c r="AU7" s="36">
        <v>419.96</v>
      </c>
      <c r="AV7" s="36">
        <v>845.5</v>
      </c>
      <c r="AW7" s="36">
        <v>159.29</v>
      </c>
      <c r="AX7" s="36">
        <v>699.11</v>
      </c>
      <c r="AY7" s="36">
        <v>695.41</v>
      </c>
      <c r="AZ7" s="36">
        <v>701</v>
      </c>
      <c r="BA7" s="36">
        <v>739.59</v>
      </c>
      <c r="BB7" s="36">
        <v>335.95</v>
      </c>
      <c r="BC7" s="36">
        <v>264.16000000000003</v>
      </c>
      <c r="BD7" s="36">
        <v>634.16</v>
      </c>
      <c r="BE7" s="36">
        <v>640.45000000000005</v>
      </c>
      <c r="BF7" s="36">
        <v>590.41999999999996</v>
      </c>
      <c r="BG7" s="36">
        <v>688.13</v>
      </c>
      <c r="BH7" s="36">
        <v>756.4</v>
      </c>
      <c r="BI7" s="36">
        <v>339.69</v>
      </c>
      <c r="BJ7" s="36">
        <v>343.45</v>
      </c>
      <c r="BK7" s="36">
        <v>330.99</v>
      </c>
      <c r="BL7" s="36">
        <v>324.08999999999997</v>
      </c>
      <c r="BM7" s="36">
        <v>319.82</v>
      </c>
      <c r="BN7" s="36">
        <v>283.72000000000003</v>
      </c>
      <c r="BO7" s="36">
        <v>98.28</v>
      </c>
      <c r="BP7" s="36">
        <v>98.81</v>
      </c>
      <c r="BQ7" s="36">
        <v>101.38</v>
      </c>
      <c r="BR7" s="36">
        <v>93.21</v>
      </c>
      <c r="BS7" s="36">
        <v>91.68</v>
      </c>
      <c r="BT7" s="36">
        <v>101.27</v>
      </c>
      <c r="BU7" s="36">
        <v>99.61</v>
      </c>
      <c r="BV7" s="36">
        <v>100.27</v>
      </c>
      <c r="BW7" s="36">
        <v>99.46</v>
      </c>
      <c r="BX7" s="36">
        <v>105.21</v>
      </c>
      <c r="BY7" s="36">
        <v>104.6</v>
      </c>
      <c r="BZ7" s="36">
        <v>151.37</v>
      </c>
      <c r="CA7" s="36">
        <v>152.65</v>
      </c>
      <c r="CB7" s="36">
        <v>152.5</v>
      </c>
      <c r="CC7" s="36">
        <v>165.41</v>
      </c>
      <c r="CD7" s="36">
        <v>168.22</v>
      </c>
      <c r="CE7" s="36">
        <v>167.74</v>
      </c>
      <c r="CF7" s="36">
        <v>169.59</v>
      </c>
      <c r="CG7" s="36">
        <v>169.62</v>
      </c>
      <c r="CH7" s="36">
        <v>171.78</v>
      </c>
      <c r="CI7" s="36">
        <v>162.59</v>
      </c>
      <c r="CJ7" s="36">
        <v>164.21</v>
      </c>
      <c r="CK7" s="36">
        <v>63.59</v>
      </c>
      <c r="CL7" s="36">
        <v>68.83</v>
      </c>
      <c r="CM7" s="36">
        <v>68.33</v>
      </c>
      <c r="CN7" s="36">
        <v>67.3</v>
      </c>
      <c r="CO7" s="36">
        <v>68.09</v>
      </c>
      <c r="CP7" s="36">
        <v>60.83</v>
      </c>
      <c r="CQ7" s="36">
        <v>60.04</v>
      </c>
      <c r="CR7" s="36">
        <v>59.88</v>
      </c>
      <c r="CS7" s="36">
        <v>59.68</v>
      </c>
      <c r="CT7" s="36">
        <v>59.17</v>
      </c>
      <c r="CU7" s="36">
        <v>59.8</v>
      </c>
      <c r="CV7" s="36">
        <v>86.3</v>
      </c>
      <c r="CW7" s="36">
        <v>79.400000000000006</v>
      </c>
      <c r="CX7" s="36">
        <v>82.22</v>
      </c>
      <c r="CY7" s="36">
        <v>82.84</v>
      </c>
      <c r="CZ7" s="36">
        <v>75.3</v>
      </c>
      <c r="DA7" s="36">
        <v>87.92</v>
      </c>
      <c r="DB7" s="36">
        <v>87.33</v>
      </c>
      <c r="DC7" s="36">
        <v>87.65</v>
      </c>
      <c r="DD7" s="36">
        <v>87.63</v>
      </c>
      <c r="DE7" s="36">
        <v>87.6</v>
      </c>
      <c r="DF7" s="36">
        <v>89.78</v>
      </c>
      <c r="DG7" s="36">
        <v>26.07</v>
      </c>
      <c r="DH7" s="36">
        <v>27.32</v>
      </c>
      <c r="DI7" s="36">
        <v>28.35</v>
      </c>
      <c r="DJ7" s="36">
        <v>27.03</v>
      </c>
      <c r="DK7" s="36">
        <v>42.12</v>
      </c>
      <c r="DL7" s="36">
        <v>36.700000000000003</v>
      </c>
      <c r="DM7" s="36">
        <v>37.71</v>
      </c>
      <c r="DN7" s="36">
        <v>38.69</v>
      </c>
      <c r="DO7" s="36">
        <v>39.65</v>
      </c>
      <c r="DP7" s="36">
        <v>45.25</v>
      </c>
      <c r="DQ7" s="36">
        <v>46.31</v>
      </c>
      <c r="DR7" s="36">
        <v>2.9</v>
      </c>
      <c r="DS7" s="36">
        <v>4.2</v>
      </c>
      <c r="DT7" s="36">
        <v>10.36</v>
      </c>
      <c r="DU7" s="36">
        <v>9.86</v>
      </c>
      <c r="DV7" s="36">
        <v>10.89</v>
      </c>
      <c r="DW7" s="36">
        <v>6.92</v>
      </c>
      <c r="DX7" s="36">
        <v>7.67</v>
      </c>
      <c r="DY7" s="36">
        <v>8.4</v>
      </c>
      <c r="DZ7" s="36">
        <v>9.7100000000000009</v>
      </c>
      <c r="EA7" s="36">
        <v>10.71</v>
      </c>
      <c r="EB7" s="36">
        <v>12.42</v>
      </c>
      <c r="EC7" s="36">
        <v>1.1000000000000001</v>
      </c>
      <c r="ED7" s="36">
        <v>0.99</v>
      </c>
      <c r="EE7" s="36">
        <v>0.64</v>
      </c>
      <c r="EF7" s="36">
        <v>0.56999999999999995</v>
      </c>
      <c r="EG7" s="36">
        <v>0.19</v>
      </c>
      <c r="EH7" s="36">
        <v>0.82</v>
      </c>
      <c r="EI7" s="36">
        <v>0.84</v>
      </c>
      <c r="EJ7" s="36">
        <v>0.78</v>
      </c>
      <c r="EK7" s="36">
        <v>0.83</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2016-02-16T05:44:12Z</cp:lastPrinted>
  <dcterms:created xsi:type="dcterms:W3CDTF">2016-02-03T07:23:35Z</dcterms:created>
  <dcterms:modified xsi:type="dcterms:W3CDTF">2016-02-19T01:11:36Z</dcterms:modified>
  <cp:category/>
</cp:coreProperties>
</file>