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2730" windowWidth="20520" windowHeight="4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<sst xmlns="http://schemas.openxmlformats.org/spreadsheetml/2006/main" count="221" uniqueCount="111">
  <si>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</si>
  <si>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</si>
  <si>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</si>
  <si>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</si>
  <si>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</si>
  <si>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</si>
  <si>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</si>
  <si>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</si>
  <si>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</si>
  <si>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</si>
  <si>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</si>
  <si>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</si>
  <si>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</si>
  <si>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</si>
  <si>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</si>
  <si>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</si>
  <si>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</si>
  <si>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</si>
  <si>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</si>
  <si>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</si>
  <si>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</si>
  <si>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</si>
  <si>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</si>
  <si>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</si>
  <si>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</si>
  <si>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</si>
  <si>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</si>
  <si>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</si>
  <si>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</si>
  <si>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</si>
  <si>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</si>
  <si>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</si>
  <si>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</si>
  <si>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</si>
  <si>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</si>
  <si>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</si>
  <si>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</si>
  <si>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</si>
  <si>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</si>
  <si>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</si>
  <si>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</si>
  <si>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</si>
  <si>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</si>
  <si>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</si>
  <si>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</si>
  <si>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</si>
  <si>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</si>
  <si>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</si>
  <si>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</si>
  <si>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</si>
  <si>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</si>
  <si>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</si>
  <si>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</si>
  <si>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</si>
  <si>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</si>
  <si>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</si>
  <si>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</si>
  <si>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</si>
  <si>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</si>
  <si>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</si>
  <si>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</si>
  <si>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</si>
  <si>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</si>
  <si>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</si>
  <si>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</si>
  <si>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</si>
  <si>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</si>
  <si>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</si>
  <si>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</si>
  <si>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</si>
  <si>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</si>
  <si>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</si>
  <si>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</si>
  <si>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</si>
  <si>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</si>
  <si>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</si>
  <si>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</si>
  <si>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</si>
  <si>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</si>
  <si>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</si>
  <si>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</si>
  <si>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</si>
  <si>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</si>
  <si>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</si>
  <si>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</si>
  <si>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</si>
  <si>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</si>
  <si>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</si>
  <si>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</si>
  <si>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</si>
  <si>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</si>
  <si>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</si>
  <si>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</si>
  <si>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</si>
  <si>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</si>
  <si>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</si>
  <si>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舞鶴市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</si>
  <si>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</si>
  <si>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</si>
  <si>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</si>
  <si>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</si>
  <si>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</si>
  <si>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</si>
  <si>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</si>
  <si>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</si>
  <si>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</si>
  <si>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</si>
  <si>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</si>
  <si>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下水道施設は耐用年数を経過したものや現在の耐震基準に準拠出来ていないものがあります。長寿命化支援制度等に基づき、老朽化した施設について事故発生や機能停止を未然に防止するため、耐震化等の機能向上も考慮した長寿命化計画を策定し、施設の計画的な改築を実施します。</t>
    <phoneticPr fontId="4"/>
  </si>
  <si>
    <t>　処理区域の拡大に伴い使用料収入は年々増加し、有収水量も増加しているものの、施設整備に要した地方債の償還額も同時に増加しているため、⑤の経費回収率（料金水準の適切性）、⑥の汚水処理原価（費用の効率性）はともに横ばいの状態で推移しています。
下水道管敷設工事等については、舞鶴市公共下水道工事コスト構造改革ガイドラインに基づき、公共工事コスト構造改革行動計画を策定し、引き続き効率的で効果的な事業の執行に努めます。</t>
    <rPh sb="104" eb="105">
      <t>ヨコ</t>
    </rPh>
    <rPh sb="108" eb="110">
      <t>ジョウタイ</t>
    </rPh>
    <rPh sb="111" eb="113">
      <t>スイイ</t>
    </rPh>
    <rPh sb="120" eb="123">
      <t>ゲスイドウ</t>
    </rPh>
    <rPh sb="123" eb="124">
      <t>カン</t>
    </rPh>
    <rPh sb="124" eb="126">
      <t>フセツ</t>
    </rPh>
    <rPh sb="126" eb="128">
      <t>コウジ</t>
    </rPh>
    <rPh sb="128" eb="129">
      <t>トウ</t>
    </rPh>
    <rPh sb="135" eb="138">
      <t>マイヅルシ</t>
    </rPh>
    <rPh sb="138" eb="140">
      <t>コウキョウ</t>
    </rPh>
    <rPh sb="140" eb="143">
      <t>ゲスイドウ</t>
    </rPh>
    <rPh sb="143" eb="145">
      <t>コウジ</t>
    </rPh>
    <rPh sb="148" eb="150">
      <t>コウゾウ</t>
    </rPh>
    <rPh sb="150" eb="152">
      <t>カイカク</t>
    </rPh>
    <rPh sb="159" eb="160">
      <t>モト</t>
    </rPh>
    <rPh sb="163" eb="165">
      <t>コウキョウ</t>
    </rPh>
    <rPh sb="165" eb="167">
      <t>コウジ</t>
    </rPh>
    <rPh sb="170" eb="172">
      <t>コウゾウ</t>
    </rPh>
    <rPh sb="172" eb="174">
      <t>カイカク</t>
    </rPh>
    <rPh sb="174" eb="176">
      <t>コウドウ</t>
    </rPh>
    <rPh sb="176" eb="178">
      <t>ケイカク</t>
    </rPh>
    <rPh sb="179" eb="181">
      <t>サクテイ</t>
    </rPh>
    <rPh sb="183" eb="184">
      <t>ヒ</t>
    </rPh>
    <rPh sb="185" eb="186">
      <t>ツヅ</t>
    </rPh>
    <rPh sb="187" eb="190">
      <t>コウリツテキ</t>
    </rPh>
    <rPh sb="191" eb="194">
      <t>コウカテキ</t>
    </rPh>
    <rPh sb="195" eb="197">
      <t>ジギョウ</t>
    </rPh>
    <rPh sb="198" eb="200">
      <t>シッコウ</t>
    </rPh>
    <rPh sb="201" eb="202">
      <t>ツト</t>
    </rPh>
    <phoneticPr fontId="4"/>
  </si>
  <si>
    <t>　今後、水洗化人口の減少に伴う使用料収入の減収、地方債償還費の増加等により、下水道経営は大変厳しい状況になると見込まれることから、現在、使用料の見直しと公費負担のあり方を検討しています。また、平成３０年４月から地方公営企業法を適用して、企業会計方式を取り入れることにより、健全で安定的な事業運営の構築を目指します。</t>
    <rPh sb="1" eb="3">
      <t>コンゴ</t>
    </rPh>
    <rPh sb="4" eb="7">
      <t>スイセンカ</t>
    </rPh>
    <rPh sb="7" eb="9">
      <t>ジンコウ</t>
    </rPh>
    <rPh sb="10" eb="12">
      <t>ゲンショウ</t>
    </rPh>
    <rPh sb="13" eb="14">
      <t>トモナ</t>
    </rPh>
    <rPh sb="33" eb="34">
      <t>トウ</t>
    </rPh>
    <rPh sb="65" eb="67">
      <t>ゲンザイ</t>
    </rPh>
    <rPh sb="76" eb="78">
      <t>コウヒ</t>
    </rPh>
    <rPh sb="78" eb="80">
      <t>フタン</t>
    </rPh>
    <rPh sb="83" eb="84">
      <t>カタ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</si>
</sst>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908416"/>
        <c:axId val="3291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0.04</c:v>
                </c:pt>
                <c:pt idx="2">
                  <c:v>0.08</c:v>
                </c:pt>
                <c:pt idx="3">
                  <c:v>7.0000000000000007E-2</c:v>
                </c:pt>
                <c:pt idx="4">
                  <c:v>0.1</c:v>
                </c:pt>
              </c:numCache>
            </c:numRef>
          </c:val>
          <c:smooth val="0"/>
        </c:ser>
        <c:dLbls>
          <c:showLegendKey val="0"/>
          <c:showVal val="0"/>
          <c:showCatName val="0"/>
          <c:showSerName val="0"/>
          <c:showPercent val="0"/>
          <c:showBubbleSize val="0"/>
        </c:dLbls>
        <c:marker val="1"/>
        <c:smooth val="0"/>
        <c:axId val="32908416"/>
        <c:axId val="32910336"/>
      </c:lineChart>
      <c:dateAx>
        <c:axId val="32908416"/>
        <c:scaling>
          <c:orientation val="minMax"/>
        </c:scaling>
        <c:delete val="1"/>
        <c:axPos val="b"/>
        <c:numFmt formatCode="ge" sourceLinked="1"/>
        <c:majorTickMark val="none"/>
        <c:minorTickMark val="none"/>
        <c:tickLblPos val="none"/>
        <c:crossAx val="32910336"/>
        <c:crosses val="autoZero"/>
        <c:auto val="1"/>
        <c:lblOffset val="100"/>
        <c:baseTimeUnit val="years"/>
      </c:dateAx>
      <c:valAx>
        <c:axId val="3291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0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58.65</c:v>
                </c:pt>
                <c:pt idx="1">
                  <c:v>61.84</c:v>
                </c:pt>
                <c:pt idx="2">
                  <c:v>61.17</c:v>
                </c:pt>
                <c:pt idx="3">
                  <c:v>61.41</c:v>
                </c:pt>
                <c:pt idx="4">
                  <c:v>61.58</c:v>
                </c:pt>
              </c:numCache>
            </c:numRef>
          </c:val>
        </c:ser>
        <c:dLbls>
          <c:showLegendKey val="0"/>
          <c:showVal val="0"/>
          <c:showCatName val="0"/>
          <c:showSerName val="0"/>
          <c:showPercent val="0"/>
          <c:showBubbleSize val="0"/>
        </c:dLbls>
        <c:gapWidth val="150"/>
        <c:axId val="32601216"/>
        <c:axId val="3260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73.36</c:v>
                </c:pt>
                <c:pt idx="1">
                  <c:v>73.599999999999994</c:v>
                </c:pt>
                <c:pt idx="2">
                  <c:v>75.510000000000005</c:v>
                </c:pt>
                <c:pt idx="3">
                  <c:v>77.23</c:v>
                </c:pt>
                <c:pt idx="4">
                  <c:v>79.650000000000006</c:v>
                </c:pt>
              </c:numCache>
            </c:numRef>
          </c:val>
          <c:smooth val="0"/>
        </c:ser>
        <c:dLbls>
          <c:showLegendKey val="0"/>
          <c:showVal val="0"/>
          <c:showCatName val="0"/>
          <c:showSerName val="0"/>
          <c:showPercent val="0"/>
          <c:showBubbleSize val="0"/>
        </c:dLbls>
        <c:marker val="1"/>
        <c:smooth val="0"/>
        <c:axId val="32601216"/>
        <c:axId val="32603136"/>
      </c:lineChart>
      <c:dateAx>
        <c:axId val="32601216"/>
        <c:scaling>
          <c:orientation val="minMax"/>
        </c:scaling>
        <c:delete val="1"/>
        <c:axPos val="b"/>
        <c:numFmt formatCode="ge" sourceLinked="1"/>
        <c:majorTickMark val="none"/>
        <c:minorTickMark val="none"/>
        <c:tickLblPos val="none"/>
        <c:crossAx val="32603136"/>
        <c:crosses val="autoZero"/>
        <c:auto val="1"/>
        <c:lblOffset val="100"/>
        <c:baseTimeUnit val="years"/>
      </c:dateAx>
      <c:valAx>
        <c:axId val="3260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82.62</c:v>
                </c:pt>
                <c:pt idx="1">
                  <c:v>84.69</c:v>
                </c:pt>
                <c:pt idx="2">
                  <c:v>85.49</c:v>
                </c:pt>
                <c:pt idx="3">
                  <c:v>85.71</c:v>
                </c:pt>
                <c:pt idx="4">
                  <c:v>86.53</c:v>
                </c:pt>
              </c:numCache>
            </c:numRef>
          </c:val>
        </c:ser>
        <c:dLbls>
          <c:showLegendKey val="0"/>
          <c:showVal val="0"/>
          <c:showCatName val="0"/>
          <c:showSerName val="0"/>
          <c:showPercent val="0"/>
          <c:showBubbleSize val="0"/>
        </c:dLbls>
        <c:gapWidth val="150"/>
        <c:axId val="32617216"/>
        <c:axId val="3261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89.79</c:v>
                </c:pt>
                <c:pt idx="1">
                  <c:v>90.26</c:v>
                </c:pt>
                <c:pt idx="2">
                  <c:v>90.69</c:v>
                </c:pt>
                <c:pt idx="3">
                  <c:v>90.91</c:v>
                </c:pt>
                <c:pt idx="4">
                  <c:v>91.11</c:v>
                </c:pt>
              </c:numCache>
            </c:numRef>
          </c:val>
          <c:smooth val="0"/>
        </c:ser>
        <c:dLbls>
          <c:showLegendKey val="0"/>
          <c:showVal val="0"/>
          <c:showCatName val="0"/>
          <c:showSerName val="0"/>
          <c:showPercent val="0"/>
          <c:showBubbleSize val="0"/>
        </c:dLbls>
        <c:marker val="1"/>
        <c:smooth val="0"/>
        <c:axId val="32617216"/>
        <c:axId val="32619136"/>
      </c:lineChart>
      <c:dateAx>
        <c:axId val="32617216"/>
        <c:scaling>
          <c:orientation val="minMax"/>
        </c:scaling>
        <c:delete val="1"/>
        <c:axPos val="b"/>
        <c:numFmt formatCode="ge" sourceLinked="1"/>
        <c:majorTickMark val="none"/>
        <c:minorTickMark val="none"/>
        <c:tickLblPos val="none"/>
        <c:crossAx val="32619136"/>
        <c:crosses val="autoZero"/>
        <c:auto val="1"/>
        <c:lblOffset val="100"/>
        <c:baseTimeUnit val="years"/>
      </c:dateAx>
      <c:valAx>
        <c:axId val="3261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1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3701688848878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61.4</c:v>
                </c:pt>
                <c:pt idx="1">
                  <c:v>72.95</c:v>
                </c:pt>
                <c:pt idx="2">
                  <c:v>73.209999999999994</c:v>
                </c:pt>
                <c:pt idx="3">
                  <c:v>73.3</c:v>
                </c:pt>
                <c:pt idx="4">
                  <c:v>73.069999999999993</c:v>
                </c:pt>
              </c:numCache>
            </c:numRef>
          </c:val>
        </c:ser>
        <c:dLbls>
          <c:showLegendKey val="0"/>
          <c:showVal val="0"/>
          <c:showCatName val="0"/>
          <c:showSerName val="0"/>
          <c:showPercent val="0"/>
          <c:showBubbleSize val="0"/>
        </c:dLbls>
        <c:gapWidth val="150"/>
        <c:axId val="63842944"/>
        <c:axId val="7642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842944"/>
        <c:axId val="76420224"/>
      </c:lineChart>
      <c:dateAx>
        <c:axId val="63842944"/>
        <c:scaling>
          <c:orientation val="minMax"/>
        </c:scaling>
        <c:delete val="1"/>
        <c:axPos val="b"/>
        <c:numFmt formatCode="ge" sourceLinked="1"/>
        <c:majorTickMark val="none"/>
        <c:minorTickMark val="none"/>
        <c:tickLblPos val="none"/>
        <c:crossAx val="76420224"/>
        <c:crosses val="autoZero"/>
        <c:auto val="1"/>
        <c:lblOffset val="100"/>
        <c:baseTimeUnit val="years"/>
      </c:dateAx>
      <c:valAx>
        <c:axId val="7642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84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660160"/>
        <c:axId val="8367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660160"/>
        <c:axId val="83670528"/>
      </c:lineChart>
      <c:dateAx>
        <c:axId val="83660160"/>
        <c:scaling>
          <c:orientation val="minMax"/>
        </c:scaling>
        <c:delete val="1"/>
        <c:axPos val="b"/>
        <c:numFmt formatCode="ge" sourceLinked="1"/>
        <c:majorTickMark val="none"/>
        <c:minorTickMark val="none"/>
        <c:tickLblPos val="none"/>
        <c:crossAx val="83670528"/>
        <c:crosses val="autoZero"/>
        <c:auto val="1"/>
        <c:lblOffset val="100"/>
        <c:baseTimeUnit val="years"/>
      </c:dateAx>
      <c:valAx>
        <c:axId val="8367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6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800832"/>
        <c:axId val="8380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800832"/>
        <c:axId val="83803136"/>
      </c:lineChart>
      <c:dateAx>
        <c:axId val="83800832"/>
        <c:scaling>
          <c:orientation val="minMax"/>
        </c:scaling>
        <c:delete val="1"/>
        <c:axPos val="b"/>
        <c:numFmt formatCode="ge" sourceLinked="1"/>
        <c:majorTickMark val="none"/>
        <c:minorTickMark val="none"/>
        <c:tickLblPos val="none"/>
        <c:crossAx val="83803136"/>
        <c:crosses val="autoZero"/>
        <c:auto val="1"/>
        <c:lblOffset val="100"/>
        <c:baseTimeUnit val="years"/>
      </c:dateAx>
      <c:valAx>
        <c:axId val="8380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0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258176"/>
        <c:axId val="8426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258176"/>
        <c:axId val="84261504"/>
      </c:lineChart>
      <c:dateAx>
        <c:axId val="84258176"/>
        <c:scaling>
          <c:orientation val="minMax"/>
        </c:scaling>
        <c:delete val="1"/>
        <c:axPos val="b"/>
        <c:numFmt formatCode="ge" sourceLinked="1"/>
        <c:majorTickMark val="none"/>
        <c:minorTickMark val="none"/>
        <c:tickLblPos val="none"/>
        <c:crossAx val="84261504"/>
        <c:crosses val="autoZero"/>
        <c:auto val="1"/>
        <c:lblOffset val="100"/>
        <c:baseTimeUnit val="years"/>
      </c:dateAx>
      <c:valAx>
        <c:axId val="8426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5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852544"/>
        <c:axId val="9039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852544"/>
        <c:axId val="90399488"/>
      </c:lineChart>
      <c:dateAx>
        <c:axId val="89852544"/>
        <c:scaling>
          <c:orientation val="minMax"/>
        </c:scaling>
        <c:delete val="1"/>
        <c:axPos val="b"/>
        <c:numFmt formatCode="ge" sourceLinked="1"/>
        <c:majorTickMark val="none"/>
        <c:minorTickMark val="none"/>
        <c:tickLblPos val="none"/>
        <c:crossAx val="90399488"/>
        <c:crosses val="autoZero"/>
        <c:auto val="1"/>
        <c:lblOffset val="100"/>
        <c:baseTimeUnit val="years"/>
      </c:dateAx>
      <c:valAx>
        <c:axId val="9039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5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1694.82</c:v>
                </c:pt>
                <c:pt idx="1">
                  <c:v>1217.24</c:v>
                </c:pt>
                <c:pt idx="2">
                  <c:v>1200.72</c:v>
                </c:pt>
                <c:pt idx="3">
                  <c:v>1167.17</c:v>
                </c:pt>
                <c:pt idx="4">
                  <c:v>1000.68</c:v>
                </c:pt>
              </c:numCache>
            </c:numRef>
          </c:val>
        </c:ser>
        <c:dLbls>
          <c:showLegendKey val="0"/>
          <c:showVal val="0"/>
          <c:showCatName val="0"/>
          <c:showSerName val="0"/>
          <c:showPercent val="0"/>
          <c:showBubbleSize val="0"/>
        </c:dLbls>
        <c:gapWidth val="150"/>
        <c:axId val="90419584"/>
        <c:axId val="9042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980.73</c:v>
                </c:pt>
                <c:pt idx="1">
                  <c:v>936.66</c:v>
                </c:pt>
                <c:pt idx="2">
                  <c:v>918.88</c:v>
                </c:pt>
                <c:pt idx="3">
                  <c:v>885.97</c:v>
                </c:pt>
                <c:pt idx="4">
                  <c:v>854.16</c:v>
                </c:pt>
              </c:numCache>
            </c:numRef>
          </c:val>
          <c:smooth val="0"/>
        </c:ser>
        <c:dLbls>
          <c:showLegendKey val="0"/>
          <c:showVal val="0"/>
          <c:showCatName val="0"/>
          <c:showSerName val="0"/>
          <c:showPercent val="0"/>
          <c:showBubbleSize val="0"/>
        </c:dLbls>
        <c:marker val="1"/>
        <c:smooth val="0"/>
        <c:axId val="90419584"/>
        <c:axId val="90422272"/>
      </c:lineChart>
      <c:dateAx>
        <c:axId val="90419584"/>
        <c:scaling>
          <c:orientation val="minMax"/>
        </c:scaling>
        <c:delete val="1"/>
        <c:axPos val="b"/>
        <c:numFmt formatCode="ge" sourceLinked="1"/>
        <c:majorTickMark val="none"/>
        <c:minorTickMark val="none"/>
        <c:tickLblPos val="none"/>
        <c:crossAx val="90422272"/>
        <c:crosses val="autoZero"/>
        <c:auto val="1"/>
        <c:lblOffset val="100"/>
        <c:baseTimeUnit val="years"/>
      </c:dateAx>
      <c:valAx>
        <c:axId val="9042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1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62.27</c:v>
                </c:pt>
                <c:pt idx="1">
                  <c:v>83.81</c:v>
                </c:pt>
                <c:pt idx="2">
                  <c:v>84.22</c:v>
                </c:pt>
                <c:pt idx="3">
                  <c:v>83.54</c:v>
                </c:pt>
                <c:pt idx="4">
                  <c:v>85.82</c:v>
                </c:pt>
              </c:numCache>
            </c:numRef>
          </c:val>
        </c:ser>
        <c:dLbls>
          <c:showLegendKey val="0"/>
          <c:showVal val="0"/>
          <c:showCatName val="0"/>
          <c:showSerName val="0"/>
          <c:showPercent val="0"/>
          <c:showBubbleSize val="0"/>
        </c:dLbls>
        <c:gapWidth val="150"/>
        <c:axId val="109159168"/>
        <c:axId val="10916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88.45</c:v>
                </c:pt>
                <c:pt idx="1">
                  <c:v>88.44</c:v>
                </c:pt>
                <c:pt idx="2">
                  <c:v>88.2</c:v>
                </c:pt>
                <c:pt idx="3">
                  <c:v>89.94</c:v>
                </c:pt>
                <c:pt idx="4">
                  <c:v>93.13</c:v>
                </c:pt>
              </c:numCache>
            </c:numRef>
          </c:val>
          <c:smooth val="0"/>
        </c:ser>
        <c:dLbls>
          <c:showLegendKey val="0"/>
          <c:showVal val="0"/>
          <c:showCatName val="0"/>
          <c:showSerName val="0"/>
          <c:showPercent val="0"/>
          <c:showBubbleSize val="0"/>
        </c:dLbls>
        <c:marker val="1"/>
        <c:smooth val="0"/>
        <c:axId val="109159168"/>
        <c:axId val="109161088"/>
      </c:lineChart>
      <c:dateAx>
        <c:axId val="109159168"/>
        <c:scaling>
          <c:orientation val="minMax"/>
        </c:scaling>
        <c:delete val="1"/>
        <c:axPos val="b"/>
        <c:numFmt formatCode="ge" sourceLinked="1"/>
        <c:majorTickMark val="none"/>
        <c:minorTickMark val="none"/>
        <c:tickLblPos val="none"/>
        <c:crossAx val="109161088"/>
        <c:crosses val="autoZero"/>
        <c:auto val="1"/>
        <c:lblOffset val="100"/>
        <c:baseTimeUnit val="years"/>
      </c:dateAx>
      <c:valAx>
        <c:axId val="10916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5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202.19</c:v>
                </c:pt>
                <c:pt idx="1">
                  <c:v>150.47</c:v>
                </c:pt>
                <c:pt idx="2">
                  <c:v>149.88999999999999</c:v>
                </c:pt>
                <c:pt idx="3">
                  <c:v>150.97999999999999</c:v>
                </c:pt>
                <c:pt idx="4">
                  <c:v>150.93</c:v>
                </c:pt>
              </c:numCache>
            </c:numRef>
          </c:val>
        </c:ser>
        <c:dLbls>
          <c:showLegendKey val="0"/>
          <c:showVal val="0"/>
          <c:showCatName val="0"/>
          <c:showSerName val="0"/>
          <c:showPercent val="0"/>
          <c:showBubbleSize val="0"/>
        </c:dLbls>
        <c:gapWidth val="150"/>
        <c:axId val="147552128"/>
        <c:axId val="3257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167.63</c:v>
                </c:pt>
                <c:pt idx="1">
                  <c:v>169.89</c:v>
                </c:pt>
                <c:pt idx="2">
                  <c:v>171.78</c:v>
                </c:pt>
                <c:pt idx="3">
                  <c:v>168.57</c:v>
                </c:pt>
                <c:pt idx="4">
                  <c:v>167.97</c:v>
                </c:pt>
              </c:numCache>
            </c:numRef>
          </c:val>
          <c:smooth val="0"/>
        </c:ser>
        <c:dLbls>
          <c:showLegendKey val="0"/>
          <c:showVal val="0"/>
          <c:showCatName val="0"/>
          <c:showSerName val="0"/>
          <c:showPercent val="0"/>
          <c:showBubbleSize val="0"/>
        </c:dLbls>
        <c:marker val="1"/>
        <c:smooth val="0"/>
        <c:axId val="147552128"/>
        <c:axId val="32575488"/>
      </c:lineChart>
      <c:dateAx>
        <c:axId val="147552128"/>
        <c:scaling>
          <c:orientation val="minMax"/>
        </c:scaling>
        <c:delete val="1"/>
        <c:axPos val="b"/>
        <c:numFmt formatCode="ge" sourceLinked="1"/>
        <c:majorTickMark val="none"/>
        <c:minorTickMark val="none"/>
        <c:tickLblPos val="none"/>
        <c:crossAx val="32575488"/>
        <c:crosses val="autoZero"/>
        <c:auto val="1"/>
        <c:lblOffset val="100"/>
        <c:baseTimeUnit val="years"/>
      </c:dateAx>
      <c:valAx>
        <c:axId val="325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5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【86.58】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84"/>
  <sheetViews>
    <sheetView showGridLines="0" tabSelected="1" view="pageBreakPreview" zoomScaleNormal="100" zoomScaleSheetLayoutView="100" workbookViewId="0">
      <selection activeCell="AR59" sqref="AR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京都府　舞鶴市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86996</v>
      </c>
      <c r="AM8" s="47"/>
      <c r="AN8" s="47"/>
      <c r="AO8" s="47"/>
      <c r="AP8" s="47"/>
      <c r="AQ8" s="47"/>
      <c r="AR8" s="47"/>
      <c r="AS8" s="47"/>
      <c r="AT8" s="43">
        <f>データ!S6</f>
        <v>342.1</v>
      </c>
      <c r="AU8" s="43"/>
      <c r="AV8" s="43"/>
      <c r="AW8" s="43"/>
      <c r="AX8" s="43"/>
      <c r="AY8" s="43"/>
      <c r="AZ8" s="43"/>
      <c r="BA8" s="43"/>
      <c r="BB8" s="43">
        <f>データ!T6</f>
        <v>254.3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86.98</v>
      </c>
      <c r="Q10" s="43"/>
      <c r="R10" s="43"/>
      <c r="S10" s="43"/>
      <c r="T10" s="43"/>
      <c r="U10" s="43"/>
      <c r="V10" s="43"/>
      <c r="W10" s="43">
        <f>データ!P6</f>
        <v>78.819999999999993</v>
      </c>
      <c r="X10" s="43"/>
      <c r="Y10" s="43"/>
      <c r="Z10" s="43"/>
      <c r="AA10" s="43"/>
      <c r="AB10" s="43"/>
      <c r="AC10" s="43"/>
      <c r="AD10" s="47">
        <f>データ!Q6</f>
        <v>2391</v>
      </c>
      <c r="AE10" s="47"/>
      <c r="AF10" s="47"/>
      <c r="AG10" s="47"/>
      <c r="AH10" s="47"/>
      <c r="AI10" s="47"/>
      <c r="AJ10" s="47"/>
      <c r="AK10" s="2"/>
      <c r="AL10" s="47">
        <f>データ!U6</f>
        <v>74965</v>
      </c>
      <c r="AM10" s="47"/>
      <c r="AN10" s="47"/>
      <c r="AO10" s="47"/>
      <c r="AP10" s="47"/>
      <c r="AQ10" s="47"/>
      <c r="AR10" s="47"/>
      <c r="AS10" s="47"/>
      <c r="AT10" s="43">
        <f>データ!V6</f>
        <v>17.45</v>
      </c>
      <c r="AU10" s="43"/>
      <c r="AV10" s="43"/>
      <c r="AW10" s="43"/>
      <c r="AX10" s="43"/>
      <c r="AY10" s="43"/>
      <c r="AZ10" s="43"/>
      <c r="BA10" s="43"/>
      <c r="BB10" s="43">
        <f>データ!W6</f>
        <v>4295.99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262021</v>
      </c>
      <c r="D6" s="31">
        <f t="shared" si="3"/>
        <v>47</v>
      </c>
      <c r="E6" s="31">
        <f t="shared" si="3"/>
        <v>17</v>
      </c>
      <c r="F6" s="31">
        <f t="shared" si="3"/>
        <v>1</v>
      </c>
      <c r="G6" s="31">
        <f t="shared" si="3"/>
        <v>0</v>
      </c>
      <c r="H6" s="31" t="str">
        <f t="shared" si="3"/>
        <v>京都府　舞鶴市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86.98</v>
      </c>
      <c r="P6" s="32">
        <f t="shared" si="3"/>
        <v>78.819999999999993</v>
      </c>
      <c r="Q6" s="32">
        <f t="shared" si="3"/>
        <v>2391</v>
      </c>
      <c r="R6" s="32">
        <f t="shared" si="3"/>
        <v>86996</v>
      </c>
      <c r="S6" s="32">
        <f t="shared" si="3"/>
        <v>342.1</v>
      </c>
      <c r="T6" s="32">
        <f t="shared" si="3"/>
        <v>254.3</v>
      </c>
      <c r="U6" s="32">
        <f t="shared" si="3"/>
        <v>74965</v>
      </c>
      <c r="V6" s="32">
        <f t="shared" si="3"/>
        <v>17.45</v>
      </c>
      <c r="W6" s="32">
        <f t="shared" si="3"/>
        <v>4295.99</v>
      </c>
      <c r="X6" s="33">
        <f>IF(X7="",NA(),X7)</f>
        <v>61.4</v>
      </c>
      <c r="Y6" s="33">
        <f t="shared" ref="Y6:AG6" si="4">IF(Y7="",NA(),Y7)</f>
        <v>72.95</v>
      </c>
      <c r="Z6" s="33">
        <f t="shared" si="4"/>
        <v>73.209999999999994</v>
      </c>
      <c r="AA6" s="33">
        <f t="shared" si="4"/>
        <v>73.3</v>
      </c>
      <c r="AB6" s="33">
        <f t="shared" si="4"/>
        <v>73.069999999999993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1694.82</v>
      </c>
      <c r="BF6" s="33">
        <f t="shared" ref="BF6:BN6" si="7">IF(BF7="",NA(),BF7)</f>
        <v>1217.24</v>
      </c>
      <c r="BG6" s="33">
        <f t="shared" si="7"/>
        <v>1200.72</v>
      </c>
      <c r="BH6" s="33">
        <f t="shared" si="7"/>
        <v>1167.17</v>
      </c>
      <c r="BI6" s="33">
        <f t="shared" si="7"/>
        <v>1000.68</v>
      </c>
      <c r="BJ6" s="33">
        <f t="shared" si="7"/>
        <v>980.73</v>
      </c>
      <c r="BK6" s="33">
        <f t="shared" si="7"/>
        <v>936.66</v>
      </c>
      <c r="BL6" s="33">
        <f t="shared" si="7"/>
        <v>918.88</v>
      </c>
      <c r="BM6" s="33">
        <f t="shared" si="7"/>
        <v>885.97</v>
      </c>
      <c r="BN6" s="33">
        <f t="shared" si="7"/>
        <v>854.16</v>
      </c>
      <c r="BO6" s="32" t="str">
        <f>IF(BO7="","",IF(BO7="-","【-】","【"&amp;SUBSTITUTE(TEXT(BO7,"#,##0.00"),"-","△")&amp;"】"))</f>
        <v>【776.35】</v>
      </c>
      <c r="BP6" s="33">
        <f>IF(BP7="",NA(),BP7)</f>
        <v>62.27</v>
      </c>
      <c r="BQ6" s="33">
        <f t="shared" ref="BQ6:BY6" si="8">IF(BQ7="",NA(),BQ7)</f>
        <v>83.81</v>
      </c>
      <c r="BR6" s="33">
        <f t="shared" si="8"/>
        <v>84.22</v>
      </c>
      <c r="BS6" s="33">
        <f t="shared" si="8"/>
        <v>83.54</v>
      </c>
      <c r="BT6" s="33">
        <f t="shared" si="8"/>
        <v>85.82</v>
      </c>
      <c r="BU6" s="33">
        <f t="shared" si="8"/>
        <v>88.45</v>
      </c>
      <c r="BV6" s="33">
        <f t="shared" si="8"/>
        <v>88.44</v>
      </c>
      <c r="BW6" s="33">
        <f t="shared" si="8"/>
        <v>88.2</v>
      </c>
      <c r="BX6" s="33">
        <f t="shared" si="8"/>
        <v>89.94</v>
      </c>
      <c r="BY6" s="33">
        <f t="shared" si="8"/>
        <v>93.13</v>
      </c>
      <c r="BZ6" s="32" t="str">
        <f>IF(BZ7="","",IF(BZ7="-","【-】","【"&amp;SUBSTITUTE(TEXT(BZ7,"#,##0.00"),"-","△")&amp;"】"))</f>
        <v>【96.57】</v>
      </c>
      <c r="CA6" s="33">
        <f>IF(CA7="",NA(),CA7)</f>
        <v>202.19</v>
      </c>
      <c r="CB6" s="33">
        <f t="shared" ref="CB6:CJ6" si="9">IF(CB7="",NA(),CB7)</f>
        <v>150.47</v>
      </c>
      <c r="CC6" s="33">
        <f t="shared" si="9"/>
        <v>149.88999999999999</v>
      </c>
      <c r="CD6" s="33">
        <f t="shared" si="9"/>
        <v>150.97999999999999</v>
      </c>
      <c r="CE6" s="33">
        <f t="shared" si="9"/>
        <v>150.93</v>
      </c>
      <c r="CF6" s="33">
        <f t="shared" si="9"/>
        <v>167.63</v>
      </c>
      <c r="CG6" s="33">
        <f t="shared" si="9"/>
        <v>169.89</v>
      </c>
      <c r="CH6" s="33">
        <f t="shared" si="9"/>
        <v>171.78</v>
      </c>
      <c r="CI6" s="33">
        <f t="shared" si="9"/>
        <v>168.57</v>
      </c>
      <c r="CJ6" s="33">
        <f t="shared" si="9"/>
        <v>167.97</v>
      </c>
      <c r="CK6" s="32" t="str">
        <f>IF(CK7="","",IF(CK7="-","【-】","【"&amp;SUBSTITUTE(TEXT(CK7,"#,##0.00"),"-","△")&amp;"】"))</f>
        <v>【142.28】</v>
      </c>
      <c r="CL6" s="33">
        <f>IF(CL7="",NA(),CL7)</f>
        <v>58.65</v>
      </c>
      <c r="CM6" s="33">
        <f t="shared" ref="CM6:CU6" si="10">IF(CM7="",NA(),CM7)</f>
        <v>61.84</v>
      </c>
      <c r="CN6" s="33">
        <f t="shared" si="10"/>
        <v>61.17</v>
      </c>
      <c r="CO6" s="33">
        <f t="shared" si="10"/>
        <v>61.41</v>
      </c>
      <c r="CP6" s="33">
        <f t="shared" si="10"/>
        <v>61.58</v>
      </c>
      <c r="CQ6" s="33">
        <f t="shared" si="10"/>
        <v>73.36</v>
      </c>
      <c r="CR6" s="33">
        <f t="shared" si="10"/>
        <v>73.599999999999994</v>
      </c>
      <c r="CS6" s="33">
        <f t="shared" si="10"/>
        <v>75.510000000000005</v>
      </c>
      <c r="CT6" s="33">
        <f t="shared" si="10"/>
        <v>77.23</v>
      </c>
      <c r="CU6" s="33">
        <f t="shared" si="10"/>
        <v>79.650000000000006</v>
      </c>
      <c r="CV6" s="32" t="str">
        <f>IF(CV7="","",IF(CV7="-","【-】","【"&amp;SUBSTITUTE(TEXT(CV7,"#,##0.00"),"-","△")&amp;"】"))</f>
        <v>【86.58】</v>
      </c>
      <c r="CW6" s="33">
        <f>IF(CW7="",NA(),CW7)</f>
        <v>82.62</v>
      </c>
      <c r="CX6" s="33">
        <f t="shared" ref="CX6:DF6" si="11">IF(CX7="",NA(),CX7)</f>
        <v>84.69</v>
      </c>
      <c r="CY6" s="33">
        <f t="shared" si="11"/>
        <v>85.49</v>
      </c>
      <c r="CZ6" s="33">
        <f t="shared" si="11"/>
        <v>85.71</v>
      </c>
      <c r="DA6" s="33">
        <f t="shared" si="11"/>
        <v>86.53</v>
      </c>
      <c r="DB6" s="33">
        <f t="shared" si="11"/>
        <v>89.79</v>
      </c>
      <c r="DC6" s="33">
        <f t="shared" si="11"/>
        <v>90.26</v>
      </c>
      <c r="DD6" s="33">
        <f t="shared" si="11"/>
        <v>90.69</v>
      </c>
      <c r="DE6" s="33">
        <f t="shared" si="11"/>
        <v>90.91</v>
      </c>
      <c r="DF6" s="33">
        <f t="shared" si="11"/>
        <v>91.11</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0.04</v>
      </c>
      <c r="EJ6" s="33">
        <f t="shared" si="14"/>
        <v>0.04</v>
      </c>
      <c r="EK6" s="33">
        <f t="shared" si="14"/>
        <v>0.08</v>
      </c>
      <c r="EL6" s="33">
        <f t="shared" si="14"/>
        <v>7.0000000000000007E-2</v>
      </c>
      <c r="EM6" s="33">
        <f t="shared" si="14"/>
        <v>0.1</v>
      </c>
      <c r="EN6" s="32" t="str">
        <f>IF(EN7="","",IF(EN7="-","【-】","【"&amp;SUBSTITUTE(TEXT(EN7,"#,##0.00"),"-","△")&amp;"】"))</f>
        <v>【0.17】</v>
      </c>
    </row>
    <row r="7" spans="1:144" s="34" customFormat="1" x14ac:dyDescent="0.15">
      <c r="A7" s="26"/>
      <c r="B7" s="35">
        <v>2014</v>
      </c>
      <c r="C7" s="35">
        <v>262021</v>
      </c>
      <c r="D7" s="35">
        <v>47</v>
      </c>
      <c r="E7" s="35">
        <v>17</v>
      </c>
      <c r="F7" s="35">
        <v>1</v>
      </c>
      <c r="G7" s="35">
        <v>0</v>
      </c>
      <c r="H7" s="35" t="s">
        <v>96</v>
      </c>
      <c r="I7" s="35" t="s">
        <v>97</v>
      </c>
      <c r="J7" s="35" t="s">
        <v>98</v>
      </c>
      <c r="K7" s="35" t="s">
        <v>99</v>
      </c>
      <c r="L7" s="35" t="s">
        <v>100</v>
      </c>
      <c r="M7" s="36" t="s">
        <v>101</v>
      </c>
      <c r="N7" s="36" t="s">
        <v>102</v>
      </c>
      <c r="O7" s="36">
        <v>86.98</v>
      </c>
      <c r="P7" s="36">
        <v>78.819999999999993</v>
      </c>
      <c r="Q7" s="36">
        <v>2391</v>
      </c>
      <c r="R7" s="36">
        <v>86996</v>
      </c>
      <c r="S7" s="36">
        <v>342.1</v>
      </c>
      <c r="T7" s="36">
        <v>254.3</v>
      </c>
      <c r="U7" s="36">
        <v>74965</v>
      </c>
      <c r="V7" s="36">
        <v>17.45</v>
      </c>
      <c r="W7" s="36">
        <v>4295.99</v>
      </c>
      <c r="X7" s="36">
        <v>61.4</v>
      </c>
      <c r="Y7" s="36">
        <v>72.95</v>
      </c>
      <c r="Z7" s="36">
        <v>73.209999999999994</v>
      </c>
      <c r="AA7" s="36">
        <v>73.3</v>
      </c>
      <c r="AB7" s="36">
        <v>73.069999999999993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1694.82</v>
      </c>
      <c r="BF7" s="36">
        <v>1217.24</v>
      </c>
      <c r="BG7" s="36">
        <v>1200.72</v>
      </c>
      <c r="BH7" s="36">
        <v>1167.17</v>
      </c>
      <c r="BI7" s="36">
        <v>1000.68</v>
      </c>
      <c r="BJ7" s="36">
        <v>980.73</v>
      </c>
      <c r="BK7" s="36">
        <v>936.66</v>
      </c>
      <c r="BL7" s="36">
        <v>918.88</v>
      </c>
      <c r="BM7" s="36">
        <v>885.97</v>
      </c>
      <c r="BN7" s="36">
        <v>854.16</v>
      </c>
      <c r="BO7" s="36">
        <v>776.35</v>
      </c>
      <c r="BP7" s="36">
        <v>62.27</v>
      </c>
      <c r="BQ7" s="36">
        <v>83.81</v>
      </c>
      <c r="BR7" s="36">
        <v>84.22</v>
      </c>
      <c r="BS7" s="36">
        <v>83.54</v>
      </c>
      <c r="BT7" s="36">
        <v>85.82</v>
      </c>
      <c r="BU7" s="36">
        <v>88.45</v>
      </c>
      <c r="BV7" s="36">
        <v>88.44</v>
      </c>
      <c r="BW7" s="36">
        <v>88.2</v>
      </c>
      <c r="BX7" s="36">
        <v>89.94</v>
      </c>
      <c r="BY7" s="36">
        <v>93.13</v>
      </c>
      <c r="BZ7" s="36">
        <v>96.57</v>
      </c>
      <c r="CA7" s="36">
        <v>202.19</v>
      </c>
      <c r="CB7" s="36">
        <v>150.47</v>
      </c>
      <c r="CC7" s="36">
        <v>149.88999999999999</v>
      </c>
      <c r="CD7" s="36">
        <v>150.97999999999999</v>
      </c>
      <c r="CE7" s="36">
        <v>150.93</v>
      </c>
      <c r="CF7" s="36">
        <v>167.63</v>
      </c>
      <c r="CG7" s="36">
        <v>169.89</v>
      </c>
      <c r="CH7" s="36">
        <v>171.78</v>
      </c>
      <c r="CI7" s="36">
        <v>168.57</v>
      </c>
      <c r="CJ7" s="36">
        <v>167.97</v>
      </c>
      <c r="CK7" s="36">
        <v>142.28</v>
      </c>
      <c r="CL7" s="36">
        <v>58.65</v>
      </c>
      <c r="CM7" s="36">
        <v>61.84</v>
      </c>
      <c r="CN7" s="36">
        <v>61.17</v>
      </c>
      <c r="CO7" s="36">
        <v>61.41</v>
      </c>
      <c r="CP7" s="36">
        <v>61.58</v>
      </c>
      <c r="CQ7" s="36">
        <v>73.36</v>
      </c>
      <c r="CR7" s="36">
        <v>73.599999999999994</v>
      </c>
      <c r="CS7" s="36">
        <v>75.510000000000005</v>
      </c>
      <c r="CT7" s="36">
        <v>77.23</v>
      </c>
      <c r="CU7" s="36">
        <v>79.650000000000006</v>
      </c>
      <c r="CV7" s="36">
        <v>86.58</v>
      </c>
      <c r="CW7" s="36">
        <v>82.62</v>
      </c>
      <c r="CX7" s="36">
        <v>84.69</v>
      </c>
      <c r="CY7" s="36">
        <v>85.49</v>
      </c>
      <c r="CZ7" s="36">
        <v>85.71</v>
      </c>
      <c r="DA7" s="36">
        <v>86.53</v>
      </c>
      <c r="DB7" s="36">
        <v>89.79</v>
      </c>
      <c r="DC7" s="36">
        <v>90.26</v>
      </c>
      <c r="DD7" s="36">
        <v>90.69</v>
      </c>
      <c r="DE7" s="36">
        <v>90.91</v>
      </c>
      <c r="DF7" s="36">
        <v>91.11</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0.04</v>
      </c>
      <c r="EJ7" s="36">
        <v>0.04</v>
      </c>
      <c r="EK7" s="36">
        <v>0.08</v>
      </c>
      <c r="EL7" s="36">
        <v>7.0000000000000007E-2</v>
      </c>
      <c r="EM7" s="36">
        <v>0.1</v>
      </c>
      <c r="EN7" s="36">
        <v>0.17</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2016-02-19T01:18:37Z</cp:lastPrinted>
  <dcterms:created xsi:type="dcterms:W3CDTF">2016-01-14T10:40:29Z</dcterms:created>
  <dcterms:modified xsi:type="dcterms:W3CDTF">2016-02-19T01:19:19Z</dcterms:modified>
</cp:coreProperties>
</file>