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<sst xmlns="http://schemas.openxmlformats.org/spreadsheetml/2006/main" count="217" uniqueCount="107">
  <si>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</si>
  <si>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</si>
  <si>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</si>
  <si>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</si>
  <si>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</si>
  <si>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</si>
  <si>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</si>
  <si>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</si>
  <si>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</si>
  <si>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</si>
  <si>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</si>
  <si>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</si>
  <si>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</si>
  <si>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</si>
  <si>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</si>
  <si>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</si>
  <si>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</si>
  <si>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</si>
  <si>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</si>
  <si>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</si>
  <si>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</si>
  <si>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</si>
  <si>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</si>
  <si>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</si>
  <si>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</si>
  <si>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</si>
  <si>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</si>
  <si>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</si>
  <si>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</si>
  <si>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</si>
  <si>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</si>
  <si>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</si>
  <si>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</si>
  <si>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</si>
  <si>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</si>
  <si>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</si>
  <si>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</si>
  <si>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</si>
  <si>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</si>
  <si>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</si>
  <si>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</si>
  <si>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</si>
  <si>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</si>
  <si>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</si>
  <si>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</si>
  <si>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</si>
  <si>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</si>
  <si>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</si>
  <si>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</si>
  <si>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</si>
  <si>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</si>
  <si>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</si>
  <si>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</si>
  <si>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</si>
  <si>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</si>
  <si>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</si>
  <si>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</si>
  <si>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</si>
  <si>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</si>
  <si>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</si>
  <si>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</si>
  <si>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</si>
  <si>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</si>
  <si>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</si>
  <si>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</si>
  <si>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</si>
  <si>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</si>
  <si>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</si>
  <si>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</si>
  <si>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</si>
  <si>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</si>
  <si>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</si>
  <si>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</si>
  <si>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</si>
  <si>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</si>
  <si>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</si>
  <si>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</si>
  <si>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</si>
  <si>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</si>
  <si>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</si>
  <si>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</si>
  <si>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</si>
  <si>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</si>
  <si>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</si>
  <si>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</si>
  <si>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</si>
  <si>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</si>
  <si>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</si>
  <si>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</si>
  <si>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</si>
  <si>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</si>
  <si>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</si>
  <si>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</si>
  <si>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京丹後市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</si>
  <si>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</si>
  <si>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</si>
  <si>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</si>
  <si>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</si>
  <si>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</si>
  <si>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</si>
  <si>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</si>
  <si>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</si>
  <si>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</si>
  <si>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</si>
  <si>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本市は、平成16年4月に6町が合併し誕生したが、これに伴い、水道事業についても4町4事業を統合し1つの水道事業となった。
　普及率は高く、施設利用率も類似団体及び全国平均に比べ高いが、一方で有収率が低くなっており、老朽管からの漏水対策などの取り組みが求められている。
　経営面では、合併後における水融通のための統合事業等の実施に伴う減価償却費の増大や委託費の増加などにより、平成23年度以降、経常収支において単年度赤字が続いている。
　今後も、基幹浄水場の改良事業が予定されており、赤字が続くことが予想されることから、施設の統廃合や老朽管の布設替による有収率の向上など、よりいっそう経営の効率化を図っていく必要がある。</t>
    <rPh sb="1" eb="2">
      <t>ホン</t>
    </rPh>
    <rPh sb="2" eb="3">
      <t>シ</t>
    </rPh>
    <rPh sb="5" eb="7">
      <t>ヘイセイ</t>
    </rPh>
    <rPh sb="9" eb="10">
      <t>ネン</t>
    </rPh>
    <rPh sb="11" eb="12">
      <t>ガツ</t>
    </rPh>
    <rPh sb="14" eb="15">
      <t>チョウ</t>
    </rPh>
    <rPh sb="16" eb="18">
      <t>ガッペイ</t>
    </rPh>
    <rPh sb="19" eb="21">
      <t>タンジョウ</t>
    </rPh>
    <rPh sb="28" eb="29">
      <t>トモナ</t>
    </rPh>
    <rPh sb="31" eb="33">
      <t>スイドウ</t>
    </rPh>
    <rPh sb="33" eb="35">
      <t>ジギョウ</t>
    </rPh>
    <rPh sb="41" eb="42">
      <t>チョウ</t>
    </rPh>
    <rPh sb="43" eb="45">
      <t>ジギョウ</t>
    </rPh>
    <rPh sb="46" eb="48">
      <t>トウゴウ</t>
    </rPh>
    <rPh sb="52" eb="54">
      <t>スイドウ</t>
    </rPh>
    <rPh sb="54" eb="56">
      <t>ジギョウ</t>
    </rPh>
    <rPh sb="63" eb="65">
      <t>フキュウ</t>
    </rPh>
    <rPh sb="65" eb="66">
      <t>リツ</t>
    </rPh>
    <rPh sb="67" eb="68">
      <t>タカ</t>
    </rPh>
    <rPh sb="70" eb="72">
      <t>シセツ</t>
    </rPh>
    <rPh sb="72" eb="75">
      <t>リヨウリツ</t>
    </rPh>
    <rPh sb="76" eb="78">
      <t>ルイジ</t>
    </rPh>
    <rPh sb="78" eb="80">
      <t>ダンタイ</t>
    </rPh>
    <rPh sb="80" eb="81">
      <t>オヨ</t>
    </rPh>
    <rPh sb="82" eb="84">
      <t>ゼンコク</t>
    </rPh>
    <rPh sb="84" eb="86">
      <t>ヘイキン</t>
    </rPh>
    <rPh sb="87" eb="88">
      <t>クラ</t>
    </rPh>
    <rPh sb="89" eb="90">
      <t>タカ</t>
    </rPh>
    <rPh sb="93" eb="95">
      <t>イッポウ</t>
    </rPh>
    <rPh sb="96" eb="98">
      <t>ユウシュウ</t>
    </rPh>
    <rPh sb="98" eb="99">
      <t>リツ</t>
    </rPh>
    <rPh sb="100" eb="101">
      <t>ヒク</t>
    </rPh>
    <rPh sb="108" eb="110">
      <t>ロウキュウ</t>
    </rPh>
    <rPh sb="110" eb="111">
      <t>カン</t>
    </rPh>
    <rPh sb="114" eb="116">
      <t>ロウスイ</t>
    </rPh>
    <rPh sb="116" eb="118">
      <t>タイサク</t>
    </rPh>
    <rPh sb="121" eb="122">
      <t>ト</t>
    </rPh>
    <rPh sb="123" eb="124">
      <t>ク</t>
    </rPh>
    <rPh sb="126" eb="127">
      <t>モト</t>
    </rPh>
    <rPh sb="136" eb="138">
      <t>ケイエイ</t>
    </rPh>
    <rPh sb="138" eb="139">
      <t>メン</t>
    </rPh>
    <rPh sb="142" eb="145">
      <t>ガッペイゴ</t>
    </rPh>
    <rPh sb="149" eb="150">
      <t>ミズ</t>
    </rPh>
    <rPh sb="150" eb="152">
      <t>ユウズウ</t>
    </rPh>
    <rPh sb="156" eb="158">
      <t>トウゴウ</t>
    </rPh>
    <rPh sb="158" eb="160">
      <t>ジギョウ</t>
    </rPh>
    <rPh sb="160" eb="161">
      <t>トウ</t>
    </rPh>
    <rPh sb="162" eb="164">
      <t>ジッシ</t>
    </rPh>
    <rPh sb="165" eb="166">
      <t>トモナ</t>
    </rPh>
    <rPh sb="167" eb="169">
      <t>ゲンカ</t>
    </rPh>
    <rPh sb="169" eb="171">
      <t>ショウキャク</t>
    </rPh>
    <rPh sb="171" eb="172">
      <t>ヒ</t>
    </rPh>
    <rPh sb="173" eb="175">
      <t>ゾウダイ</t>
    </rPh>
    <rPh sb="176" eb="178">
      <t>イタク</t>
    </rPh>
    <rPh sb="178" eb="179">
      <t>ヒ</t>
    </rPh>
    <rPh sb="180" eb="182">
      <t>ゾウカ</t>
    </rPh>
    <rPh sb="188" eb="190">
      <t>ヘイセイ</t>
    </rPh>
    <rPh sb="192" eb="193">
      <t>ネン</t>
    </rPh>
    <rPh sb="193" eb="194">
      <t>ド</t>
    </rPh>
    <rPh sb="194" eb="196">
      <t>イコウ</t>
    </rPh>
    <rPh sb="197" eb="199">
      <t>ケイジョウ</t>
    </rPh>
    <rPh sb="199" eb="201">
      <t>シュウシ</t>
    </rPh>
    <rPh sb="205" eb="208">
      <t>タンネンド</t>
    </rPh>
    <rPh sb="208" eb="210">
      <t>アカジ</t>
    </rPh>
    <rPh sb="211" eb="212">
      <t>ツヅ</t>
    </rPh>
    <rPh sb="219" eb="221">
      <t>コンゴ</t>
    </rPh>
    <rPh sb="223" eb="225">
      <t>キカン</t>
    </rPh>
    <rPh sb="225" eb="228">
      <t>ジョウスイジョウ</t>
    </rPh>
    <rPh sb="229" eb="231">
      <t>カイリョウ</t>
    </rPh>
    <rPh sb="231" eb="233">
      <t>ジギョウ</t>
    </rPh>
    <rPh sb="234" eb="236">
      <t>ヨテイ</t>
    </rPh>
    <rPh sb="242" eb="244">
      <t>アカジ</t>
    </rPh>
    <rPh sb="245" eb="246">
      <t>ツヅ</t>
    </rPh>
    <rPh sb="250" eb="252">
      <t>ヨソウ</t>
    </rPh>
    <rPh sb="260" eb="262">
      <t>シセツ</t>
    </rPh>
    <rPh sb="267" eb="269">
      <t>ロウキュウ</t>
    </rPh>
    <rPh sb="269" eb="270">
      <t>カン</t>
    </rPh>
    <rPh sb="271" eb="273">
      <t>フセツ</t>
    </rPh>
    <rPh sb="273" eb="274">
      <t>カ</t>
    </rPh>
    <rPh sb="277" eb="279">
      <t>ユウシュウ</t>
    </rPh>
    <rPh sb="279" eb="280">
      <t>リツ</t>
    </rPh>
    <rPh sb="281" eb="283">
      <t>コウジョウ</t>
    </rPh>
    <rPh sb="292" eb="294">
      <t>ケイエイ</t>
    </rPh>
    <rPh sb="295" eb="298">
      <t>コウリツカ</t>
    </rPh>
    <rPh sb="299" eb="300">
      <t>ハカ</t>
    </rPh>
    <rPh sb="304" eb="306">
      <t>ヒツヨウ</t>
    </rPh>
    <phoneticPr fontId="4"/>
  </si>
  <si>
    <t>　大正4年に、旧峰山町の水道事業が給水を開始して以来、100年を経過する中、管路など多くの老朽施設・耐震性を有しない施設が存在している。
　管路の経年化率は高く、また更新率は低いため、耐用年数を経過した管路が年々増加している状況にある。
　有収率の向上を図るためにも、計画的な管路の布設替を行っていく必要がある。</t>
    <rPh sb="1" eb="3">
      <t>タイショウ</t>
    </rPh>
    <rPh sb="4" eb="5">
      <t>ネン</t>
    </rPh>
    <rPh sb="7" eb="8">
      <t>キュウ</t>
    </rPh>
    <rPh sb="8" eb="11">
      <t>ミネヤマチョウ</t>
    </rPh>
    <rPh sb="12" eb="14">
      <t>スイドウ</t>
    </rPh>
    <rPh sb="14" eb="16">
      <t>ジギョウ</t>
    </rPh>
    <rPh sb="17" eb="19">
      <t>キュウスイ</t>
    </rPh>
    <rPh sb="20" eb="22">
      <t>カイシ</t>
    </rPh>
    <rPh sb="24" eb="26">
      <t>イライ</t>
    </rPh>
    <rPh sb="30" eb="31">
      <t>ネン</t>
    </rPh>
    <rPh sb="32" eb="34">
      <t>ケイカ</t>
    </rPh>
    <rPh sb="36" eb="37">
      <t>ナカ</t>
    </rPh>
    <rPh sb="38" eb="40">
      <t>カンロ</t>
    </rPh>
    <rPh sb="42" eb="43">
      <t>オオ</t>
    </rPh>
    <rPh sb="45" eb="47">
      <t>ロウキュウ</t>
    </rPh>
    <rPh sb="47" eb="49">
      <t>シセツ</t>
    </rPh>
    <rPh sb="50" eb="53">
      <t>タイシンセイ</t>
    </rPh>
    <rPh sb="54" eb="55">
      <t>ユウ</t>
    </rPh>
    <rPh sb="58" eb="60">
      <t>シセツ</t>
    </rPh>
    <rPh sb="61" eb="63">
      <t>ソンザイ</t>
    </rPh>
    <rPh sb="70" eb="72">
      <t>カンロ</t>
    </rPh>
    <rPh sb="73" eb="75">
      <t>ケイネン</t>
    </rPh>
    <rPh sb="75" eb="76">
      <t>カ</t>
    </rPh>
    <rPh sb="76" eb="77">
      <t>リツ</t>
    </rPh>
    <rPh sb="78" eb="79">
      <t>タカ</t>
    </rPh>
    <rPh sb="83" eb="85">
      <t>コウシン</t>
    </rPh>
    <rPh sb="85" eb="86">
      <t>リツ</t>
    </rPh>
    <rPh sb="87" eb="88">
      <t>ヒク</t>
    </rPh>
    <rPh sb="92" eb="94">
      <t>タイヨウ</t>
    </rPh>
    <rPh sb="94" eb="96">
      <t>ネンスウ</t>
    </rPh>
    <rPh sb="97" eb="99">
      <t>ケイカ</t>
    </rPh>
    <rPh sb="101" eb="103">
      <t>カンロ</t>
    </rPh>
    <rPh sb="104" eb="106">
      <t>ネンネン</t>
    </rPh>
    <rPh sb="106" eb="108">
      <t>ゾウカ</t>
    </rPh>
    <rPh sb="112" eb="114">
      <t>ジョウキョウ</t>
    </rPh>
    <rPh sb="120" eb="122">
      <t>ユウシュウ</t>
    </rPh>
    <rPh sb="122" eb="123">
      <t>リツ</t>
    </rPh>
    <rPh sb="124" eb="126">
      <t>コウジョウ</t>
    </rPh>
    <rPh sb="127" eb="128">
      <t>ハカ</t>
    </rPh>
    <rPh sb="134" eb="137">
      <t>ケイカクテキ</t>
    </rPh>
    <rPh sb="138" eb="140">
      <t>カンロ</t>
    </rPh>
    <rPh sb="141" eb="143">
      <t>フセツ</t>
    </rPh>
    <rPh sb="143" eb="144">
      <t>カ</t>
    </rPh>
    <rPh sb="145" eb="146">
      <t>オコナ</t>
    </rPh>
    <rPh sb="150" eb="152">
      <t>ヒツヨウ</t>
    </rPh>
    <phoneticPr fontId="4"/>
  </si>
  <si>
    <t>　平成23年度から続く経常収支における単年度赤字を解消することが急務であり、そのためには、施設の統廃合や有収率の向上など、給水原価を下げる取り組みを行っていく必要がある。
　一方で、計画的に施設更新を行っていくためには、給水収益を確保することも必要であり、定期的な水道料金の見直しが求められている。</t>
    <rPh sb="1" eb="3">
      <t>ヘイセイ</t>
    </rPh>
    <rPh sb="5" eb="7">
      <t>ネンド</t>
    </rPh>
    <rPh sb="9" eb="10">
      <t>ツヅ</t>
    </rPh>
    <rPh sb="11" eb="13">
      <t>ケイジョウ</t>
    </rPh>
    <rPh sb="13" eb="15">
      <t>シュウシ</t>
    </rPh>
    <rPh sb="19" eb="22">
      <t>タンネンド</t>
    </rPh>
    <rPh sb="22" eb="24">
      <t>アカジ</t>
    </rPh>
    <rPh sb="25" eb="27">
      <t>カイショウ</t>
    </rPh>
    <rPh sb="32" eb="34">
      <t>キュウム</t>
    </rPh>
    <rPh sb="45" eb="47">
      <t>シセツ</t>
    </rPh>
    <rPh sb="48" eb="51">
      <t>トウハイゴウ</t>
    </rPh>
    <rPh sb="52" eb="54">
      <t>ユウシュウ</t>
    </rPh>
    <rPh sb="54" eb="55">
      <t>リツ</t>
    </rPh>
    <rPh sb="56" eb="58">
      <t>コウジョウ</t>
    </rPh>
    <rPh sb="61" eb="63">
      <t>キュウスイ</t>
    </rPh>
    <rPh sb="63" eb="65">
      <t>ゲンカ</t>
    </rPh>
    <rPh sb="66" eb="67">
      <t>サ</t>
    </rPh>
    <rPh sb="69" eb="70">
      <t>ト</t>
    </rPh>
    <rPh sb="71" eb="72">
      <t>ク</t>
    </rPh>
    <rPh sb="74" eb="75">
      <t>オコナ</t>
    </rPh>
    <rPh sb="79" eb="81">
      <t>ヒツヨウ</t>
    </rPh>
    <rPh sb="87" eb="89">
      <t>イッポウ</t>
    </rPh>
    <rPh sb="91" eb="94">
      <t>ケイカクテキ</t>
    </rPh>
    <rPh sb="95" eb="97">
      <t>シセツ</t>
    </rPh>
    <rPh sb="97" eb="99">
      <t>コウシン</t>
    </rPh>
    <rPh sb="100" eb="101">
      <t>オコナ</t>
    </rPh>
    <rPh sb="110" eb="112">
      <t>キュウスイ</t>
    </rPh>
    <rPh sb="112" eb="114">
      <t>シュウエキ</t>
    </rPh>
    <rPh sb="115" eb="117">
      <t>カクホ</t>
    </rPh>
    <rPh sb="122" eb="124">
      <t>ヒツヨウ</t>
    </rPh>
    <rPh sb="128" eb="131">
      <t>テイキテキ</t>
    </rPh>
    <rPh sb="132" eb="134">
      <t>スイドウ</t>
    </rPh>
    <rPh sb="134" eb="136">
      <t>リョウキン</t>
    </rPh>
    <rPh sb="137" eb="139">
      <t>ミナオ</t>
    </rPh>
    <rPh sb="141" eb="142">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</si>
</sst>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0.65</c:v>
                </c:pt>
                <c:pt idx="1">
                  <c:v>0.99</c:v>
                </c:pt>
                <c:pt idx="2">
                  <c:v>0.59</c:v>
                </c:pt>
                <c:pt idx="3">
                  <c:v>0.34</c:v>
                </c:pt>
                <c:pt idx="4">
                  <c:v>0.51</c:v>
                </c:pt>
              </c:numCache>
            </c:numRef>
          </c:val>
        </c:ser>
        <c:dLbls>
          <c:showLegendKey val="0"/>
          <c:showVal val="0"/>
          <c:showCatName val="0"/>
          <c:showSerName val="0"/>
          <c:showPercent val="0"/>
          <c:showBubbleSize val="0"/>
        </c:dLbls>
        <c:gapWidth val="150"/>
        <c:axId val="101688448"/>
        <c:axId val="10169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101688448"/>
        <c:axId val="101690368"/>
      </c:lineChart>
      <c:dateAx>
        <c:axId val="101688448"/>
        <c:scaling>
          <c:orientation val="minMax"/>
        </c:scaling>
        <c:delete val="1"/>
        <c:axPos val="b"/>
        <c:numFmt formatCode="ge" sourceLinked="1"/>
        <c:majorTickMark val="none"/>
        <c:minorTickMark val="none"/>
        <c:tickLblPos val="none"/>
        <c:crossAx val="101690368"/>
        <c:crosses val="autoZero"/>
        <c:auto val="1"/>
        <c:lblOffset val="100"/>
        <c:baseTimeUnit val="years"/>
      </c:dateAx>
      <c:valAx>
        <c:axId val="10169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8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69.2</c:v>
                </c:pt>
                <c:pt idx="1">
                  <c:v>77.08</c:v>
                </c:pt>
                <c:pt idx="2">
                  <c:v>77.77</c:v>
                </c:pt>
                <c:pt idx="3">
                  <c:v>76.59</c:v>
                </c:pt>
                <c:pt idx="4">
                  <c:v>75.37</c:v>
                </c:pt>
              </c:numCache>
            </c:numRef>
          </c:val>
        </c:ser>
        <c:dLbls>
          <c:showLegendKey val="0"/>
          <c:showVal val="0"/>
          <c:showCatName val="0"/>
          <c:showSerName val="0"/>
          <c:showPercent val="0"/>
          <c:showBubbleSize val="0"/>
        </c:dLbls>
        <c:gapWidth val="150"/>
        <c:axId val="102528512"/>
        <c:axId val="10253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102528512"/>
        <c:axId val="102530432"/>
      </c:lineChart>
      <c:dateAx>
        <c:axId val="102528512"/>
        <c:scaling>
          <c:orientation val="minMax"/>
        </c:scaling>
        <c:delete val="1"/>
        <c:axPos val="b"/>
        <c:numFmt formatCode="ge" sourceLinked="1"/>
        <c:majorTickMark val="none"/>
        <c:minorTickMark val="none"/>
        <c:tickLblPos val="none"/>
        <c:crossAx val="102530432"/>
        <c:crosses val="autoZero"/>
        <c:auto val="1"/>
        <c:lblOffset val="100"/>
        <c:baseTimeUnit val="years"/>
      </c:dateAx>
      <c:valAx>
        <c:axId val="10253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2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78.97</c:v>
                </c:pt>
                <c:pt idx="1">
                  <c:v>78.88</c:v>
                </c:pt>
                <c:pt idx="2">
                  <c:v>77.45</c:v>
                </c:pt>
                <c:pt idx="3">
                  <c:v>77.67</c:v>
                </c:pt>
                <c:pt idx="4">
                  <c:v>78.44</c:v>
                </c:pt>
              </c:numCache>
            </c:numRef>
          </c:val>
        </c:ser>
        <c:dLbls>
          <c:showLegendKey val="0"/>
          <c:showVal val="0"/>
          <c:showCatName val="0"/>
          <c:showSerName val="0"/>
          <c:showPercent val="0"/>
          <c:showBubbleSize val="0"/>
        </c:dLbls>
        <c:gapWidth val="150"/>
        <c:axId val="102581376"/>
        <c:axId val="10258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102581376"/>
        <c:axId val="102583296"/>
      </c:lineChart>
      <c:dateAx>
        <c:axId val="102581376"/>
        <c:scaling>
          <c:orientation val="minMax"/>
        </c:scaling>
        <c:delete val="1"/>
        <c:axPos val="b"/>
        <c:numFmt formatCode="ge" sourceLinked="1"/>
        <c:majorTickMark val="none"/>
        <c:minorTickMark val="none"/>
        <c:tickLblPos val="none"/>
        <c:crossAx val="102583296"/>
        <c:crosses val="autoZero"/>
        <c:auto val="1"/>
        <c:lblOffset val="100"/>
        <c:baseTimeUnit val="years"/>
      </c:dateAx>
      <c:valAx>
        <c:axId val="10258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8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110.76</c:v>
                </c:pt>
                <c:pt idx="1">
                  <c:v>96.23</c:v>
                </c:pt>
                <c:pt idx="2">
                  <c:v>93.09</c:v>
                </c:pt>
                <c:pt idx="3">
                  <c:v>87.55</c:v>
                </c:pt>
                <c:pt idx="4">
                  <c:v>88.03</c:v>
                </c:pt>
              </c:numCache>
            </c:numRef>
          </c:val>
        </c:ser>
        <c:dLbls>
          <c:showLegendKey val="0"/>
          <c:showVal val="0"/>
          <c:showCatName val="0"/>
          <c:showSerName val="0"/>
          <c:showPercent val="0"/>
          <c:showBubbleSize val="0"/>
        </c:dLbls>
        <c:gapWidth val="150"/>
        <c:axId val="100020992"/>
        <c:axId val="10002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100020992"/>
        <c:axId val="100022912"/>
      </c:lineChart>
      <c:dateAx>
        <c:axId val="100020992"/>
        <c:scaling>
          <c:orientation val="minMax"/>
        </c:scaling>
        <c:delete val="1"/>
        <c:axPos val="b"/>
        <c:numFmt formatCode="ge" sourceLinked="1"/>
        <c:majorTickMark val="none"/>
        <c:minorTickMark val="none"/>
        <c:tickLblPos val="none"/>
        <c:crossAx val="100022912"/>
        <c:crosses val="autoZero"/>
        <c:auto val="1"/>
        <c:lblOffset val="100"/>
        <c:baseTimeUnit val="years"/>
      </c:dateAx>
      <c:valAx>
        <c:axId val="100022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02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36.29</c:v>
                </c:pt>
                <c:pt idx="1">
                  <c:v>37.950000000000003</c:v>
                </c:pt>
                <c:pt idx="2">
                  <c:v>37.6</c:v>
                </c:pt>
                <c:pt idx="3">
                  <c:v>40.020000000000003</c:v>
                </c:pt>
                <c:pt idx="4">
                  <c:v>45.56</c:v>
                </c:pt>
              </c:numCache>
            </c:numRef>
          </c:val>
        </c:ser>
        <c:dLbls>
          <c:showLegendKey val="0"/>
          <c:showVal val="0"/>
          <c:showCatName val="0"/>
          <c:showSerName val="0"/>
          <c:showPercent val="0"/>
          <c:showBubbleSize val="0"/>
        </c:dLbls>
        <c:gapWidth val="150"/>
        <c:axId val="100061568"/>
        <c:axId val="10006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100061568"/>
        <c:axId val="100063488"/>
      </c:lineChart>
      <c:dateAx>
        <c:axId val="100061568"/>
        <c:scaling>
          <c:orientation val="minMax"/>
        </c:scaling>
        <c:delete val="1"/>
        <c:axPos val="b"/>
        <c:numFmt formatCode="ge" sourceLinked="1"/>
        <c:majorTickMark val="none"/>
        <c:minorTickMark val="none"/>
        <c:tickLblPos val="none"/>
        <c:crossAx val="100063488"/>
        <c:crosses val="autoZero"/>
        <c:auto val="1"/>
        <c:lblOffset val="100"/>
        <c:baseTimeUnit val="years"/>
      </c:dateAx>
      <c:valAx>
        <c:axId val="10006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6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10.039999999999999</c:v>
                </c:pt>
                <c:pt idx="1">
                  <c:v>10.72</c:v>
                </c:pt>
                <c:pt idx="2">
                  <c:v>12.8</c:v>
                </c:pt>
                <c:pt idx="3">
                  <c:v>13.74</c:v>
                </c:pt>
                <c:pt idx="4">
                  <c:v>14.52</c:v>
                </c:pt>
              </c:numCache>
            </c:numRef>
          </c:val>
        </c:ser>
        <c:dLbls>
          <c:showLegendKey val="0"/>
          <c:showVal val="0"/>
          <c:showCatName val="0"/>
          <c:showSerName val="0"/>
          <c:showPercent val="0"/>
          <c:showBubbleSize val="0"/>
        </c:dLbls>
        <c:gapWidth val="150"/>
        <c:axId val="102240256"/>
        <c:axId val="10224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102240256"/>
        <c:axId val="102242176"/>
      </c:lineChart>
      <c:dateAx>
        <c:axId val="102240256"/>
        <c:scaling>
          <c:orientation val="minMax"/>
        </c:scaling>
        <c:delete val="1"/>
        <c:axPos val="b"/>
        <c:numFmt formatCode="ge" sourceLinked="1"/>
        <c:majorTickMark val="none"/>
        <c:minorTickMark val="none"/>
        <c:tickLblPos val="none"/>
        <c:crossAx val="102242176"/>
        <c:crosses val="autoZero"/>
        <c:auto val="1"/>
        <c:lblOffset val="100"/>
        <c:baseTimeUnit val="years"/>
      </c:dateAx>
      <c:valAx>
        <c:axId val="10224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4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282752"/>
        <c:axId val="10228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102282752"/>
        <c:axId val="102284672"/>
      </c:lineChart>
      <c:dateAx>
        <c:axId val="102282752"/>
        <c:scaling>
          <c:orientation val="minMax"/>
        </c:scaling>
        <c:delete val="1"/>
        <c:axPos val="b"/>
        <c:numFmt formatCode="ge" sourceLinked="1"/>
        <c:majorTickMark val="none"/>
        <c:minorTickMark val="none"/>
        <c:tickLblPos val="none"/>
        <c:crossAx val="102284672"/>
        <c:crosses val="autoZero"/>
        <c:auto val="1"/>
        <c:lblOffset val="100"/>
        <c:baseTimeUnit val="years"/>
      </c:dateAx>
      <c:valAx>
        <c:axId val="102284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28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2890.6</c:v>
                </c:pt>
                <c:pt idx="1">
                  <c:v>1043.06</c:v>
                </c:pt>
                <c:pt idx="2">
                  <c:v>1302.45</c:v>
                </c:pt>
                <c:pt idx="3">
                  <c:v>1657.66</c:v>
                </c:pt>
                <c:pt idx="4">
                  <c:v>533.98</c:v>
                </c:pt>
              </c:numCache>
            </c:numRef>
          </c:val>
        </c:ser>
        <c:dLbls>
          <c:showLegendKey val="0"/>
          <c:showVal val="0"/>
          <c:showCatName val="0"/>
          <c:showSerName val="0"/>
          <c:showPercent val="0"/>
          <c:showBubbleSize val="0"/>
        </c:dLbls>
        <c:gapWidth val="150"/>
        <c:axId val="102323712"/>
        <c:axId val="10232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102323712"/>
        <c:axId val="102325632"/>
      </c:lineChart>
      <c:dateAx>
        <c:axId val="102323712"/>
        <c:scaling>
          <c:orientation val="minMax"/>
        </c:scaling>
        <c:delete val="1"/>
        <c:axPos val="b"/>
        <c:numFmt formatCode="ge" sourceLinked="1"/>
        <c:majorTickMark val="none"/>
        <c:minorTickMark val="none"/>
        <c:tickLblPos val="none"/>
        <c:crossAx val="102325632"/>
        <c:crosses val="autoZero"/>
        <c:auto val="1"/>
        <c:lblOffset val="100"/>
        <c:baseTimeUnit val="years"/>
      </c:dateAx>
      <c:valAx>
        <c:axId val="102325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32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550.87</c:v>
                </c:pt>
                <c:pt idx="1">
                  <c:v>570.79999999999995</c:v>
                </c:pt>
                <c:pt idx="2">
                  <c:v>591.38</c:v>
                </c:pt>
                <c:pt idx="3">
                  <c:v>572.88</c:v>
                </c:pt>
                <c:pt idx="4">
                  <c:v>557.77</c:v>
                </c:pt>
              </c:numCache>
            </c:numRef>
          </c:val>
        </c:ser>
        <c:dLbls>
          <c:showLegendKey val="0"/>
          <c:showVal val="0"/>
          <c:showCatName val="0"/>
          <c:showSerName val="0"/>
          <c:showPercent val="0"/>
          <c:showBubbleSize val="0"/>
        </c:dLbls>
        <c:gapWidth val="150"/>
        <c:axId val="102337920"/>
        <c:axId val="10236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102337920"/>
        <c:axId val="102368768"/>
      </c:lineChart>
      <c:dateAx>
        <c:axId val="102337920"/>
        <c:scaling>
          <c:orientation val="minMax"/>
        </c:scaling>
        <c:delete val="1"/>
        <c:axPos val="b"/>
        <c:numFmt formatCode="ge" sourceLinked="1"/>
        <c:majorTickMark val="none"/>
        <c:minorTickMark val="none"/>
        <c:tickLblPos val="none"/>
        <c:crossAx val="102368768"/>
        <c:crosses val="autoZero"/>
        <c:auto val="1"/>
        <c:lblOffset val="100"/>
        <c:baseTimeUnit val="years"/>
      </c:dateAx>
      <c:valAx>
        <c:axId val="102368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33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108.87</c:v>
                </c:pt>
                <c:pt idx="1">
                  <c:v>94.45</c:v>
                </c:pt>
                <c:pt idx="2">
                  <c:v>91.47</c:v>
                </c:pt>
                <c:pt idx="3">
                  <c:v>85.97</c:v>
                </c:pt>
                <c:pt idx="4">
                  <c:v>85.45</c:v>
                </c:pt>
              </c:numCache>
            </c:numRef>
          </c:val>
        </c:ser>
        <c:dLbls>
          <c:showLegendKey val="0"/>
          <c:showVal val="0"/>
          <c:showCatName val="0"/>
          <c:showSerName val="0"/>
          <c:showPercent val="0"/>
          <c:showBubbleSize val="0"/>
        </c:dLbls>
        <c:gapWidth val="150"/>
        <c:axId val="102403072"/>
        <c:axId val="10240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102403072"/>
        <c:axId val="102405248"/>
      </c:lineChart>
      <c:dateAx>
        <c:axId val="102403072"/>
        <c:scaling>
          <c:orientation val="minMax"/>
        </c:scaling>
        <c:delete val="1"/>
        <c:axPos val="b"/>
        <c:numFmt formatCode="ge" sourceLinked="1"/>
        <c:majorTickMark val="none"/>
        <c:minorTickMark val="none"/>
        <c:tickLblPos val="none"/>
        <c:crossAx val="102405248"/>
        <c:crosses val="autoZero"/>
        <c:auto val="1"/>
        <c:lblOffset val="100"/>
        <c:baseTimeUnit val="years"/>
      </c:dateAx>
      <c:valAx>
        <c:axId val="10240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0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157.75</c:v>
                </c:pt>
                <c:pt idx="1">
                  <c:v>181.99</c:v>
                </c:pt>
                <c:pt idx="2">
                  <c:v>188.02</c:v>
                </c:pt>
                <c:pt idx="3">
                  <c:v>199.94</c:v>
                </c:pt>
                <c:pt idx="4">
                  <c:v>201.47</c:v>
                </c:pt>
              </c:numCache>
            </c:numRef>
          </c:val>
        </c:ser>
        <c:dLbls>
          <c:showLegendKey val="0"/>
          <c:showVal val="0"/>
          <c:showCatName val="0"/>
          <c:showSerName val="0"/>
          <c:showPercent val="0"/>
          <c:showBubbleSize val="0"/>
        </c:dLbls>
        <c:gapWidth val="150"/>
        <c:axId val="102422400"/>
        <c:axId val="10250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102422400"/>
        <c:axId val="102502400"/>
      </c:lineChart>
      <c:dateAx>
        <c:axId val="102422400"/>
        <c:scaling>
          <c:orientation val="minMax"/>
        </c:scaling>
        <c:delete val="1"/>
        <c:axPos val="b"/>
        <c:numFmt formatCode="ge" sourceLinked="1"/>
        <c:majorTickMark val="none"/>
        <c:minorTickMark val="none"/>
        <c:tickLblPos val="none"/>
        <c:crossAx val="102502400"/>
        <c:crosses val="autoZero"/>
        <c:auto val="1"/>
        <c:lblOffset val="100"/>
        <c:baseTimeUnit val="years"/>
      </c:dateAx>
      <c:valAx>
        <c:axId val="10250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2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J8" sqref="J8:Q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京都府　京丹後市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58514</v>
      </c>
      <c r="AJ8" s="56"/>
      <c r="AK8" s="56"/>
      <c r="AL8" s="56"/>
      <c r="AM8" s="56"/>
      <c r="AN8" s="56"/>
      <c r="AO8" s="56"/>
      <c r="AP8" s="57"/>
      <c r="AQ8" s="47">
        <f>データ!R6</f>
        <v>501.46</v>
      </c>
      <c r="AR8" s="47"/>
      <c r="AS8" s="47"/>
      <c r="AT8" s="47"/>
      <c r="AU8" s="47"/>
      <c r="AV8" s="47"/>
      <c r="AW8" s="47"/>
      <c r="AX8" s="47"/>
      <c r="AY8" s="47">
        <f>データ!S6</f>
        <v>116.69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57.64</v>
      </c>
      <c r="K10" s="47"/>
      <c r="L10" s="47"/>
      <c r="M10" s="47"/>
      <c r="N10" s="47"/>
      <c r="O10" s="47"/>
      <c r="P10" s="47"/>
      <c r="Q10" s="47"/>
      <c r="R10" s="47">
        <f>データ!O6</f>
        <v>99.62</v>
      </c>
      <c r="S10" s="47"/>
      <c r="T10" s="47"/>
      <c r="U10" s="47"/>
      <c r="V10" s="47"/>
      <c r="W10" s="47"/>
      <c r="X10" s="47"/>
      <c r="Y10" s="47"/>
      <c r="Z10" s="78">
        <f>データ!P6</f>
        <v>3697</v>
      </c>
      <c r="AA10" s="78"/>
      <c r="AB10" s="78"/>
      <c r="AC10" s="78"/>
      <c r="AD10" s="78"/>
      <c r="AE10" s="78"/>
      <c r="AF10" s="78"/>
      <c r="AG10" s="78"/>
      <c r="AH10" s="2"/>
      <c r="AI10" s="78">
        <f>データ!T6</f>
        <v>30743</v>
      </c>
      <c r="AJ10" s="78"/>
      <c r="AK10" s="78"/>
      <c r="AL10" s="78"/>
      <c r="AM10" s="78"/>
      <c r="AN10" s="78"/>
      <c r="AO10" s="78"/>
      <c r="AP10" s="78"/>
      <c r="AQ10" s="47">
        <f>データ!U6</f>
        <v>36.659999999999997</v>
      </c>
      <c r="AR10" s="47"/>
      <c r="AS10" s="47"/>
      <c r="AT10" s="47"/>
      <c r="AU10" s="47"/>
      <c r="AV10" s="47"/>
      <c r="AW10" s="47"/>
      <c r="AX10" s="47"/>
      <c r="AY10" s="47">
        <f>データ!V6</f>
        <v>838.6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262129</v>
      </c>
      <c r="D6" s="31">
        <f t="shared" si="3"/>
        <v>46</v>
      </c>
      <c r="E6" s="31">
        <f t="shared" si="3"/>
        <v>1</v>
      </c>
      <c r="F6" s="31">
        <f t="shared" si="3"/>
        <v>0</v>
      </c>
      <c r="G6" s="31">
        <f t="shared" si="3"/>
        <v>1</v>
      </c>
      <c r="H6" s="31" t="str">
        <f t="shared" si="3"/>
        <v>京都府　京丹後市</v>
      </c>
      <c r="I6" s="31" t="str">
        <f t="shared" si="3"/>
        <v>法適用</v>
      </c>
      <c r="J6" s="31" t="str">
        <f t="shared" si="3"/>
        <v>水道事業</v>
      </c>
      <c r="K6" s="31" t="str">
        <f t="shared" si="3"/>
        <v>末端給水事業</v>
      </c>
      <c r="L6" s="31" t="str">
        <f t="shared" si="3"/>
        <v>A5</v>
      </c>
      <c r="M6" s="32" t="str">
        <f t="shared" si="3"/>
        <v>-</v>
      </c>
      <c r="N6" s="32">
        <f t="shared" si="3"/>
        <v>57.64</v>
      </c>
      <c r="O6" s="32">
        <f t="shared" si="3"/>
        <v>99.62</v>
      </c>
      <c r="P6" s="32">
        <f t="shared" si="3"/>
        <v>3697</v>
      </c>
      <c r="Q6" s="32">
        <f t="shared" si="3"/>
        <v>58514</v>
      </c>
      <c r="R6" s="32">
        <f t="shared" si="3"/>
        <v>501.46</v>
      </c>
      <c r="S6" s="32">
        <f t="shared" si="3"/>
        <v>116.69</v>
      </c>
      <c r="T6" s="32">
        <f t="shared" si="3"/>
        <v>30743</v>
      </c>
      <c r="U6" s="32">
        <f t="shared" si="3"/>
        <v>36.659999999999997</v>
      </c>
      <c r="V6" s="32">
        <f t="shared" si="3"/>
        <v>838.6</v>
      </c>
      <c r="W6" s="33">
        <f>IF(W7="",NA(),W7)</f>
        <v>110.76</v>
      </c>
      <c r="X6" s="33">
        <f t="shared" ref="X6:AF6" si="4">IF(X7="",NA(),X7)</f>
        <v>96.23</v>
      </c>
      <c r="Y6" s="33">
        <f t="shared" si="4"/>
        <v>93.09</v>
      </c>
      <c r="Z6" s="33">
        <f t="shared" si="4"/>
        <v>87.55</v>
      </c>
      <c r="AA6" s="33">
        <f t="shared" si="4"/>
        <v>88.03</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2890.6</v>
      </c>
      <c r="AT6" s="33">
        <f t="shared" ref="AT6:BB6" si="6">IF(AT7="",NA(),AT7)</f>
        <v>1043.06</v>
      </c>
      <c r="AU6" s="33">
        <f t="shared" si="6"/>
        <v>1302.45</v>
      </c>
      <c r="AV6" s="33">
        <f t="shared" si="6"/>
        <v>1657.66</v>
      </c>
      <c r="AW6" s="33">
        <f t="shared" si="6"/>
        <v>533.98</v>
      </c>
      <c r="AX6" s="33">
        <f t="shared" si="6"/>
        <v>792.56</v>
      </c>
      <c r="AY6" s="33">
        <f t="shared" si="6"/>
        <v>832.37</v>
      </c>
      <c r="AZ6" s="33">
        <f t="shared" si="6"/>
        <v>852.01</v>
      </c>
      <c r="BA6" s="33">
        <f t="shared" si="6"/>
        <v>909.68</v>
      </c>
      <c r="BB6" s="33">
        <f t="shared" si="6"/>
        <v>382.09</v>
      </c>
      <c r="BC6" s="32" t="str">
        <f>IF(BC7="","",IF(BC7="-","【-】","【"&amp;SUBSTITUTE(TEXT(BC7,"#,##0.00"),"-","△")&amp;"】"))</f>
        <v>【264.16】</v>
      </c>
      <c r="BD6" s="33">
        <f>IF(BD7="",NA(),BD7)</f>
        <v>550.87</v>
      </c>
      <c r="BE6" s="33">
        <f t="shared" ref="BE6:BM6" si="7">IF(BE7="",NA(),BE7)</f>
        <v>570.79999999999995</v>
      </c>
      <c r="BF6" s="33">
        <f t="shared" si="7"/>
        <v>591.38</v>
      </c>
      <c r="BG6" s="33">
        <f t="shared" si="7"/>
        <v>572.88</v>
      </c>
      <c r="BH6" s="33">
        <f t="shared" si="7"/>
        <v>557.77</v>
      </c>
      <c r="BI6" s="33">
        <f t="shared" si="7"/>
        <v>403.05</v>
      </c>
      <c r="BJ6" s="33">
        <f t="shared" si="7"/>
        <v>403.15</v>
      </c>
      <c r="BK6" s="33">
        <f t="shared" si="7"/>
        <v>391.4</v>
      </c>
      <c r="BL6" s="33">
        <f t="shared" si="7"/>
        <v>382.65</v>
      </c>
      <c r="BM6" s="33">
        <f t="shared" si="7"/>
        <v>385.06</v>
      </c>
      <c r="BN6" s="32" t="str">
        <f>IF(BN7="","",IF(BN7="-","【-】","【"&amp;SUBSTITUTE(TEXT(BN7,"#,##0.00"),"-","△")&amp;"】"))</f>
        <v>【283.72】</v>
      </c>
      <c r="BO6" s="33">
        <f>IF(BO7="",NA(),BO7)</f>
        <v>108.87</v>
      </c>
      <c r="BP6" s="33">
        <f t="shared" ref="BP6:BX6" si="8">IF(BP7="",NA(),BP7)</f>
        <v>94.45</v>
      </c>
      <c r="BQ6" s="33">
        <f t="shared" si="8"/>
        <v>91.47</v>
      </c>
      <c r="BR6" s="33">
        <f t="shared" si="8"/>
        <v>85.97</v>
      </c>
      <c r="BS6" s="33">
        <f t="shared" si="8"/>
        <v>85.45</v>
      </c>
      <c r="BT6" s="33">
        <f t="shared" si="8"/>
        <v>97.63</v>
      </c>
      <c r="BU6" s="33">
        <f t="shared" si="8"/>
        <v>94.86</v>
      </c>
      <c r="BV6" s="33">
        <f t="shared" si="8"/>
        <v>95.91</v>
      </c>
      <c r="BW6" s="33">
        <f t="shared" si="8"/>
        <v>96.1</v>
      </c>
      <c r="BX6" s="33">
        <f t="shared" si="8"/>
        <v>99.07</v>
      </c>
      <c r="BY6" s="32" t="str">
        <f>IF(BY7="","",IF(BY7="-","【-】","【"&amp;SUBSTITUTE(TEXT(BY7,"#,##0.00"),"-","△")&amp;"】"))</f>
        <v>【104.60】</v>
      </c>
      <c r="BZ6" s="33">
        <f>IF(BZ7="",NA(),BZ7)</f>
        <v>157.75</v>
      </c>
      <c r="CA6" s="33">
        <f t="shared" ref="CA6:CI6" si="9">IF(CA7="",NA(),CA7)</f>
        <v>181.99</v>
      </c>
      <c r="CB6" s="33">
        <f t="shared" si="9"/>
        <v>188.02</v>
      </c>
      <c r="CC6" s="33">
        <f t="shared" si="9"/>
        <v>199.94</v>
      </c>
      <c r="CD6" s="33">
        <f t="shared" si="9"/>
        <v>201.47</v>
      </c>
      <c r="CE6" s="33">
        <f t="shared" si="9"/>
        <v>172.59</v>
      </c>
      <c r="CF6" s="33">
        <f t="shared" si="9"/>
        <v>179.14</v>
      </c>
      <c r="CG6" s="33">
        <f t="shared" si="9"/>
        <v>179.29</v>
      </c>
      <c r="CH6" s="33">
        <f t="shared" si="9"/>
        <v>178.39</v>
      </c>
      <c r="CI6" s="33">
        <f t="shared" si="9"/>
        <v>173.03</v>
      </c>
      <c r="CJ6" s="32" t="str">
        <f>IF(CJ7="","",IF(CJ7="-","【-】","【"&amp;SUBSTITUTE(TEXT(CJ7,"#,##0.00"),"-","△")&amp;"】"))</f>
        <v>【164.21】</v>
      </c>
      <c r="CK6" s="33">
        <f>IF(CK7="",NA(),CK7)</f>
        <v>69.2</v>
      </c>
      <c r="CL6" s="33">
        <f t="shared" ref="CL6:CT6" si="10">IF(CL7="",NA(),CL7)</f>
        <v>77.08</v>
      </c>
      <c r="CM6" s="33">
        <f t="shared" si="10"/>
        <v>77.77</v>
      </c>
      <c r="CN6" s="33">
        <f t="shared" si="10"/>
        <v>76.59</v>
      </c>
      <c r="CO6" s="33">
        <f t="shared" si="10"/>
        <v>75.37</v>
      </c>
      <c r="CP6" s="33">
        <f t="shared" si="10"/>
        <v>60.17</v>
      </c>
      <c r="CQ6" s="33">
        <f t="shared" si="10"/>
        <v>58.76</v>
      </c>
      <c r="CR6" s="33">
        <f t="shared" si="10"/>
        <v>59.09</v>
      </c>
      <c r="CS6" s="33">
        <f t="shared" si="10"/>
        <v>59.23</v>
      </c>
      <c r="CT6" s="33">
        <f t="shared" si="10"/>
        <v>58.58</v>
      </c>
      <c r="CU6" s="32" t="str">
        <f>IF(CU7="","",IF(CU7="-","【-】","【"&amp;SUBSTITUTE(TEXT(CU7,"#,##0.00"),"-","△")&amp;"】"))</f>
        <v>【59.80】</v>
      </c>
      <c r="CV6" s="33">
        <f>IF(CV7="",NA(),CV7)</f>
        <v>78.97</v>
      </c>
      <c r="CW6" s="33">
        <f t="shared" ref="CW6:DE6" si="11">IF(CW7="",NA(),CW7)</f>
        <v>78.88</v>
      </c>
      <c r="CX6" s="33">
        <f t="shared" si="11"/>
        <v>77.45</v>
      </c>
      <c r="CY6" s="33">
        <f t="shared" si="11"/>
        <v>77.67</v>
      </c>
      <c r="CZ6" s="33">
        <f t="shared" si="11"/>
        <v>78.44</v>
      </c>
      <c r="DA6" s="33">
        <f t="shared" si="11"/>
        <v>85.47</v>
      </c>
      <c r="DB6" s="33">
        <f t="shared" si="11"/>
        <v>84.87</v>
      </c>
      <c r="DC6" s="33">
        <f t="shared" si="11"/>
        <v>85.4</v>
      </c>
      <c r="DD6" s="33">
        <f t="shared" si="11"/>
        <v>85.53</v>
      </c>
      <c r="DE6" s="33">
        <f t="shared" si="11"/>
        <v>85.23</v>
      </c>
      <c r="DF6" s="32" t="str">
        <f>IF(DF7="","",IF(DF7="-","【-】","【"&amp;SUBSTITUTE(TEXT(DF7,"#,##0.00"),"-","△")&amp;"】"))</f>
        <v>【89.78】</v>
      </c>
      <c r="DG6" s="33">
        <f>IF(DG7="",NA(),DG7)</f>
        <v>36.29</v>
      </c>
      <c r="DH6" s="33">
        <f t="shared" ref="DH6:DP6" si="12">IF(DH7="",NA(),DH7)</f>
        <v>37.950000000000003</v>
      </c>
      <c r="DI6" s="33">
        <f t="shared" si="12"/>
        <v>37.6</v>
      </c>
      <c r="DJ6" s="33">
        <f t="shared" si="12"/>
        <v>40.020000000000003</v>
      </c>
      <c r="DK6" s="33">
        <f t="shared" si="12"/>
        <v>45.56</v>
      </c>
      <c r="DL6" s="33">
        <f t="shared" si="12"/>
        <v>34.47</v>
      </c>
      <c r="DM6" s="33">
        <f t="shared" si="12"/>
        <v>35.53</v>
      </c>
      <c r="DN6" s="33">
        <f t="shared" si="12"/>
        <v>36.36</v>
      </c>
      <c r="DO6" s="33">
        <f t="shared" si="12"/>
        <v>37.340000000000003</v>
      </c>
      <c r="DP6" s="33">
        <f t="shared" si="12"/>
        <v>44.31</v>
      </c>
      <c r="DQ6" s="32" t="str">
        <f>IF(DQ7="","",IF(DQ7="-","【-】","【"&amp;SUBSTITUTE(TEXT(DQ7,"#,##0.00"),"-","△")&amp;"】"))</f>
        <v>【46.31】</v>
      </c>
      <c r="DR6" s="33">
        <f>IF(DR7="",NA(),DR7)</f>
        <v>10.039999999999999</v>
      </c>
      <c r="DS6" s="33">
        <f t="shared" ref="DS6:EA6" si="13">IF(DS7="",NA(),DS7)</f>
        <v>10.72</v>
      </c>
      <c r="DT6" s="33">
        <f t="shared" si="13"/>
        <v>12.8</v>
      </c>
      <c r="DU6" s="33">
        <f t="shared" si="13"/>
        <v>13.74</v>
      </c>
      <c r="DV6" s="33">
        <f t="shared" si="13"/>
        <v>14.52</v>
      </c>
      <c r="DW6" s="33">
        <f t="shared" si="13"/>
        <v>6.06</v>
      </c>
      <c r="DX6" s="33">
        <f t="shared" si="13"/>
        <v>6.47</v>
      </c>
      <c r="DY6" s="33">
        <f t="shared" si="13"/>
        <v>7.8</v>
      </c>
      <c r="DZ6" s="33">
        <f t="shared" si="13"/>
        <v>8.39</v>
      </c>
      <c r="EA6" s="33">
        <f t="shared" si="13"/>
        <v>10.09</v>
      </c>
      <c r="EB6" s="32" t="str">
        <f>IF(EB7="","",IF(EB7="-","【-】","【"&amp;SUBSTITUTE(TEXT(EB7,"#,##0.00"),"-","△")&amp;"】"))</f>
        <v>【12.42】</v>
      </c>
      <c r="EC6" s="33">
        <f>IF(EC7="",NA(),EC7)</f>
        <v>0.65</v>
      </c>
      <c r="ED6" s="33">
        <f t="shared" ref="ED6:EL6" si="14">IF(ED7="",NA(),ED7)</f>
        <v>0.99</v>
      </c>
      <c r="EE6" s="33">
        <f t="shared" si="14"/>
        <v>0.59</v>
      </c>
      <c r="EF6" s="33">
        <f t="shared" si="14"/>
        <v>0.34</v>
      </c>
      <c r="EG6" s="33">
        <f t="shared" si="14"/>
        <v>0.51</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262129</v>
      </c>
      <c r="D7" s="35">
        <v>46</v>
      </c>
      <c r="E7" s="35">
        <v>1</v>
      </c>
      <c r="F7" s="35">
        <v>0</v>
      </c>
      <c r="G7" s="35">
        <v>1</v>
      </c>
      <c r="H7" s="35" t="s">
        <v>93</v>
      </c>
      <c r="I7" s="35" t="s">
        <v>94</v>
      </c>
      <c r="J7" s="35" t="s">
        <v>95</v>
      </c>
      <c r="K7" s="35" t="s">
        <v>96</v>
      </c>
      <c r="L7" s="35" t="s">
        <v>97</v>
      </c>
      <c r="M7" s="36" t="s">
        <v>98</v>
      </c>
      <c r="N7" s="36">
        <v>57.64</v>
      </c>
      <c r="O7" s="36">
        <v>99.62</v>
      </c>
      <c r="P7" s="36">
        <v>3697</v>
      </c>
      <c r="Q7" s="36">
        <v>58514</v>
      </c>
      <c r="R7" s="36">
        <v>501.46</v>
      </c>
      <c r="S7" s="36">
        <v>116.69</v>
      </c>
      <c r="T7" s="36">
        <v>30743</v>
      </c>
      <c r="U7" s="36">
        <v>36.659999999999997</v>
      </c>
      <c r="V7" s="36">
        <v>838.6</v>
      </c>
      <c r="W7" s="36">
        <v>110.76</v>
      </c>
      <c r="X7" s="36">
        <v>96.23</v>
      </c>
      <c r="Y7" s="36">
        <v>93.09</v>
      </c>
      <c r="Z7" s="36">
        <v>87.55</v>
      </c>
      <c r="AA7" s="36">
        <v>88.03</v>
      </c>
      <c r="AB7" s="36">
        <v>108.43</v>
      </c>
      <c r="AC7" s="36">
        <v>105.61</v>
      </c>
      <c r="AD7" s="36">
        <v>106.41</v>
      </c>
      <c r="AE7" s="36">
        <v>106.89</v>
      </c>
      <c r="AF7" s="36">
        <v>109.04</v>
      </c>
      <c r="AG7" s="36">
        <v>113.03</v>
      </c>
      <c r="AH7" s="36">
        <v>0</v>
      </c>
      <c r="AI7" s="36">
        <v>0</v>
      </c>
      <c r="AJ7" s="36">
        <v>0</v>
      </c>
      <c r="AK7" s="36">
        <v>0</v>
      </c>
      <c r="AL7" s="36">
        <v>0</v>
      </c>
      <c r="AM7" s="36">
        <v>5.37</v>
      </c>
      <c r="AN7" s="36">
        <v>6.79</v>
      </c>
      <c r="AO7" s="36">
        <v>6.33</v>
      </c>
      <c r="AP7" s="36">
        <v>7.76</v>
      </c>
      <c r="AQ7" s="36">
        <v>3.77</v>
      </c>
      <c r="AR7" s="36">
        <v>0.81</v>
      </c>
      <c r="AS7" s="36">
        <v>2890.6</v>
      </c>
      <c r="AT7" s="36">
        <v>1043.06</v>
      </c>
      <c r="AU7" s="36">
        <v>1302.45</v>
      </c>
      <c r="AV7" s="36">
        <v>1657.66</v>
      </c>
      <c r="AW7" s="36">
        <v>533.98</v>
      </c>
      <c r="AX7" s="36">
        <v>792.56</v>
      </c>
      <c r="AY7" s="36">
        <v>832.37</v>
      </c>
      <c r="AZ7" s="36">
        <v>852.01</v>
      </c>
      <c r="BA7" s="36">
        <v>909.68</v>
      </c>
      <c r="BB7" s="36">
        <v>382.09</v>
      </c>
      <c r="BC7" s="36">
        <v>264.16000000000003</v>
      </c>
      <c r="BD7" s="36">
        <v>550.87</v>
      </c>
      <c r="BE7" s="36">
        <v>570.79999999999995</v>
      </c>
      <c r="BF7" s="36">
        <v>591.38</v>
      </c>
      <c r="BG7" s="36">
        <v>572.88</v>
      </c>
      <c r="BH7" s="36">
        <v>557.77</v>
      </c>
      <c r="BI7" s="36">
        <v>403.05</v>
      </c>
      <c r="BJ7" s="36">
        <v>403.15</v>
      </c>
      <c r="BK7" s="36">
        <v>391.4</v>
      </c>
      <c r="BL7" s="36">
        <v>382.65</v>
      </c>
      <c r="BM7" s="36">
        <v>385.06</v>
      </c>
      <c r="BN7" s="36">
        <v>283.72000000000003</v>
      </c>
      <c r="BO7" s="36">
        <v>108.87</v>
      </c>
      <c r="BP7" s="36">
        <v>94.45</v>
      </c>
      <c r="BQ7" s="36">
        <v>91.47</v>
      </c>
      <c r="BR7" s="36">
        <v>85.97</v>
      </c>
      <c r="BS7" s="36">
        <v>85.45</v>
      </c>
      <c r="BT7" s="36">
        <v>97.63</v>
      </c>
      <c r="BU7" s="36">
        <v>94.86</v>
      </c>
      <c r="BV7" s="36">
        <v>95.91</v>
      </c>
      <c r="BW7" s="36">
        <v>96.1</v>
      </c>
      <c r="BX7" s="36">
        <v>99.07</v>
      </c>
      <c r="BY7" s="36">
        <v>104.6</v>
      </c>
      <c r="BZ7" s="36">
        <v>157.75</v>
      </c>
      <c r="CA7" s="36">
        <v>181.99</v>
      </c>
      <c r="CB7" s="36">
        <v>188.02</v>
      </c>
      <c r="CC7" s="36">
        <v>199.94</v>
      </c>
      <c r="CD7" s="36">
        <v>201.47</v>
      </c>
      <c r="CE7" s="36">
        <v>172.59</v>
      </c>
      <c r="CF7" s="36">
        <v>179.14</v>
      </c>
      <c r="CG7" s="36">
        <v>179.29</v>
      </c>
      <c r="CH7" s="36">
        <v>178.39</v>
      </c>
      <c r="CI7" s="36">
        <v>173.03</v>
      </c>
      <c r="CJ7" s="36">
        <v>164.21</v>
      </c>
      <c r="CK7" s="36">
        <v>69.2</v>
      </c>
      <c r="CL7" s="36">
        <v>77.08</v>
      </c>
      <c r="CM7" s="36">
        <v>77.77</v>
      </c>
      <c r="CN7" s="36">
        <v>76.59</v>
      </c>
      <c r="CO7" s="36">
        <v>75.37</v>
      </c>
      <c r="CP7" s="36">
        <v>60.17</v>
      </c>
      <c r="CQ7" s="36">
        <v>58.76</v>
      </c>
      <c r="CR7" s="36">
        <v>59.09</v>
      </c>
      <c r="CS7" s="36">
        <v>59.23</v>
      </c>
      <c r="CT7" s="36">
        <v>58.58</v>
      </c>
      <c r="CU7" s="36">
        <v>59.8</v>
      </c>
      <c r="CV7" s="36">
        <v>78.97</v>
      </c>
      <c r="CW7" s="36">
        <v>78.88</v>
      </c>
      <c r="CX7" s="36">
        <v>77.45</v>
      </c>
      <c r="CY7" s="36">
        <v>77.67</v>
      </c>
      <c r="CZ7" s="36">
        <v>78.44</v>
      </c>
      <c r="DA7" s="36">
        <v>85.47</v>
      </c>
      <c r="DB7" s="36">
        <v>84.87</v>
      </c>
      <c r="DC7" s="36">
        <v>85.4</v>
      </c>
      <c r="DD7" s="36">
        <v>85.53</v>
      </c>
      <c r="DE7" s="36">
        <v>85.23</v>
      </c>
      <c r="DF7" s="36">
        <v>89.78</v>
      </c>
      <c r="DG7" s="36">
        <v>36.29</v>
      </c>
      <c r="DH7" s="36">
        <v>37.950000000000003</v>
      </c>
      <c r="DI7" s="36">
        <v>37.6</v>
      </c>
      <c r="DJ7" s="36">
        <v>40.020000000000003</v>
      </c>
      <c r="DK7" s="36">
        <v>45.56</v>
      </c>
      <c r="DL7" s="36">
        <v>34.47</v>
      </c>
      <c r="DM7" s="36">
        <v>35.53</v>
      </c>
      <c r="DN7" s="36">
        <v>36.36</v>
      </c>
      <c r="DO7" s="36">
        <v>37.340000000000003</v>
      </c>
      <c r="DP7" s="36">
        <v>44.31</v>
      </c>
      <c r="DQ7" s="36">
        <v>46.31</v>
      </c>
      <c r="DR7" s="36">
        <v>10.039999999999999</v>
      </c>
      <c r="DS7" s="36">
        <v>10.72</v>
      </c>
      <c r="DT7" s="36">
        <v>12.8</v>
      </c>
      <c r="DU7" s="36">
        <v>13.74</v>
      </c>
      <c r="DV7" s="36">
        <v>14.52</v>
      </c>
      <c r="DW7" s="36">
        <v>6.06</v>
      </c>
      <c r="DX7" s="36">
        <v>6.47</v>
      </c>
      <c r="DY7" s="36">
        <v>7.8</v>
      </c>
      <c r="DZ7" s="36">
        <v>8.39</v>
      </c>
      <c r="EA7" s="36">
        <v>10.09</v>
      </c>
      <c r="EB7" s="36">
        <v>12.42</v>
      </c>
      <c r="EC7" s="36">
        <v>0.65</v>
      </c>
      <c r="ED7" s="36">
        <v>0.99</v>
      </c>
      <c r="EE7" s="36">
        <v>0.59</v>
      </c>
      <c r="EF7" s="36">
        <v>0.34</v>
      </c>
      <c r="EG7" s="36">
        <v>0.51</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清水 和則</cp:lastModifiedBy>
  <cp:lastPrinted>2016-02-10T06:56:15Z</cp:lastPrinted>
  <dcterms:created xsi:type="dcterms:W3CDTF">2016-02-03T07:23:45Z</dcterms:created>
  <dcterms:modified xsi:type="dcterms:W3CDTF">2016-02-16T00:02:40Z</dcterms:modified>
  <cp:category/>
</cp:coreProperties>
</file>