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<sst xmlns="http://schemas.openxmlformats.org/spreadsheetml/2006/main" count="217" uniqueCount="107">
  <si>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</si>
  <si>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</si>
  <si>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</si>
  <si>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</si>
  <si>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</si>
  <si>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</si>
  <si>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</si>
  <si>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</si>
  <si>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</si>
  <si>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</si>
  <si>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</si>
  <si>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</si>
  <si>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</si>
  <si>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</si>
  <si>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</si>
  <si>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</si>
  <si>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</si>
  <si>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</si>
  <si>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</si>
  <si>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</si>
  <si>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</si>
  <si>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</si>
  <si>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</si>
  <si>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</si>
  <si>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</si>
  <si>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</si>
  <si>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</si>
  <si>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</si>
  <si>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</si>
  <si>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</si>
  <si>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</si>
  <si>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</si>
  <si>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</si>
  <si>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</si>
  <si>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</si>
  <si>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</si>
  <si>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</si>
  <si>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</si>
  <si>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</si>
  <si>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</si>
  <si>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</si>
  <si>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</si>
  <si>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</si>
  <si>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</si>
  <si>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</si>
  <si>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</si>
  <si>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</si>
  <si>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</si>
  <si>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</si>
  <si>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</si>
  <si>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</si>
  <si>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</si>
  <si>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</si>
  <si>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</si>
  <si>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</si>
  <si>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</si>
  <si>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</si>
  <si>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</si>
  <si>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</si>
  <si>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</si>
  <si>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</si>
  <si>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</si>
  <si>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</si>
  <si>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</si>
  <si>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</si>
  <si>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</si>
  <si>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</si>
  <si>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</si>
  <si>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</si>
  <si>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</si>
  <si>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</si>
  <si>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</si>
  <si>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</si>
  <si>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</si>
  <si>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</si>
  <si>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</si>
  <si>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</si>
  <si>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</si>
  <si>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</si>
  <si>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</si>
  <si>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</si>
  <si>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</si>
  <si>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</si>
  <si>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</si>
  <si>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</si>
  <si>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</si>
  <si>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</si>
  <si>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</si>
  <si>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</si>
  <si>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</si>
  <si>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</si>
  <si>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</si>
  <si>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</si>
  <si>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大山崎町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</si>
  <si>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</si>
  <si>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</si>
  <si>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</si>
  <si>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</si>
  <si>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</si>
  <si>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</si>
  <si>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</si>
  <si>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</si>
  <si>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</si>
  <si>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</si>
  <si>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路更新率は、類似団体平均値を上回っているが、宅地開発に伴い整備された水道管が更新時期を迎えているから、管路経年化率は上昇傾向にある。また、有形固定資産減価償却率も同じく建物などを始めとする水道施設が更新時期を迎えていることから、施設の統合も含めて、計画的に更新を行い、老朽化の状況の改善を図る。
</t>
    <phoneticPr fontId="4"/>
  </si>
  <si>
    <t xml:space="preserve">給水収益の減少が進み、施設更新の整備費増加といった厳しい状況の中で、「安心で安全な給水と健全経営」を継続するため、施設の統合を含めた取り組みを進めている。施設や水道管の更新、耐震化を推進し、水道水を安定的に供給するための財源として施設の統合等による経費の削減分など経営努力によるもののほか、不足する部分については適正な料金負担等も含めた経営の見直しを図ることで単年度収支黒字化、累計欠損金の圧縮を目指していく。
</t>
    <rPh sb="57" eb="59">
      <t>シセツ</t>
    </rPh>
    <rPh sb="60" eb="62">
      <t>トウゴウ</t>
    </rPh>
    <rPh sb="63" eb="64">
      <t>フク</t>
    </rPh>
    <rPh sb="66" eb="67">
      <t>ト</t>
    </rPh>
    <rPh sb="68" eb="69">
      <t>ク</t>
    </rPh>
    <rPh sb="71" eb="72">
      <t>スス</t>
    </rPh>
    <rPh sb="77" eb="79">
      <t>シセツ</t>
    </rPh>
    <rPh sb="80" eb="83">
      <t>スイドウカン</t>
    </rPh>
    <rPh sb="84" eb="86">
      <t>コウシン</t>
    </rPh>
    <rPh sb="87" eb="90">
      <t>タイシンカ</t>
    </rPh>
    <rPh sb="91" eb="93">
      <t>スイシン</t>
    </rPh>
    <rPh sb="95" eb="98">
      <t>スイドウスイ</t>
    </rPh>
    <rPh sb="99" eb="102">
      <t>アンテイテキ</t>
    </rPh>
    <rPh sb="103" eb="105">
      <t>キョウキュウ</t>
    </rPh>
    <rPh sb="110" eb="112">
      <t>ザイゲン</t>
    </rPh>
    <rPh sb="115" eb="117">
      <t>シセツ</t>
    </rPh>
    <rPh sb="118" eb="120">
      <t>トウゴウ</t>
    </rPh>
    <rPh sb="120" eb="121">
      <t>トウ</t>
    </rPh>
    <rPh sb="124" eb="126">
      <t>ケイヒ</t>
    </rPh>
    <rPh sb="127" eb="129">
      <t>サクゲン</t>
    </rPh>
    <rPh sb="129" eb="130">
      <t>ブン</t>
    </rPh>
    <rPh sb="132" eb="134">
      <t>ケイエイ</t>
    </rPh>
    <rPh sb="134" eb="136">
      <t>ドリョク</t>
    </rPh>
    <rPh sb="145" eb="147">
      <t>フソク</t>
    </rPh>
    <rPh sb="149" eb="151">
      <t>ブブン</t>
    </rPh>
    <rPh sb="156" eb="158">
      <t>テキセイ</t>
    </rPh>
    <rPh sb="159" eb="161">
      <t>リョウキン</t>
    </rPh>
    <rPh sb="161" eb="163">
      <t>フタン</t>
    </rPh>
    <rPh sb="163" eb="164">
      <t>トウ</t>
    </rPh>
    <rPh sb="165" eb="166">
      <t>フク</t>
    </rPh>
    <rPh sb="168" eb="170">
      <t>ケイエイ</t>
    </rPh>
    <phoneticPr fontId="4"/>
  </si>
  <si>
    <t>経常経費に占める固定費の割合が高く、平成２３年度以降二度に渡る料金値下げなどにより、経常収支比率、料金回収率ともに１００％を毎年下回っており厳しい状態である。しかし、流動比率では債務の支払い能力が高いことから、現在は保有資金でやり繰りしている状況である。一方、施設や水道管においては更新時期に入っており、更新費用が増加傾向にある中、施設統合により施設利用率を上げるなど経費の削減に努めていく。</t>
    <rPh sb="0" eb="2">
      <t>ケイジョウ</t>
    </rPh>
    <rPh sb="2" eb="4">
      <t>ケイヒ</t>
    </rPh>
    <rPh sb="5" eb="6">
      <t>シ</t>
    </rPh>
    <rPh sb="8" eb="11">
      <t>コテイヒ</t>
    </rPh>
    <rPh sb="12" eb="14">
      <t>ワリアイ</t>
    </rPh>
    <rPh sb="15" eb="16">
      <t>タカ</t>
    </rPh>
    <rPh sb="18" eb="20">
      <t>ヘイセイ</t>
    </rPh>
    <rPh sb="22" eb="23">
      <t>ネン</t>
    </rPh>
    <rPh sb="23" eb="24">
      <t>ド</t>
    </rPh>
    <rPh sb="24" eb="26">
      <t>イコウ</t>
    </rPh>
    <rPh sb="26" eb="27">
      <t>ニ</t>
    </rPh>
    <rPh sb="27" eb="28">
      <t>ド</t>
    </rPh>
    <rPh sb="29" eb="30">
      <t>ワタ</t>
    </rPh>
    <rPh sb="31" eb="33">
      <t>リョウキン</t>
    </rPh>
    <rPh sb="33" eb="35">
      <t>ネサ</t>
    </rPh>
    <rPh sb="70" eb="71">
      <t>キビ</t>
    </rPh>
    <rPh sb="73" eb="75">
      <t>ジョウタイ</t>
    </rPh>
    <rPh sb="83" eb="85">
      <t>リュウドウ</t>
    </rPh>
    <rPh sb="85" eb="87">
      <t>ヒリツ</t>
    </rPh>
    <rPh sb="89" eb="91">
      <t>サイム</t>
    </rPh>
    <rPh sb="92" eb="94">
      <t>シハラ</t>
    </rPh>
    <rPh sb="95" eb="97">
      <t>ノウリョク</t>
    </rPh>
    <rPh sb="98" eb="99">
      <t>タカ</t>
    </rPh>
    <rPh sb="105" eb="107">
      <t>ゲンザイ</t>
    </rPh>
    <rPh sb="108" eb="110">
      <t>ホユウ</t>
    </rPh>
    <rPh sb="110" eb="112">
      <t>シキン</t>
    </rPh>
    <rPh sb="115" eb="116">
      <t>ク</t>
    </rPh>
    <rPh sb="121" eb="123">
      <t>ジョウキョウ</t>
    </rPh>
    <rPh sb="127" eb="129">
      <t>イッポウ</t>
    </rPh>
    <rPh sb="130" eb="132">
      <t>シセツ</t>
    </rPh>
    <rPh sb="133" eb="136">
      <t>スイドウカン</t>
    </rPh>
    <rPh sb="141" eb="143">
      <t>コウシン</t>
    </rPh>
    <rPh sb="143" eb="145">
      <t>ジキ</t>
    </rPh>
    <rPh sb="146" eb="147">
      <t>ハイ</t>
    </rPh>
    <rPh sb="152" eb="154">
      <t>コウシン</t>
    </rPh>
    <rPh sb="154" eb="156">
      <t>ヒヨウ</t>
    </rPh>
    <rPh sb="157" eb="159">
      <t>ゾウカ</t>
    </rPh>
    <rPh sb="159" eb="161">
      <t>ケイコウ</t>
    </rPh>
    <rPh sb="164" eb="165">
      <t>ナカ</t>
    </rPh>
    <rPh sb="166" eb="168">
      <t>シセツ</t>
    </rPh>
    <rPh sb="168" eb="170">
      <t>トウゴウ</t>
    </rPh>
    <rPh sb="173" eb="175">
      <t>シセツ</t>
    </rPh>
    <rPh sb="175" eb="177">
      <t>リヨウ</t>
    </rPh>
    <rPh sb="177" eb="178">
      <t>リツ</t>
    </rPh>
    <rPh sb="179" eb="180">
      <t>ア</t>
    </rPh>
    <rPh sb="184" eb="186">
      <t>ケイヒ</t>
    </rPh>
    <rPh sb="187" eb="189">
      <t>サクゲン</t>
    </rPh>
    <rPh sb="190" eb="19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</si>
</sst>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2.2999999999999998</c:v>
                </c:pt>
                <c:pt idx="1">
                  <c:v>1.86</c:v>
                </c:pt>
                <c:pt idx="2">
                  <c:v>0.56000000000000005</c:v>
                </c:pt>
                <c:pt idx="3">
                  <c:v>1.61</c:v>
                </c:pt>
                <c:pt idx="4">
                  <c:v>0.41</c:v>
                </c:pt>
              </c:numCache>
            </c:numRef>
          </c:val>
        </c:ser>
        <c:dLbls>
          <c:showLegendKey val="0"/>
          <c:showVal val="0"/>
          <c:showCatName val="0"/>
          <c:showSerName val="0"/>
          <c:showPercent val="0"/>
          <c:showBubbleSize val="0"/>
        </c:dLbls>
        <c:gapWidth val="150"/>
        <c:axId val="104154624"/>
        <c:axId val="1041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04154624"/>
        <c:axId val="104156544"/>
      </c:lineChart>
      <c:dateAx>
        <c:axId val="104154624"/>
        <c:scaling>
          <c:orientation val="minMax"/>
        </c:scaling>
        <c:delete val="1"/>
        <c:axPos val="b"/>
        <c:numFmt formatCode="ge" sourceLinked="1"/>
        <c:majorTickMark val="none"/>
        <c:minorTickMark val="none"/>
        <c:tickLblPos val="none"/>
        <c:crossAx val="104156544"/>
        <c:crosses val="autoZero"/>
        <c:auto val="1"/>
        <c:lblOffset val="100"/>
        <c:baseTimeUnit val="years"/>
      </c:dateAx>
      <c:valAx>
        <c:axId val="1041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53.47</c:v>
                </c:pt>
                <c:pt idx="1">
                  <c:v>53.18</c:v>
                </c:pt>
                <c:pt idx="2">
                  <c:v>52.84</c:v>
                </c:pt>
                <c:pt idx="3">
                  <c:v>55</c:v>
                </c:pt>
                <c:pt idx="4">
                  <c:v>55.64</c:v>
                </c:pt>
              </c:numCache>
            </c:numRef>
          </c:val>
        </c:ser>
        <c:dLbls>
          <c:showLegendKey val="0"/>
          <c:showVal val="0"/>
          <c:showCatName val="0"/>
          <c:showSerName val="0"/>
          <c:showPercent val="0"/>
          <c:showBubbleSize val="0"/>
        </c:dLbls>
        <c:gapWidth val="150"/>
        <c:axId val="106276736"/>
        <c:axId val="1062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06276736"/>
        <c:axId val="106283008"/>
      </c:lineChart>
      <c:dateAx>
        <c:axId val="106276736"/>
        <c:scaling>
          <c:orientation val="minMax"/>
        </c:scaling>
        <c:delete val="1"/>
        <c:axPos val="b"/>
        <c:numFmt formatCode="ge" sourceLinked="1"/>
        <c:majorTickMark val="none"/>
        <c:minorTickMark val="none"/>
        <c:tickLblPos val="none"/>
        <c:crossAx val="106283008"/>
        <c:crosses val="autoZero"/>
        <c:auto val="1"/>
        <c:lblOffset val="100"/>
        <c:baseTimeUnit val="years"/>
      </c:dateAx>
      <c:valAx>
        <c:axId val="1062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90.84</c:v>
                </c:pt>
                <c:pt idx="1">
                  <c:v>90.69</c:v>
                </c:pt>
                <c:pt idx="2">
                  <c:v>89.22</c:v>
                </c:pt>
                <c:pt idx="3">
                  <c:v>88.02</c:v>
                </c:pt>
                <c:pt idx="4">
                  <c:v>83.05</c:v>
                </c:pt>
              </c:numCache>
            </c:numRef>
          </c:val>
        </c:ser>
        <c:dLbls>
          <c:showLegendKey val="0"/>
          <c:showVal val="0"/>
          <c:showCatName val="0"/>
          <c:showSerName val="0"/>
          <c:showPercent val="0"/>
          <c:showBubbleSize val="0"/>
        </c:dLbls>
        <c:gapWidth val="150"/>
        <c:axId val="106309120"/>
        <c:axId val="1063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06309120"/>
        <c:axId val="106311040"/>
      </c:lineChart>
      <c:dateAx>
        <c:axId val="106309120"/>
        <c:scaling>
          <c:orientation val="minMax"/>
        </c:scaling>
        <c:delete val="1"/>
        <c:axPos val="b"/>
        <c:numFmt formatCode="ge" sourceLinked="1"/>
        <c:majorTickMark val="none"/>
        <c:minorTickMark val="none"/>
        <c:tickLblPos val="none"/>
        <c:crossAx val="106311040"/>
        <c:crosses val="autoZero"/>
        <c:auto val="1"/>
        <c:lblOffset val="100"/>
        <c:baseTimeUnit val="years"/>
      </c:dateAx>
      <c:valAx>
        <c:axId val="1063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83.61</c:v>
                </c:pt>
                <c:pt idx="1">
                  <c:v>94.23</c:v>
                </c:pt>
                <c:pt idx="2">
                  <c:v>94.04</c:v>
                </c:pt>
                <c:pt idx="3">
                  <c:v>94.06</c:v>
                </c:pt>
                <c:pt idx="4">
                  <c:v>95.02</c:v>
                </c:pt>
              </c:numCache>
            </c:numRef>
          </c:val>
        </c:ser>
        <c:dLbls>
          <c:showLegendKey val="0"/>
          <c:showVal val="0"/>
          <c:showCatName val="0"/>
          <c:showSerName val="0"/>
          <c:showPercent val="0"/>
          <c:showBubbleSize val="0"/>
        </c:dLbls>
        <c:gapWidth val="150"/>
        <c:axId val="104195200"/>
        <c:axId val="104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04195200"/>
        <c:axId val="104197120"/>
      </c:lineChart>
      <c:dateAx>
        <c:axId val="104195200"/>
        <c:scaling>
          <c:orientation val="minMax"/>
        </c:scaling>
        <c:delete val="1"/>
        <c:axPos val="b"/>
        <c:numFmt formatCode="ge" sourceLinked="1"/>
        <c:majorTickMark val="none"/>
        <c:minorTickMark val="none"/>
        <c:tickLblPos val="none"/>
        <c:crossAx val="104197120"/>
        <c:crosses val="autoZero"/>
        <c:auto val="1"/>
        <c:lblOffset val="100"/>
        <c:baseTimeUnit val="years"/>
      </c:dateAx>
      <c:valAx>
        <c:axId val="10419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57.87</c:v>
                </c:pt>
                <c:pt idx="1">
                  <c:v>59.19</c:v>
                </c:pt>
                <c:pt idx="2">
                  <c:v>60.81</c:v>
                </c:pt>
                <c:pt idx="3">
                  <c:v>61.62</c:v>
                </c:pt>
                <c:pt idx="4">
                  <c:v>62.42</c:v>
                </c:pt>
              </c:numCache>
            </c:numRef>
          </c:val>
        </c:ser>
        <c:dLbls>
          <c:showLegendKey val="0"/>
          <c:showVal val="0"/>
          <c:showCatName val="0"/>
          <c:showSerName val="0"/>
          <c:showPercent val="0"/>
          <c:showBubbleSize val="0"/>
        </c:dLbls>
        <c:gapWidth val="150"/>
        <c:axId val="105931520"/>
        <c:axId val="1059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05931520"/>
        <c:axId val="105933440"/>
      </c:lineChart>
      <c:dateAx>
        <c:axId val="105931520"/>
        <c:scaling>
          <c:orientation val="minMax"/>
        </c:scaling>
        <c:delete val="1"/>
        <c:axPos val="b"/>
        <c:numFmt formatCode="ge" sourceLinked="1"/>
        <c:majorTickMark val="none"/>
        <c:minorTickMark val="none"/>
        <c:tickLblPos val="none"/>
        <c:crossAx val="105933440"/>
        <c:crosses val="autoZero"/>
        <c:auto val="1"/>
        <c:lblOffset val="100"/>
        <c:baseTimeUnit val="years"/>
      </c:dateAx>
      <c:valAx>
        <c:axId val="1059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17.84</c:v>
                </c:pt>
                <c:pt idx="1">
                  <c:v>20.98</c:v>
                </c:pt>
                <c:pt idx="2">
                  <c:v>24.42</c:v>
                </c:pt>
                <c:pt idx="3">
                  <c:v>24.09</c:v>
                </c:pt>
                <c:pt idx="4">
                  <c:v>29.22</c:v>
                </c:pt>
              </c:numCache>
            </c:numRef>
          </c:val>
        </c:ser>
        <c:dLbls>
          <c:showLegendKey val="0"/>
          <c:showVal val="0"/>
          <c:showCatName val="0"/>
          <c:showSerName val="0"/>
          <c:showPercent val="0"/>
          <c:showBubbleSize val="0"/>
        </c:dLbls>
        <c:gapWidth val="150"/>
        <c:axId val="105972096"/>
        <c:axId val="1059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05972096"/>
        <c:axId val="105974016"/>
      </c:lineChart>
      <c:dateAx>
        <c:axId val="105972096"/>
        <c:scaling>
          <c:orientation val="minMax"/>
        </c:scaling>
        <c:delete val="1"/>
        <c:axPos val="b"/>
        <c:numFmt formatCode="ge" sourceLinked="1"/>
        <c:majorTickMark val="none"/>
        <c:minorTickMark val="none"/>
        <c:tickLblPos val="none"/>
        <c:crossAx val="105974016"/>
        <c:crosses val="autoZero"/>
        <c:auto val="1"/>
        <c:lblOffset val="100"/>
        <c:baseTimeUnit val="years"/>
      </c:dateAx>
      <c:valAx>
        <c:axId val="105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204.53</c:v>
                </c:pt>
                <c:pt idx="1">
                  <c:v>217.36</c:v>
                </c:pt>
                <c:pt idx="2">
                  <c:v>232.18</c:v>
                </c:pt>
                <c:pt idx="3">
                  <c:v>231.36</c:v>
                </c:pt>
                <c:pt idx="4">
                  <c:v>92.29</c:v>
                </c:pt>
              </c:numCache>
            </c:numRef>
          </c:val>
        </c:ser>
        <c:dLbls>
          <c:showLegendKey val="0"/>
          <c:showVal val="0"/>
          <c:showCatName val="0"/>
          <c:showSerName val="0"/>
          <c:showPercent val="0"/>
          <c:showBubbleSize val="0"/>
        </c:dLbls>
        <c:gapWidth val="150"/>
        <c:axId val="106014976"/>
        <c:axId val="1060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06014976"/>
        <c:axId val="106029440"/>
      </c:lineChart>
      <c:dateAx>
        <c:axId val="106014976"/>
        <c:scaling>
          <c:orientation val="minMax"/>
        </c:scaling>
        <c:delete val="1"/>
        <c:axPos val="b"/>
        <c:numFmt formatCode="ge" sourceLinked="1"/>
        <c:majorTickMark val="none"/>
        <c:minorTickMark val="none"/>
        <c:tickLblPos val="none"/>
        <c:crossAx val="106029440"/>
        <c:crosses val="autoZero"/>
        <c:auto val="1"/>
        <c:lblOffset val="100"/>
        <c:baseTimeUnit val="years"/>
      </c:dateAx>
      <c:valAx>
        <c:axId val="10602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547.49</c:v>
                </c:pt>
                <c:pt idx="1">
                  <c:v>585.41</c:v>
                </c:pt>
                <c:pt idx="2">
                  <c:v>610.03</c:v>
                </c:pt>
                <c:pt idx="3">
                  <c:v>648.14</c:v>
                </c:pt>
                <c:pt idx="4">
                  <c:v>417.98</c:v>
                </c:pt>
              </c:numCache>
            </c:numRef>
          </c:val>
        </c:ser>
        <c:dLbls>
          <c:showLegendKey val="0"/>
          <c:showVal val="0"/>
          <c:showCatName val="0"/>
          <c:showSerName val="0"/>
          <c:showPercent val="0"/>
          <c:showBubbleSize val="0"/>
        </c:dLbls>
        <c:gapWidth val="150"/>
        <c:axId val="106059648"/>
        <c:axId val="1060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06059648"/>
        <c:axId val="106070016"/>
      </c:lineChart>
      <c:dateAx>
        <c:axId val="106059648"/>
        <c:scaling>
          <c:orientation val="minMax"/>
        </c:scaling>
        <c:delete val="1"/>
        <c:axPos val="b"/>
        <c:numFmt formatCode="ge" sourceLinked="1"/>
        <c:majorTickMark val="none"/>
        <c:minorTickMark val="none"/>
        <c:tickLblPos val="none"/>
        <c:crossAx val="106070016"/>
        <c:crosses val="autoZero"/>
        <c:auto val="1"/>
        <c:lblOffset val="100"/>
        <c:baseTimeUnit val="years"/>
      </c:dateAx>
      <c:valAx>
        <c:axId val="10607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98.71</c:v>
                </c:pt>
                <c:pt idx="1">
                  <c:v>106.05</c:v>
                </c:pt>
                <c:pt idx="2">
                  <c:v>114.46</c:v>
                </c:pt>
                <c:pt idx="3">
                  <c:v>118.55</c:v>
                </c:pt>
                <c:pt idx="4">
                  <c:v>154.88</c:v>
                </c:pt>
              </c:numCache>
            </c:numRef>
          </c:val>
        </c:ser>
        <c:dLbls>
          <c:showLegendKey val="0"/>
          <c:showVal val="0"/>
          <c:showCatName val="0"/>
          <c:showSerName val="0"/>
          <c:showPercent val="0"/>
          <c:showBubbleSize val="0"/>
        </c:dLbls>
        <c:gapWidth val="150"/>
        <c:axId val="106092032"/>
        <c:axId val="1060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06092032"/>
        <c:axId val="106093952"/>
      </c:lineChart>
      <c:dateAx>
        <c:axId val="106092032"/>
        <c:scaling>
          <c:orientation val="minMax"/>
        </c:scaling>
        <c:delete val="1"/>
        <c:axPos val="b"/>
        <c:numFmt formatCode="ge" sourceLinked="1"/>
        <c:majorTickMark val="none"/>
        <c:minorTickMark val="none"/>
        <c:tickLblPos val="none"/>
        <c:crossAx val="106093952"/>
        <c:crosses val="autoZero"/>
        <c:auto val="1"/>
        <c:lblOffset val="100"/>
        <c:baseTimeUnit val="years"/>
      </c:dateAx>
      <c:valAx>
        <c:axId val="10609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79.66</c:v>
                </c:pt>
                <c:pt idx="1">
                  <c:v>82.39</c:v>
                </c:pt>
                <c:pt idx="2">
                  <c:v>85.28</c:v>
                </c:pt>
                <c:pt idx="3">
                  <c:v>84.83</c:v>
                </c:pt>
                <c:pt idx="4">
                  <c:v>89.34</c:v>
                </c:pt>
              </c:numCache>
            </c:numRef>
          </c:val>
        </c:ser>
        <c:dLbls>
          <c:showLegendKey val="0"/>
          <c:showVal val="0"/>
          <c:showCatName val="0"/>
          <c:showSerName val="0"/>
          <c:showPercent val="0"/>
          <c:showBubbleSize val="0"/>
        </c:dLbls>
        <c:gapWidth val="150"/>
        <c:axId val="106210432"/>
        <c:axId val="1062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06210432"/>
        <c:axId val="106212352"/>
      </c:lineChart>
      <c:dateAx>
        <c:axId val="106210432"/>
        <c:scaling>
          <c:orientation val="minMax"/>
        </c:scaling>
        <c:delete val="1"/>
        <c:axPos val="b"/>
        <c:numFmt formatCode="ge" sourceLinked="1"/>
        <c:majorTickMark val="none"/>
        <c:minorTickMark val="none"/>
        <c:tickLblPos val="none"/>
        <c:crossAx val="106212352"/>
        <c:crosses val="autoZero"/>
        <c:auto val="1"/>
        <c:lblOffset val="100"/>
        <c:baseTimeUnit val="years"/>
      </c:dateAx>
      <c:valAx>
        <c:axId val="1062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312.85000000000002</c:v>
                </c:pt>
                <c:pt idx="1">
                  <c:v>295.23</c:v>
                </c:pt>
                <c:pt idx="2">
                  <c:v>280.14999999999998</c:v>
                </c:pt>
                <c:pt idx="3">
                  <c:v>283.18</c:v>
                </c:pt>
                <c:pt idx="4">
                  <c:v>266.82</c:v>
                </c:pt>
              </c:numCache>
            </c:numRef>
          </c:val>
        </c:ser>
        <c:dLbls>
          <c:showLegendKey val="0"/>
          <c:showVal val="0"/>
          <c:showCatName val="0"/>
          <c:showSerName val="0"/>
          <c:showPercent val="0"/>
          <c:showBubbleSize val="0"/>
        </c:dLbls>
        <c:gapWidth val="150"/>
        <c:axId val="105983360"/>
        <c:axId val="1062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05983360"/>
        <c:axId val="106250624"/>
      </c:lineChart>
      <c:dateAx>
        <c:axId val="105983360"/>
        <c:scaling>
          <c:orientation val="minMax"/>
        </c:scaling>
        <c:delete val="1"/>
        <c:axPos val="b"/>
        <c:numFmt formatCode="ge" sourceLinked="1"/>
        <c:majorTickMark val="none"/>
        <c:minorTickMark val="none"/>
        <c:tickLblPos val="none"/>
        <c:crossAx val="106250624"/>
        <c:crosses val="autoZero"/>
        <c:auto val="1"/>
        <c:lblOffset val="100"/>
        <c:baseTimeUnit val="years"/>
      </c:dateAx>
      <c:valAx>
        <c:axId val="1062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0"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大山崎町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15468</v>
      </c>
      <c r="AJ8" s="56"/>
      <c r="AK8" s="56"/>
      <c r="AL8" s="56"/>
      <c r="AM8" s="56"/>
      <c r="AN8" s="56"/>
      <c r="AO8" s="56"/>
      <c r="AP8" s="57"/>
      <c r="AQ8" s="47">
        <f>データ!R6</f>
        <v>5.97</v>
      </c>
      <c r="AR8" s="47"/>
      <c r="AS8" s="47"/>
      <c r="AT8" s="47"/>
      <c r="AU8" s="47"/>
      <c r="AV8" s="47"/>
      <c r="AW8" s="47"/>
      <c r="AX8" s="47"/>
      <c r="AY8" s="47">
        <f>データ!S6</f>
        <v>2590.9499999999998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59.42</v>
      </c>
      <c r="K10" s="47"/>
      <c r="L10" s="47"/>
      <c r="M10" s="47"/>
      <c r="N10" s="47"/>
      <c r="O10" s="47"/>
      <c r="P10" s="47"/>
      <c r="Q10" s="47"/>
      <c r="R10" s="47">
        <f>データ!O6</f>
        <v>100</v>
      </c>
      <c r="S10" s="47"/>
      <c r="T10" s="47"/>
      <c r="U10" s="47"/>
      <c r="V10" s="47"/>
      <c r="W10" s="47"/>
      <c r="X10" s="47"/>
      <c r="Y10" s="47"/>
      <c r="Z10" s="78">
        <f>データ!P6</f>
        <v>4320</v>
      </c>
      <c r="AA10" s="78"/>
      <c r="AB10" s="78"/>
      <c r="AC10" s="78"/>
      <c r="AD10" s="78"/>
      <c r="AE10" s="78"/>
      <c r="AF10" s="78"/>
      <c r="AG10" s="78"/>
      <c r="AH10" s="2"/>
      <c r="AI10" s="78">
        <f>データ!T6</f>
        <v>15436</v>
      </c>
      <c r="AJ10" s="78"/>
      <c r="AK10" s="78"/>
      <c r="AL10" s="78"/>
      <c r="AM10" s="78"/>
      <c r="AN10" s="78"/>
      <c r="AO10" s="78"/>
      <c r="AP10" s="78"/>
      <c r="AQ10" s="47">
        <f>データ!U6</f>
        <v>4</v>
      </c>
      <c r="AR10" s="47"/>
      <c r="AS10" s="47"/>
      <c r="AT10" s="47"/>
      <c r="AU10" s="47"/>
      <c r="AV10" s="47"/>
      <c r="AW10" s="47"/>
      <c r="AX10" s="47"/>
      <c r="AY10" s="47">
        <f>データ!V6</f>
        <v>3859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263036</v>
      </c>
      <c r="D6" s="31">
        <f t="shared" si="3"/>
        <v>46</v>
      </c>
      <c r="E6" s="31">
        <f t="shared" si="3"/>
        <v>1</v>
      </c>
      <c r="F6" s="31">
        <f t="shared" si="3"/>
        <v>0</v>
      </c>
      <c r="G6" s="31">
        <f t="shared" si="3"/>
        <v>1</v>
      </c>
      <c r="H6" s="31" t="str">
        <f t="shared" si="3"/>
        <v>京都府　大山崎町</v>
      </c>
      <c r="I6" s="31" t="str">
        <f t="shared" si="3"/>
        <v>法適用</v>
      </c>
      <c r="J6" s="31" t="str">
        <f t="shared" si="3"/>
        <v>水道事業</v>
      </c>
      <c r="K6" s="31" t="str">
        <f t="shared" si="3"/>
        <v>末端給水事業</v>
      </c>
      <c r="L6" s="31" t="str">
        <f t="shared" si="3"/>
        <v>A6</v>
      </c>
      <c r="M6" s="32" t="str">
        <f t="shared" si="3"/>
        <v>-</v>
      </c>
      <c r="N6" s="32">
        <f t="shared" si="3"/>
        <v>59.42</v>
      </c>
      <c r="O6" s="32">
        <f t="shared" si="3"/>
        <v>100</v>
      </c>
      <c r="P6" s="32">
        <f t="shared" si="3"/>
        <v>4320</v>
      </c>
      <c r="Q6" s="32">
        <f t="shared" si="3"/>
        <v>15468</v>
      </c>
      <c r="R6" s="32">
        <f t="shared" si="3"/>
        <v>5.97</v>
      </c>
      <c r="S6" s="32">
        <f t="shared" si="3"/>
        <v>2590.9499999999998</v>
      </c>
      <c r="T6" s="32">
        <f t="shared" si="3"/>
        <v>15436</v>
      </c>
      <c r="U6" s="32">
        <f t="shared" si="3"/>
        <v>4</v>
      </c>
      <c r="V6" s="32">
        <f t="shared" si="3"/>
        <v>3859</v>
      </c>
      <c r="W6" s="33">
        <f>IF(W7="",NA(),W7)</f>
        <v>83.61</v>
      </c>
      <c r="X6" s="33">
        <f t="shared" ref="X6:AF6" si="4">IF(X7="",NA(),X7)</f>
        <v>94.23</v>
      </c>
      <c r="Y6" s="33">
        <f t="shared" si="4"/>
        <v>94.04</v>
      </c>
      <c r="Z6" s="33">
        <f t="shared" si="4"/>
        <v>94.06</v>
      </c>
      <c r="AA6" s="33">
        <f t="shared" si="4"/>
        <v>95.02</v>
      </c>
      <c r="AB6" s="33">
        <f t="shared" si="4"/>
        <v>108.96</v>
      </c>
      <c r="AC6" s="33">
        <f t="shared" si="4"/>
        <v>107.37</v>
      </c>
      <c r="AD6" s="33">
        <f t="shared" si="4"/>
        <v>107.57</v>
      </c>
      <c r="AE6" s="33">
        <f t="shared" si="4"/>
        <v>106.55</v>
      </c>
      <c r="AF6" s="33">
        <f t="shared" si="4"/>
        <v>110.01</v>
      </c>
      <c r="AG6" s="32" t="str">
        <f>IF(AG7="","",IF(AG7="-","【-】","【"&amp;SUBSTITUTE(TEXT(AG7,"#,##0.00"),"-","△")&amp;"】"))</f>
        <v>【113.03】</v>
      </c>
      <c r="AH6" s="33">
        <f>IF(AH7="",NA(),AH7)</f>
        <v>204.53</v>
      </c>
      <c r="AI6" s="33">
        <f t="shared" ref="AI6:AQ6" si="5">IF(AI7="",NA(),AI7)</f>
        <v>217.36</v>
      </c>
      <c r="AJ6" s="33">
        <f t="shared" si="5"/>
        <v>232.18</v>
      </c>
      <c r="AK6" s="33">
        <f t="shared" si="5"/>
        <v>231.36</v>
      </c>
      <c r="AL6" s="33">
        <f t="shared" si="5"/>
        <v>92.29</v>
      </c>
      <c r="AM6" s="33">
        <f t="shared" si="5"/>
        <v>7.45</v>
      </c>
      <c r="AN6" s="33">
        <f t="shared" si="5"/>
        <v>8.5</v>
      </c>
      <c r="AO6" s="33">
        <f t="shared" si="5"/>
        <v>9.34</v>
      </c>
      <c r="AP6" s="33">
        <f t="shared" si="5"/>
        <v>9.56</v>
      </c>
      <c r="AQ6" s="33">
        <f t="shared" si="5"/>
        <v>2.8</v>
      </c>
      <c r="AR6" s="32" t="str">
        <f>IF(AR7="","",IF(AR7="-","【-】","【"&amp;SUBSTITUTE(TEXT(AR7,"#,##0.00"),"-","△")&amp;"】"))</f>
        <v>【0.81】</v>
      </c>
      <c r="AS6" s="33">
        <f>IF(AS7="",NA(),AS7)</f>
        <v>547.49</v>
      </c>
      <c r="AT6" s="33">
        <f t="shared" ref="AT6:BB6" si="6">IF(AT7="",NA(),AT7)</f>
        <v>585.41</v>
      </c>
      <c r="AU6" s="33">
        <f t="shared" si="6"/>
        <v>610.03</v>
      </c>
      <c r="AV6" s="33">
        <f t="shared" si="6"/>
        <v>648.14</v>
      </c>
      <c r="AW6" s="33">
        <f t="shared" si="6"/>
        <v>417.98</v>
      </c>
      <c r="AX6" s="33">
        <f t="shared" si="6"/>
        <v>969.16</v>
      </c>
      <c r="AY6" s="33">
        <f t="shared" si="6"/>
        <v>995.5</v>
      </c>
      <c r="AZ6" s="33">
        <f t="shared" si="6"/>
        <v>915.5</v>
      </c>
      <c r="BA6" s="33">
        <f t="shared" si="6"/>
        <v>963.24</v>
      </c>
      <c r="BB6" s="33">
        <f t="shared" si="6"/>
        <v>381.53</v>
      </c>
      <c r="BC6" s="32" t="str">
        <f>IF(BC7="","",IF(BC7="-","【-】","【"&amp;SUBSTITUTE(TEXT(BC7,"#,##0.00"),"-","△")&amp;"】"))</f>
        <v>【264.16】</v>
      </c>
      <c r="BD6" s="33">
        <f>IF(BD7="",NA(),BD7)</f>
        <v>98.71</v>
      </c>
      <c r="BE6" s="33">
        <f t="shared" ref="BE6:BM6" si="7">IF(BE7="",NA(),BE7)</f>
        <v>106.05</v>
      </c>
      <c r="BF6" s="33">
        <f t="shared" si="7"/>
        <v>114.46</v>
      </c>
      <c r="BG6" s="33">
        <f t="shared" si="7"/>
        <v>118.55</v>
      </c>
      <c r="BH6" s="33">
        <f t="shared" si="7"/>
        <v>154.88</v>
      </c>
      <c r="BI6" s="33">
        <f t="shared" si="7"/>
        <v>421.66</v>
      </c>
      <c r="BJ6" s="33">
        <f t="shared" si="7"/>
        <v>414.59</v>
      </c>
      <c r="BK6" s="33">
        <f t="shared" si="7"/>
        <v>404.78</v>
      </c>
      <c r="BL6" s="33">
        <f t="shared" si="7"/>
        <v>400.38</v>
      </c>
      <c r="BM6" s="33">
        <f t="shared" si="7"/>
        <v>393.27</v>
      </c>
      <c r="BN6" s="32" t="str">
        <f>IF(BN7="","",IF(BN7="-","【-】","【"&amp;SUBSTITUTE(TEXT(BN7,"#,##0.00"),"-","△")&amp;"】"))</f>
        <v>【283.72】</v>
      </c>
      <c r="BO6" s="33">
        <f>IF(BO7="",NA(),BO7)</f>
        <v>79.66</v>
      </c>
      <c r="BP6" s="33">
        <f t="shared" ref="BP6:BX6" si="8">IF(BP7="",NA(),BP7)</f>
        <v>82.39</v>
      </c>
      <c r="BQ6" s="33">
        <f t="shared" si="8"/>
        <v>85.28</v>
      </c>
      <c r="BR6" s="33">
        <f t="shared" si="8"/>
        <v>84.83</v>
      </c>
      <c r="BS6" s="33">
        <f t="shared" si="8"/>
        <v>89.34</v>
      </c>
      <c r="BT6" s="33">
        <f t="shared" si="8"/>
        <v>99.51</v>
      </c>
      <c r="BU6" s="33">
        <f t="shared" si="8"/>
        <v>97.71</v>
      </c>
      <c r="BV6" s="33">
        <f t="shared" si="8"/>
        <v>98.07</v>
      </c>
      <c r="BW6" s="33">
        <f t="shared" si="8"/>
        <v>96.56</v>
      </c>
      <c r="BX6" s="33">
        <f t="shared" si="8"/>
        <v>100.47</v>
      </c>
      <c r="BY6" s="32" t="str">
        <f>IF(BY7="","",IF(BY7="-","【-】","【"&amp;SUBSTITUTE(TEXT(BY7,"#,##0.00"),"-","△")&amp;"】"))</f>
        <v>【104.60】</v>
      </c>
      <c r="BZ6" s="33">
        <f>IF(BZ7="",NA(),BZ7)</f>
        <v>312.85000000000002</v>
      </c>
      <c r="CA6" s="33">
        <f t="shared" ref="CA6:CI6" si="9">IF(CA7="",NA(),CA7)</f>
        <v>295.23</v>
      </c>
      <c r="CB6" s="33">
        <f t="shared" si="9"/>
        <v>280.14999999999998</v>
      </c>
      <c r="CC6" s="33">
        <f t="shared" si="9"/>
        <v>283.18</v>
      </c>
      <c r="CD6" s="33">
        <f t="shared" si="9"/>
        <v>266.82</v>
      </c>
      <c r="CE6" s="33">
        <f t="shared" si="9"/>
        <v>171.34</v>
      </c>
      <c r="CF6" s="33">
        <f t="shared" si="9"/>
        <v>173.56</v>
      </c>
      <c r="CG6" s="33">
        <f t="shared" si="9"/>
        <v>172.26</v>
      </c>
      <c r="CH6" s="33">
        <f t="shared" si="9"/>
        <v>177.14</v>
      </c>
      <c r="CI6" s="33">
        <f t="shared" si="9"/>
        <v>169.82</v>
      </c>
      <c r="CJ6" s="32" t="str">
        <f>IF(CJ7="","",IF(CJ7="-","【-】","【"&amp;SUBSTITUTE(TEXT(CJ7,"#,##0.00"),"-","△")&amp;"】"))</f>
        <v>【164.21】</v>
      </c>
      <c r="CK6" s="33">
        <f>IF(CK7="",NA(),CK7)</f>
        <v>53.47</v>
      </c>
      <c r="CL6" s="33">
        <f t="shared" ref="CL6:CT6" si="10">IF(CL7="",NA(),CL7)</f>
        <v>53.18</v>
      </c>
      <c r="CM6" s="33">
        <f t="shared" si="10"/>
        <v>52.84</v>
      </c>
      <c r="CN6" s="33">
        <f t="shared" si="10"/>
        <v>55</v>
      </c>
      <c r="CO6" s="33">
        <f t="shared" si="10"/>
        <v>55.64</v>
      </c>
      <c r="CP6" s="33">
        <f t="shared" si="10"/>
        <v>56.8</v>
      </c>
      <c r="CQ6" s="33">
        <f t="shared" si="10"/>
        <v>55.84</v>
      </c>
      <c r="CR6" s="33">
        <f t="shared" si="10"/>
        <v>55.68</v>
      </c>
      <c r="CS6" s="33">
        <f t="shared" si="10"/>
        <v>55.64</v>
      </c>
      <c r="CT6" s="33">
        <f t="shared" si="10"/>
        <v>55.13</v>
      </c>
      <c r="CU6" s="32" t="str">
        <f>IF(CU7="","",IF(CU7="-","【-】","【"&amp;SUBSTITUTE(TEXT(CU7,"#,##0.00"),"-","△")&amp;"】"))</f>
        <v>【59.80】</v>
      </c>
      <c r="CV6" s="33">
        <f>IF(CV7="",NA(),CV7)</f>
        <v>90.84</v>
      </c>
      <c r="CW6" s="33">
        <f t="shared" ref="CW6:DE6" si="11">IF(CW7="",NA(),CW7)</f>
        <v>90.69</v>
      </c>
      <c r="CX6" s="33">
        <f t="shared" si="11"/>
        <v>89.22</v>
      </c>
      <c r="CY6" s="33">
        <f t="shared" si="11"/>
        <v>88.02</v>
      </c>
      <c r="CZ6" s="33">
        <f t="shared" si="11"/>
        <v>83.05</v>
      </c>
      <c r="DA6" s="33">
        <f t="shared" si="11"/>
        <v>83.67</v>
      </c>
      <c r="DB6" s="33">
        <f t="shared" si="11"/>
        <v>83.11</v>
      </c>
      <c r="DC6" s="33">
        <f t="shared" si="11"/>
        <v>83.18</v>
      </c>
      <c r="DD6" s="33">
        <f t="shared" si="11"/>
        <v>83.09</v>
      </c>
      <c r="DE6" s="33">
        <f t="shared" si="11"/>
        <v>83</v>
      </c>
      <c r="DF6" s="32" t="str">
        <f>IF(DF7="","",IF(DF7="-","【-】","【"&amp;SUBSTITUTE(TEXT(DF7,"#,##0.00"),"-","△")&amp;"】"))</f>
        <v>【89.78】</v>
      </c>
      <c r="DG6" s="33">
        <f>IF(DG7="",NA(),DG7)</f>
        <v>57.87</v>
      </c>
      <c r="DH6" s="33">
        <f t="shared" ref="DH6:DP6" si="12">IF(DH7="",NA(),DH7)</f>
        <v>59.19</v>
      </c>
      <c r="DI6" s="33">
        <f t="shared" si="12"/>
        <v>60.81</v>
      </c>
      <c r="DJ6" s="33">
        <f t="shared" si="12"/>
        <v>61.62</v>
      </c>
      <c r="DK6" s="33">
        <f t="shared" si="12"/>
        <v>62.42</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17.84</v>
      </c>
      <c r="DS6" s="33">
        <f t="shared" ref="DS6:EA6" si="13">IF(DS7="",NA(),DS7)</f>
        <v>20.98</v>
      </c>
      <c r="DT6" s="33">
        <f t="shared" si="13"/>
        <v>24.42</v>
      </c>
      <c r="DU6" s="33">
        <f t="shared" si="13"/>
        <v>24.09</v>
      </c>
      <c r="DV6" s="33">
        <f t="shared" si="13"/>
        <v>29.22</v>
      </c>
      <c r="DW6" s="33">
        <f t="shared" si="13"/>
        <v>6.46</v>
      </c>
      <c r="DX6" s="33">
        <f t="shared" si="13"/>
        <v>6.63</v>
      </c>
      <c r="DY6" s="33">
        <f t="shared" si="13"/>
        <v>7.73</v>
      </c>
      <c r="DZ6" s="33">
        <f t="shared" si="13"/>
        <v>8.8699999999999992</v>
      </c>
      <c r="EA6" s="33">
        <f t="shared" si="13"/>
        <v>9.85</v>
      </c>
      <c r="EB6" s="32" t="str">
        <f>IF(EB7="","",IF(EB7="-","【-】","【"&amp;SUBSTITUTE(TEXT(EB7,"#,##0.00"),"-","△")&amp;"】"))</f>
        <v>【12.42】</v>
      </c>
      <c r="EC6" s="33">
        <f>IF(EC7="",NA(),EC7)</f>
        <v>2.2999999999999998</v>
      </c>
      <c r="ED6" s="33">
        <f t="shared" ref="ED6:EL6" si="14">IF(ED7="",NA(),ED7)</f>
        <v>1.86</v>
      </c>
      <c r="EE6" s="33">
        <f t="shared" si="14"/>
        <v>0.56000000000000005</v>
      </c>
      <c r="EF6" s="33">
        <f t="shared" si="14"/>
        <v>1.61</v>
      </c>
      <c r="EG6" s="33">
        <f t="shared" si="14"/>
        <v>0.41</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263036</v>
      </c>
      <c r="D7" s="35">
        <v>46</v>
      </c>
      <c r="E7" s="35">
        <v>1</v>
      </c>
      <c r="F7" s="35">
        <v>0</v>
      </c>
      <c r="G7" s="35">
        <v>1</v>
      </c>
      <c r="H7" s="35" t="s">
        <v>93</v>
      </c>
      <c r="I7" s="35" t="s">
        <v>94</v>
      </c>
      <c r="J7" s="35" t="s">
        <v>95</v>
      </c>
      <c r="K7" s="35" t="s">
        <v>96</v>
      </c>
      <c r="L7" s="35" t="s">
        <v>97</v>
      </c>
      <c r="M7" s="36" t="s">
        <v>98</v>
      </c>
      <c r="N7" s="36">
        <v>59.42</v>
      </c>
      <c r="O7" s="36">
        <v>100</v>
      </c>
      <c r="P7" s="36">
        <v>4320</v>
      </c>
      <c r="Q7" s="36">
        <v>15468</v>
      </c>
      <c r="R7" s="36">
        <v>5.97</v>
      </c>
      <c r="S7" s="36">
        <v>2590.9499999999998</v>
      </c>
      <c r="T7" s="36">
        <v>15436</v>
      </c>
      <c r="U7" s="36">
        <v>4</v>
      </c>
      <c r="V7" s="36">
        <v>3859</v>
      </c>
      <c r="W7" s="36">
        <v>83.61</v>
      </c>
      <c r="X7" s="36">
        <v>94.23</v>
      </c>
      <c r="Y7" s="36">
        <v>94.04</v>
      </c>
      <c r="Z7" s="36">
        <v>94.06</v>
      </c>
      <c r="AA7" s="36">
        <v>95.02</v>
      </c>
      <c r="AB7" s="36">
        <v>108.96</v>
      </c>
      <c r="AC7" s="36">
        <v>107.37</v>
      </c>
      <c r="AD7" s="36">
        <v>107.57</v>
      </c>
      <c r="AE7" s="36">
        <v>106.55</v>
      </c>
      <c r="AF7" s="36">
        <v>110.01</v>
      </c>
      <c r="AG7" s="36">
        <v>113.03</v>
      </c>
      <c r="AH7" s="36">
        <v>204.53</v>
      </c>
      <c r="AI7" s="36">
        <v>217.36</v>
      </c>
      <c r="AJ7" s="36">
        <v>232.18</v>
      </c>
      <c r="AK7" s="36">
        <v>231.36</v>
      </c>
      <c r="AL7" s="36">
        <v>92.29</v>
      </c>
      <c r="AM7" s="36">
        <v>7.45</v>
      </c>
      <c r="AN7" s="36">
        <v>8.5</v>
      </c>
      <c r="AO7" s="36">
        <v>9.34</v>
      </c>
      <c r="AP7" s="36">
        <v>9.56</v>
      </c>
      <c r="AQ7" s="36">
        <v>2.8</v>
      </c>
      <c r="AR7" s="36">
        <v>0.81</v>
      </c>
      <c r="AS7" s="36">
        <v>547.49</v>
      </c>
      <c r="AT7" s="36">
        <v>585.41</v>
      </c>
      <c r="AU7" s="36">
        <v>610.03</v>
      </c>
      <c r="AV7" s="36">
        <v>648.14</v>
      </c>
      <c r="AW7" s="36">
        <v>417.98</v>
      </c>
      <c r="AX7" s="36">
        <v>969.16</v>
      </c>
      <c r="AY7" s="36">
        <v>995.5</v>
      </c>
      <c r="AZ7" s="36">
        <v>915.5</v>
      </c>
      <c r="BA7" s="36">
        <v>963.24</v>
      </c>
      <c r="BB7" s="36">
        <v>381.53</v>
      </c>
      <c r="BC7" s="36">
        <v>264.16000000000003</v>
      </c>
      <c r="BD7" s="36">
        <v>98.71</v>
      </c>
      <c r="BE7" s="36">
        <v>106.05</v>
      </c>
      <c r="BF7" s="36">
        <v>114.46</v>
      </c>
      <c r="BG7" s="36">
        <v>118.55</v>
      </c>
      <c r="BH7" s="36">
        <v>154.88</v>
      </c>
      <c r="BI7" s="36">
        <v>421.66</v>
      </c>
      <c r="BJ7" s="36">
        <v>414.59</v>
      </c>
      <c r="BK7" s="36">
        <v>404.78</v>
      </c>
      <c r="BL7" s="36">
        <v>400.38</v>
      </c>
      <c r="BM7" s="36">
        <v>393.27</v>
      </c>
      <c r="BN7" s="36">
        <v>283.72000000000003</v>
      </c>
      <c r="BO7" s="36">
        <v>79.66</v>
      </c>
      <c r="BP7" s="36">
        <v>82.39</v>
      </c>
      <c r="BQ7" s="36">
        <v>85.28</v>
      </c>
      <c r="BR7" s="36">
        <v>84.83</v>
      </c>
      <c r="BS7" s="36">
        <v>89.34</v>
      </c>
      <c r="BT7" s="36">
        <v>99.51</v>
      </c>
      <c r="BU7" s="36">
        <v>97.71</v>
      </c>
      <c r="BV7" s="36">
        <v>98.07</v>
      </c>
      <c r="BW7" s="36">
        <v>96.56</v>
      </c>
      <c r="BX7" s="36">
        <v>100.47</v>
      </c>
      <c r="BY7" s="36">
        <v>104.6</v>
      </c>
      <c r="BZ7" s="36">
        <v>312.85000000000002</v>
      </c>
      <c r="CA7" s="36">
        <v>295.23</v>
      </c>
      <c r="CB7" s="36">
        <v>280.14999999999998</v>
      </c>
      <c r="CC7" s="36">
        <v>283.18</v>
      </c>
      <c r="CD7" s="36">
        <v>266.82</v>
      </c>
      <c r="CE7" s="36">
        <v>171.34</v>
      </c>
      <c r="CF7" s="36">
        <v>173.56</v>
      </c>
      <c r="CG7" s="36">
        <v>172.26</v>
      </c>
      <c r="CH7" s="36">
        <v>177.14</v>
      </c>
      <c r="CI7" s="36">
        <v>169.82</v>
      </c>
      <c r="CJ7" s="36">
        <v>164.21</v>
      </c>
      <c r="CK7" s="36">
        <v>53.47</v>
      </c>
      <c r="CL7" s="36">
        <v>53.18</v>
      </c>
      <c r="CM7" s="36">
        <v>52.84</v>
      </c>
      <c r="CN7" s="36">
        <v>55</v>
      </c>
      <c r="CO7" s="36">
        <v>55.64</v>
      </c>
      <c r="CP7" s="36">
        <v>56.8</v>
      </c>
      <c r="CQ7" s="36">
        <v>55.84</v>
      </c>
      <c r="CR7" s="36">
        <v>55.68</v>
      </c>
      <c r="CS7" s="36">
        <v>55.64</v>
      </c>
      <c r="CT7" s="36">
        <v>55.13</v>
      </c>
      <c r="CU7" s="36">
        <v>59.8</v>
      </c>
      <c r="CV7" s="36">
        <v>90.84</v>
      </c>
      <c r="CW7" s="36">
        <v>90.69</v>
      </c>
      <c r="CX7" s="36">
        <v>89.22</v>
      </c>
      <c r="CY7" s="36">
        <v>88.02</v>
      </c>
      <c r="CZ7" s="36">
        <v>83.05</v>
      </c>
      <c r="DA7" s="36">
        <v>83.67</v>
      </c>
      <c r="DB7" s="36">
        <v>83.11</v>
      </c>
      <c r="DC7" s="36">
        <v>83.18</v>
      </c>
      <c r="DD7" s="36">
        <v>83.09</v>
      </c>
      <c r="DE7" s="36">
        <v>83</v>
      </c>
      <c r="DF7" s="36">
        <v>89.78</v>
      </c>
      <c r="DG7" s="36">
        <v>57.87</v>
      </c>
      <c r="DH7" s="36">
        <v>59.19</v>
      </c>
      <c r="DI7" s="36">
        <v>60.81</v>
      </c>
      <c r="DJ7" s="36">
        <v>61.62</v>
      </c>
      <c r="DK7" s="36">
        <v>62.42</v>
      </c>
      <c r="DL7" s="36">
        <v>36.21</v>
      </c>
      <c r="DM7" s="36">
        <v>37.090000000000003</v>
      </c>
      <c r="DN7" s="36">
        <v>38.07</v>
      </c>
      <c r="DO7" s="36">
        <v>39.06</v>
      </c>
      <c r="DP7" s="36">
        <v>46.66</v>
      </c>
      <c r="DQ7" s="36">
        <v>46.31</v>
      </c>
      <c r="DR7" s="36">
        <v>17.84</v>
      </c>
      <c r="DS7" s="36">
        <v>20.98</v>
      </c>
      <c r="DT7" s="36">
        <v>24.42</v>
      </c>
      <c r="DU7" s="36">
        <v>24.09</v>
      </c>
      <c r="DV7" s="36">
        <v>29.22</v>
      </c>
      <c r="DW7" s="36">
        <v>6.46</v>
      </c>
      <c r="DX7" s="36">
        <v>6.63</v>
      </c>
      <c r="DY7" s="36">
        <v>7.73</v>
      </c>
      <c r="DZ7" s="36">
        <v>8.8699999999999992</v>
      </c>
      <c r="EA7" s="36">
        <v>9.85</v>
      </c>
      <c r="EB7" s="36">
        <v>12.42</v>
      </c>
      <c r="EC7" s="36">
        <v>2.2999999999999998</v>
      </c>
      <c r="ED7" s="36">
        <v>1.86</v>
      </c>
      <c r="EE7" s="36">
        <v>0.56000000000000005</v>
      </c>
      <c r="EF7" s="36">
        <v>1.61</v>
      </c>
      <c r="EG7" s="36">
        <v>0.41</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2016-02-23T00:03:34Z</cp:lastPrinted>
  <dcterms:created xsi:type="dcterms:W3CDTF">2016-02-03T07:23:47Z</dcterms:created>
  <dcterms:modified xsi:type="dcterms:W3CDTF">2016-02-23T00:14:45Z</dcterms:modified>
  <cp:category/>
</cp:coreProperties>
</file>