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206morita\Desktop\"/>
    </mc:Choice>
  </mc:AlternateContent>
  <workbookProtection workbookPassword="B501" lockStructure="1"/>
  <bookViews>
    <workbookView xWindow="0" yWindow="0" windowWidth="20490" windowHeight="771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<sst xmlns="http://schemas.openxmlformats.org/spreadsheetml/2006/main" count="218" uniqueCount="108">
  <si>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</si>
  <si>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</si>
  <si>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</si>
  <si>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</si>
  <si>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</si>
  <si>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</si>
  <si>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</si>
  <si>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</si>
  <si>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</si>
  <si>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</si>
  <si>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</si>
  <si>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</si>
  <si>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</si>
  <si>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</si>
  <si>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</si>
  <si>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</si>
  <si>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</si>
  <si>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</si>
  <si>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</si>
  <si>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</si>
  <si>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</si>
  <si>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</si>
  <si>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</si>
  <si>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</si>
  <si>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</si>
  <si>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</si>
  <si>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</si>
  <si>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</si>
  <si>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</si>
  <si>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</si>
  <si>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</si>
  <si>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</si>
  <si>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</si>
  <si>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</si>
  <si>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</si>
  <si>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</si>
  <si>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</si>
  <si>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</si>
  <si>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</si>
  <si>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</si>
  <si>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</si>
  <si>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</si>
  <si>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</si>
  <si>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</si>
  <si>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</si>
  <si>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</si>
  <si>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</si>
  <si>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</si>
  <si>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</si>
  <si>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</si>
  <si>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</si>
  <si>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</si>
  <si>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</si>
  <si>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</si>
  <si>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</si>
  <si>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</si>
  <si>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</si>
  <si>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</si>
  <si>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</si>
  <si>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</si>
  <si>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</si>
  <si>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</si>
  <si>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</si>
  <si>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</si>
  <si>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</si>
  <si>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</si>
  <si>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</si>
  <si>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</si>
  <si>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</si>
  <si>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</si>
  <si>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</si>
  <si>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</si>
  <si>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</si>
  <si>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</si>
  <si>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</si>
  <si>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</si>
  <si>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</si>
  <si>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</si>
  <si>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</si>
  <si>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</si>
  <si>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</si>
  <si>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</si>
  <si>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</si>
  <si>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</si>
  <si>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</si>
  <si>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</si>
  <si>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</si>
  <si>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</si>
  <si>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</si>
  <si>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</si>
  <si>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</si>
  <si>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</si>
  <si>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</si>
  <si>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井手町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</si>
  <si>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</si>
  <si>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</si>
  <si>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</si>
  <si>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</si>
  <si>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</si>
  <si>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</si>
  <si>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</si>
  <si>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</si>
  <si>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</si>
  <si>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</si>
  <si>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</si>
  <si>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老朽化に伴う水道施設や管路の更新等、今後は財源確保のための財務分析に努める一方、現在の料金水準が適正であるか検証を行い、必要に応じて経営改善の実施や投資計画等の見直しを行う必要がある。</t>
    <rPh sb="1" eb="4">
      <t>ロウキュウカ</t>
    </rPh>
    <rPh sb="5" eb="6">
      <t>トモナ</t>
    </rPh>
    <rPh sb="7" eb="9">
      <t>スイドウ</t>
    </rPh>
    <rPh sb="9" eb="11">
      <t>シセツ</t>
    </rPh>
    <rPh sb="12" eb="14">
      <t>カンロ</t>
    </rPh>
    <rPh sb="15" eb="18">
      <t>コウシンナド</t>
    </rPh>
    <rPh sb="19" eb="21">
      <t>コンゴ</t>
    </rPh>
    <rPh sb="22" eb="24">
      <t>ザイゲン</t>
    </rPh>
    <rPh sb="24" eb="26">
      <t>カクホ</t>
    </rPh>
    <rPh sb="30" eb="32">
      <t>ザイム</t>
    </rPh>
    <rPh sb="32" eb="34">
      <t>ブンセキ</t>
    </rPh>
    <rPh sb="35" eb="36">
      <t>ツト</t>
    </rPh>
    <rPh sb="38" eb="40">
      <t>イッポウ</t>
    </rPh>
    <rPh sb="41" eb="43">
      <t>ゲンザイ</t>
    </rPh>
    <rPh sb="44" eb="46">
      <t>リョウキン</t>
    </rPh>
    <rPh sb="46" eb="48">
      <t>スイジュン</t>
    </rPh>
    <rPh sb="49" eb="51">
      <t>テキセイ</t>
    </rPh>
    <rPh sb="55" eb="57">
      <t>ケンショウ</t>
    </rPh>
    <rPh sb="58" eb="59">
      <t>オコナ</t>
    </rPh>
    <rPh sb="61" eb="63">
      <t>ヒツヨウ</t>
    </rPh>
    <rPh sb="64" eb="65">
      <t>オウ</t>
    </rPh>
    <rPh sb="67" eb="69">
      <t>ケイエイ</t>
    </rPh>
    <rPh sb="69" eb="71">
      <t>カイゼン</t>
    </rPh>
    <rPh sb="72" eb="74">
      <t>ジッシ</t>
    </rPh>
    <rPh sb="75" eb="77">
      <t>トウシ</t>
    </rPh>
    <rPh sb="77" eb="79">
      <t>ケイカク</t>
    </rPh>
    <rPh sb="79" eb="80">
      <t>トウ</t>
    </rPh>
    <rPh sb="81" eb="83">
      <t>ミナオ</t>
    </rPh>
    <rPh sb="85" eb="86">
      <t>オコナ</t>
    </rPh>
    <rPh sb="87" eb="89">
      <t>ヒツヨウ</t>
    </rPh>
    <phoneticPr fontId="4"/>
  </si>
  <si>
    <t>　管路更新については、技術職員の定年退職に伴い更新率が減少しているが、今後は現場監督員となる技術職員の確保・育成に努めつつ、施設や管路の更新計画について検討する必要がある。</t>
    <rPh sb="1" eb="3">
      <t>カンロ</t>
    </rPh>
    <rPh sb="3" eb="5">
      <t>コウシン</t>
    </rPh>
    <rPh sb="11" eb="13">
      <t>ギジュツ</t>
    </rPh>
    <rPh sb="13" eb="15">
      <t>ショクイン</t>
    </rPh>
    <rPh sb="16" eb="18">
      <t>テイネン</t>
    </rPh>
    <rPh sb="18" eb="20">
      <t>タイショク</t>
    </rPh>
    <rPh sb="21" eb="22">
      <t>トモナ</t>
    </rPh>
    <rPh sb="23" eb="25">
      <t>コウシン</t>
    </rPh>
    <rPh sb="25" eb="26">
      <t>リツ</t>
    </rPh>
    <rPh sb="27" eb="29">
      <t>ゲンショウ</t>
    </rPh>
    <rPh sb="35" eb="37">
      <t>コンゴ</t>
    </rPh>
    <rPh sb="38" eb="40">
      <t>ゲンバ</t>
    </rPh>
    <rPh sb="40" eb="42">
      <t>カントク</t>
    </rPh>
    <rPh sb="42" eb="43">
      <t>イン</t>
    </rPh>
    <rPh sb="46" eb="48">
      <t>ギジュツ</t>
    </rPh>
    <rPh sb="48" eb="50">
      <t>ショクイン</t>
    </rPh>
    <rPh sb="51" eb="53">
      <t>カクホ</t>
    </rPh>
    <rPh sb="54" eb="56">
      <t>イクセイ</t>
    </rPh>
    <rPh sb="57" eb="58">
      <t>ツト</t>
    </rPh>
    <rPh sb="62" eb="64">
      <t>シセツ</t>
    </rPh>
    <rPh sb="65" eb="67">
      <t>カンロ</t>
    </rPh>
    <rPh sb="68" eb="70">
      <t>コウシン</t>
    </rPh>
    <rPh sb="70" eb="72">
      <t>ケイカク</t>
    </rPh>
    <rPh sb="76" eb="78">
      <t>ケントウ</t>
    </rPh>
    <rPh sb="80" eb="82">
      <t>ヒツヨウ</t>
    </rPh>
    <phoneticPr fontId="4"/>
  </si>
  <si>
    <t>　「収益的収支比率」及び「料金回収率」より、人口減少・節水意識の向上等による使用水量の減少に伴い、財源となる給水収益が年々減少し、経営は平成２５年度より赤字、給水に係る費用も使用料以外の収入で賄われている状況であることが分かる。
　なお、「有収率」は現在のところ安定しており、漏水やメーター不感等の影響は無いと思われるが、今後も適正な維持管理に努め、有収率向上のための取り組みを継続していく必要がある。
　また、「企業債残高対給水収益比率」より、給水収益に対する地方債現在高が類似団体に比べて低い点については、投資規模や現在の料金水準が適切かといった分析を行い、必要に応じて経営改善を図る必要がある。</t>
    <rPh sb="2" eb="5">
      <t>シュウエキテキ</t>
    </rPh>
    <rPh sb="5" eb="7">
      <t>シュウシ</t>
    </rPh>
    <rPh sb="7" eb="9">
      <t>ヒリツ</t>
    </rPh>
    <rPh sb="10" eb="11">
      <t>オヨ</t>
    </rPh>
    <rPh sb="22" eb="24">
      <t>ジンコウ</t>
    </rPh>
    <rPh sb="24" eb="26">
      <t>ゲンショウ</t>
    </rPh>
    <rPh sb="27" eb="29">
      <t>セッスイ</t>
    </rPh>
    <rPh sb="29" eb="31">
      <t>イシキ</t>
    </rPh>
    <rPh sb="32" eb="34">
      <t>コウジョウ</t>
    </rPh>
    <rPh sb="34" eb="35">
      <t>トウ</t>
    </rPh>
    <rPh sb="38" eb="40">
      <t>シヨウ</t>
    </rPh>
    <rPh sb="40" eb="42">
      <t>スイリョウ</t>
    </rPh>
    <rPh sb="43" eb="45">
      <t>ゲンショウ</t>
    </rPh>
    <rPh sb="46" eb="47">
      <t>トモナ</t>
    </rPh>
    <rPh sb="49" eb="51">
      <t>ザイゲン</t>
    </rPh>
    <rPh sb="54" eb="56">
      <t>キュウスイ</t>
    </rPh>
    <rPh sb="56" eb="58">
      <t>シュウエキ</t>
    </rPh>
    <rPh sb="59" eb="61">
      <t>ネンネン</t>
    </rPh>
    <rPh sb="61" eb="63">
      <t>ゲンショウ</t>
    </rPh>
    <rPh sb="65" eb="67">
      <t>ケイエイ</t>
    </rPh>
    <rPh sb="68" eb="70">
      <t>ヘイセイ</t>
    </rPh>
    <rPh sb="72" eb="73">
      <t>ネン</t>
    </rPh>
    <rPh sb="73" eb="74">
      <t>ド</t>
    </rPh>
    <rPh sb="76" eb="78">
      <t>アカジ</t>
    </rPh>
    <rPh sb="79" eb="81">
      <t>キュウスイ</t>
    </rPh>
    <rPh sb="82" eb="83">
      <t>カカ</t>
    </rPh>
    <rPh sb="84" eb="86">
      <t>ヒヨウ</t>
    </rPh>
    <rPh sb="87" eb="89">
      <t>シヨウ</t>
    </rPh>
    <rPh sb="89" eb="90">
      <t>リョウ</t>
    </rPh>
    <rPh sb="90" eb="92">
      <t>イガイ</t>
    </rPh>
    <rPh sb="93" eb="95">
      <t>シュウニュウ</t>
    </rPh>
    <rPh sb="96" eb="97">
      <t>マカナ</t>
    </rPh>
    <rPh sb="102" eb="104">
      <t>ジョウキョウ</t>
    </rPh>
    <rPh sb="110" eb="111">
      <t>ワ</t>
    </rPh>
    <rPh sb="120" eb="122">
      <t>ユウシュウ</t>
    </rPh>
    <rPh sb="122" eb="123">
      <t>リツ</t>
    </rPh>
    <rPh sb="125" eb="127">
      <t>ゲンザイ</t>
    </rPh>
    <rPh sb="131" eb="133">
      <t>アンテイ</t>
    </rPh>
    <rPh sb="138" eb="140">
      <t>ロウスイ</t>
    </rPh>
    <rPh sb="147" eb="148">
      <t>トウ</t>
    </rPh>
    <rPh sb="149" eb="151">
      <t>エイキョウ</t>
    </rPh>
    <rPh sb="152" eb="153">
      <t>ナ</t>
    </rPh>
    <rPh sb="155" eb="156">
      <t>オモ</t>
    </rPh>
    <rPh sb="161" eb="163">
      <t>コンゴ</t>
    </rPh>
    <rPh sb="164" eb="166">
      <t>テキセイ</t>
    </rPh>
    <rPh sb="167" eb="169">
      <t>イジ</t>
    </rPh>
    <rPh sb="169" eb="171">
      <t>カンリ</t>
    </rPh>
    <rPh sb="172" eb="173">
      <t>ツト</t>
    </rPh>
    <rPh sb="175" eb="177">
      <t>ユウシュウ</t>
    </rPh>
    <rPh sb="177" eb="178">
      <t>リツ</t>
    </rPh>
    <rPh sb="178" eb="180">
      <t>コウジョウ</t>
    </rPh>
    <rPh sb="184" eb="185">
      <t>ト</t>
    </rPh>
    <rPh sb="186" eb="187">
      <t>ク</t>
    </rPh>
    <rPh sb="189" eb="191">
      <t>ケイゾク</t>
    </rPh>
    <rPh sb="195" eb="197">
      <t>ヒツヨウ</t>
    </rPh>
    <rPh sb="223" eb="225">
      <t>キュウスイ</t>
    </rPh>
    <rPh sb="225" eb="227">
      <t>シュウエキ</t>
    </rPh>
    <rPh sb="228" eb="229">
      <t>タイ</t>
    </rPh>
    <rPh sb="231" eb="234">
      <t>チホウサイ</t>
    </rPh>
    <rPh sb="234" eb="236">
      <t>ゲンザイ</t>
    </rPh>
    <rPh sb="236" eb="237">
      <t>ダカ</t>
    </rPh>
    <rPh sb="238" eb="240">
      <t>ルイジ</t>
    </rPh>
    <rPh sb="240" eb="242">
      <t>ダンタイ</t>
    </rPh>
    <rPh sb="243" eb="244">
      <t>クラ</t>
    </rPh>
    <rPh sb="246" eb="247">
      <t>ヒク</t>
    </rPh>
    <rPh sb="248" eb="249">
      <t>テン</t>
    </rPh>
    <rPh sb="255" eb="257">
      <t>トウシ</t>
    </rPh>
    <rPh sb="257" eb="259">
      <t>キボ</t>
    </rPh>
    <rPh sb="260" eb="262">
      <t>ゲンザイ</t>
    </rPh>
    <rPh sb="263" eb="265">
      <t>リョウキン</t>
    </rPh>
    <rPh sb="265" eb="267">
      <t>スイジュン</t>
    </rPh>
    <rPh sb="268" eb="270">
      <t>テキセツ</t>
    </rPh>
    <rPh sb="275" eb="277">
      <t>ブンセキ</t>
    </rPh>
    <rPh sb="278" eb="279">
      <t>オコナ</t>
    </rPh>
    <rPh sb="281" eb="283">
      <t>ヒツヨウ</t>
    </rPh>
    <rPh sb="284" eb="285">
      <t>オウ</t>
    </rPh>
    <rPh sb="287" eb="289">
      <t>ケイエイ</t>
    </rPh>
    <rPh sb="289" eb="291">
      <t>カイゼン</t>
    </rPh>
    <rPh sb="292" eb="293">
      <t>ハカ</t>
    </rPh>
    <rPh sb="294" eb="2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</si>
</sst>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0.94</c:v>
                </c:pt>
                <c:pt idx="1">
                  <c:v>1.4</c:v>
                </c:pt>
                <c:pt idx="2" formatCode="#,##0.00;&quot;△&quot;#,##0.00">
                  <c:v>0</c:v>
                </c:pt>
                <c:pt idx="3">
                  <c:v>0.23</c:v>
                </c:pt>
                <c:pt idx="4" formatCode="#,##0.00;&quot;△&quot;#,##0.00">
                  <c:v>0</c:v>
                </c:pt>
              </c:numCache>
            </c:numRef>
          </c:val>
        </c:ser>
        <c:dLbls>
          <c:showLegendKey val="0"/>
          <c:showVal val="0"/>
          <c:showCatName val="0"/>
          <c:showSerName val="0"/>
          <c:showPercent val="0"/>
          <c:showBubbleSize val="0"/>
        </c:dLbls>
        <c:gapWidth val="150"/>
        <c:axId val="201346344"/>
        <c:axId val="20134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201346344"/>
        <c:axId val="201346736"/>
      </c:lineChart>
      <c:dateAx>
        <c:axId val="201346344"/>
        <c:scaling>
          <c:orientation val="minMax"/>
        </c:scaling>
        <c:delete val="1"/>
        <c:axPos val="b"/>
        <c:numFmt formatCode="ge" sourceLinked="1"/>
        <c:majorTickMark val="none"/>
        <c:minorTickMark val="none"/>
        <c:tickLblPos val="none"/>
        <c:crossAx val="201346736"/>
        <c:crosses val="autoZero"/>
        <c:auto val="1"/>
        <c:lblOffset val="100"/>
        <c:baseTimeUnit val="years"/>
      </c:dateAx>
      <c:valAx>
        <c:axId val="20134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4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54.64</c:v>
                </c:pt>
                <c:pt idx="1">
                  <c:v>52.75</c:v>
                </c:pt>
                <c:pt idx="2">
                  <c:v>50.93</c:v>
                </c:pt>
                <c:pt idx="3">
                  <c:v>51.57</c:v>
                </c:pt>
                <c:pt idx="4">
                  <c:v>49.54</c:v>
                </c:pt>
              </c:numCache>
            </c:numRef>
          </c:val>
        </c:ser>
        <c:dLbls>
          <c:showLegendKey val="0"/>
          <c:showVal val="0"/>
          <c:showCatName val="0"/>
          <c:showSerName val="0"/>
          <c:showPercent val="0"/>
          <c:showBubbleSize val="0"/>
        </c:dLbls>
        <c:gapWidth val="150"/>
        <c:axId val="202607688"/>
        <c:axId val="20260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202607688"/>
        <c:axId val="202608080"/>
      </c:lineChart>
      <c:dateAx>
        <c:axId val="202607688"/>
        <c:scaling>
          <c:orientation val="minMax"/>
        </c:scaling>
        <c:delete val="1"/>
        <c:axPos val="b"/>
        <c:numFmt formatCode="ge" sourceLinked="1"/>
        <c:majorTickMark val="none"/>
        <c:minorTickMark val="none"/>
        <c:tickLblPos val="none"/>
        <c:crossAx val="202608080"/>
        <c:crosses val="autoZero"/>
        <c:auto val="1"/>
        <c:lblOffset val="100"/>
        <c:baseTimeUnit val="years"/>
      </c:dateAx>
      <c:valAx>
        <c:axId val="20260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0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93.67</c:v>
                </c:pt>
                <c:pt idx="1">
                  <c:v>95.04</c:v>
                </c:pt>
                <c:pt idx="2">
                  <c:v>95.59</c:v>
                </c:pt>
                <c:pt idx="3">
                  <c:v>94.02</c:v>
                </c:pt>
                <c:pt idx="4">
                  <c:v>95.29</c:v>
                </c:pt>
              </c:numCache>
            </c:numRef>
          </c:val>
        </c:ser>
        <c:dLbls>
          <c:showLegendKey val="0"/>
          <c:showVal val="0"/>
          <c:showCatName val="0"/>
          <c:showSerName val="0"/>
          <c:showPercent val="0"/>
          <c:showBubbleSize val="0"/>
        </c:dLbls>
        <c:gapWidth val="150"/>
        <c:axId val="202761288"/>
        <c:axId val="20276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202761288"/>
        <c:axId val="202761680"/>
      </c:lineChart>
      <c:dateAx>
        <c:axId val="202761288"/>
        <c:scaling>
          <c:orientation val="minMax"/>
        </c:scaling>
        <c:delete val="1"/>
        <c:axPos val="b"/>
        <c:numFmt formatCode="ge" sourceLinked="1"/>
        <c:majorTickMark val="none"/>
        <c:minorTickMark val="none"/>
        <c:tickLblPos val="none"/>
        <c:crossAx val="202761680"/>
        <c:crosses val="autoZero"/>
        <c:auto val="1"/>
        <c:lblOffset val="100"/>
        <c:baseTimeUnit val="years"/>
      </c:dateAx>
      <c:valAx>
        <c:axId val="20276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6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137.25</c:v>
                </c:pt>
                <c:pt idx="1">
                  <c:v>122.21</c:v>
                </c:pt>
                <c:pt idx="2">
                  <c:v>119.4</c:v>
                </c:pt>
                <c:pt idx="3">
                  <c:v>86.16</c:v>
                </c:pt>
                <c:pt idx="4">
                  <c:v>92.81</c:v>
                </c:pt>
              </c:numCache>
            </c:numRef>
          </c:val>
        </c:ser>
        <c:dLbls>
          <c:showLegendKey val="0"/>
          <c:showVal val="0"/>
          <c:showCatName val="0"/>
          <c:showSerName val="0"/>
          <c:showPercent val="0"/>
          <c:showBubbleSize val="0"/>
        </c:dLbls>
        <c:gapWidth val="150"/>
        <c:axId val="201347912"/>
        <c:axId val="20134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201347912"/>
        <c:axId val="201348304"/>
      </c:lineChart>
      <c:dateAx>
        <c:axId val="201347912"/>
        <c:scaling>
          <c:orientation val="minMax"/>
        </c:scaling>
        <c:delete val="1"/>
        <c:axPos val="b"/>
        <c:numFmt formatCode="ge" sourceLinked="1"/>
        <c:majorTickMark val="none"/>
        <c:minorTickMark val="none"/>
        <c:tickLblPos val="none"/>
        <c:crossAx val="201348304"/>
        <c:crosses val="autoZero"/>
        <c:auto val="1"/>
        <c:lblOffset val="100"/>
        <c:baseTimeUnit val="years"/>
      </c:dateAx>
      <c:valAx>
        <c:axId val="20134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34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347128"/>
        <c:axId val="2023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347128"/>
        <c:axId val="202347520"/>
      </c:lineChart>
      <c:dateAx>
        <c:axId val="202347128"/>
        <c:scaling>
          <c:orientation val="minMax"/>
        </c:scaling>
        <c:delete val="1"/>
        <c:axPos val="b"/>
        <c:numFmt formatCode="ge" sourceLinked="1"/>
        <c:majorTickMark val="none"/>
        <c:minorTickMark val="none"/>
        <c:tickLblPos val="none"/>
        <c:crossAx val="202347520"/>
        <c:crosses val="autoZero"/>
        <c:auto val="1"/>
        <c:lblOffset val="100"/>
        <c:baseTimeUnit val="years"/>
      </c:dateAx>
      <c:valAx>
        <c:axId val="2023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4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348696"/>
        <c:axId val="2023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348696"/>
        <c:axId val="202349088"/>
      </c:lineChart>
      <c:dateAx>
        <c:axId val="202348696"/>
        <c:scaling>
          <c:orientation val="minMax"/>
        </c:scaling>
        <c:delete val="1"/>
        <c:axPos val="b"/>
        <c:numFmt formatCode="ge" sourceLinked="1"/>
        <c:majorTickMark val="none"/>
        <c:minorTickMark val="none"/>
        <c:tickLblPos val="none"/>
        <c:crossAx val="202349088"/>
        <c:crosses val="autoZero"/>
        <c:auto val="1"/>
        <c:lblOffset val="100"/>
        <c:baseTimeUnit val="years"/>
      </c:dateAx>
      <c:valAx>
        <c:axId val="2023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4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350264"/>
        <c:axId val="2023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350264"/>
        <c:axId val="202350656"/>
      </c:lineChart>
      <c:dateAx>
        <c:axId val="202350264"/>
        <c:scaling>
          <c:orientation val="minMax"/>
        </c:scaling>
        <c:delete val="1"/>
        <c:axPos val="b"/>
        <c:numFmt formatCode="ge" sourceLinked="1"/>
        <c:majorTickMark val="none"/>
        <c:minorTickMark val="none"/>
        <c:tickLblPos val="none"/>
        <c:crossAx val="202350656"/>
        <c:crosses val="autoZero"/>
        <c:auto val="1"/>
        <c:lblOffset val="100"/>
        <c:baseTimeUnit val="years"/>
      </c:dateAx>
      <c:valAx>
        <c:axId val="2023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5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501000"/>
        <c:axId val="20250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501000"/>
        <c:axId val="202501392"/>
      </c:lineChart>
      <c:dateAx>
        <c:axId val="202501000"/>
        <c:scaling>
          <c:orientation val="minMax"/>
        </c:scaling>
        <c:delete val="1"/>
        <c:axPos val="b"/>
        <c:numFmt formatCode="ge" sourceLinked="1"/>
        <c:majorTickMark val="none"/>
        <c:minorTickMark val="none"/>
        <c:tickLblPos val="none"/>
        <c:crossAx val="202501392"/>
        <c:crosses val="autoZero"/>
        <c:auto val="1"/>
        <c:lblOffset val="100"/>
        <c:baseTimeUnit val="years"/>
      </c:dateAx>
      <c:valAx>
        <c:axId val="20250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0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488.89</c:v>
                </c:pt>
                <c:pt idx="1">
                  <c:v>467.54</c:v>
                </c:pt>
                <c:pt idx="2">
                  <c:v>447.11</c:v>
                </c:pt>
                <c:pt idx="3">
                  <c:v>419.22</c:v>
                </c:pt>
                <c:pt idx="4">
                  <c:v>388.86</c:v>
                </c:pt>
              </c:numCache>
            </c:numRef>
          </c:val>
        </c:ser>
        <c:dLbls>
          <c:showLegendKey val="0"/>
          <c:showVal val="0"/>
          <c:showCatName val="0"/>
          <c:showSerName val="0"/>
          <c:showPercent val="0"/>
          <c:showBubbleSize val="0"/>
        </c:dLbls>
        <c:gapWidth val="150"/>
        <c:axId val="202502568"/>
        <c:axId val="20250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202502568"/>
        <c:axId val="202502960"/>
      </c:lineChart>
      <c:dateAx>
        <c:axId val="202502568"/>
        <c:scaling>
          <c:orientation val="minMax"/>
        </c:scaling>
        <c:delete val="1"/>
        <c:axPos val="b"/>
        <c:numFmt formatCode="ge" sourceLinked="1"/>
        <c:majorTickMark val="none"/>
        <c:minorTickMark val="none"/>
        <c:tickLblPos val="none"/>
        <c:crossAx val="202502960"/>
        <c:crosses val="autoZero"/>
        <c:auto val="1"/>
        <c:lblOffset val="100"/>
        <c:baseTimeUnit val="years"/>
      </c:dateAx>
      <c:valAx>
        <c:axId val="20250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50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133.83000000000001</c:v>
                </c:pt>
                <c:pt idx="1">
                  <c:v>119.19</c:v>
                </c:pt>
                <c:pt idx="2">
                  <c:v>116.43</c:v>
                </c:pt>
                <c:pt idx="3">
                  <c:v>83.99</c:v>
                </c:pt>
                <c:pt idx="4">
                  <c:v>90.4</c:v>
                </c:pt>
              </c:numCache>
            </c:numRef>
          </c:val>
        </c:ser>
        <c:dLbls>
          <c:showLegendKey val="0"/>
          <c:showVal val="0"/>
          <c:showCatName val="0"/>
          <c:showSerName val="0"/>
          <c:showPercent val="0"/>
          <c:showBubbleSize val="0"/>
        </c:dLbls>
        <c:gapWidth val="150"/>
        <c:axId val="202604552"/>
        <c:axId val="20260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202604552"/>
        <c:axId val="202604944"/>
      </c:lineChart>
      <c:dateAx>
        <c:axId val="202604552"/>
        <c:scaling>
          <c:orientation val="minMax"/>
        </c:scaling>
        <c:delete val="1"/>
        <c:axPos val="b"/>
        <c:numFmt formatCode="ge" sourceLinked="1"/>
        <c:majorTickMark val="none"/>
        <c:minorTickMark val="none"/>
        <c:tickLblPos val="none"/>
        <c:crossAx val="202604944"/>
        <c:crosses val="autoZero"/>
        <c:auto val="1"/>
        <c:lblOffset val="100"/>
        <c:baseTimeUnit val="years"/>
      </c:dateAx>
      <c:valAx>
        <c:axId val="20260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0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108.67</c:v>
                </c:pt>
                <c:pt idx="1">
                  <c:v>121.76</c:v>
                </c:pt>
                <c:pt idx="2">
                  <c:v>125.71</c:v>
                </c:pt>
                <c:pt idx="3">
                  <c:v>172.88</c:v>
                </c:pt>
                <c:pt idx="4">
                  <c:v>163.47</c:v>
                </c:pt>
              </c:numCache>
            </c:numRef>
          </c:val>
        </c:ser>
        <c:dLbls>
          <c:showLegendKey val="0"/>
          <c:showVal val="0"/>
          <c:showCatName val="0"/>
          <c:showSerName val="0"/>
          <c:showPercent val="0"/>
          <c:showBubbleSize val="0"/>
        </c:dLbls>
        <c:gapWidth val="150"/>
        <c:axId val="202606120"/>
        <c:axId val="20260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202606120"/>
        <c:axId val="202606512"/>
      </c:lineChart>
      <c:dateAx>
        <c:axId val="202606120"/>
        <c:scaling>
          <c:orientation val="minMax"/>
        </c:scaling>
        <c:delete val="1"/>
        <c:axPos val="b"/>
        <c:numFmt formatCode="ge" sourceLinked="1"/>
        <c:majorTickMark val="none"/>
        <c:minorTickMark val="none"/>
        <c:tickLblPos val="none"/>
        <c:crossAx val="202606512"/>
        <c:crosses val="autoZero"/>
        <c:auto val="1"/>
        <c:lblOffset val="100"/>
        <c:baseTimeUnit val="years"/>
      </c:dateAx>
      <c:valAx>
        <c:axId val="20260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0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90" zoomScaleNormal="9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京都府　井手町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7899</v>
      </c>
      <c r="AJ8" s="74"/>
      <c r="AK8" s="74"/>
      <c r="AL8" s="74"/>
      <c r="AM8" s="74"/>
      <c r="AN8" s="74"/>
      <c r="AO8" s="74"/>
      <c r="AP8" s="75"/>
      <c r="AQ8" s="56">
        <f>データ!R6</f>
        <v>18.04</v>
      </c>
      <c r="AR8" s="56"/>
      <c r="AS8" s="56"/>
      <c r="AT8" s="56"/>
      <c r="AU8" s="56"/>
      <c r="AV8" s="56"/>
      <c r="AW8" s="56"/>
      <c r="AX8" s="56"/>
      <c r="AY8" s="56">
        <f>データ!S6</f>
        <v>437.86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28.95</v>
      </c>
      <c r="S10" s="56"/>
      <c r="T10" s="56"/>
      <c r="U10" s="56"/>
      <c r="V10" s="56"/>
      <c r="W10" s="56"/>
      <c r="X10" s="56"/>
      <c r="Y10" s="56"/>
      <c r="Z10" s="64">
        <f>データ!P6</f>
        <v>2560</v>
      </c>
      <c r="AA10" s="64"/>
      <c r="AB10" s="64"/>
      <c r="AC10" s="64"/>
      <c r="AD10" s="64"/>
      <c r="AE10" s="64"/>
      <c r="AF10" s="64"/>
      <c r="AG10" s="64"/>
      <c r="AH10" s="2"/>
      <c r="AI10" s="64">
        <f>データ!T6</f>
        <v>2280</v>
      </c>
      <c r="AJ10" s="64"/>
      <c r="AK10" s="64"/>
      <c r="AL10" s="64"/>
      <c r="AM10" s="64"/>
      <c r="AN10" s="64"/>
      <c r="AO10" s="64"/>
      <c r="AP10" s="64"/>
      <c r="AQ10" s="56">
        <f>データ!U6</f>
        <v>0.56999999999999995</v>
      </c>
      <c r="AR10" s="56"/>
      <c r="AS10" s="56"/>
      <c r="AT10" s="56"/>
      <c r="AU10" s="56"/>
      <c r="AV10" s="56"/>
      <c r="AW10" s="56"/>
      <c r="AX10" s="56"/>
      <c r="AY10" s="56">
        <f>データ!V6</f>
        <v>4000</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263435</v>
      </c>
      <c r="D6" s="31">
        <f t="shared" si="3"/>
        <v>47</v>
      </c>
      <c r="E6" s="31">
        <f t="shared" si="3"/>
        <v>1</v>
      </c>
      <c r="F6" s="31">
        <f t="shared" si="3"/>
        <v>0</v>
      </c>
      <c r="G6" s="31">
        <f t="shared" si="3"/>
        <v>0</v>
      </c>
      <c r="H6" s="31" t="str">
        <f t="shared" si="3"/>
        <v>京都府　井手町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28.95</v>
      </c>
      <c r="P6" s="32">
        <f t="shared" si="3"/>
        <v>2560</v>
      </c>
      <c r="Q6" s="32">
        <f t="shared" si="3"/>
        <v>7899</v>
      </c>
      <c r="R6" s="32">
        <f t="shared" si="3"/>
        <v>18.04</v>
      </c>
      <c r="S6" s="32">
        <f t="shared" si="3"/>
        <v>437.86</v>
      </c>
      <c r="T6" s="32">
        <f t="shared" si="3"/>
        <v>2280</v>
      </c>
      <c r="U6" s="32">
        <f t="shared" si="3"/>
        <v>0.56999999999999995</v>
      </c>
      <c r="V6" s="32">
        <f t="shared" si="3"/>
        <v>4000</v>
      </c>
      <c r="W6" s="33">
        <f>IF(W7="",NA(),W7)</f>
        <v>137.25</v>
      </c>
      <c r="X6" s="33">
        <f t="shared" ref="X6:AF6" si="4">IF(X7="",NA(),X7)</f>
        <v>122.21</v>
      </c>
      <c r="Y6" s="33">
        <f t="shared" si="4"/>
        <v>119.4</v>
      </c>
      <c r="Z6" s="33">
        <f t="shared" si="4"/>
        <v>86.16</v>
      </c>
      <c r="AA6" s="33">
        <f t="shared" si="4"/>
        <v>92.81</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488.89</v>
      </c>
      <c r="BE6" s="33">
        <f t="shared" ref="BE6:BM6" si="7">IF(BE7="",NA(),BE7)</f>
        <v>467.54</v>
      </c>
      <c r="BF6" s="33">
        <f t="shared" si="7"/>
        <v>447.11</v>
      </c>
      <c r="BG6" s="33">
        <f t="shared" si="7"/>
        <v>419.22</v>
      </c>
      <c r="BH6" s="33">
        <f t="shared" si="7"/>
        <v>388.86</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133.83000000000001</v>
      </c>
      <c r="BP6" s="33">
        <f t="shared" ref="BP6:BX6" si="8">IF(BP7="",NA(),BP7)</f>
        <v>119.19</v>
      </c>
      <c r="BQ6" s="33">
        <f t="shared" si="8"/>
        <v>116.43</v>
      </c>
      <c r="BR6" s="33">
        <f t="shared" si="8"/>
        <v>83.99</v>
      </c>
      <c r="BS6" s="33">
        <f t="shared" si="8"/>
        <v>90.4</v>
      </c>
      <c r="BT6" s="33">
        <f t="shared" si="8"/>
        <v>57.51</v>
      </c>
      <c r="BU6" s="33">
        <f t="shared" si="8"/>
        <v>56.46</v>
      </c>
      <c r="BV6" s="33">
        <f t="shared" si="8"/>
        <v>19.77</v>
      </c>
      <c r="BW6" s="33">
        <f t="shared" si="8"/>
        <v>34.25</v>
      </c>
      <c r="BX6" s="33">
        <f t="shared" si="8"/>
        <v>46.48</v>
      </c>
      <c r="BY6" s="32" t="str">
        <f>IF(BY7="","",IF(BY7="-","【-】","【"&amp;SUBSTITUTE(TEXT(BY7,"#,##0.00"),"-","△")&amp;"】"))</f>
        <v>【36.33】</v>
      </c>
      <c r="BZ6" s="33">
        <f>IF(BZ7="",NA(),BZ7)</f>
        <v>108.67</v>
      </c>
      <c r="CA6" s="33">
        <f t="shared" ref="CA6:CI6" si="9">IF(CA7="",NA(),CA7)</f>
        <v>121.76</v>
      </c>
      <c r="CB6" s="33">
        <f t="shared" si="9"/>
        <v>125.71</v>
      </c>
      <c r="CC6" s="33">
        <f t="shared" si="9"/>
        <v>172.88</v>
      </c>
      <c r="CD6" s="33">
        <f t="shared" si="9"/>
        <v>163.47</v>
      </c>
      <c r="CE6" s="33">
        <f t="shared" si="9"/>
        <v>291.83</v>
      </c>
      <c r="CF6" s="33">
        <f t="shared" si="9"/>
        <v>306.49</v>
      </c>
      <c r="CG6" s="33">
        <f t="shared" si="9"/>
        <v>878.73</v>
      </c>
      <c r="CH6" s="33">
        <f t="shared" si="9"/>
        <v>501.18</v>
      </c>
      <c r="CI6" s="33">
        <f t="shared" si="9"/>
        <v>376.61</v>
      </c>
      <c r="CJ6" s="32" t="str">
        <f>IF(CJ7="","",IF(CJ7="-","【-】","【"&amp;SUBSTITUTE(TEXT(CJ7,"#,##0.00"),"-","△")&amp;"】"))</f>
        <v>【476.46】</v>
      </c>
      <c r="CK6" s="33">
        <f>IF(CK7="",NA(),CK7)</f>
        <v>54.64</v>
      </c>
      <c r="CL6" s="33">
        <f t="shared" ref="CL6:CT6" si="10">IF(CL7="",NA(),CL7)</f>
        <v>52.75</v>
      </c>
      <c r="CM6" s="33">
        <f t="shared" si="10"/>
        <v>50.93</v>
      </c>
      <c r="CN6" s="33">
        <f t="shared" si="10"/>
        <v>51.57</v>
      </c>
      <c r="CO6" s="33">
        <f t="shared" si="10"/>
        <v>49.54</v>
      </c>
      <c r="CP6" s="33">
        <f t="shared" si="10"/>
        <v>57.95</v>
      </c>
      <c r="CQ6" s="33">
        <f t="shared" si="10"/>
        <v>58.25</v>
      </c>
      <c r="CR6" s="33">
        <f t="shared" si="10"/>
        <v>57.17</v>
      </c>
      <c r="CS6" s="33">
        <f t="shared" si="10"/>
        <v>57.55</v>
      </c>
      <c r="CT6" s="33">
        <f t="shared" si="10"/>
        <v>57.43</v>
      </c>
      <c r="CU6" s="32" t="str">
        <f>IF(CU7="","",IF(CU7="-","【-】","【"&amp;SUBSTITUTE(TEXT(CU7,"#,##0.00"),"-","△")&amp;"】"))</f>
        <v>【58.19】</v>
      </c>
      <c r="CV6" s="33">
        <f>IF(CV7="",NA(),CV7)</f>
        <v>93.67</v>
      </c>
      <c r="CW6" s="33">
        <f t="shared" ref="CW6:DE6" si="11">IF(CW7="",NA(),CW7)</f>
        <v>95.04</v>
      </c>
      <c r="CX6" s="33">
        <f t="shared" si="11"/>
        <v>95.59</v>
      </c>
      <c r="CY6" s="33">
        <f t="shared" si="11"/>
        <v>94.02</v>
      </c>
      <c r="CZ6" s="33">
        <f t="shared" si="11"/>
        <v>95.29</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0.94</v>
      </c>
      <c r="ED6" s="33">
        <f t="shared" ref="ED6:EL6" si="14">IF(ED7="",NA(),ED7)</f>
        <v>1.4</v>
      </c>
      <c r="EE6" s="32">
        <f t="shared" si="14"/>
        <v>0</v>
      </c>
      <c r="EF6" s="33">
        <f t="shared" si="14"/>
        <v>0.23</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263435</v>
      </c>
      <c r="D7" s="35">
        <v>47</v>
      </c>
      <c r="E7" s="35">
        <v>1</v>
      </c>
      <c r="F7" s="35">
        <v>0</v>
      </c>
      <c r="G7" s="35">
        <v>0</v>
      </c>
      <c r="H7" s="35" t="s">
        <v>93</v>
      </c>
      <c r="I7" s="35" t="s">
        <v>94</v>
      </c>
      <c r="J7" s="35" t="s">
        <v>95</v>
      </c>
      <c r="K7" s="35" t="s">
        <v>96</v>
      </c>
      <c r="L7" s="35" t="s">
        <v>97</v>
      </c>
      <c r="M7" s="36" t="s">
        <v>98</v>
      </c>
      <c r="N7" s="36" t="s">
        <v>99</v>
      </c>
      <c r="O7" s="36">
        <v>28.95</v>
      </c>
      <c r="P7" s="36">
        <v>2560</v>
      </c>
      <c r="Q7" s="36">
        <v>7899</v>
      </c>
      <c r="R7" s="36">
        <v>18.04</v>
      </c>
      <c r="S7" s="36">
        <v>437.86</v>
      </c>
      <c r="T7" s="36">
        <v>2280</v>
      </c>
      <c r="U7" s="36">
        <v>0.56999999999999995</v>
      </c>
      <c r="V7" s="36">
        <v>4000</v>
      </c>
      <c r="W7" s="36">
        <v>137.25</v>
      </c>
      <c r="X7" s="36">
        <v>122.21</v>
      </c>
      <c r="Y7" s="36">
        <v>119.4</v>
      </c>
      <c r="Z7" s="36">
        <v>86.16</v>
      </c>
      <c r="AA7" s="36">
        <v>92.81</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488.89</v>
      </c>
      <c r="BE7" s="36">
        <v>467.54</v>
      </c>
      <c r="BF7" s="36">
        <v>447.11</v>
      </c>
      <c r="BG7" s="36">
        <v>419.22</v>
      </c>
      <c r="BH7" s="36">
        <v>388.86</v>
      </c>
      <c r="BI7" s="36">
        <v>1137.3599999999999</v>
      </c>
      <c r="BJ7" s="36">
        <v>1124.6400000000001</v>
      </c>
      <c r="BK7" s="36">
        <v>1108.26</v>
      </c>
      <c r="BL7" s="36">
        <v>1113.76</v>
      </c>
      <c r="BM7" s="36">
        <v>1125.69</v>
      </c>
      <c r="BN7" s="36">
        <v>1239.32</v>
      </c>
      <c r="BO7" s="36">
        <v>133.83000000000001</v>
      </c>
      <c r="BP7" s="36">
        <v>119.19</v>
      </c>
      <c r="BQ7" s="36">
        <v>116.43</v>
      </c>
      <c r="BR7" s="36">
        <v>83.99</v>
      </c>
      <c r="BS7" s="36">
        <v>90.4</v>
      </c>
      <c r="BT7" s="36">
        <v>57.51</v>
      </c>
      <c r="BU7" s="36">
        <v>56.46</v>
      </c>
      <c r="BV7" s="36">
        <v>19.77</v>
      </c>
      <c r="BW7" s="36">
        <v>34.25</v>
      </c>
      <c r="BX7" s="36">
        <v>46.48</v>
      </c>
      <c r="BY7" s="36">
        <v>36.33</v>
      </c>
      <c r="BZ7" s="36">
        <v>108.67</v>
      </c>
      <c r="CA7" s="36">
        <v>121.76</v>
      </c>
      <c r="CB7" s="36">
        <v>125.71</v>
      </c>
      <c r="CC7" s="36">
        <v>172.88</v>
      </c>
      <c r="CD7" s="36">
        <v>163.47</v>
      </c>
      <c r="CE7" s="36">
        <v>291.83</v>
      </c>
      <c r="CF7" s="36">
        <v>306.49</v>
      </c>
      <c r="CG7" s="36">
        <v>878.73</v>
      </c>
      <c r="CH7" s="36">
        <v>501.18</v>
      </c>
      <c r="CI7" s="36">
        <v>376.61</v>
      </c>
      <c r="CJ7" s="36">
        <v>476.46</v>
      </c>
      <c r="CK7" s="36">
        <v>54.64</v>
      </c>
      <c r="CL7" s="36">
        <v>52.75</v>
      </c>
      <c r="CM7" s="36">
        <v>50.93</v>
      </c>
      <c r="CN7" s="36">
        <v>51.57</v>
      </c>
      <c r="CO7" s="36">
        <v>49.54</v>
      </c>
      <c r="CP7" s="36">
        <v>57.95</v>
      </c>
      <c r="CQ7" s="36">
        <v>58.25</v>
      </c>
      <c r="CR7" s="36">
        <v>57.17</v>
      </c>
      <c r="CS7" s="36">
        <v>57.55</v>
      </c>
      <c r="CT7" s="36">
        <v>57.43</v>
      </c>
      <c r="CU7" s="36">
        <v>58.19</v>
      </c>
      <c r="CV7" s="36">
        <v>93.67</v>
      </c>
      <c r="CW7" s="36">
        <v>95.04</v>
      </c>
      <c r="CX7" s="36">
        <v>95.59</v>
      </c>
      <c r="CY7" s="36">
        <v>94.02</v>
      </c>
      <c r="CZ7" s="36">
        <v>95.29</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0.94</v>
      </c>
      <c r="ED7" s="36">
        <v>1.4</v>
      </c>
      <c r="EE7" s="36">
        <v>0</v>
      </c>
      <c r="EF7" s="36">
        <v>0.23</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森田　肇</cp:lastModifiedBy>
  <cp:lastPrinted>2016-02-10T02:02:41Z</cp:lastPrinted>
  <dcterms:created xsi:type="dcterms:W3CDTF">2016-01-18T05:03:58Z</dcterms:created>
  <dcterms:modified xsi:type="dcterms:W3CDTF">2016-02-10T04:43:53Z</dcterms:modified>
  <cp:category/>
</cp:coreProperties>
</file>