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<sst xmlns="http://schemas.openxmlformats.org/spreadsheetml/2006/main" count="218" uniqueCount="108">
  <si>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</si>
  <si>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</si>
  <si>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</si>
  <si>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</si>
  <si>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</si>
  <si>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</si>
  <si>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</si>
  <si>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</si>
  <si>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</si>
  <si>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</si>
  <si>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</si>
  <si>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</si>
  <si>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</si>
  <si>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</si>
  <si>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</si>
  <si>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</si>
  <si>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</si>
  <si>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</si>
  <si>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</si>
  <si>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</si>
  <si>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</si>
  <si>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</si>
  <si>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</si>
  <si>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</si>
  <si>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</si>
  <si>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</si>
  <si>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</si>
  <si>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</si>
  <si>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</si>
  <si>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</si>
  <si>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</si>
  <si>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</si>
  <si>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</si>
  <si>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</si>
  <si>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</si>
  <si>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</si>
  <si>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</si>
  <si>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</si>
  <si>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</si>
  <si>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</si>
  <si>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</si>
  <si>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</si>
  <si>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</si>
  <si>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</si>
  <si>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</si>
  <si>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</si>
  <si>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</si>
  <si>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</si>
  <si>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</si>
  <si>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</si>
  <si>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</si>
  <si>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</si>
  <si>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</si>
  <si>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</si>
  <si>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</si>
  <si>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</si>
  <si>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</si>
  <si>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</si>
  <si>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</si>
  <si>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</si>
  <si>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</si>
  <si>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</si>
  <si>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</si>
  <si>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</si>
  <si>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</si>
  <si>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</si>
  <si>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</si>
  <si>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</si>
  <si>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</si>
  <si>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</si>
  <si>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</si>
  <si>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</si>
  <si>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</si>
  <si>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</si>
  <si>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</si>
  <si>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</si>
  <si>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</si>
  <si>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</si>
  <si>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</si>
  <si>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</si>
  <si>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</si>
  <si>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</si>
  <si>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</si>
  <si>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</si>
  <si>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</si>
  <si>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</si>
  <si>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</si>
  <si>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</si>
  <si>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</si>
  <si>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</si>
  <si>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</si>
  <si>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</si>
  <si>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</si>
  <si>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南山城村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</si>
  <si>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</si>
  <si>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</si>
  <si>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</si>
  <si>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</si>
  <si>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</si>
  <si>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</si>
  <si>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</si>
  <si>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</si>
  <si>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</si>
  <si>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</si>
  <si>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</si>
  <si>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南山城村におきましては、給水人口の減少による水道料金の収入の減少等により給水収入のみでは赤字になっており、一般会計からの繰入金で補填しているのが現状であります。
　また、集落が山間部に点在する為、給水では配水距離が長くなっており、高低差もある為ポンプ施設が多くなる事に加え、給水人口の減少により他の類似団体に比べて給水原価が高額になっております。
　平成17年～平成23年の中央簡易水道事業の統合事業における償還金の返済により、企業債残高対給水収益比率は他の類似団体に比べて高い水準にありますが、償還金のピークは過ぎており、比率は右肩下がりで推移しています。
　今後の経営については、施設の効率化や業務委託、維持管理費削減等に努める必要があると考えています。</t>
    <rPh sb="1" eb="5">
      <t>ミナミヤマシロムラ</t>
    </rPh>
    <rPh sb="13" eb="15">
      <t>キュウスイ</t>
    </rPh>
    <rPh sb="15" eb="17">
      <t>ジンコウ</t>
    </rPh>
    <rPh sb="18" eb="20">
      <t>ゲンショウ</t>
    </rPh>
    <rPh sb="23" eb="25">
      <t>スイドウ</t>
    </rPh>
    <rPh sb="25" eb="27">
      <t>リョウキン</t>
    </rPh>
    <rPh sb="28" eb="30">
      <t>シュウニュウ</t>
    </rPh>
    <rPh sb="31" eb="33">
      <t>ゲンショウ</t>
    </rPh>
    <rPh sb="33" eb="34">
      <t>トウ</t>
    </rPh>
    <rPh sb="37" eb="39">
      <t>キュウスイ</t>
    </rPh>
    <rPh sb="39" eb="41">
      <t>シュウニュウ</t>
    </rPh>
    <rPh sb="45" eb="47">
      <t>アカジ</t>
    </rPh>
    <rPh sb="54" eb="56">
      <t>イッパン</t>
    </rPh>
    <rPh sb="56" eb="58">
      <t>カイケイ</t>
    </rPh>
    <rPh sb="61" eb="63">
      <t>クリイレ</t>
    </rPh>
    <rPh sb="63" eb="64">
      <t>キン</t>
    </rPh>
    <rPh sb="65" eb="67">
      <t>ホテン</t>
    </rPh>
    <rPh sb="73" eb="75">
      <t>ゲンジョウ</t>
    </rPh>
    <rPh sb="86" eb="88">
      <t>シュウラク</t>
    </rPh>
    <rPh sb="89" eb="91">
      <t>サンカン</t>
    </rPh>
    <rPh sb="91" eb="92">
      <t>ブ</t>
    </rPh>
    <rPh sb="93" eb="95">
      <t>テンザイ</t>
    </rPh>
    <rPh sb="97" eb="98">
      <t>タメ</t>
    </rPh>
    <rPh sb="99" eb="101">
      <t>キュウスイ</t>
    </rPh>
    <rPh sb="103" eb="105">
      <t>ハイスイ</t>
    </rPh>
    <rPh sb="105" eb="107">
      <t>キョリ</t>
    </rPh>
    <rPh sb="108" eb="109">
      <t>ナガ</t>
    </rPh>
    <rPh sb="116" eb="119">
      <t>コウテイサ</t>
    </rPh>
    <rPh sb="122" eb="123">
      <t>タメ</t>
    </rPh>
    <rPh sb="126" eb="128">
      <t>シセツ</t>
    </rPh>
    <rPh sb="129" eb="130">
      <t>オオ</t>
    </rPh>
    <rPh sb="133" eb="134">
      <t>コト</t>
    </rPh>
    <rPh sb="135" eb="136">
      <t>クワ</t>
    </rPh>
    <rPh sb="138" eb="140">
      <t>キュウスイ</t>
    </rPh>
    <rPh sb="140" eb="142">
      <t>ジンコウ</t>
    </rPh>
    <rPh sb="143" eb="145">
      <t>ゲンショウ</t>
    </rPh>
    <rPh sb="148" eb="149">
      <t>タ</t>
    </rPh>
    <rPh sb="150" eb="152">
      <t>ルイジ</t>
    </rPh>
    <rPh sb="152" eb="154">
      <t>ダンタイ</t>
    </rPh>
    <rPh sb="155" eb="156">
      <t>クラ</t>
    </rPh>
    <rPh sb="158" eb="160">
      <t>キュウスイ</t>
    </rPh>
    <rPh sb="160" eb="162">
      <t>ゲンカ</t>
    </rPh>
    <rPh sb="163" eb="165">
      <t>コウガク</t>
    </rPh>
    <rPh sb="176" eb="178">
      <t>ヘイセイ</t>
    </rPh>
    <rPh sb="180" eb="181">
      <t>ネン</t>
    </rPh>
    <rPh sb="182" eb="184">
      <t>ヘイセイ</t>
    </rPh>
    <rPh sb="186" eb="187">
      <t>ネン</t>
    </rPh>
    <rPh sb="188" eb="190">
      <t>チュウオウ</t>
    </rPh>
    <rPh sb="190" eb="192">
      <t>カンイ</t>
    </rPh>
    <rPh sb="192" eb="194">
      <t>スイドウ</t>
    </rPh>
    <rPh sb="194" eb="196">
      <t>ジギョウ</t>
    </rPh>
    <rPh sb="197" eb="199">
      <t>トウゴウ</t>
    </rPh>
    <rPh sb="199" eb="201">
      <t>ジギョウ</t>
    </rPh>
    <rPh sb="205" eb="208">
      <t>ショウカンキン</t>
    </rPh>
    <rPh sb="209" eb="211">
      <t>ヘンサイ</t>
    </rPh>
    <rPh sb="215" eb="217">
      <t>キギョウ</t>
    </rPh>
    <rPh sb="217" eb="218">
      <t>サイ</t>
    </rPh>
    <rPh sb="218" eb="220">
      <t>ザンダカ</t>
    </rPh>
    <rPh sb="220" eb="221">
      <t>タイ</t>
    </rPh>
    <rPh sb="221" eb="223">
      <t>キュウスイ</t>
    </rPh>
    <rPh sb="223" eb="225">
      <t>シュウエキ</t>
    </rPh>
    <rPh sb="225" eb="227">
      <t>ヒリツ</t>
    </rPh>
    <rPh sb="228" eb="229">
      <t>タ</t>
    </rPh>
    <rPh sb="230" eb="232">
      <t>ルイジ</t>
    </rPh>
    <rPh sb="232" eb="234">
      <t>ダンタイ</t>
    </rPh>
    <rPh sb="235" eb="236">
      <t>クラ</t>
    </rPh>
    <rPh sb="238" eb="239">
      <t>タカ</t>
    </rPh>
    <rPh sb="240" eb="242">
      <t>スイジュン</t>
    </rPh>
    <rPh sb="249" eb="252">
      <t>ショウカンキン</t>
    </rPh>
    <rPh sb="257" eb="258">
      <t>ス</t>
    </rPh>
    <rPh sb="263" eb="265">
      <t>ヒリツ</t>
    </rPh>
    <rPh sb="266" eb="268">
      <t>ミギカタ</t>
    </rPh>
    <rPh sb="268" eb="269">
      <t>サ</t>
    </rPh>
    <rPh sb="272" eb="274">
      <t>スイイ</t>
    </rPh>
    <rPh sb="282" eb="284">
      <t>コンゴ</t>
    </rPh>
    <rPh sb="285" eb="287">
      <t>ケイエイ</t>
    </rPh>
    <rPh sb="293" eb="295">
      <t>シセツ</t>
    </rPh>
    <rPh sb="296" eb="299">
      <t>コウリツカ</t>
    </rPh>
    <rPh sb="300" eb="302">
      <t>ギョウム</t>
    </rPh>
    <rPh sb="302" eb="304">
      <t>イタク</t>
    </rPh>
    <rPh sb="305" eb="307">
      <t>イジ</t>
    </rPh>
    <rPh sb="307" eb="309">
      <t>カンリ</t>
    </rPh>
    <rPh sb="309" eb="310">
      <t>ヒ</t>
    </rPh>
    <rPh sb="310" eb="312">
      <t>サクゲン</t>
    </rPh>
    <rPh sb="312" eb="313">
      <t>トウ</t>
    </rPh>
    <rPh sb="314" eb="315">
      <t>ツト</t>
    </rPh>
    <rPh sb="317" eb="319">
      <t>ヒツヨウ</t>
    </rPh>
    <rPh sb="323" eb="324">
      <t>カンガ</t>
    </rPh>
    <phoneticPr fontId="4"/>
  </si>
  <si>
    <t>　管路更新が済んでいる中央簡易水道に対して、高尾簡易水道は財政的な事情により設備・管路更新が行われておりません。
　高尾簡易水道は稼動してから３０年以上経過しており、管路につきましては漏水も多発しております。
　今後は浄水場・管路の設備更新を進めていく必要があります。　　　　　　　　　　　　　　　　　　　　　　　　</t>
    <rPh sb="1" eb="3">
      <t>カンロ</t>
    </rPh>
    <rPh sb="3" eb="5">
      <t>コウシン</t>
    </rPh>
    <rPh sb="6" eb="7">
      <t>ス</t>
    </rPh>
    <rPh sb="11" eb="13">
      <t>チュウオウ</t>
    </rPh>
    <rPh sb="13" eb="15">
      <t>カンイ</t>
    </rPh>
    <rPh sb="15" eb="17">
      <t>スイドウ</t>
    </rPh>
    <rPh sb="18" eb="19">
      <t>タイ</t>
    </rPh>
    <rPh sb="22" eb="24">
      <t>タカオ</t>
    </rPh>
    <rPh sb="24" eb="26">
      <t>カンイ</t>
    </rPh>
    <rPh sb="26" eb="28">
      <t>スイドウ</t>
    </rPh>
    <rPh sb="29" eb="32">
      <t>ザイセイテキ</t>
    </rPh>
    <rPh sb="33" eb="35">
      <t>ジジョウ</t>
    </rPh>
    <rPh sb="38" eb="40">
      <t>セツビ</t>
    </rPh>
    <rPh sb="41" eb="43">
      <t>カンロ</t>
    </rPh>
    <rPh sb="43" eb="45">
      <t>コウシン</t>
    </rPh>
    <rPh sb="46" eb="47">
      <t>オコナ</t>
    </rPh>
    <rPh sb="58" eb="60">
      <t>タカオ</t>
    </rPh>
    <rPh sb="60" eb="62">
      <t>カンイ</t>
    </rPh>
    <rPh sb="62" eb="64">
      <t>スイドウ</t>
    </rPh>
    <rPh sb="65" eb="67">
      <t>カドウ</t>
    </rPh>
    <rPh sb="73" eb="74">
      <t>ネン</t>
    </rPh>
    <rPh sb="74" eb="76">
      <t>イジョウ</t>
    </rPh>
    <rPh sb="76" eb="78">
      <t>ケイカ</t>
    </rPh>
    <rPh sb="83" eb="85">
      <t>カンロ</t>
    </rPh>
    <rPh sb="92" eb="94">
      <t>ロウスイ</t>
    </rPh>
    <rPh sb="95" eb="97">
      <t>タハツ</t>
    </rPh>
    <rPh sb="106" eb="108">
      <t>コンゴ</t>
    </rPh>
    <rPh sb="109" eb="111">
      <t>ジョウスイ</t>
    </rPh>
    <rPh sb="111" eb="112">
      <t>ジョウ</t>
    </rPh>
    <rPh sb="113" eb="115">
      <t>カンロ</t>
    </rPh>
    <rPh sb="116" eb="118">
      <t>セツビ</t>
    </rPh>
    <rPh sb="118" eb="120">
      <t>コウシン</t>
    </rPh>
    <rPh sb="121" eb="122">
      <t>スス</t>
    </rPh>
    <rPh sb="126" eb="128">
      <t>ヒツヨウ</t>
    </rPh>
    <phoneticPr fontId="4"/>
  </si>
  <si>
    <t>　給水人口の減少が進む中で、水道事業の継続の為今後は浄水場の統合を含め、いかに収益をあげ効率的に運営していくか考えていく必要があります。
　高尾簡易水道は稼動してから３０年以上経過しているので、浄水場や管路を含めた設備更新が喫緊の課題であると考えています。</t>
    <rPh sb="1" eb="3">
      <t>キュウスイ</t>
    </rPh>
    <rPh sb="3" eb="5">
      <t>ジンコウ</t>
    </rPh>
    <rPh sb="6" eb="8">
      <t>ゲンショウ</t>
    </rPh>
    <rPh sb="9" eb="10">
      <t>スス</t>
    </rPh>
    <rPh sb="11" eb="12">
      <t>ナカ</t>
    </rPh>
    <rPh sb="14" eb="16">
      <t>スイドウ</t>
    </rPh>
    <rPh sb="16" eb="18">
      <t>ジギョウ</t>
    </rPh>
    <rPh sb="19" eb="21">
      <t>ケイゾク</t>
    </rPh>
    <rPh sb="22" eb="23">
      <t>タメ</t>
    </rPh>
    <rPh sb="23" eb="25">
      <t>コンゴ</t>
    </rPh>
    <rPh sb="26" eb="29">
      <t>ジョウスイジョウ</t>
    </rPh>
    <rPh sb="30" eb="32">
      <t>トウゴウ</t>
    </rPh>
    <rPh sb="33" eb="34">
      <t>フク</t>
    </rPh>
    <rPh sb="39" eb="41">
      <t>シュウエキ</t>
    </rPh>
    <rPh sb="44" eb="47">
      <t>コウリツテキ</t>
    </rPh>
    <rPh sb="48" eb="50">
      <t>ウンエイ</t>
    </rPh>
    <rPh sb="55" eb="56">
      <t>カンガ</t>
    </rPh>
    <rPh sb="60" eb="62">
      <t>ヒツヨウ</t>
    </rPh>
    <rPh sb="70" eb="72">
      <t>タカオ</t>
    </rPh>
    <rPh sb="72" eb="74">
      <t>カンイ</t>
    </rPh>
    <rPh sb="74" eb="76">
      <t>スイドウ</t>
    </rPh>
    <rPh sb="77" eb="79">
      <t>カドウ</t>
    </rPh>
    <rPh sb="85" eb="88">
      <t>ネンイジョウ</t>
    </rPh>
    <rPh sb="88" eb="90">
      <t>ケイカ</t>
    </rPh>
    <rPh sb="97" eb="99">
      <t>ジョウスイ</t>
    </rPh>
    <rPh sb="99" eb="100">
      <t>ジョウ</t>
    </rPh>
    <rPh sb="101" eb="103">
      <t>カンロ</t>
    </rPh>
    <rPh sb="104" eb="105">
      <t>フク</t>
    </rPh>
    <rPh sb="107" eb="109">
      <t>セツビ</t>
    </rPh>
    <rPh sb="109" eb="111">
      <t>コウシン</t>
    </rPh>
    <rPh sb="112" eb="114">
      <t>キッキン</t>
    </rPh>
    <rPh sb="115" eb="117">
      <t>カダイ</t>
    </rPh>
    <rPh sb="121" eb="12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</si>
</sst>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096576"/>
        <c:axId val="1997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99096576"/>
        <c:axId val="199704960"/>
      </c:lineChart>
      <c:dateAx>
        <c:axId val="199096576"/>
        <c:scaling>
          <c:orientation val="minMax"/>
        </c:scaling>
        <c:delete val="1"/>
        <c:axPos val="b"/>
        <c:numFmt formatCode="ge" sourceLinked="1"/>
        <c:majorTickMark val="none"/>
        <c:minorTickMark val="none"/>
        <c:tickLblPos val="none"/>
        <c:crossAx val="199704960"/>
        <c:crosses val="autoZero"/>
        <c:auto val="1"/>
        <c:lblOffset val="100"/>
        <c:baseTimeUnit val="years"/>
      </c:dateAx>
      <c:valAx>
        <c:axId val="199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46.17</c:v>
                </c:pt>
                <c:pt idx="1">
                  <c:v>45.8</c:v>
                </c:pt>
                <c:pt idx="2">
                  <c:v>45.06</c:v>
                </c:pt>
                <c:pt idx="3">
                  <c:v>43.45</c:v>
                </c:pt>
                <c:pt idx="4">
                  <c:v>41.69</c:v>
                </c:pt>
              </c:numCache>
            </c:numRef>
          </c:val>
        </c:ser>
        <c:dLbls>
          <c:showLegendKey val="0"/>
          <c:showVal val="0"/>
          <c:showCatName val="0"/>
          <c:showSerName val="0"/>
          <c:showPercent val="0"/>
          <c:showBubbleSize val="0"/>
        </c:dLbls>
        <c:gapWidth val="150"/>
        <c:axId val="201398912"/>
        <c:axId val="2014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01398912"/>
        <c:axId val="201429760"/>
      </c:lineChart>
      <c:dateAx>
        <c:axId val="201398912"/>
        <c:scaling>
          <c:orientation val="minMax"/>
        </c:scaling>
        <c:delete val="1"/>
        <c:axPos val="b"/>
        <c:numFmt formatCode="ge" sourceLinked="1"/>
        <c:majorTickMark val="none"/>
        <c:minorTickMark val="none"/>
        <c:tickLblPos val="none"/>
        <c:crossAx val="201429760"/>
        <c:crosses val="autoZero"/>
        <c:auto val="1"/>
        <c:lblOffset val="100"/>
        <c:baseTimeUnit val="years"/>
      </c:dateAx>
      <c:valAx>
        <c:axId val="201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98.1</c:v>
                </c:pt>
                <c:pt idx="1">
                  <c:v>97.19</c:v>
                </c:pt>
                <c:pt idx="2">
                  <c:v>96.36</c:v>
                </c:pt>
                <c:pt idx="3">
                  <c:v>95.82</c:v>
                </c:pt>
                <c:pt idx="4">
                  <c:v>96.98</c:v>
                </c:pt>
              </c:numCache>
            </c:numRef>
          </c:val>
        </c:ser>
        <c:dLbls>
          <c:showLegendKey val="0"/>
          <c:showVal val="0"/>
          <c:showCatName val="0"/>
          <c:showSerName val="0"/>
          <c:showPercent val="0"/>
          <c:showBubbleSize val="0"/>
        </c:dLbls>
        <c:gapWidth val="150"/>
        <c:axId val="201464064"/>
        <c:axId val="2014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01464064"/>
        <c:axId val="201470336"/>
      </c:lineChart>
      <c:dateAx>
        <c:axId val="201464064"/>
        <c:scaling>
          <c:orientation val="minMax"/>
        </c:scaling>
        <c:delete val="1"/>
        <c:axPos val="b"/>
        <c:numFmt formatCode="ge" sourceLinked="1"/>
        <c:majorTickMark val="none"/>
        <c:minorTickMark val="none"/>
        <c:tickLblPos val="none"/>
        <c:crossAx val="201470336"/>
        <c:crosses val="autoZero"/>
        <c:auto val="1"/>
        <c:lblOffset val="100"/>
        <c:baseTimeUnit val="years"/>
      </c:dateAx>
      <c:valAx>
        <c:axId val="2014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60.53</c:v>
                </c:pt>
                <c:pt idx="1">
                  <c:v>58.97</c:v>
                </c:pt>
                <c:pt idx="2">
                  <c:v>58.21</c:v>
                </c:pt>
                <c:pt idx="3">
                  <c:v>62.3</c:v>
                </c:pt>
                <c:pt idx="4">
                  <c:v>56.95</c:v>
                </c:pt>
              </c:numCache>
            </c:numRef>
          </c:val>
        </c:ser>
        <c:dLbls>
          <c:showLegendKey val="0"/>
          <c:showVal val="0"/>
          <c:showCatName val="0"/>
          <c:showSerName val="0"/>
          <c:showPercent val="0"/>
          <c:showBubbleSize val="0"/>
        </c:dLbls>
        <c:gapWidth val="150"/>
        <c:axId val="199731072"/>
        <c:axId val="199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99731072"/>
        <c:axId val="199745536"/>
      </c:lineChart>
      <c:dateAx>
        <c:axId val="199731072"/>
        <c:scaling>
          <c:orientation val="minMax"/>
        </c:scaling>
        <c:delete val="1"/>
        <c:axPos val="b"/>
        <c:numFmt formatCode="ge" sourceLinked="1"/>
        <c:majorTickMark val="none"/>
        <c:minorTickMark val="none"/>
        <c:tickLblPos val="none"/>
        <c:crossAx val="199745536"/>
        <c:crosses val="autoZero"/>
        <c:auto val="1"/>
        <c:lblOffset val="100"/>
        <c:baseTimeUnit val="years"/>
      </c:dateAx>
      <c:valAx>
        <c:axId val="199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016832"/>
        <c:axId val="2010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016832"/>
        <c:axId val="201018752"/>
      </c:lineChart>
      <c:dateAx>
        <c:axId val="201016832"/>
        <c:scaling>
          <c:orientation val="minMax"/>
        </c:scaling>
        <c:delete val="1"/>
        <c:axPos val="b"/>
        <c:numFmt formatCode="ge" sourceLinked="1"/>
        <c:majorTickMark val="none"/>
        <c:minorTickMark val="none"/>
        <c:tickLblPos val="none"/>
        <c:crossAx val="201018752"/>
        <c:crosses val="autoZero"/>
        <c:auto val="1"/>
        <c:lblOffset val="100"/>
        <c:baseTimeUnit val="years"/>
      </c:dateAx>
      <c:valAx>
        <c:axId val="2010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061504"/>
        <c:axId val="201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061504"/>
        <c:axId val="201063424"/>
      </c:lineChart>
      <c:dateAx>
        <c:axId val="201061504"/>
        <c:scaling>
          <c:orientation val="minMax"/>
        </c:scaling>
        <c:delete val="1"/>
        <c:axPos val="b"/>
        <c:numFmt formatCode="ge" sourceLinked="1"/>
        <c:majorTickMark val="none"/>
        <c:minorTickMark val="none"/>
        <c:tickLblPos val="none"/>
        <c:crossAx val="201063424"/>
        <c:crosses val="autoZero"/>
        <c:auto val="1"/>
        <c:lblOffset val="100"/>
        <c:baseTimeUnit val="years"/>
      </c:dateAx>
      <c:valAx>
        <c:axId val="201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174016"/>
        <c:axId val="201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74016"/>
        <c:axId val="201180288"/>
      </c:lineChart>
      <c:dateAx>
        <c:axId val="201174016"/>
        <c:scaling>
          <c:orientation val="minMax"/>
        </c:scaling>
        <c:delete val="1"/>
        <c:axPos val="b"/>
        <c:numFmt formatCode="ge" sourceLinked="1"/>
        <c:majorTickMark val="none"/>
        <c:minorTickMark val="none"/>
        <c:tickLblPos val="none"/>
        <c:crossAx val="201180288"/>
        <c:crosses val="autoZero"/>
        <c:auto val="1"/>
        <c:lblOffset val="100"/>
        <c:baseTimeUnit val="years"/>
      </c:dateAx>
      <c:valAx>
        <c:axId val="201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13056"/>
        <c:axId val="201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13056"/>
        <c:axId val="201214976"/>
      </c:lineChart>
      <c:dateAx>
        <c:axId val="201213056"/>
        <c:scaling>
          <c:orientation val="minMax"/>
        </c:scaling>
        <c:delete val="1"/>
        <c:axPos val="b"/>
        <c:numFmt formatCode="ge" sourceLinked="1"/>
        <c:majorTickMark val="none"/>
        <c:minorTickMark val="none"/>
        <c:tickLblPos val="none"/>
        <c:crossAx val="201214976"/>
        <c:crosses val="autoZero"/>
        <c:auto val="1"/>
        <c:lblOffset val="100"/>
        <c:baseTimeUnit val="years"/>
      </c:dateAx>
      <c:valAx>
        <c:axId val="201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3183.11</c:v>
                </c:pt>
                <c:pt idx="1">
                  <c:v>3037.94</c:v>
                </c:pt>
                <c:pt idx="2">
                  <c:v>2901.67</c:v>
                </c:pt>
                <c:pt idx="3">
                  <c:v>2654.78</c:v>
                </c:pt>
                <c:pt idx="4">
                  <c:v>2495.63</c:v>
                </c:pt>
              </c:numCache>
            </c:numRef>
          </c:val>
        </c:ser>
        <c:dLbls>
          <c:showLegendKey val="0"/>
          <c:showVal val="0"/>
          <c:showCatName val="0"/>
          <c:showSerName val="0"/>
          <c:showPercent val="0"/>
          <c:showBubbleSize val="0"/>
        </c:dLbls>
        <c:gapWidth val="150"/>
        <c:axId val="201253248"/>
        <c:axId val="201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01253248"/>
        <c:axId val="201255168"/>
      </c:lineChart>
      <c:dateAx>
        <c:axId val="201253248"/>
        <c:scaling>
          <c:orientation val="minMax"/>
        </c:scaling>
        <c:delete val="1"/>
        <c:axPos val="b"/>
        <c:numFmt formatCode="ge" sourceLinked="1"/>
        <c:majorTickMark val="none"/>
        <c:minorTickMark val="none"/>
        <c:tickLblPos val="none"/>
        <c:crossAx val="201255168"/>
        <c:crosses val="autoZero"/>
        <c:auto val="1"/>
        <c:lblOffset val="100"/>
        <c:baseTimeUnit val="years"/>
      </c:dateAx>
      <c:valAx>
        <c:axId val="201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32.71</c:v>
                </c:pt>
                <c:pt idx="1">
                  <c:v>28.69</c:v>
                </c:pt>
                <c:pt idx="2">
                  <c:v>26.67</c:v>
                </c:pt>
                <c:pt idx="3">
                  <c:v>25.78</c:v>
                </c:pt>
                <c:pt idx="4">
                  <c:v>23.48</c:v>
                </c:pt>
              </c:numCache>
            </c:numRef>
          </c:val>
        </c:ser>
        <c:dLbls>
          <c:showLegendKey val="0"/>
          <c:showVal val="0"/>
          <c:showCatName val="0"/>
          <c:showSerName val="0"/>
          <c:showPercent val="0"/>
          <c:showBubbleSize val="0"/>
        </c:dLbls>
        <c:gapWidth val="150"/>
        <c:axId val="201293824"/>
        <c:axId val="2012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01293824"/>
        <c:axId val="201295744"/>
      </c:lineChart>
      <c:dateAx>
        <c:axId val="201293824"/>
        <c:scaling>
          <c:orientation val="minMax"/>
        </c:scaling>
        <c:delete val="1"/>
        <c:axPos val="b"/>
        <c:numFmt formatCode="ge" sourceLinked="1"/>
        <c:majorTickMark val="none"/>
        <c:minorTickMark val="none"/>
        <c:tickLblPos val="none"/>
        <c:crossAx val="201295744"/>
        <c:crosses val="autoZero"/>
        <c:auto val="1"/>
        <c:lblOffset val="100"/>
        <c:baseTimeUnit val="years"/>
      </c:dateAx>
      <c:valAx>
        <c:axId val="201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709.18</c:v>
                </c:pt>
                <c:pt idx="1">
                  <c:v>814.16</c:v>
                </c:pt>
                <c:pt idx="2">
                  <c:v>876.83</c:v>
                </c:pt>
                <c:pt idx="3">
                  <c:v>957.25</c:v>
                </c:pt>
                <c:pt idx="4">
                  <c:v>1054.1600000000001</c:v>
                </c:pt>
              </c:numCache>
            </c:numRef>
          </c:val>
        </c:ser>
        <c:dLbls>
          <c:showLegendKey val="0"/>
          <c:showVal val="0"/>
          <c:showCatName val="0"/>
          <c:showSerName val="0"/>
          <c:showPercent val="0"/>
          <c:showBubbleSize val="0"/>
        </c:dLbls>
        <c:gapWidth val="150"/>
        <c:axId val="201317376"/>
        <c:axId val="2013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01317376"/>
        <c:axId val="201323648"/>
      </c:lineChart>
      <c:dateAx>
        <c:axId val="201317376"/>
        <c:scaling>
          <c:orientation val="minMax"/>
        </c:scaling>
        <c:delete val="1"/>
        <c:axPos val="b"/>
        <c:numFmt formatCode="ge" sourceLinked="1"/>
        <c:majorTickMark val="none"/>
        <c:minorTickMark val="none"/>
        <c:tickLblPos val="none"/>
        <c:crossAx val="201323648"/>
        <c:crosses val="autoZero"/>
        <c:auto val="1"/>
        <c:lblOffset val="100"/>
        <c:baseTimeUnit val="years"/>
      </c:dateAx>
      <c:valAx>
        <c:axId val="2013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8"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南山城村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2927</v>
      </c>
      <c r="AJ8" s="55"/>
      <c r="AK8" s="55"/>
      <c r="AL8" s="55"/>
      <c r="AM8" s="55"/>
      <c r="AN8" s="55"/>
      <c r="AO8" s="55"/>
      <c r="AP8" s="56"/>
      <c r="AQ8" s="46">
        <f>データ!R6</f>
        <v>64.11</v>
      </c>
      <c r="AR8" s="46"/>
      <c r="AS8" s="46"/>
      <c r="AT8" s="46"/>
      <c r="AU8" s="46"/>
      <c r="AV8" s="46"/>
      <c r="AW8" s="46"/>
      <c r="AX8" s="46"/>
      <c r="AY8" s="46">
        <f>データ!S6</f>
        <v>45.66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90.24</v>
      </c>
      <c r="S10" s="46"/>
      <c r="T10" s="46"/>
      <c r="U10" s="46"/>
      <c r="V10" s="46"/>
      <c r="W10" s="46"/>
      <c r="X10" s="46"/>
      <c r="Y10" s="46"/>
      <c r="Z10" s="80">
        <f>データ!P6</f>
        <v>4471</v>
      </c>
      <c r="AA10" s="80"/>
      <c r="AB10" s="80"/>
      <c r="AC10" s="80"/>
      <c r="AD10" s="80"/>
      <c r="AE10" s="80"/>
      <c r="AF10" s="80"/>
      <c r="AG10" s="80"/>
      <c r="AH10" s="2"/>
      <c r="AI10" s="80">
        <f>データ!T6</f>
        <v>2627</v>
      </c>
      <c r="AJ10" s="80"/>
      <c r="AK10" s="80"/>
      <c r="AL10" s="80"/>
      <c r="AM10" s="80"/>
      <c r="AN10" s="80"/>
      <c r="AO10" s="80"/>
      <c r="AP10" s="80"/>
      <c r="AQ10" s="46">
        <f>データ!U6</f>
        <v>6.23</v>
      </c>
      <c r="AR10" s="46"/>
      <c r="AS10" s="46"/>
      <c r="AT10" s="46"/>
      <c r="AU10" s="46"/>
      <c r="AV10" s="46"/>
      <c r="AW10" s="46"/>
      <c r="AX10" s="46"/>
      <c r="AY10" s="46">
        <f>データ!V6</f>
        <v>421.67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263672</v>
      </c>
      <c r="D6" s="31">
        <f t="shared" si="3"/>
        <v>47</v>
      </c>
      <c r="E6" s="31">
        <f t="shared" si="3"/>
        <v>1</v>
      </c>
      <c r="F6" s="31">
        <f t="shared" si="3"/>
        <v>0</v>
      </c>
      <c r="G6" s="31">
        <f t="shared" si="3"/>
        <v>0</v>
      </c>
      <c r="H6" s="31" t="str">
        <f t="shared" si="3"/>
        <v>京都府　南山城村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90.24</v>
      </c>
      <c r="P6" s="32">
        <f t="shared" si="3"/>
        <v>4471</v>
      </c>
      <c r="Q6" s="32">
        <f t="shared" si="3"/>
        <v>2927</v>
      </c>
      <c r="R6" s="32">
        <f t="shared" si="3"/>
        <v>64.11</v>
      </c>
      <c r="S6" s="32">
        <f t="shared" si="3"/>
        <v>45.66</v>
      </c>
      <c r="T6" s="32">
        <f t="shared" si="3"/>
        <v>2627</v>
      </c>
      <c r="U6" s="32">
        <f t="shared" si="3"/>
        <v>6.23</v>
      </c>
      <c r="V6" s="32">
        <f t="shared" si="3"/>
        <v>421.67</v>
      </c>
      <c r="W6" s="33">
        <f>IF(W7="",NA(),W7)</f>
        <v>60.53</v>
      </c>
      <c r="X6" s="33">
        <f t="shared" ref="X6:AF6" si="4">IF(X7="",NA(),X7)</f>
        <v>58.97</v>
      </c>
      <c r="Y6" s="33">
        <f t="shared" si="4"/>
        <v>58.21</v>
      </c>
      <c r="Z6" s="33">
        <f t="shared" si="4"/>
        <v>62.3</v>
      </c>
      <c r="AA6" s="33">
        <f t="shared" si="4"/>
        <v>56.95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3183.11</v>
      </c>
      <c r="BE6" s="33">
        <f t="shared" ref="BE6:BM6" si="7">IF(BE7="",NA(),BE7)</f>
        <v>3037.94</v>
      </c>
      <c r="BF6" s="33">
        <f t="shared" si="7"/>
        <v>2901.67</v>
      </c>
      <c r="BG6" s="33">
        <f t="shared" si="7"/>
        <v>2654.78</v>
      </c>
      <c r="BH6" s="33">
        <f t="shared" si="7"/>
        <v>2495.63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32.71</v>
      </c>
      <c r="BP6" s="33">
        <f t="shared" ref="BP6:BX6" si="8">IF(BP7="",NA(),BP7)</f>
        <v>28.69</v>
      </c>
      <c r="BQ6" s="33">
        <f t="shared" si="8"/>
        <v>26.67</v>
      </c>
      <c r="BR6" s="33">
        <f t="shared" si="8"/>
        <v>25.78</v>
      </c>
      <c r="BS6" s="33">
        <f t="shared" si="8"/>
        <v>23.48</v>
      </c>
      <c r="BT6" s="33">
        <f t="shared" si="8"/>
        <v>56.46</v>
      </c>
      <c r="BU6" s="33">
        <f t="shared" si="8"/>
        <v>19.77</v>
      </c>
      <c r="BV6" s="33">
        <f t="shared" si="8"/>
        <v>34.25</v>
      </c>
      <c r="BW6" s="33">
        <f t="shared" si="8"/>
        <v>46.48</v>
      </c>
      <c r="BX6" s="33">
        <f t="shared" si="8"/>
        <v>40.6</v>
      </c>
      <c r="BY6" s="32" t="str">
        <f>IF(BY7="","",IF(BY7="-","【-】","【"&amp;SUBSTITUTE(TEXT(BY7,"#,##0.00"),"-","△")&amp;"】"))</f>
        <v>【33.35】</v>
      </c>
      <c r="BZ6" s="33">
        <f>IF(BZ7="",NA(),BZ7)</f>
        <v>709.18</v>
      </c>
      <c r="CA6" s="33">
        <f t="shared" ref="CA6:CI6" si="9">IF(CA7="",NA(),CA7)</f>
        <v>814.16</v>
      </c>
      <c r="CB6" s="33">
        <f t="shared" si="9"/>
        <v>876.83</v>
      </c>
      <c r="CC6" s="33">
        <f t="shared" si="9"/>
        <v>957.25</v>
      </c>
      <c r="CD6" s="33">
        <f t="shared" si="9"/>
        <v>1054.1600000000001</v>
      </c>
      <c r="CE6" s="33">
        <f t="shared" si="9"/>
        <v>306.49</v>
      </c>
      <c r="CF6" s="33">
        <f t="shared" si="9"/>
        <v>878.73</v>
      </c>
      <c r="CG6" s="33">
        <f t="shared" si="9"/>
        <v>501.18</v>
      </c>
      <c r="CH6" s="33">
        <f t="shared" si="9"/>
        <v>376.61</v>
      </c>
      <c r="CI6" s="33">
        <f t="shared" si="9"/>
        <v>440.03</v>
      </c>
      <c r="CJ6" s="32" t="str">
        <f>IF(CJ7="","",IF(CJ7="-","【-】","【"&amp;SUBSTITUTE(TEXT(CJ7,"#,##0.00"),"-","△")&amp;"】"))</f>
        <v>【524.69】</v>
      </c>
      <c r="CK6" s="33">
        <f>IF(CK7="",NA(),CK7)</f>
        <v>46.17</v>
      </c>
      <c r="CL6" s="33">
        <f t="shared" ref="CL6:CT6" si="10">IF(CL7="",NA(),CL7)</f>
        <v>45.8</v>
      </c>
      <c r="CM6" s="33">
        <f t="shared" si="10"/>
        <v>45.06</v>
      </c>
      <c r="CN6" s="33">
        <f t="shared" si="10"/>
        <v>43.45</v>
      </c>
      <c r="CO6" s="33">
        <f t="shared" si="10"/>
        <v>41.69</v>
      </c>
      <c r="CP6" s="33">
        <f t="shared" si="10"/>
        <v>58.25</v>
      </c>
      <c r="CQ6" s="33">
        <f t="shared" si="10"/>
        <v>57.17</v>
      </c>
      <c r="CR6" s="33">
        <f t="shared" si="10"/>
        <v>57.55</v>
      </c>
      <c r="CS6" s="33">
        <f t="shared" si="10"/>
        <v>57.43</v>
      </c>
      <c r="CT6" s="33">
        <f t="shared" si="10"/>
        <v>57.29</v>
      </c>
      <c r="CU6" s="32" t="str">
        <f>IF(CU7="","",IF(CU7="-","【-】","【"&amp;SUBSTITUTE(TEXT(CU7,"#,##0.00"),"-","△")&amp;"】"))</f>
        <v>【57.58】</v>
      </c>
      <c r="CV6" s="33">
        <f>IF(CV7="",NA(),CV7)</f>
        <v>98.1</v>
      </c>
      <c r="CW6" s="33">
        <f t="shared" ref="CW6:DE6" si="11">IF(CW7="",NA(),CW7)</f>
        <v>97.19</v>
      </c>
      <c r="CX6" s="33">
        <f t="shared" si="11"/>
        <v>96.36</v>
      </c>
      <c r="CY6" s="33">
        <f t="shared" si="11"/>
        <v>95.82</v>
      </c>
      <c r="CZ6" s="33">
        <f t="shared" si="11"/>
        <v>96.98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263672</v>
      </c>
      <c r="D7" s="35">
        <v>47</v>
      </c>
      <c r="E7" s="35">
        <v>1</v>
      </c>
      <c r="F7" s="35">
        <v>0</v>
      </c>
      <c r="G7" s="35">
        <v>0</v>
      </c>
      <c r="H7" s="35" t="s">
        <v>93</v>
      </c>
      <c r="I7" s="35" t="s">
        <v>94</v>
      </c>
      <c r="J7" s="35" t="s">
        <v>95</v>
      </c>
      <c r="K7" s="35" t="s">
        <v>96</v>
      </c>
      <c r="L7" s="35" t="s">
        <v>97</v>
      </c>
      <c r="M7" s="36" t="s">
        <v>98</v>
      </c>
      <c r="N7" s="36" t="s">
        <v>99</v>
      </c>
      <c r="O7" s="36">
        <v>90.24</v>
      </c>
      <c r="P7" s="36">
        <v>4471</v>
      </c>
      <c r="Q7" s="36">
        <v>2927</v>
      </c>
      <c r="R7" s="36">
        <v>64.11</v>
      </c>
      <c r="S7" s="36">
        <v>45.66</v>
      </c>
      <c r="T7" s="36">
        <v>2627</v>
      </c>
      <c r="U7" s="36">
        <v>6.23</v>
      </c>
      <c r="V7" s="36">
        <v>421.67</v>
      </c>
      <c r="W7" s="36">
        <v>60.53</v>
      </c>
      <c r="X7" s="36">
        <v>58.97</v>
      </c>
      <c r="Y7" s="36">
        <v>58.21</v>
      </c>
      <c r="Z7" s="36">
        <v>62.3</v>
      </c>
      <c r="AA7" s="36">
        <v>56.95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3183.11</v>
      </c>
      <c r="BE7" s="36">
        <v>3037.94</v>
      </c>
      <c r="BF7" s="36">
        <v>2901.67</v>
      </c>
      <c r="BG7" s="36">
        <v>2654.78</v>
      </c>
      <c r="BH7" s="36">
        <v>2495.63</v>
      </c>
      <c r="BI7" s="36">
        <v>1124.6400000000001</v>
      </c>
      <c r="BJ7" s="36">
        <v>1108.26</v>
      </c>
      <c r="BK7" s="36">
        <v>1113.76</v>
      </c>
      <c r="BL7" s="36">
        <v>1125.69</v>
      </c>
      <c r="BM7" s="36">
        <v>1134.67</v>
      </c>
      <c r="BN7" s="36">
        <v>1242.9000000000001</v>
      </c>
      <c r="BO7" s="36">
        <v>32.71</v>
      </c>
      <c r="BP7" s="36">
        <v>28.69</v>
      </c>
      <c r="BQ7" s="36">
        <v>26.67</v>
      </c>
      <c r="BR7" s="36">
        <v>25.78</v>
      </c>
      <c r="BS7" s="36">
        <v>23.48</v>
      </c>
      <c r="BT7" s="36">
        <v>56.46</v>
      </c>
      <c r="BU7" s="36">
        <v>19.77</v>
      </c>
      <c r="BV7" s="36">
        <v>34.25</v>
      </c>
      <c r="BW7" s="36">
        <v>46.48</v>
      </c>
      <c r="BX7" s="36">
        <v>40.6</v>
      </c>
      <c r="BY7" s="36">
        <v>33.35</v>
      </c>
      <c r="BZ7" s="36">
        <v>709.18</v>
      </c>
      <c r="CA7" s="36">
        <v>814.16</v>
      </c>
      <c r="CB7" s="36">
        <v>876.83</v>
      </c>
      <c r="CC7" s="36">
        <v>957.25</v>
      </c>
      <c r="CD7" s="36">
        <v>1054.1600000000001</v>
      </c>
      <c r="CE7" s="36">
        <v>306.49</v>
      </c>
      <c r="CF7" s="36">
        <v>878.73</v>
      </c>
      <c r="CG7" s="36">
        <v>501.18</v>
      </c>
      <c r="CH7" s="36">
        <v>376.61</v>
      </c>
      <c r="CI7" s="36">
        <v>440.03</v>
      </c>
      <c r="CJ7" s="36">
        <v>524.69000000000005</v>
      </c>
      <c r="CK7" s="36">
        <v>46.17</v>
      </c>
      <c r="CL7" s="36">
        <v>45.8</v>
      </c>
      <c r="CM7" s="36">
        <v>45.06</v>
      </c>
      <c r="CN7" s="36">
        <v>43.45</v>
      </c>
      <c r="CO7" s="36">
        <v>41.69</v>
      </c>
      <c r="CP7" s="36">
        <v>58.25</v>
      </c>
      <c r="CQ7" s="36">
        <v>57.17</v>
      </c>
      <c r="CR7" s="36">
        <v>57.55</v>
      </c>
      <c r="CS7" s="36">
        <v>57.43</v>
      </c>
      <c r="CT7" s="36">
        <v>57.29</v>
      </c>
      <c r="CU7" s="36">
        <v>57.58</v>
      </c>
      <c r="CV7" s="36">
        <v>98.1</v>
      </c>
      <c r="CW7" s="36">
        <v>97.19</v>
      </c>
      <c r="CX7" s="36">
        <v>96.36</v>
      </c>
      <c r="CY7" s="36">
        <v>95.82</v>
      </c>
      <c r="CZ7" s="36">
        <v>96.98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2017-02-20T08:02:43Z</cp:lastPrinted>
  <dcterms:created xsi:type="dcterms:W3CDTF">2016-12-02T02:19:43Z</dcterms:created>
  <dcterms:modified xsi:type="dcterms:W3CDTF">2017-02-20T08:02:45Z</dcterms:modified>
  <cp:category/>
</cp:coreProperties>
</file>