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219.151\file-server\総務課\旧\経理係\①経理全般\計画・調査回答（経理共通）\その他調査回答\H30\【31.1】【京都府 依頼】平成29年度決算「経営比較分析表」の分析等について\提出\"/>
    </mc:Choice>
  </mc:AlternateContent>
  <workbookProtection workbookAlgorithmName="SHA-512" workbookHashValue="VeIMz8fXINhJYCLOGZONkqmz0HMO8rL0Jikj+WfByKNs5tqAOM64KS+GM8Fy5lW6I8Ze7t1PJk0MtKUgiUMIkw==" workbookSaltValue="1tNePAgpTnUhuDMxO2LgKg==" workbookSpinCount="100000" lockStructure="1"/>
  <bookViews>
    <workbookView xWindow="0" yWindow="0" windowWidth="12585" windowHeight="1237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<sst xmlns="http://schemas.openxmlformats.org/spreadsheetml/2006/main" count="232" uniqueCount="119">
  <si>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</si>
  <si>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</si>
  <si>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</si>
  <si>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</si>
  <si>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</si>
  <si>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</si>
  <si>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</si>
  <si>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</si>
  <si>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</si>
  <si>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</si>
  <si>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</si>
  <si>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</si>
  <si>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</si>
  <si>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</si>
  <si>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</si>
  <si>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</si>
  <si>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</si>
  <si>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</si>
  <si>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</si>
  <si>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</si>
  <si>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</si>
  <si>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</si>
  <si>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</si>
  <si>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</si>
  <si>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</si>
  <si>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</si>
  <si>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</si>
  <si>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</si>
  <si>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</si>
  <si>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</si>
  <si>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</si>
  <si>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</si>
  <si>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</si>
  <si>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</si>
  <si>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</si>
  <si>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</si>
  <si>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</si>
  <si>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</si>
  <si>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</si>
  <si>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</si>
  <si>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</si>
  <si>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</si>
  <si>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</si>
  <si>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</si>
  <si>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</si>
  <si>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</si>
  <si>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</si>
  <si>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</si>
  <si>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</si>
  <si>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</si>
  <si>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</si>
  <si>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</si>
  <si>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</si>
  <si>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</si>
  <si>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</si>
  <si>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</si>
  <si>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</si>
  <si>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</si>
  <si>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</si>
  <si>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</si>
  <si>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</si>
  <si>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</si>
  <si>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</si>
  <si>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</si>
  <si>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</si>
  <si>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</si>
  <si>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</si>
  <si>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</si>
  <si>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</si>
  <si>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</si>
  <si>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</si>
  <si>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</si>
  <si>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</si>
  <si>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</si>
  <si>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</si>
  <si>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</si>
  <si>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</si>
  <si>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</si>
  <si>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</si>
  <si>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</si>
  <si>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</si>
  <si>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</si>
  <si>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</si>
  <si>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</si>
  <si>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</si>
  <si>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</si>
  <si>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</si>
  <si>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</si>
  <si>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</si>
  <si>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</si>
  <si>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</si>
  <si>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</si>
  <si>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</si>
  <si>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</si>
  <si>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</si>
  <si>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</si>
  <si>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</si>
  <si>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</si>
  <si>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</si>
  <si>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</si>
  <si>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</si>
  <si>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</si>
  <si>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</si>
  <si>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</si>
  <si>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福知山市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</si>
  <si>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</si>
  <si>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</si>
  <si>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</si>
  <si>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</si>
  <si>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</si>
  <si>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</si>
  <si>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</si>
  <si>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</si>
  <si>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</si>
  <si>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</si>
  <si>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</si>
  <si>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29年度は100％を下回っているが、これは簡易水道事業の統合により給水収益は増加したものの、施設維持管理経費や減価償却費などの費用が増加したことによるものである。今後についても施設の老朽化による維持管理費用などの増加等が懸念されることから、平成31年4月から包括的民間委託業務を実施し経営の効率化を図ることとしている。
②累積欠損金は現在のところ発生していない。
③毎年度100％を上回っており、支払能力は十分に備わっているといえる。平成26年度は大幅に減少しているが、これは会計基準の見直しにより1年以内に償還する企業債を流動負債に計上することとなったことによるものである。
④類似団体の平均値を上回っており、債務残高は大きいといえる。これは簡易水道事業の統合や大規模な更新事業により、企業債残高が増えたことによるものである。適切な投資規模の更新事業等を継続するとともに、給水収益の確保等により改善に努めたい。
⑤100％を下回っており、費用を給水収益で賄えていない状況であるといえる。費用の節減や平成29年7月使用分から実施した料金改定により給水収益の確保に努め改善していきたい。
⑥平成27年度は類似団体の平均値を下回っていだが、平成28年度・平成29年度も上回っている。これは、有収水量の減少や減価償却費が大幅に増加したためである。費用の節減により改善に努めたい。
⑦施設の統廃合を進めてきた結果、毎年度類似団体の平均値を上回っており、施設の効率性は良いといえる。
⑧平成26年度に大幅に減少しているが、これは有収水量が隔月検針の開始により11ヵ月分の計上となったことによるものである。平成27年度より例年通り12ヵ月分の計上となっているため改善しているが、平成25年度と比較すると減少しており、また類似団体の平均値を下回っている。これは、管路の経年化により漏水が増加していることが要因と考えられる。そのため、漏水やメーター不感等への対策が必要である。
以上のことから、平成29年度については、累積欠損金は発生していないものの、簡易水道事業の統合等により経営状況は厳しいといえる。このような状況のもと、平成31年4月から包括的民間委託業務を実施することにより経営の効率化等を図り改善に努めたい。</t>
    <rPh sb="5" eb="7">
      <t>ネンド</t>
    </rPh>
    <rPh sb="13" eb="15">
      <t>シタマワ</t>
    </rPh>
    <rPh sb="24" eb="26">
      <t>カンイ</t>
    </rPh>
    <rPh sb="26" eb="28">
      <t>スイドウ</t>
    </rPh>
    <rPh sb="28" eb="30">
      <t>ジギョウ</t>
    </rPh>
    <rPh sb="31" eb="33">
      <t>トウゴウ</t>
    </rPh>
    <rPh sb="36" eb="38">
      <t>キュウスイ</t>
    </rPh>
    <rPh sb="38" eb="40">
      <t>シュウエキ</t>
    </rPh>
    <rPh sb="41" eb="43">
      <t>ゾウカ</t>
    </rPh>
    <rPh sb="49" eb="51">
      <t>シセツ</t>
    </rPh>
    <rPh sb="51" eb="53">
      <t>イジ</t>
    </rPh>
    <rPh sb="53" eb="55">
      <t>カンリ</t>
    </rPh>
    <rPh sb="55" eb="57">
      <t>ケイヒ</t>
    </rPh>
    <rPh sb="58" eb="60">
      <t>ゲンカ</t>
    </rPh>
    <rPh sb="60" eb="62">
      <t>ショウキャク</t>
    </rPh>
    <rPh sb="62" eb="63">
      <t>ヒ</t>
    </rPh>
    <rPh sb="66" eb="68">
      <t>ヒヨウ</t>
    </rPh>
    <rPh sb="69" eb="71">
      <t>ゾウカ</t>
    </rPh>
    <rPh sb="84" eb="86">
      <t>コンゴ</t>
    </rPh>
    <rPh sb="91" eb="92">
      <t>シ</t>
    </rPh>
    <rPh sb="92" eb="93">
      <t>セツ</t>
    </rPh>
    <rPh sb="94" eb="97">
      <t>ロウキュウカ</t>
    </rPh>
    <rPh sb="100" eb="102">
      <t>イジ</t>
    </rPh>
    <rPh sb="102" eb="104">
      <t>カンリ</t>
    </rPh>
    <rPh sb="104" eb="106">
      <t>ヒヨウ</t>
    </rPh>
    <rPh sb="109" eb="111">
      <t>ゾウカ</t>
    </rPh>
    <rPh sb="111" eb="112">
      <t>トウ</t>
    </rPh>
    <rPh sb="113" eb="115">
      <t>ケネン</t>
    </rPh>
    <rPh sb="123" eb="125">
      <t>ヘイセイ</t>
    </rPh>
    <rPh sb="127" eb="128">
      <t>ネン</t>
    </rPh>
    <rPh sb="129" eb="130">
      <t>ガツ</t>
    </rPh>
    <rPh sb="132" eb="135">
      <t>ホウカツテキ</t>
    </rPh>
    <rPh sb="135" eb="137">
      <t>ミンカン</t>
    </rPh>
    <rPh sb="137" eb="139">
      <t>イタク</t>
    </rPh>
    <rPh sb="139" eb="141">
      <t>ギョウム</t>
    </rPh>
    <rPh sb="142" eb="144">
      <t>ジッシ</t>
    </rPh>
    <rPh sb="145" eb="147">
      <t>ケイエイ</t>
    </rPh>
    <rPh sb="148" eb="151">
      <t>コウリツカ</t>
    </rPh>
    <rPh sb="152" eb="153">
      <t>ハカ</t>
    </rPh>
    <rPh sb="329" eb="331">
      <t>ジギョウ</t>
    </rPh>
    <rPh sb="397" eb="398">
      <t>トウ</t>
    </rPh>
    <rPh sb="416" eb="418">
      <t>シタマワ</t>
    </rPh>
    <rPh sb="423" eb="425">
      <t>ヒヨウ</t>
    </rPh>
    <rPh sb="426" eb="428">
      <t>キュウスイ</t>
    </rPh>
    <rPh sb="428" eb="430">
      <t>シュウエキ</t>
    </rPh>
    <rPh sb="431" eb="432">
      <t>マカナ</t>
    </rPh>
    <rPh sb="437" eb="439">
      <t>ジョウキョウ</t>
    </rPh>
    <rPh sb="447" eb="449">
      <t>ヒヨウ</t>
    </rPh>
    <rPh sb="450" eb="452">
      <t>セツゲン</t>
    </rPh>
    <rPh sb="453" eb="455">
      <t>ヘイセイ</t>
    </rPh>
    <rPh sb="457" eb="458">
      <t>ネン</t>
    </rPh>
    <rPh sb="459" eb="460">
      <t>ガツ</t>
    </rPh>
    <rPh sb="460" eb="462">
      <t>シヨウ</t>
    </rPh>
    <rPh sb="462" eb="463">
      <t>ブン</t>
    </rPh>
    <rPh sb="465" eb="467">
      <t>ジッシ</t>
    </rPh>
    <rPh sb="469" eb="471">
      <t>リョウキン</t>
    </rPh>
    <rPh sb="471" eb="473">
      <t>カイテイ</t>
    </rPh>
    <rPh sb="501" eb="503">
      <t>ネンド</t>
    </rPh>
    <rPh sb="504" eb="506">
      <t>ルイジ</t>
    </rPh>
    <rPh sb="506" eb="508">
      <t>ダンタイ</t>
    </rPh>
    <rPh sb="509" eb="512">
      <t>ヘイキンチ</t>
    </rPh>
    <rPh sb="513" eb="515">
      <t>シタマワ</t>
    </rPh>
    <rPh sb="521" eb="523">
      <t>ヘイセイ</t>
    </rPh>
    <rPh sb="525" eb="527">
      <t>ネンド</t>
    </rPh>
    <rPh sb="528" eb="530">
      <t>ヘイセイ</t>
    </rPh>
    <rPh sb="532" eb="534">
      <t>ネンド</t>
    </rPh>
    <rPh sb="535" eb="537">
      <t>ウワマワ</t>
    </rPh>
    <rPh sb="546" eb="547">
      <t>ユウ</t>
    </rPh>
    <rPh sb="547" eb="548">
      <t>シュウ</t>
    </rPh>
    <rPh sb="548" eb="550">
      <t>スイリョウ</t>
    </rPh>
    <rPh sb="551" eb="553">
      <t>ゲンショウ</t>
    </rPh>
    <rPh sb="554" eb="556">
      <t>ゲンカ</t>
    </rPh>
    <rPh sb="556" eb="558">
      <t>ショウキャク</t>
    </rPh>
    <rPh sb="558" eb="559">
      <t>ヒ</t>
    </rPh>
    <rPh sb="560" eb="562">
      <t>オオハバ</t>
    </rPh>
    <rPh sb="563" eb="565">
      <t>ゾウカ</t>
    </rPh>
    <rPh sb="573" eb="575">
      <t>ヒヨウ</t>
    </rPh>
    <rPh sb="576" eb="578">
      <t>セツゲン</t>
    </rPh>
    <rPh sb="581" eb="583">
      <t>カイゼン</t>
    </rPh>
    <rPh sb="584" eb="585">
      <t>ツト</t>
    </rPh>
    <rPh sb="728" eb="730">
      <t>カイゼン</t>
    </rPh>
    <rPh sb="843" eb="845">
      <t>ヘイセイ</t>
    </rPh>
    <rPh sb="847" eb="848">
      <t>ネン</t>
    </rPh>
    <rPh sb="848" eb="849">
      <t>ド</t>
    </rPh>
    <rPh sb="855" eb="857">
      <t>ルイセキ</t>
    </rPh>
    <rPh sb="857" eb="860">
      <t>ケッソンキン</t>
    </rPh>
    <rPh sb="861" eb="863">
      <t>ハッセイ</t>
    </rPh>
    <rPh sb="872" eb="874">
      <t>カンイ</t>
    </rPh>
    <rPh sb="874" eb="876">
      <t>スイドウ</t>
    </rPh>
    <rPh sb="876" eb="878">
      <t>ジギョウ</t>
    </rPh>
    <rPh sb="879" eb="881">
      <t>トウゴウ</t>
    </rPh>
    <rPh sb="881" eb="882">
      <t>トウ</t>
    </rPh>
    <rPh sb="885" eb="887">
      <t>ケイエイ</t>
    </rPh>
    <rPh sb="887" eb="889">
      <t>ジョウキョウ</t>
    </rPh>
    <rPh sb="890" eb="891">
      <t>キビ</t>
    </rPh>
    <rPh sb="903" eb="905">
      <t>ジョウキョウ</t>
    </rPh>
    <rPh sb="909" eb="911">
      <t>ヘイセイ</t>
    </rPh>
    <rPh sb="918" eb="921">
      <t>ホウカツテキ</t>
    </rPh>
    <rPh sb="921" eb="923">
      <t>ミンカン</t>
    </rPh>
    <rPh sb="923" eb="925">
      <t>イタク</t>
    </rPh>
    <rPh sb="925" eb="927">
      <t>ギョウム</t>
    </rPh>
    <rPh sb="928" eb="930">
      <t>ジッシ</t>
    </rPh>
    <rPh sb="937" eb="939">
      <t>ケイエイ</t>
    </rPh>
    <rPh sb="940" eb="943">
      <t>コウリツカ</t>
    </rPh>
    <rPh sb="943" eb="944">
      <t>トウ</t>
    </rPh>
    <rPh sb="945" eb="946">
      <t>ハカ</t>
    </rPh>
    <phoneticPr fontId="4"/>
  </si>
  <si>
    <t>　当市水道事業の経営については、現在のところ累積欠損金はなく、流動比率についても100％を超えている状態ではあるが、類似団体と比較すると債務残高は大きく有収率は低い。今後人口減少に伴う給水収益の減少や、簡易水道事業の統合の影響もうけ、施設の老朽化に伴う維持管理費などの増加が予想され、経営状況については、厳しい状況になると考えられる。そのため、有収率の改善による給水収益の確保や費用の節減に努めなければならない。
　老朽化については、管路経年化率は類似団体の平均値を下回っている。また、管路更新率についても類似団体の平均値を下回っている。今後も計画的な経年管路を中心とした更新が必要である。
　以上のことを踏まえ、施設を健全に維持し経営を改善するため、平成30年4月から包括的民間委託業務を実施し市民サービスの向上や経営の効率化を図ることとする。</t>
    <rPh sb="101" eb="103">
      <t>カンイ</t>
    </rPh>
    <rPh sb="103" eb="105">
      <t>スイドウ</t>
    </rPh>
    <rPh sb="105" eb="107">
      <t>ジギョウ</t>
    </rPh>
    <rPh sb="108" eb="110">
      <t>トウゴウ</t>
    </rPh>
    <rPh sb="111" eb="113">
      <t>エイキョウ</t>
    </rPh>
    <rPh sb="128" eb="130">
      <t>カンリ</t>
    </rPh>
    <rPh sb="142" eb="144">
      <t>ケイエイ</t>
    </rPh>
    <rPh sb="144" eb="146">
      <t>ジョウキョウ</t>
    </rPh>
    <rPh sb="152" eb="153">
      <t>キビ</t>
    </rPh>
    <rPh sb="155" eb="157">
      <t>ジョウキョウ</t>
    </rPh>
    <rPh sb="161" eb="162">
      <t>カンガ</t>
    </rPh>
    <rPh sb="233" eb="234">
      <t>シタ</t>
    </rPh>
    <rPh sb="269" eb="271">
      <t>コンゴ</t>
    </rPh>
    <rPh sb="272" eb="275">
      <t>ケイカクテキ</t>
    </rPh>
    <rPh sb="276" eb="278">
      <t>ケイネン</t>
    </rPh>
    <rPh sb="278" eb="279">
      <t>カン</t>
    </rPh>
    <rPh sb="335" eb="338">
      <t>ホウカツテキ</t>
    </rPh>
    <rPh sb="338" eb="340">
      <t>ミンカン</t>
    </rPh>
    <rPh sb="340" eb="342">
      <t>イタク</t>
    </rPh>
    <rPh sb="342" eb="344">
      <t>ギョウム</t>
    </rPh>
    <rPh sb="345" eb="347">
      <t>ジッシ</t>
    </rPh>
    <rPh sb="348" eb="350">
      <t>シミン</t>
    </rPh>
    <rPh sb="355" eb="357">
      <t>コウジョウ</t>
    </rPh>
    <rPh sb="358" eb="360">
      <t>ケイエイ</t>
    </rPh>
    <rPh sb="361" eb="364">
      <t>コウリツカ</t>
    </rPh>
    <rPh sb="365" eb="366">
      <t>ハカ</t>
    </rPh>
    <phoneticPr fontId="4"/>
  </si>
  <si>
    <t>①計画的な施設の更新を進めてきた結果、類似団体の平均値を下回っている。今後は緊急性を考慮しながら施設の更新等を行っていく必要がある。
②昭和43年度からの拡張事業により整備された管きょが、平成24年度より一斉に耐用年数を経過したため急激に数値が上昇したが、平成29年4月1日に簡易水道事業を統合したことにより、引き継いだ簡易水道の管路が上水道区域に比べ比較的新しい管路であったため平成29年度は数値が減少した。しかし今後経年化率が上昇すると考えられ、計画的な更新が求められる。
③平成24年度以降経年管が増加し更新が急がれるが、平成25年度からは基幹施設の更新を優先させたため、更新率は類似団体の平均値を下回っている。
以上のことから、今後は基幹管路を中心とした計画的な更新が必要である。</t>
    <rPh sb="128" eb="130">
      <t>ヘイセイ</t>
    </rPh>
    <rPh sb="134" eb="135">
      <t>ガツ</t>
    </rPh>
    <rPh sb="136" eb="137">
      <t>ニチ</t>
    </rPh>
    <rPh sb="138" eb="140">
      <t>カンイ</t>
    </rPh>
    <rPh sb="140" eb="142">
      <t>スイドウ</t>
    </rPh>
    <rPh sb="142" eb="144">
      <t>ジギョウ</t>
    </rPh>
    <rPh sb="145" eb="147">
      <t>トウゴウ</t>
    </rPh>
    <rPh sb="155" eb="156">
      <t>ヒ</t>
    </rPh>
    <rPh sb="157" eb="158">
      <t>ツ</t>
    </rPh>
    <rPh sb="160" eb="162">
      <t>カンイ</t>
    </rPh>
    <rPh sb="162" eb="164">
      <t>スイドウ</t>
    </rPh>
    <rPh sb="165" eb="167">
      <t>カンロ</t>
    </rPh>
    <rPh sb="168" eb="171">
      <t>ジョウスイドウ</t>
    </rPh>
    <rPh sb="171" eb="173">
      <t>クイキ</t>
    </rPh>
    <rPh sb="174" eb="175">
      <t>クラ</t>
    </rPh>
    <rPh sb="176" eb="179">
      <t>ヒカクテキ</t>
    </rPh>
    <rPh sb="179" eb="180">
      <t>アタラ</t>
    </rPh>
    <rPh sb="182" eb="184">
      <t>カンロ</t>
    </rPh>
    <rPh sb="190" eb="192">
      <t>ヘイセイ</t>
    </rPh>
    <rPh sb="194" eb="196">
      <t>ネンド</t>
    </rPh>
    <rPh sb="197" eb="199">
      <t>スウチ</t>
    </rPh>
    <rPh sb="200" eb="202">
      <t>ゲンショウ</t>
    </rPh>
    <rPh sb="208" eb="210">
      <t>コンゴ</t>
    </rPh>
    <rPh sb="210" eb="212">
      <t>ケイネン</t>
    </rPh>
    <rPh sb="212" eb="213">
      <t>カ</t>
    </rPh>
    <rPh sb="213" eb="214">
      <t>リツ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</si>
</sst>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0.56999999999999995</c:v>
                </c:pt>
                <c:pt idx="1">
                  <c:v>0.19</c:v>
                </c:pt>
                <c:pt idx="2">
                  <c:v>0.6</c:v>
                </c:pt>
                <c:pt idx="3">
                  <c:v>0.4</c:v>
                </c:pt>
                <c:pt idx="4">
                  <c:v>0.46</c:v>
                </c:pt>
              </c:numCache>
            </c:numRef>
          </c:val>
          <c:extLst xmlns:c16r2="http://schemas.microsoft.com/office/drawing/2015/06/chart">
            <c:ext xmlns:c16="http://schemas.microsoft.com/office/drawing/2014/chart" uri="{C3380CC4-5D6E-409C-BE32-E72D297353CC}">
              <c16:uniqueId val="{00000000-CCD4-4F18-8FE1-323C75892653}"/>
            </c:ext>
          </c:extLst>
        </c:ser>
        <c:dLbls>
          <c:showLegendKey val="0"/>
          <c:showVal val="0"/>
          <c:showCatName val="0"/>
          <c:showSerName val="0"/>
          <c:showPercent val="0"/>
          <c:showBubbleSize val="0"/>
        </c:dLbls>
        <c:gapWidth val="150"/>
        <c:axId val="173264800"/>
        <c:axId val="310505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0.83</c:v>
                </c:pt>
                <c:pt idx="1">
                  <c:v>0.72</c:v>
                </c:pt>
                <c:pt idx="2">
                  <c:v>0.71</c:v>
                </c:pt>
                <c:pt idx="3">
                  <c:v>0.71</c:v>
                </c:pt>
                <c:pt idx="4">
                  <c:v>0.75</c:v>
                </c:pt>
              </c:numCache>
            </c:numRef>
          </c:val>
          <c:smooth val="0"/>
          <c:extLst xmlns:c16r2="http://schemas.microsoft.com/office/drawing/2015/06/chart">
            <c:ext xmlns:c16="http://schemas.microsoft.com/office/drawing/2014/chart" uri="{C3380CC4-5D6E-409C-BE32-E72D297353CC}">
              <c16:uniqueId val="{00000001-CCD4-4F18-8FE1-323C75892653}"/>
            </c:ext>
          </c:extLst>
        </c:ser>
        <c:dLbls>
          <c:showLegendKey val="0"/>
          <c:showVal val="0"/>
          <c:showCatName val="0"/>
          <c:showSerName val="0"/>
          <c:showPercent val="0"/>
          <c:showBubbleSize val="0"/>
        </c:dLbls>
        <c:marker val="1"/>
        <c:smooth val="0"/>
        <c:axId val="173264800"/>
        <c:axId val="310505616"/>
      </c:lineChart>
      <c:dateAx>
        <c:axId val="173264800"/>
        <c:scaling>
          <c:orientation val="minMax"/>
        </c:scaling>
        <c:delete val="1"/>
        <c:axPos val="b"/>
        <c:numFmt formatCode="ge" sourceLinked="1"/>
        <c:majorTickMark val="none"/>
        <c:minorTickMark val="none"/>
        <c:tickLblPos val="none"/>
        <c:crossAx val="310505616"/>
        <c:crosses val="autoZero"/>
        <c:auto val="1"/>
        <c:lblOffset val="100"/>
        <c:baseTimeUnit val="years"/>
      </c:dateAx>
      <c:valAx>
        <c:axId val="31050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326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67.3</c:v>
                </c:pt>
                <c:pt idx="1">
                  <c:v>68.09</c:v>
                </c:pt>
                <c:pt idx="2">
                  <c:v>67.78</c:v>
                </c:pt>
                <c:pt idx="3">
                  <c:v>69.52</c:v>
                </c:pt>
                <c:pt idx="4">
                  <c:v>66.64</c:v>
                </c:pt>
              </c:numCache>
            </c:numRef>
          </c:val>
          <c:extLst xmlns:c16r2="http://schemas.microsoft.com/office/drawing/2015/06/chart">
            <c:ext xmlns:c16="http://schemas.microsoft.com/office/drawing/2014/chart" uri="{C3380CC4-5D6E-409C-BE32-E72D297353CC}">
              <c16:uniqueId val="{00000000-D228-492B-9791-90821866FA45}"/>
            </c:ext>
          </c:extLst>
        </c:ser>
        <c:dLbls>
          <c:showLegendKey val="0"/>
          <c:showVal val="0"/>
          <c:showCatName val="0"/>
          <c:showSerName val="0"/>
          <c:showPercent val="0"/>
          <c:showBubbleSize val="0"/>
        </c:dLbls>
        <c:gapWidth val="150"/>
        <c:axId val="311322600"/>
        <c:axId val="311322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59.68</c:v>
                </c:pt>
                <c:pt idx="1">
                  <c:v>59.17</c:v>
                </c:pt>
                <c:pt idx="2">
                  <c:v>59.34</c:v>
                </c:pt>
                <c:pt idx="3">
                  <c:v>59.11</c:v>
                </c:pt>
                <c:pt idx="4">
                  <c:v>59.74</c:v>
                </c:pt>
              </c:numCache>
            </c:numRef>
          </c:val>
          <c:smooth val="0"/>
          <c:extLst xmlns:c16r2="http://schemas.microsoft.com/office/drawing/2015/06/chart">
            <c:ext xmlns:c16="http://schemas.microsoft.com/office/drawing/2014/chart" uri="{C3380CC4-5D6E-409C-BE32-E72D297353CC}">
              <c16:uniqueId val="{00000001-D228-492B-9791-90821866FA45}"/>
            </c:ext>
          </c:extLst>
        </c:ser>
        <c:dLbls>
          <c:showLegendKey val="0"/>
          <c:showVal val="0"/>
          <c:showCatName val="0"/>
          <c:showSerName val="0"/>
          <c:showPercent val="0"/>
          <c:showBubbleSize val="0"/>
        </c:dLbls>
        <c:marker val="1"/>
        <c:smooth val="0"/>
        <c:axId val="311322600"/>
        <c:axId val="311322992"/>
      </c:lineChart>
      <c:dateAx>
        <c:axId val="311322600"/>
        <c:scaling>
          <c:orientation val="minMax"/>
        </c:scaling>
        <c:delete val="1"/>
        <c:axPos val="b"/>
        <c:numFmt formatCode="ge" sourceLinked="1"/>
        <c:majorTickMark val="none"/>
        <c:minorTickMark val="none"/>
        <c:tickLblPos val="none"/>
        <c:crossAx val="311322992"/>
        <c:crosses val="autoZero"/>
        <c:auto val="1"/>
        <c:lblOffset val="100"/>
        <c:baseTimeUnit val="years"/>
      </c:dateAx>
      <c:valAx>
        <c:axId val="311322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22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82.84</c:v>
                </c:pt>
                <c:pt idx="1">
                  <c:v>75.3</c:v>
                </c:pt>
                <c:pt idx="2">
                  <c:v>80.69</c:v>
                </c:pt>
                <c:pt idx="3">
                  <c:v>78.099999999999994</c:v>
                </c:pt>
                <c:pt idx="4">
                  <c:v>78.099999999999994</c:v>
                </c:pt>
              </c:numCache>
            </c:numRef>
          </c:val>
          <c:extLst xmlns:c16r2="http://schemas.microsoft.com/office/drawing/2015/06/chart">
            <c:ext xmlns:c16="http://schemas.microsoft.com/office/drawing/2014/chart" uri="{C3380CC4-5D6E-409C-BE32-E72D297353CC}">
              <c16:uniqueId val="{00000000-D792-4948-9904-36221B2B37ED}"/>
            </c:ext>
          </c:extLst>
        </c:ser>
        <c:dLbls>
          <c:showLegendKey val="0"/>
          <c:showVal val="0"/>
          <c:showCatName val="0"/>
          <c:showSerName val="0"/>
          <c:showPercent val="0"/>
          <c:showBubbleSize val="0"/>
        </c:dLbls>
        <c:gapWidth val="150"/>
        <c:axId val="311324168"/>
        <c:axId val="311324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87.63</c:v>
                </c:pt>
                <c:pt idx="1">
                  <c:v>87.6</c:v>
                </c:pt>
                <c:pt idx="2">
                  <c:v>87.74</c:v>
                </c:pt>
                <c:pt idx="3">
                  <c:v>87.91</c:v>
                </c:pt>
                <c:pt idx="4">
                  <c:v>87.28</c:v>
                </c:pt>
              </c:numCache>
            </c:numRef>
          </c:val>
          <c:smooth val="0"/>
          <c:extLst xmlns:c16r2="http://schemas.microsoft.com/office/drawing/2015/06/chart">
            <c:ext xmlns:c16="http://schemas.microsoft.com/office/drawing/2014/chart" uri="{C3380CC4-5D6E-409C-BE32-E72D297353CC}">
              <c16:uniqueId val="{00000001-D792-4948-9904-36221B2B37ED}"/>
            </c:ext>
          </c:extLst>
        </c:ser>
        <c:dLbls>
          <c:showLegendKey val="0"/>
          <c:showVal val="0"/>
          <c:showCatName val="0"/>
          <c:showSerName val="0"/>
          <c:showPercent val="0"/>
          <c:showBubbleSize val="0"/>
        </c:dLbls>
        <c:marker val="1"/>
        <c:smooth val="0"/>
        <c:axId val="311324168"/>
        <c:axId val="311324560"/>
      </c:lineChart>
      <c:dateAx>
        <c:axId val="311324168"/>
        <c:scaling>
          <c:orientation val="minMax"/>
        </c:scaling>
        <c:delete val="1"/>
        <c:axPos val="b"/>
        <c:numFmt formatCode="ge" sourceLinked="1"/>
        <c:majorTickMark val="none"/>
        <c:minorTickMark val="none"/>
        <c:tickLblPos val="none"/>
        <c:crossAx val="311324560"/>
        <c:crosses val="autoZero"/>
        <c:auto val="1"/>
        <c:lblOffset val="100"/>
        <c:baseTimeUnit val="years"/>
      </c:dateAx>
      <c:valAx>
        <c:axId val="311324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24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101.17</c:v>
                </c:pt>
                <c:pt idx="1">
                  <c:v>99.43</c:v>
                </c:pt>
                <c:pt idx="2">
                  <c:v>102.07</c:v>
                </c:pt>
                <c:pt idx="3">
                  <c:v>99.45</c:v>
                </c:pt>
                <c:pt idx="4">
                  <c:v>97.72</c:v>
                </c:pt>
              </c:numCache>
            </c:numRef>
          </c:val>
          <c:extLst xmlns:c16r2="http://schemas.microsoft.com/office/drawing/2015/06/chart">
            <c:ext xmlns:c16="http://schemas.microsoft.com/office/drawing/2014/chart" uri="{C3380CC4-5D6E-409C-BE32-E72D297353CC}">
              <c16:uniqueId val="{00000000-7397-4908-A795-240EC3448915}"/>
            </c:ext>
          </c:extLst>
        </c:ser>
        <c:dLbls>
          <c:showLegendKey val="0"/>
          <c:showVal val="0"/>
          <c:showCatName val="0"/>
          <c:showSerName val="0"/>
          <c:showPercent val="0"/>
          <c:showBubbleSize val="0"/>
        </c:dLbls>
        <c:gapWidth val="150"/>
        <c:axId val="310143224"/>
        <c:axId val="311192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107.8</c:v>
                </c:pt>
                <c:pt idx="1">
                  <c:v>111.96</c:v>
                </c:pt>
                <c:pt idx="2">
                  <c:v>112.69</c:v>
                </c:pt>
                <c:pt idx="3">
                  <c:v>113.16</c:v>
                </c:pt>
                <c:pt idx="4">
                  <c:v>112.15</c:v>
                </c:pt>
              </c:numCache>
            </c:numRef>
          </c:val>
          <c:smooth val="0"/>
          <c:extLst xmlns:c16r2="http://schemas.microsoft.com/office/drawing/2015/06/chart">
            <c:ext xmlns:c16="http://schemas.microsoft.com/office/drawing/2014/chart" uri="{C3380CC4-5D6E-409C-BE32-E72D297353CC}">
              <c16:uniqueId val="{00000001-7397-4908-A795-240EC3448915}"/>
            </c:ext>
          </c:extLst>
        </c:ser>
        <c:dLbls>
          <c:showLegendKey val="0"/>
          <c:showVal val="0"/>
          <c:showCatName val="0"/>
          <c:showSerName val="0"/>
          <c:showPercent val="0"/>
          <c:showBubbleSize val="0"/>
        </c:dLbls>
        <c:marker val="1"/>
        <c:smooth val="0"/>
        <c:axId val="310143224"/>
        <c:axId val="311192472"/>
      </c:lineChart>
      <c:dateAx>
        <c:axId val="310143224"/>
        <c:scaling>
          <c:orientation val="minMax"/>
        </c:scaling>
        <c:delete val="1"/>
        <c:axPos val="b"/>
        <c:numFmt formatCode="ge" sourceLinked="1"/>
        <c:majorTickMark val="none"/>
        <c:minorTickMark val="none"/>
        <c:tickLblPos val="none"/>
        <c:crossAx val="311192472"/>
        <c:crosses val="autoZero"/>
        <c:auto val="1"/>
        <c:lblOffset val="100"/>
        <c:baseTimeUnit val="years"/>
      </c:dateAx>
      <c:valAx>
        <c:axId val="311192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0143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27.03</c:v>
                </c:pt>
                <c:pt idx="1">
                  <c:v>42.12</c:v>
                </c:pt>
                <c:pt idx="2">
                  <c:v>41.69</c:v>
                </c:pt>
                <c:pt idx="3">
                  <c:v>43.94</c:v>
                </c:pt>
                <c:pt idx="4">
                  <c:v>36.590000000000003</c:v>
                </c:pt>
              </c:numCache>
            </c:numRef>
          </c:val>
          <c:extLst xmlns:c16r2="http://schemas.microsoft.com/office/drawing/2015/06/chart">
            <c:ext xmlns:c16="http://schemas.microsoft.com/office/drawing/2014/chart" uri="{C3380CC4-5D6E-409C-BE32-E72D297353CC}">
              <c16:uniqueId val="{00000000-A03C-40A3-AEDC-AD7ADCA26CDF}"/>
            </c:ext>
          </c:extLst>
        </c:ser>
        <c:dLbls>
          <c:showLegendKey val="0"/>
          <c:showVal val="0"/>
          <c:showCatName val="0"/>
          <c:showSerName val="0"/>
          <c:showPercent val="0"/>
          <c:showBubbleSize val="0"/>
        </c:dLbls>
        <c:gapWidth val="150"/>
        <c:axId val="171408544"/>
        <c:axId val="171408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39.65</c:v>
                </c:pt>
                <c:pt idx="1">
                  <c:v>45.25</c:v>
                </c:pt>
                <c:pt idx="2">
                  <c:v>46.27</c:v>
                </c:pt>
                <c:pt idx="3">
                  <c:v>46.88</c:v>
                </c:pt>
                <c:pt idx="4">
                  <c:v>46.94</c:v>
                </c:pt>
              </c:numCache>
            </c:numRef>
          </c:val>
          <c:smooth val="0"/>
          <c:extLst xmlns:c16r2="http://schemas.microsoft.com/office/drawing/2015/06/chart">
            <c:ext xmlns:c16="http://schemas.microsoft.com/office/drawing/2014/chart" uri="{C3380CC4-5D6E-409C-BE32-E72D297353CC}">
              <c16:uniqueId val="{00000001-A03C-40A3-AEDC-AD7ADCA26CDF}"/>
            </c:ext>
          </c:extLst>
        </c:ser>
        <c:dLbls>
          <c:showLegendKey val="0"/>
          <c:showVal val="0"/>
          <c:showCatName val="0"/>
          <c:showSerName val="0"/>
          <c:showPercent val="0"/>
          <c:showBubbleSize val="0"/>
        </c:dLbls>
        <c:marker val="1"/>
        <c:smooth val="0"/>
        <c:axId val="171408544"/>
        <c:axId val="171408936"/>
      </c:lineChart>
      <c:dateAx>
        <c:axId val="171408544"/>
        <c:scaling>
          <c:orientation val="minMax"/>
        </c:scaling>
        <c:delete val="1"/>
        <c:axPos val="b"/>
        <c:numFmt formatCode="ge" sourceLinked="1"/>
        <c:majorTickMark val="none"/>
        <c:minorTickMark val="none"/>
        <c:tickLblPos val="none"/>
        <c:crossAx val="171408936"/>
        <c:crosses val="autoZero"/>
        <c:auto val="1"/>
        <c:lblOffset val="100"/>
        <c:baseTimeUnit val="years"/>
      </c:dateAx>
      <c:valAx>
        <c:axId val="171408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08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9.86</c:v>
                </c:pt>
                <c:pt idx="1">
                  <c:v>10.89</c:v>
                </c:pt>
                <c:pt idx="2">
                  <c:v>12.31</c:v>
                </c:pt>
                <c:pt idx="3">
                  <c:v>13.78</c:v>
                </c:pt>
                <c:pt idx="4">
                  <c:v>8.2799999999999994</c:v>
                </c:pt>
              </c:numCache>
            </c:numRef>
          </c:val>
          <c:extLst xmlns:c16r2="http://schemas.microsoft.com/office/drawing/2015/06/chart">
            <c:ext xmlns:c16="http://schemas.microsoft.com/office/drawing/2014/chart" uri="{C3380CC4-5D6E-409C-BE32-E72D297353CC}">
              <c16:uniqueId val="{00000000-9BDB-49CC-8200-DDFFDCC8BEB5}"/>
            </c:ext>
          </c:extLst>
        </c:ser>
        <c:dLbls>
          <c:showLegendKey val="0"/>
          <c:showVal val="0"/>
          <c:showCatName val="0"/>
          <c:showSerName val="0"/>
          <c:showPercent val="0"/>
          <c:showBubbleSize val="0"/>
        </c:dLbls>
        <c:gapWidth val="150"/>
        <c:axId val="171410112"/>
        <c:axId val="171410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9.7100000000000009</c:v>
                </c:pt>
                <c:pt idx="1">
                  <c:v>10.71</c:v>
                </c:pt>
                <c:pt idx="2">
                  <c:v>10.93</c:v>
                </c:pt>
                <c:pt idx="3">
                  <c:v>13.39</c:v>
                </c:pt>
                <c:pt idx="4">
                  <c:v>14.48</c:v>
                </c:pt>
              </c:numCache>
            </c:numRef>
          </c:val>
          <c:smooth val="0"/>
          <c:extLst xmlns:c16r2="http://schemas.microsoft.com/office/drawing/2015/06/chart">
            <c:ext xmlns:c16="http://schemas.microsoft.com/office/drawing/2014/chart" uri="{C3380CC4-5D6E-409C-BE32-E72D297353CC}">
              <c16:uniqueId val="{00000001-9BDB-49CC-8200-DDFFDCC8BEB5}"/>
            </c:ext>
          </c:extLst>
        </c:ser>
        <c:dLbls>
          <c:showLegendKey val="0"/>
          <c:showVal val="0"/>
          <c:showCatName val="0"/>
          <c:showSerName val="0"/>
          <c:showPercent val="0"/>
          <c:showBubbleSize val="0"/>
        </c:dLbls>
        <c:marker val="1"/>
        <c:smooth val="0"/>
        <c:axId val="171410112"/>
        <c:axId val="171410504"/>
      </c:lineChart>
      <c:dateAx>
        <c:axId val="171410112"/>
        <c:scaling>
          <c:orientation val="minMax"/>
        </c:scaling>
        <c:delete val="1"/>
        <c:axPos val="b"/>
        <c:numFmt formatCode="ge" sourceLinked="1"/>
        <c:majorTickMark val="none"/>
        <c:minorTickMark val="none"/>
        <c:tickLblPos val="none"/>
        <c:crossAx val="171410504"/>
        <c:crosses val="autoZero"/>
        <c:auto val="1"/>
        <c:lblOffset val="100"/>
        <c:baseTimeUnit val="years"/>
      </c:dateAx>
      <c:valAx>
        <c:axId val="171410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14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E4E-40A3-AB96-7F4AABA6A135}"/>
            </c:ext>
          </c:extLst>
        </c:ser>
        <c:dLbls>
          <c:showLegendKey val="0"/>
          <c:showVal val="0"/>
          <c:showCatName val="0"/>
          <c:showSerName val="0"/>
          <c:showPercent val="0"/>
          <c:showBubbleSize val="0"/>
        </c:dLbls>
        <c:gapWidth val="150"/>
        <c:axId val="311222232"/>
        <c:axId val="31122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4.3899999999999997</c:v>
                </c:pt>
                <c:pt idx="1">
                  <c:v>0.41</c:v>
                </c:pt>
                <c:pt idx="2">
                  <c:v>0.54</c:v>
                </c:pt>
                <c:pt idx="3">
                  <c:v>0.68</c:v>
                </c:pt>
                <c:pt idx="4">
                  <c:v>1</c:v>
                </c:pt>
              </c:numCache>
            </c:numRef>
          </c:val>
          <c:smooth val="0"/>
          <c:extLst xmlns:c16r2="http://schemas.microsoft.com/office/drawing/2015/06/chart">
            <c:ext xmlns:c16="http://schemas.microsoft.com/office/drawing/2014/chart" uri="{C3380CC4-5D6E-409C-BE32-E72D297353CC}">
              <c16:uniqueId val="{00000001-5E4E-40A3-AB96-7F4AABA6A135}"/>
            </c:ext>
          </c:extLst>
        </c:ser>
        <c:dLbls>
          <c:showLegendKey val="0"/>
          <c:showVal val="0"/>
          <c:showCatName val="0"/>
          <c:showSerName val="0"/>
          <c:showPercent val="0"/>
          <c:showBubbleSize val="0"/>
        </c:dLbls>
        <c:marker val="1"/>
        <c:smooth val="0"/>
        <c:axId val="311222232"/>
        <c:axId val="311222624"/>
      </c:lineChart>
      <c:dateAx>
        <c:axId val="311222232"/>
        <c:scaling>
          <c:orientation val="minMax"/>
        </c:scaling>
        <c:delete val="1"/>
        <c:axPos val="b"/>
        <c:numFmt formatCode="ge" sourceLinked="1"/>
        <c:majorTickMark val="none"/>
        <c:minorTickMark val="none"/>
        <c:tickLblPos val="none"/>
        <c:crossAx val="311222624"/>
        <c:crosses val="autoZero"/>
        <c:auto val="1"/>
        <c:lblOffset val="100"/>
        <c:baseTimeUnit val="years"/>
      </c:dateAx>
      <c:valAx>
        <c:axId val="3112226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2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845.5</c:v>
                </c:pt>
                <c:pt idx="1">
                  <c:v>159.29</c:v>
                </c:pt>
                <c:pt idx="2">
                  <c:v>131.76</c:v>
                </c:pt>
                <c:pt idx="3">
                  <c:v>160.71</c:v>
                </c:pt>
                <c:pt idx="4">
                  <c:v>114.36</c:v>
                </c:pt>
              </c:numCache>
            </c:numRef>
          </c:val>
          <c:extLst xmlns:c16r2="http://schemas.microsoft.com/office/drawing/2015/06/chart">
            <c:ext xmlns:c16="http://schemas.microsoft.com/office/drawing/2014/chart" uri="{C3380CC4-5D6E-409C-BE32-E72D297353CC}">
              <c16:uniqueId val="{00000000-0642-4EC8-9E80-457371594F21}"/>
            </c:ext>
          </c:extLst>
        </c:ser>
        <c:dLbls>
          <c:showLegendKey val="0"/>
          <c:showVal val="0"/>
          <c:showCatName val="0"/>
          <c:showSerName val="0"/>
          <c:showPercent val="0"/>
          <c:showBubbleSize val="0"/>
        </c:dLbls>
        <c:gapWidth val="150"/>
        <c:axId val="311223800"/>
        <c:axId val="311224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739.59</c:v>
                </c:pt>
                <c:pt idx="1">
                  <c:v>335.95</c:v>
                </c:pt>
                <c:pt idx="2">
                  <c:v>346.59</c:v>
                </c:pt>
                <c:pt idx="3">
                  <c:v>357.82</c:v>
                </c:pt>
                <c:pt idx="4">
                  <c:v>355.5</c:v>
                </c:pt>
              </c:numCache>
            </c:numRef>
          </c:val>
          <c:smooth val="0"/>
          <c:extLst xmlns:c16r2="http://schemas.microsoft.com/office/drawing/2015/06/chart">
            <c:ext xmlns:c16="http://schemas.microsoft.com/office/drawing/2014/chart" uri="{C3380CC4-5D6E-409C-BE32-E72D297353CC}">
              <c16:uniqueId val="{00000001-0642-4EC8-9E80-457371594F21}"/>
            </c:ext>
          </c:extLst>
        </c:ser>
        <c:dLbls>
          <c:showLegendKey val="0"/>
          <c:showVal val="0"/>
          <c:showCatName val="0"/>
          <c:showSerName val="0"/>
          <c:showPercent val="0"/>
          <c:showBubbleSize val="0"/>
        </c:dLbls>
        <c:marker val="1"/>
        <c:smooth val="0"/>
        <c:axId val="311223800"/>
        <c:axId val="311224192"/>
      </c:lineChart>
      <c:dateAx>
        <c:axId val="311223800"/>
        <c:scaling>
          <c:orientation val="minMax"/>
        </c:scaling>
        <c:delete val="1"/>
        <c:axPos val="b"/>
        <c:numFmt formatCode="ge" sourceLinked="1"/>
        <c:majorTickMark val="none"/>
        <c:minorTickMark val="none"/>
        <c:tickLblPos val="none"/>
        <c:crossAx val="311224192"/>
        <c:crosses val="autoZero"/>
        <c:auto val="1"/>
        <c:lblOffset val="100"/>
        <c:baseTimeUnit val="years"/>
      </c:dateAx>
      <c:valAx>
        <c:axId val="311224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2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688.13</c:v>
                </c:pt>
                <c:pt idx="1">
                  <c:v>756.4</c:v>
                </c:pt>
                <c:pt idx="2">
                  <c:v>739.17</c:v>
                </c:pt>
                <c:pt idx="3">
                  <c:v>721.38</c:v>
                </c:pt>
                <c:pt idx="4">
                  <c:v>749.52</c:v>
                </c:pt>
              </c:numCache>
            </c:numRef>
          </c:val>
          <c:extLst xmlns:c16r2="http://schemas.microsoft.com/office/drawing/2015/06/chart">
            <c:ext xmlns:c16="http://schemas.microsoft.com/office/drawing/2014/chart" uri="{C3380CC4-5D6E-409C-BE32-E72D297353CC}">
              <c16:uniqueId val="{00000000-9D5C-4C94-9950-90907A5C2B0D}"/>
            </c:ext>
          </c:extLst>
        </c:ser>
        <c:dLbls>
          <c:showLegendKey val="0"/>
          <c:showVal val="0"/>
          <c:showCatName val="0"/>
          <c:showSerName val="0"/>
          <c:showPercent val="0"/>
          <c:showBubbleSize val="0"/>
        </c:dLbls>
        <c:gapWidth val="150"/>
        <c:axId val="311225368"/>
        <c:axId val="311225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324.08999999999997</c:v>
                </c:pt>
                <c:pt idx="1">
                  <c:v>319.82</c:v>
                </c:pt>
                <c:pt idx="2">
                  <c:v>312.02999999999997</c:v>
                </c:pt>
                <c:pt idx="3">
                  <c:v>307.45999999999998</c:v>
                </c:pt>
                <c:pt idx="4">
                  <c:v>312.58</c:v>
                </c:pt>
              </c:numCache>
            </c:numRef>
          </c:val>
          <c:smooth val="0"/>
          <c:extLst xmlns:c16r2="http://schemas.microsoft.com/office/drawing/2015/06/chart">
            <c:ext xmlns:c16="http://schemas.microsoft.com/office/drawing/2014/chart" uri="{C3380CC4-5D6E-409C-BE32-E72D297353CC}">
              <c16:uniqueId val="{00000001-9D5C-4C94-9950-90907A5C2B0D}"/>
            </c:ext>
          </c:extLst>
        </c:ser>
        <c:dLbls>
          <c:showLegendKey val="0"/>
          <c:showVal val="0"/>
          <c:showCatName val="0"/>
          <c:showSerName val="0"/>
          <c:showPercent val="0"/>
          <c:showBubbleSize val="0"/>
        </c:dLbls>
        <c:marker val="1"/>
        <c:smooth val="0"/>
        <c:axId val="311225368"/>
        <c:axId val="311225760"/>
      </c:lineChart>
      <c:dateAx>
        <c:axId val="311225368"/>
        <c:scaling>
          <c:orientation val="minMax"/>
        </c:scaling>
        <c:delete val="1"/>
        <c:axPos val="b"/>
        <c:numFmt formatCode="ge" sourceLinked="1"/>
        <c:majorTickMark val="none"/>
        <c:minorTickMark val="none"/>
        <c:tickLblPos val="none"/>
        <c:crossAx val="311225760"/>
        <c:crosses val="autoZero"/>
        <c:auto val="1"/>
        <c:lblOffset val="100"/>
        <c:baseTimeUnit val="years"/>
      </c:dateAx>
      <c:valAx>
        <c:axId val="3112257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11225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93.21</c:v>
                </c:pt>
                <c:pt idx="1">
                  <c:v>91.68</c:v>
                </c:pt>
                <c:pt idx="2">
                  <c:v>95.73</c:v>
                </c:pt>
                <c:pt idx="3">
                  <c:v>93.13</c:v>
                </c:pt>
                <c:pt idx="4">
                  <c:v>86.28</c:v>
                </c:pt>
              </c:numCache>
            </c:numRef>
          </c:val>
          <c:extLst xmlns:c16r2="http://schemas.microsoft.com/office/drawing/2015/06/chart">
            <c:ext xmlns:c16="http://schemas.microsoft.com/office/drawing/2014/chart" uri="{C3380CC4-5D6E-409C-BE32-E72D297353CC}">
              <c16:uniqueId val="{00000000-8EC4-4BFB-833F-89231F6D0AE9}"/>
            </c:ext>
          </c:extLst>
        </c:ser>
        <c:dLbls>
          <c:showLegendKey val="0"/>
          <c:showVal val="0"/>
          <c:showCatName val="0"/>
          <c:showSerName val="0"/>
          <c:showPercent val="0"/>
          <c:showBubbleSize val="0"/>
        </c:dLbls>
        <c:gapWidth val="150"/>
        <c:axId val="311075448"/>
        <c:axId val="31107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99.46</c:v>
                </c:pt>
                <c:pt idx="1">
                  <c:v>105.21</c:v>
                </c:pt>
                <c:pt idx="2">
                  <c:v>105.71</c:v>
                </c:pt>
                <c:pt idx="3">
                  <c:v>106.01</c:v>
                </c:pt>
                <c:pt idx="4">
                  <c:v>104.57</c:v>
                </c:pt>
              </c:numCache>
            </c:numRef>
          </c:val>
          <c:smooth val="0"/>
          <c:extLst xmlns:c16r2="http://schemas.microsoft.com/office/drawing/2015/06/chart">
            <c:ext xmlns:c16="http://schemas.microsoft.com/office/drawing/2014/chart" uri="{C3380CC4-5D6E-409C-BE32-E72D297353CC}">
              <c16:uniqueId val="{00000001-8EC4-4BFB-833F-89231F6D0AE9}"/>
            </c:ext>
          </c:extLst>
        </c:ser>
        <c:dLbls>
          <c:showLegendKey val="0"/>
          <c:showVal val="0"/>
          <c:showCatName val="0"/>
          <c:showSerName val="0"/>
          <c:showPercent val="0"/>
          <c:showBubbleSize val="0"/>
        </c:dLbls>
        <c:marker val="1"/>
        <c:smooth val="0"/>
        <c:axId val="311075448"/>
        <c:axId val="311075840"/>
      </c:lineChart>
      <c:dateAx>
        <c:axId val="311075448"/>
        <c:scaling>
          <c:orientation val="minMax"/>
        </c:scaling>
        <c:delete val="1"/>
        <c:axPos val="b"/>
        <c:numFmt formatCode="ge" sourceLinked="1"/>
        <c:majorTickMark val="none"/>
        <c:minorTickMark val="none"/>
        <c:tickLblPos val="none"/>
        <c:crossAx val="311075840"/>
        <c:crosses val="autoZero"/>
        <c:auto val="1"/>
        <c:lblOffset val="100"/>
        <c:baseTimeUnit val="years"/>
      </c:dateAx>
      <c:valAx>
        <c:axId val="311075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75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165.41</c:v>
                </c:pt>
                <c:pt idx="1">
                  <c:v>168.22</c:v>
                </c:pt>
                <c:pt idx="2">
                  <c:v>161.53</c:v>
                </c:pt>
                <c:pt idx="3">
                  <c:v>165.74</c:v>
                </c:pt>
                <c:pt idx="4">
                  <c:v>196.88</c:v>
                </c:pt>
              </c:numCache>
            </c:numRef>
          </c:val>
          <c:extLst xmlns:c16r2="http://schemas.microsoft.com/office/drawing/2015/06/chart">
            <c:ext xmlns:c16="http://schemas.microsoft.com/office/drawing/2014/chart" uri="{C3380CC4-5D6E-409C-BE32-E72D297353CC}">
              <c16:uniqueId val="{00000000-B803-45D0-BBB5-8937A1B217B9}"/>
            </c:ext>
          </c:extLst>
        </c:ser>
        <c:dLbls>
          <c:showLegendKey val="0"/>
          <c:showVal val="0"/>
          <c:showCatName val="0"/>
          <c:showSerName val="0"/>
          <c:showPercent val="0"/>
          <c:showBubbleSize val="0"/>
        </c:dLbls>
        <c:gapWidth val="150"/>
        <c:axId val="311077016"/>
        <c:axId val="311077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171.78</c:v>
                </c:pt>
                <c:pt idx="1">
                  <c:v>162.59</c:v>
                </c:pt>
                <c:pt idx="2">
                  <c:v>162.15</c:v>
                </c:pt>
                <c:pt idx="3">
                  <c:v>162.24</c:v>
                </c:pt>
                <c:pt idx="4">
                  <c:v>165.47</c:v>
                </c:pt>
              </c:numCache>
            </c:numRef>
          </c:val>
          <c:smooth val="0"/>
          <c:extLst xmlns:c16r2="http://schemas.microsoft.com/office/drawing/2015/06/chart">
            <c:ext xmlns:c16="http://schemas.microsoft.com/office/drawing/2014/chart" uri="{C3380CC4-5D6E-409C-BE32-E72D297353CC}">
              <c16:uniqueId val="{00000001-B803-45D0-BBB5-8937A1B217B9}"/>
            </c:ext>
          </c:extLst>
        </c:ser>
        <c:dLbls>
          <c:showLegendKey val="0"/>
          <c:showVal val="0"/>
          <c:showCatName val="0"/>
          <c:showSerName val="0"/>
          <c:showPercent val="0"/>
          <c:showBubbleSize val="0"/>
        </c:dLbls>
        <c:marker val="1"/>
        <c:smooth val="0"/>
        <c:axId val="311077016"/>
        <c:axId val="311077408"/>
      </c:lineChart>
      <c:dateAx>
        <c:axId val="311077016"/>
        <c:scaling>
          <c:orientation val="minMax"/>
        </c:scaling>
        <c:delete val="1"/>
        <c:axPos val="b"/>
        <c:numFmt formatCode="ge" sourceLinked="1"/>
        <c:majorTickMark val="none"/>
        <c:minorTickMark val="none"/>
        <c:tickLblPos val="none"/>
        <c:crossAx val="311077408"/>
        <c:crosses val="autoZero"/>
        <c:auto val="1"/>
        <c:lblOffset val="100"/>
        <c:baseTimeUnit val="years"/>
      </c:dateAx>
      <c:valAx>
        <c:axId val="311077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077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35" zoomScale="90" zoomScaleNormal="9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京都府　福知山市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自治体職員</v>
      </c>
      <c r="AE8" s="82"/>
      <c r="AF8" s="82"/>
      <c r="AG8" s="82"/>
      <c r="AH8" s="82"/>
      <c r="AI8" s="82"/>
      <c r="AJ8" s="82"/>
      <c r="AK8" s="4"/>
      <c r="AL8" s="70">
        <f>データ!$R$6</f>
        <v>79095</v>
      </c>
      <c r="AM8" s="70"/>
      <c r="AN8" s="70"/>
      <c r="AO8" s="70"/>
      <c r="AP8" s="70"/>
      <c r="AQ8" s="70"/>
      <c r="AR8" s="70"/>
      <c r="AS8" s="70"/>
      <c r="AT8" s="66">
        <f>データ!$S$6</f>
        <v>552.54</v>
      </c>
      <c r="AU8" s="67"/>
      <c r="AV8" s="67"/>
      <c r="AW8" s="67"/>
      <c r="AX8" s="67"/>
      <c r="AY8" s="67"/>
      <c r="AZ8" s="67"/>
      <c r="BA8" s="67"/>
      <c r="BB8" s="69">
        <f>データ!$T$6</f>
        <v>143.15</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49.45</v>
      </c>
      <c r="J10" s="67"/>
      <c r="K10" s="67"/>
      <c r="L10" s="67"/>
      <c r="M10" s="67"/>
      <c r="N10" s="67"/>
      <c r="O10" s="68"/>
      <c r="P10" s="69">
        <f>データ!$P$6</f>
        <v>99.63</v>
      </c>
      <c r="Q10" s="69"/>
      <c r="R10" s="69"/>
      <c r="S10" s="69"/>
      <c r="T10" s="69"/>
      <c r="U10" s="69"/>
      <c r="V10" s="69"/>
      <c r="W10" s="70">
        <f>データ!$Q$6</f>
        <v>3310</v>
      </c>
      <c r="X10" s="70"/>
      <c r="Y10" s="70"/>
      <c r="Z10" s="70"/>
      <c r="AA10" s="70"/>
      <c r="AB10" s="70"/>
      <c r="AC10" s="70"/>
      <c r="AD10" s="2"/>
      <c r="AE10" s="2"/>
      <c r="AF10" s="2"/>
      <c r="AG10" s="2"/>
      <c r="AH10" s="4"/>
      <c r="AI10" s="4"/>
      <c r="AJ10" s="4"/>
      <c r="AK10" s="4"/>
      <c r="AL10" s="70">
        <f>データ!$U$6</f>
        <v>78325</v>
      </c>
      <c r="AM10" s="70"/>
      <c r="AN10" s="70"/>
      <c r="AO10" s="70"/>
      <c r="AP10" s="70"/>
      <c r="AQ10" s="70"/>
      <c r="AR10" s="70"/>
      <c r="AS10" s="70"/>
      <c r="AT10" s="66">
        <f>データ!$V$6</f>
        <v>131.9</v>
      </c>
      <c r="AU10" s="67"/>
      <c r="AV10" s="67"/>
      <c r="AW10" s="67"/>
      <c r="AX10" s="67"/>
      <c r="AY10" s="67"/>
      <c r="AZ10" s="67"/>
      <c r="BA10" s="67"/>
      <c r="BB10" s="69">
        <f>データ!$W$6</f>
        <v>593.82000000000005</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23</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24</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6"/>
      <c r="C15" s="57"/>
      <c r="D15" s="57"/>
      <c r="E15" s="57"/>
      <c r="F15" s="57"/>
      <c r="G15" s="57"/>
      <c r="H15" s="57"/>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8"/>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49" t="s">
        <v>116</v>
      </c>
      <c r="BM16" s="50"/>
      <c r="BN16" s="50"/>
      <c r="BO16" s="50"/>
      <c r="BP16" s="50"/>
      <c r="BQ16" s="50"/>
      <c r="BR16" s="50"/>
      <c r="BS16" s="50"/>
      <c r="BT16" s="50"/>
      <c r="BU16" s="50"/>
      <c r="BV16" s="50"/>
      <c r="BW16" s="50"/>
      <c r="BX16" s="50"/>
      <c r="BY16" s="50"/>
      <c r="BZ16" s="51"/>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49"/>
      <c r="BM17" s="50"/>
      <c r="BN17" s="50"/>
      <c r="BO17" s="50"/>
      <c r="BP17" s="50"/>
      <c r="BQ17" s="50"/>
      <c r="BR17" s="50"/>
      <c r="BS17" s="50"/>
      <c r="BT17" s="50"/>
      <c r="BU17" s="50"/>
      <c r="BV17" s="50"/>
      <c r="BW17" s="50"/>
      <c r="BX17" s="50"/>
      <c r="BY17" s="50"/>
      <c r="BZ17" s="51"/>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49"/>
      <c r="BM18" s="50"/>
      <c r="BN18" s="50"/>
      <c r="BO18" s="50"/>
      <c r="BP18" s="50"/>
      <c r="BQ18" s="50"/>
      <c r="BR18" s="50"/>
      <c r="BS18" s="50"/>
      <c r="BT18" s="50"/>
      <c r="BU18" s="50"/>
      <c r="BV18" s="50"/>
      <c r="BW18" s="50"/>
      <c r="BX18" s="50"/>
      <c r="BY18" s="50"/>
      <c r="BZ18" s="51"/>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49"/>
      <c r="BM19" s="50"/>
      <c r="BN19" s="50"/>
      <c r="BO19" s="50"/>
      <c r="BP19" s="50"/>
      <c r="BQ19" s="50"/>
      <c r="BR19" s="50"/>
      <c r="BS19" s="50"/>
      <c r="BT19" s="50"/>
      <c r="BU19" s="50"/>
      <c r="BV19" s="50"/>
      <c r="BW19" s="50"/>
      <c r="BX19" s="50"/>
      <c r="BY19" s="50"/>
      <c r="BZ19" s="51"/>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49"/>
      <c r="BM20" s="50"/>
      <c r="BN20" s="50"/>
      <c r="BO20" s="50"/>
      <c r="BP20" s="50"/>
      <c r="BQ20" s="50"/>
      <c r="BR20" s="50"/>
      <c r="BS20" s="50"/>
      <c r="BT20" s="50"/>
      <c r="BU20" s="50"/>
      <c r="BV20" s="50"/>
      <c r="BW20" s="50"/>
      <c r="BX20" s="50"/>
      <c r="BY20" s="50"/>
      <c r="BZ20" s="51"/>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49"/>
      <c r="BM21" s="50"/>
      <c r="BN21" s="50"/>
      <c r="BO21" s="50"/>
      <c r="BP21" s="50"/>
      <c r="BQ21" s="50"/>
      <c r="BR21" s="50"/>
      <c r="BS21" s="50"/>
      <c r="BT21" s="50"/>
      <c r="BU21" s="50"/>
      <c r="BV21" s="50"/>
      <c r="BW21" s="50"/>
      <c r="BX21" s="50"/>
      <c r="BY21" s="50"/>
      <c r="BZ21" s="51"/>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49"/>
      <c r="BM22" s="50"/>
      <c r="BN22" s="50"/>
      <c r="BO22" s="50"/>
      <c r="BP22" s="50"/>
      <c r="BQ22" s="50"/>
      <c r="BR22" s="50"/>
      <c r="BS22" s="50"/>
      <c r="BT22" s="50"/>
      <c r="BU22" s="50"/>
      <c r="BV22" s="50"/>
      <c r="BW22" s="50"/>
      <c r="BX22" s="50"/>
      <c r="BY22" s="50"/>
      <c r="BZ22" s="51"/>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49"/>
      <c r="BM23" s="50"/>
      <c r="BN23" s="50"/>
      <c r="BO23" s="50"/>
      <c r="BP23" s="50"/>
      <c r="BQ23" s="50"/>
      <c r="BR23" s="50"/>
      <c r="BS23" s="50"/>
      <c r="BT23" s="50"/>
      <c r="BU23" s="50"/>
      <c r="BV23" s="50"/>
      <c r="BW23" s="50"/>
      <c r="BX23" s="50"/>
      <c r="BY23" s="50"/>
      <c r="BZ23" s="51"/>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49"/>
      <c r="BM24" s="50"/>
      <c r="BN24" s="50"/>
      <c r="BO24" s="50"/>
      <c r="BP24" s="50"/>
      <c r="BQ24" s="50"/>
      <c r="BR24" s="50"/>
      <c r="BS24" s="50"/>
      <c r="BT24" s="50"/>
      <c r="BU24" s="50"/>
      <c r="BV24" s="50"/>
      <c r="BW24" s="50"/>
      <c r="BX24" s="50"/>
      <c r="BY24" s="50"/>
      <c r="BZ24" s="51"/>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49"/>
      <c r="BM25" s="50"/>
      <c r="BN25" s="50"/>
      <c r="BO25" s="50"/>
      <c r="BP25" s="50"/>
      <c r="BQ25" s="50"/>
      <c r="BR25" s="50"/>
      <c r="BS25" s="50"/>
      <c r="BT25" s="50"/>
      <c r="BU25" s="50"/>
      <c r="BV25" s="50"/>
      <c r="BW25" s="50"/>
      <c r="BX25" s="50"/>
      <c r="BY25" s="50"/>
      <c r="BZ25" s="51"/>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49"/>
      <c r="BM26" s="50"/>
      <c r="BN26" s="50"/>
      <c r="BO26" s="50"/>
      <c r="BP26" s="50"/>
      <c r="BQ26" s="50"/>
      <c r="BR26" s="50"/>
      <c r="BS26" s="50"/>
      <c r="BT26" s="50"/>
      <c r="BU26" s="50"/>
      <c r="BV26" s="50"/>
      <c r="BW26" s="50"/>
      <c r="BX26" s="50"/>
      <c r="BY26" s="50"/>
      <c r="BZ26" s="51"/>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49"/>
      <c r="BM27" s="50"/>
      <c r="BN27" s="50"/>
      <c r="BO27" s="50"/>
      <c r="BP27" s="50"/>
      <c r="BQ27" s="50"/>
      <c r="BR27" s="50"/>
      <c r="BS27" s="50"/>
      <c r="BT27" s="50"/>
      <c r="BU27" s="50"/>
      <c r="BV27" s="50"/>
      <c r="BW27" s="50"/>
      <c r="BX27" s="50"/>
      <c r="BY27" s="50"/>
      <c r="BZ27" s="51"/>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49"/>
      <c r="BM28" s="50"/>
      <c r="BN28" s="50"/>
      <c r="BO28" s="50"/>
      <c r="BP28" s="50"/>
      <c r="BQ28" s="50"/>
      <c r="BR28" s="50"/>
      <c r="BS28" s="50"/>
      <c r="BT28" s="50"/>
      <c r="BU28" s="50"/>
      <c r="BV28" s="50"/>
      <c r="BW28" s="50"/>
      <c r="BX28" s="50"/>
      <c r="BY28" s="50"/>
      <c r="BZ28" s="51"/>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49"/>
      <c r="BM29" s="50"/>
      <c r="BN29" s="50"/>
      <c r="BO29" s="50"/>
      <c r="BP29" s="50"/>
      <c r="BQ29" s="50"/>
      <c r="BR29" s="50"/>
      <c r="BS29" s="50"/>
      <c r="BT29" s="50"/>
      <c r="BU29" s="50"/>
      <c r="BV29" s="50"/>
      <c r="BW29" s="50"/>
      <c r="BX29" s="50"/>
      <c r="BY29" s="50"/>
      <c r="BZ29" s="51"/>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49"/>
      <c r="BM30" s="50"/>
      <c r="BN30" s="50"/>
      <c r="BO30" s="50"/>
      <c r="BP30" s="50"/>
      <c r="BQ30" s="50"/>
      <c r="BR30" s="50"/>
      <c r="BS30" s="50"/>
      <c r="BT30" s="50"/>
      <c r="BU30" s="50"/>
      <c r="BV30" s="50"/>
      <c r="BW30" s="50"/>
      <c r="BX30" s="50"/>
      <c r="BY30" s="50"/>
      <c r="BZ30" s="51"/>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49"/>
      <c r="BM31" s="50"/>
      <c r="BN31" s="50"/>
      <c r="BO31" s="50"/>
      <c r="BP31" s="50"/>
      <c r="BQ31" s="50"/>
      <c r="BR31" s="50"/>
      <c r="BS31" s="50"/>
      <c r="BT31" s="50"/>
      <c r="BU31" s="50"/>
      <c r="BV31" s="50"/>
      <c r="BW31" s="50"/>
      <c r="BX31" s="50"/>
      <c r="BY31" s="50"/>
      <c r="BZ31" s="51"/>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49"/>
      <c r="BM32" s="50"/>
      <c r="BN32" s="50"/>
      <c r="BO32" s="50"/>
      <c r="BP32" s="50"/>
      <c r="BQ32" s="50"/>
      <c r="BR32" s="50"/>
      <c r="BS32" s="50"/>
      <c r="BT32" s="50"/>
      <c r="BU32" s="50"/>
      <c r="BV32" s="50"/>
      <c r="BW32" s="50"/>
      <c r="BX32" s="50"/>
      <c r="BY32" s="50"/>
      <c r="BZ32" s="51"/>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49"/>
      <c r="BM33" s="50"/>
      <c r="BN33" s="50"/>
      <c r="BO33" s="50"/>
      <c r="BP33" s="50"/>
      <c r="BQ33" s="50"/>
      <c r="BR33" s="50"/>
      <c r="BS33" s="50"/>
      <c r="BT33" s="50"/>
      <c r="BU33" s="50"/>
      <c r="BV33" s="50"/>
      <c r="BW33" s="50"/>
      <c r="BX33" s="50"/>
      <c r="BY33" s="50"/>
      <c r="BZ33" s="51"/>
    </row>
    <row r="34" spans="1:78" ht="13.5" customHeight="1" x14ac:dyDescent="0.15">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49"/>
      <c r="BM34" s="50"/>
      <c r="BN34" s="50"/>
      <c r="BO34" s="50"/>
      <c r="BP34" s="50"/>
      <c r="BQ34" s="50"/>
      <c r="BR34" s="50"/>
      <c r="BS34" s="50"/>
      <c r="BT34" s="50"/>
      <c r="BU34" s="50"/>
      <c r="BV34" s="50"/>
      <c r="BW34" s="50"/>
      <c r="BX34" s="50"/>
      <c r="BY34" s="50"/>
      <c r="BZ34" s="51"/>
    </row>
    <row r="35" spans="1:78" ht="13.5" customHeight="1" x14ac:dyDescent="0.15">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49"/>
      <c r="BM35" s="50"/>
      <c r="BN35" s="50"/>
      <c r="BO35" s="50"/>
      <c r="BP35" s="50"/>
      <c r="BQ35" s="50"/>
      <c r="BR35" s="50"/>
      <c r="BS35" s="50"/>
      <c r="BT35" s="50"/>
      <c r="BU35" s="50"/>
      <c r="BV35" s="50"/>
      <c r="BW35" s="50"/>
      <c r="BX35" s="50"/>
      <c r="BY35" s="50"/>
      <c r="BZ35" s="51"/>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49"/>
      <c r="BM36" s="50"/>
      <c r="BN36" s="50"/>
      <c r="BO36" s="50"/>
      <c r="BP36" s="50"/>
      <c r="BQ36" s="50"/>
      <c r="BR36" s="50"/>
      <c r="BS36" s="50"/>
      <c r="BT36" s="50"/>
      <c r="BU36" s="50"/>
      <c r="BV36" s="50"/>
      <c r="BW36" s="50"/>
      <c r="BX36" s="50"/>
      <c r="BY36" s="50"/>
      <c r="BZ36" s="51"/>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49"/>
      <c r="BM37" s="50"/>
      <c r="BN37" s="50"/>
      <c r="BO37" s="50"/>
      <c r="BP37" s="50"/>
      <c r="BQ37" s="50"/>
      <c r="BR37" s="50"/>
      <c r="BS37" s="50"/>
      <c r="BT37" s="50"/>
      <c r="BU37" s="50"/>
      <c r="BV37" s="50"/>
      <c r="BW37" s="50"/>
      <c r="BX37" s="50"/>
      <c r="BY37" s="50"/>
      <c r="BZ37" s="51"/>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49"/>
      <c r="BM38" s="50"/>
      <c r="BN38" s="50"/>
      <c r="BO38" s="50"/>
      <c r="BP38" s="50"/>
      <c r="BQ38" s="50"/>
      <c r="BR38" s="50"/>
      <c r="BS38" s="50"/>
      <c r="BT38" s="50"/>
      <c r="BU38" s="50"/>
      <c r="BV38" s="50"/>
      <c r="BW38" s="50"/>
      <c r="BX38" s="50"/>
      <c r="BY38" s="50"/>
      <c r="BZ38" s="51"/>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49"/>
      <c r="BM39" s="50"/>
      <c r="BN39" s="50"/>
      <c r="BO39" s="50"/>
      <c r="BP39" s="50"/>
      <c r="BQ39" s="50"/>
      <c r="BR39" s="50"/>
      <c r="BS39" s="50"/>
      <c r="BT39" s="50"/>
      <c r="BU39" s="50"/>
      <c r="BV39" s="50"/>
      <c r="BW39" s="50"/>
      <c r="BX39" s="50"/>
      <c r="BY39" s="50"/>
      <c r="BZ39" s="51"/>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49"/>
      <c r="BM40" s="50"/>
      <c r="BN40" s="50"/>
      <c r="BO40" s="50"/>
      <c r="BP40" s="50"/>
      <c r="BQ40" s="50"/>
      <c r="BR40" s="50"/>
      <c r="BS40" s="50"/>
      <c r="BT40" s="50"/>
      <c r="BU40" s="50"/>
      <c r="BV40" s="50"/>
      <c r="BW40" s="50"/>
      <c r="BX40" s="50"/>
      <c r="BY40" s="50"/>
      <c r="BZ40" s="51"/>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49"/>
      <c r="BM41" s="50"/>
      <c r="BN41" s="50"/>
      <c r="BO41" s="50"/>
      <c r="BP41" s="50"/>
      <c r="BQ41" s="50"/>
      <c r="BR41" s="50"/>
      <c r="BS41" s="50"/>
      <c r="BT41" s="50"/>
      <c r="BU41" s="50"/>
      <c r="BV41" s="50"/>
      <c r="BW41" s="50"/>
      <c r="BX41" s="50"/>
      <c r="BY41" s="50"/>
      <c r="BZ41" s="51"/>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49"/>
      <c r="BM42" s="50"/>
      <c r="BN42" s="50"/>
      <c r="BO42" s="50"/>
      <c r="BP42" s="50"/>
      <c r="BQ42" s="50"/>
      <c r="BR42" s="50"/>
      <c r="BS42" s="50"/>
      <c r="BT42" s="50"/>
      <c r="BU42" s="50"/>
      <c r="BV42" s="50"/>
      <c r="BW42" s="50"/>
      <c r="BX42" s="50"/>
      <c r="BY42" s="50"/>
      <c r="BZ42" s="51"/>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49"/>
      <c r="BM43" s="50"/>
      <c r="BN43" s="50"/>
      <c r="BO43" s="50"/>
      <c r="BP43" s="50"/>
      <c r="BQ43" s="50"/>
      <c r="BR43" s="50"/>
      <c r="BS43" s="50"/>
      <c r="BT43" s="50"/>
      <c r="BU43" s="50"/>
      <c r="BV43" s="50"/>
      <c r="BW43" s="50"/>
      <c r="BX43" s="50"/>
      <c r="BY43" s="50"/>
      <c r="BZ43" s="51"/>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2"/>
      <c r="BM44" s="53"/>
      <c r="BN44" s="53"/>
      <c r="BO44" s="53"/>
      <c r="BP44" s="53"/>
      <c r="BQ44" s="53"/>
      <c r="BR44" s="53"/>
      <c r="BS44" s="53"/>
      <c r="BT44" s="53"/>
      <c r="BU44" s="53"/>
      <c r="BV44" s="53"/>
      <c r="BW44" s="53"/>
      <c r="BX44" s="53"/>
      <c r="BY44" s="53"/>
      <c r="BZ44" s="5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49" t="s">
        <v>118</v>
      </c>
      <c r="BM47" s="50"/>
      <c r="BN47" s="50"/>
      <c r="BO47" s="50"/>
      <c r="BP47" s="50"/>
      <c r="BQ47" s="50"/>
      <c r="BR47" s="50"/>
      <c r="BS47" s="50"/>
      <c r="BT47" s="50"/>
      <c r="BU47" s="50"/>
      <c r="BV47" s="50"/>
      <c r="BW47" s="50"/>
      <c r="BX47" s="50"/>
      <c r="BY47" s="50"/>
      <c r="BZ47" s="51"/>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49"/>
      <c r="BM48" s="50"/>
      <c r="BN48" s="50"/>
      <c r="BO48" s="50"/>
      <c r="BP48" s="50"/>
      <c r="BQ48" s="50"/>
      <c r="BR48" s="50"/>
      <c r="BS48" s="50"/>
      <c r="BT48" s="50"/>
      <c r="BU48" s="50"/>
      <c r="BV48" s="50"/>
      <c r="BW48" s="50"/>
      <c r="BX48" s="50"/>
      <c r="BY48" s="50"/>
      <c r="BZ48" s="51"/>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49"/>
      <c r="BM49" s="50"/>
      <c r="BN49" s="50"/>
      <c r="BO49" s="50"/>
      <c r="BP49" s="50"/>
      <c r="BQ49" s="50"/>
      <c r="BR49" s="50"/>
      <c r="BS49" s="50"/>
      <c r="BT49" s="50"/>
      <c r="BU49" s="50"/>
      <c r="BV49" s="50"/>
      <c r="BW49" s="50"/>
      <c r="BX49" s="50"/>
      <c r="BY49" s="50"/>
      <c r="BZ49" s="51"/>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49"/>
      <c r="BM50" s="50"/>
      <c r="BN50" s="50"/>
      <c r="BO50" s="50"/>
      <c r="BP50" s="50"/>
      <c r="BQ50" s="50"/>
      <c r="BR50" s="50"/>
      <c r="BS50" s="50"/>
      <c r="BT50" s="50"/>
      <c r="BU50" s="50"/>
      <c r="BV50" s="50"/>
      <c r="BW50" s="50"/>
      <c r="BX50" s="50"/>
      <c r="BY50" s="50"/>
      <c r="BZ50" s="51"/>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49"/>
      <c r="BM51" s="50"/>
      <c r="BN51" s="50"/>
      <c r="BO51" s="50"/>
      <c r="BP51" s="50"/>
      <c r="BQ51" s="50"/>
      <c r="BR51" s="50"/>
      <c r="BS51" s="50"/>
      <c r="BT51" s="50"/>
      <c r="BU51" s="50"/>
      <c r="BV51" s="50"/>
      <c r="BW51" s="50"/>
      <c r="BX51" s="50"/>
      <c r="BY51" s="50"/>
      <c r="BZ51" s="51"/>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49"/>
      <c r="BM52" s="50"/>
      <c r="BN52" s="50"/>
      <c r="BO52" s="50"/>
      <c r="BP52" s="50"/>
      <c r="BQ52" s="50"/>
      <c r="BR52" s="50"/>
      <c r="BS52" s="50"/>
      <c r="BT52" s="50"/>
      <c r="BU52" s="50"/>
      <c r="BV52" s="50"/>
      <c r="BW52" s="50"/>
      <c r="BX52" s="50"/>
      <c r="BY52" s="50"/>
      <c r="BZ52" s="51"/>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49"/>
      <c r="BM53" s="50"/>
      <c r="BN53" s="50"/>
      <c r="BO53" s="50"/>
      <c r="BP53" s="50"/>
      <c r="BQ53" s="50"/>
      <c r="BR53" s="50"/>
      <c r="BS53" s="50"/>
      <c r="BT53" s="50"/>
      <c r="BU53" s="50"/>
      <c r="BV53" s="50"/>
      <c r="BW53" s="50"/>
      <c r="BX53" s="50"/>
      <c r="BY53" s="50"/>
      <c r="BZ53" s="51"/>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49"/>
      <c r="BM54" s="50"/>
      <c r="BN54" s="50"/>
      <c r="BO54" s="50"/>
      <c r="BP54" s="50"/>
      <c r="BQ54" s="50"/>
      <c r="BR54" s="50"/>
      <c r="BS54" s="50"/>
      <c r="BT54" s="50"/>
      <c r="BU54" s="50"/>
      <c r="BV54" s="50"/>
      <c r="BW54" s="50"/>
      <c r="BX54" s="50"/>
      <c r="BY54" s="50"/>
      <c r="BZ54" s="51"/>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49"/>
      <c r="BM55" s="50"/>
      <c r="BN55" s="50"/>
      <c r="BO55" s="50"/>
      <c r="BP55" s="50"/>
      <c r="BQ55" s="50"/>
      <c r="BR55" s="50"/>
      <c r="BS55" s="50"/>
      <c r="BT55" s="50"/>
      <c r="BU55" s="50"/>
      <c r="BV55" s="50"/>
      <c r="BW55" s="50"/>
      <c r="BX55" s="50"/>
      <c r="BY55" s="50"/>
      <c r="BZ55" s="51"/>
    </row>
    <row r="56" spans="1:78" ht="13.5" customHeight="1" x14ac:dyDescent="0.15">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49"/>
      <c r="BM56" s="50"/>
      <c r="BN56" s="50"/>
      <c r="BO56" s="50"/>
      <c r="BP56" s="50"/>
      <c r="BQ56" s="50"/>
      <c r="BR56" s="50"/>
      <c r="BS56" s="50"/>
      <c r="BT56" s="50"/>
      <c r="BU56" s="50"/>
      <c r="BV56" s="50"/>
      <c r="BW56" s="50"/>
      <c r="BX56" s="50"/>
      <c r="BY56" s="50"/>
      <c r="BZ56" s="51"/>
    </row>
    <row r="57" spans="1:78" ht="13.5" customHeight="1" x14ac:dyDescent="0.15">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49"/>
      <c r="BM57" s="50"/>
      <c r="BN57" s="50"/>
      <c r="BO57" s="50"/>
      <c r="BP57" s="50"/>
      <c r="BQ57" s="50"/>
      <c r="BR57" s="50"/>
      <c r="BS57" s="50"/>
      <c r="BT57" s="50"/>
      <c r="BU57" s="50"/>
      <c r="BV57" s="50"/>
      <c r="BW57" s="50"/>
      <c r="BX57" s="50"/>
      <c r="BY57" s="50"/>
      <c r="BZ57" s="51"/>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9"/>
      <c r="BM58" s="50"/>
      <c r="BN58" s="50"/>
      <c r="BO58" s="50"/>
      <c r="BP58" s="50"/>
      <c r="BQ58" s="50"/>
      <c r="BR58" s="50"/>
      <c r="BS58" s="50"/>
      <c r="BT58" s="50"/>
      <c r="BU58" s="50"/>
      <c r="BV58" s="50"/>
      <c r="BW58" s="50"/>
      <c r="BX58" s="50"/>
      <c r="BY58" s="50"/>
      <c r="BZ58" s="51"/>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9"/>
      <c r="BM59" s="50"/>
      <c r="BN59" s="50"/>
      <c r="BO59" s="50"/>
      <c r="BP59" s="50"/>
      <c r="BQ59" s="50"/>
      <c r="BR59" s="50"/>
      <c r="BS59" s="50"/>
      <c r="BT59" s="50"/>
      <c r="BU59" s="50"/>
      <c r="BV59" s="50"/>
      <c r="BW59" s="50"/>
      <c r="BX59" s="50"/>
      <c r="BY59" s="50"/>
      <c r="BZ59" s="51"/>
    </row>
    <row r="60" spans="1:78" ht="13.5" customHeight="1" x14ac:dyDescent="0.15">
      <c r="A60" s="2"/>
      <c r="B60" s="56" t="s">
        <v>35</v>
      </c>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8"/>
      <c r="BK60" s="2"/>
      <c r="BL60" s="49"/>
      <c r="BM60" s="50"/>
      <c r="BN60" s="50"/>
      <c r="BO60" s="50"/>
      <c r="BP60" s="50"/>
      <c r="BQ60" s="50"/>
      <c r="BR60" s="50"/>
      <c r="BS60" s="50"/>
      <c r="BT60" s="50"/>
      <c r="BU60" s="50"/>
      <c r="BV60" s="50"/>
      <c r="BW60" s="50"/>
      <c r="BX60" s="50"/>
      <c r="BY60" s="50"/>
      <c r="BZ60" s="51"/>
    </row>
    <row r="61" spans="1:78" ht="13.5" customHeight="1" x14ac:dyDescent="0.15">
      <c r="A61" s="2"/>
      <c r="B61" s="56"/>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8"/>
      <c r="BK61" s="2"/>
      <c r="BL61" s="49"/>
      <c r="BM61" s="50"/>
      <c r="BN61" s="50"/>
      <c r="BO61" s="50"/>
      <c r="BP61" s="50"/>
      <c r="BQ61" s="50"/>
      <c r="BR61" s="50"/>
      <c r="BS61" s="50"/>
      <c r="BT61" s="50"/>
      <c r="BU61" s="50"/>
      <c r="BV61" s="50"/>
      <c r="BW61" s="50"/>
      <c r="BX61" s="50"/>
      <c r="BY61" s="50"/>
      <c r="BZ61" s="51"/>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49"/>
      <c r="BM62" s="50"/>
      <c r="BN62" s="50"/>
      <c r="BO62" s="50"/>
      <c r="BP62" s="50"/>
      <c r="BQ62" s="50"/>
      <c r="BR62" s="50"/>
      <c r="BS62" s="50"/>
      <c r="BT62" s="50"/>
      <c r="BU62" s="50"/>
      <c r="BV62" s="50"/>
      <c r="BW62" s="50"/>
      <c r="BX62" s="50"/>
      <c r="BY62" s="50"/>
      <c r="BZ62" s="51"/>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49"/>
      <c r="BM63" s="50"/>
      <c r="BN63" s="50"/>
      <c r="BO63" s="50"/>
      <c r="BP63" s="50"/>
      <c r="BQ63" s="50"/>
      <c r="BR63" s="50"/>
      <c r="BS63" s="50"/>
      <c r="BT63" s="50"/>
      <c r="BU63" s="50"/>
      <c r="BV63" s="50"/>
      <c r="BW63" s="50"/>
      <c r="BX63" s="50"/>
      <c r="BY63" s="50"/>
      <c r="BZ63" s="51"/>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117</v>
      </c>
      <c r="BM66" s="50"/>
      <c r="BN66" s="50"/>
      <c r="BO66" s="50"/>
      <c r="BP66" s="50"/>
      <c r="BQ66" s="50"/>
      <c r="BR66" s="50"/>
      <c r="BS66" s="50"/>
      <c r="BT66" s="50"/>
      <c r="BU66" s="50"/>
      <c r="BV66" s="50"/>
      <c r="BW66" s="50"/>
      <c r="BX66" s="50"/>
      <c r="BY66" s="50"/>
      <c r="BZ66" s="51"/>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x14ac:dyDescent="0.15">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x14ac:dyDescent="0.15">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bMGdyUP0qS08XUNFLi3fJSW+LFIVv3Q60D4JH/hqqYT/zPmvpVs6hrfg5wnKeOMFkafL+BQ1bbJEfDFu0flNCQ==" saltValue="IW3LL4z/yNOnKoAj1JbY9Q=="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7" t="s">
        <v>62</v>
      </c>
      <c r="I3" s="88"/>
      <c r="J3" s="88"/>
      <c r="K3" s="88"/>
      <c r="L3" s="88"/>
      <c r="M3" s="88"/>
      <c r="N3" s="88"/>
      <c r="O3" s="88"/>
      <c r="P3" s="88"/>
      <c r="Q3" s="88"/>
      <c r="R3" s="88"/>
      <c r="S3" s="88"/>
      <c r="T3" s="88"/>
      <c r="U3" s="88"/>
      <c r="V3" s="88"/>
      <c r="W3" s="89"/>
      <c r="X3" s="93" t="s">
        <v>63</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35</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8" t="s">
        <v>64</v>
      </c>
      <c r="B4" s="30"/>
      <c r="C4" s="30"/>
      <c r="D4" s="30"/>
      <c r="E4" s="30"/>
      <c r="F4" s="30"/>
      <c r="G4" s="30"/>
      <c r="H4" s="90"/>
      <c r="I4" s="91"/>
      <c r="J4" s="91"/>
      <c r="K4" s="91"/>
      <c r="L4" s="91"/>
      <c r="M4" s="91"/>
      <c r="N4" s="91"/>
      <c r="O4" s="91"/>
      <c r="P4" s="91"/>
      <c r="Q4" s="91"/>
      <c r="R4" s="91"/>
      <c r="S4" s="91"/>
      <c r="T4" s="91"/>
      <c r="U4" s="91"/>
      <c r="V4" s="91"/>
      <c r="W4" s="92"/>
      <c r="X4" s="86" t="s">
        <v>65</v>
      </c>
      <c r="Y4" s="86"/>
      <c r="Z4" s="86"/>
      <c r="AA4" s="86"/>
      <c r="AB4" s="86"/>
      <c r="AC4" s="86"/>
      <c r="AD4" s="86"/>
      <c r="AE4" s="86"/>
      <c r="AF4" s="86"/>
      <c r="AG4" s="86"/>
      <c r="AH4" s="86"/>
      <c r="AI4" s="86" t="s">
        <v>66</v>
      </c>
      <c r="AJ4" s="86"/>
      <c r="AK4" s="86"/>
      <c r="AL4" s="86"/>
      <c r="AM4" s="86"/>
      <c r="AN4" s="86"/>
      <c r="AO4" s="86"/>
      <c r="AP4" s="86"/>
      <c r="AQ4" s="86"/>
      <c r="AR4" s="86"/>
      <c r="AS4" s="86"/>
      <c r="AT4" s="86" t="s">
        <v>67</v>
      </c>
      <c r="AU4" s="86"/>
      <c r="AV4" s="86"/>
      <c r="AW4" s="86"/>
      <c r="AX4" s="86"/>
      <c r="AY4" s="86"/>
      <c r="AZ4" s="86"/>
      <c r="BA4" s="86"/>
      <c r="BB4" s="86"/>
      <c r="BC4" s="86"/>
      <c r="BD4" s="86"/>
      <c r="BE4" s="86" t="s">
        <v>68</v>
      </c>
      <c r="BF4" s="86"/>
      <c r="BG4" s="86"/>
      <c r="BH4" s="86"/>
      <c r="BI4" s="86"/>
      <c r="BJ4" s="86"/>
      <c r="BK4" s="86"/>
      <c r="BL4" s="86"/>
      <c r="BM4" s="86"/>
      <c r="BN4" s="86"/>
      <c r="BO4" s="86"/>
      <c r="BP4" s="86" t="s">
        <v>69</v>
      </c>
      <c r="BQ4" s="86"/>
      <c r="BR4" s="86"/>
      <c r="BS4" s="86"/>
      <c r="BT4" s="86"/>
      <c r="BU4" s="86"/>
      <c r="BV4" s="86"/>
      <c r="BW4" s="86"/>
      <c r="BX4" s="86"/>
      <c r="BY4" s="86"/>
      <c r="BZ4" s="86"/>
      <c r="CA4" s="86" t="s">
        <v>70</v>
      </c>
      <c r="CB4" s="86"/>
      <c r="CC4" s="86"/>
      <c r="CD4" s="86"/>
      <c r="CE4" s="86"/>
      <c r="CF4" s="86"/>
      <c r="CG4" s="86"/>
      <c r="CH4" s="86"/>
      <c r="CI4" s="86"/>
      <c r="CJ4" s="86"/>
      <c r="CK4" s="86"/>
      <c r="CL4" s="86" t="s">
        <v>71</v>
      </c>
      <c r="CM4" s="86"/>
      <c r="CN4" s="86"/>
      <c r="CO4" s="86"/>
      <c r="CP4" s="86"/>
      <c r="CQ4" s="86"/>
      <c r="CR4" s="86"/>
      <c r="CS4" s="86"/>
      <c r="CT4" s="86"/>
      <c r="CU4" s="86"/>
      <c r="CV4" s="86"/>
      <c r="CW4" s="86" t="s">
        <v>72</v>
      </c>
      <c r="CX4" s="86"/>
      <c r="CY4" s="86"/>
      <c r="CZ4" s="86"/>
      <c r="DA4" s="86"/>
      <c r="DB4" s="86"/>
      <c r="DC4" s="86"/>
      <c r="DD4" s="86"/>
      <c r="DE4" s="86"/>
      <c r="DF4" s="86"/>
      <c r="DG4" s="86"/>
      <c r="DH4" s="86" t="s">
        <v>73</v>
      </c>
      <c r="DI4" s="86"/>
      <c r="DJ4" s="86"/>
      <c r="DK4" s="86"/>
      <c r="DL4" s="86"/>
      <c r="DM4" s="86"/>
      <c r="DN4" s="86"/>
      <c r="DO4" s="86"/>
      <c r="DP4" s="86"/>
      <c r="DQ4" s="86"/>
      <c r="DR4" s="86"/>
      <c r="DS4" s="86" t="s">
        <v>74</v>
      </c>
      <c r="DT4" s="86"/>
      <c r="DU4" s="86"/>
      <c r="DV4" s="86"/>
      <c r="DW4" s="86"/>
      <c r="DX4" s="86"/>
      <c r="DY4" s="86"/>
      <c r="DZ4" s="86"/>
      <c r="EA4" s="86"/>
      <c r="EB4" s="86"/>
      <c r="EC4" s="86"/>
      <c r="ED4" s="86" t="s">
        <v>75</v>
      </c>
      <c r="EE4" s="86"/>
      <c r="EF4" s="86"/>
      <c r="EG4" s="86"/>
      <c r="EH4" s="86"/>
      <c r="EI4" s="86"/>
      <c r="EJ4" s="86"/>
      <c r="EK4" s="86"/>
      <c r="EL4" s="86"/>
      <c r="EM4" s="86"/>
      <c r="EN4" s="86"/>
    </row>
    <row r="5" spans="1:144" x14ac:dyDescent="0.15">
      <c r="A5" s="28" t="s">
        <v>76</v>
      </c>
      <c r="B5" s="31"/>
      <c r="C5" s="31"/>
      <c r="D5" s="31"/>
      <c r="E5" s="31"/>
      <c r="F5" s="31"/>
      <c r="G5" s="31"/>
      <c r="H5" s="32" t="s">
        <v>77</v>
      </c>
      <c r="I5" s="32" t="s">
        <v>78</v>
      </c>
      <c r="J5" s="32" t="s">
        <v>79</v>
      </c>
      <c r="K5" s="32" t="s">
        <v>80</v>
      </c>
      <c r="L5" s="32" t="s">
        <v>81</v>
      </c>
      <c r="M5" s="32" t="s">
        <v>5</v>
      </c>
      <c r="N5" s="32" t="s">
        <v>82</v>
      </c>
      <c r="O5" s="32" t="s">
        <v>83</v>
      </c>
      <c r="P5" s="32" t="s">
        <v>84</v>
      </c>
      <c r="Q5" s="32" t="s">
        <v>85</v>
      </c>
      <c r="R5" s="32" t="s">
        <v>86</v>
      </c>
      <c r="S5" s="32" t="s">
        <v>87</v>
      </c>
      <c r="T5" s="32" t="s">
        <v>88</v>
      </c>
      <c r="U5" s="32" t="s">
        <v>89</v>
      </c>
      <c r="V5" s="32" t="s">
        <v>90</v>
      </c>
      <c r="W5" s="32" t="s">
        <v>91</v>
      </c>
      <c r="X5" s="32" t="s">
        <v>92</v>
      </c>
      <c r="Y5" s="32" t="s">
        <v>93</v>
      </c>
      <c r="Z5" s="32" t="s">
        <v>94</v>
      </c>
      <c r="AA5" s="32" t="s">
        <v>95</v>
      </c>
      <c r="AB5" s="32" t="s">
        <v>96</v>
      </c>
      <c r="AC5" s="32" t="s">
        <v>97</v>
      </c>
      <c r="AD5" s="32" t="s">
        <v>98</v>
      </c>
      <c r="AE5" s="32" t="s">
        <v>99</v>
      </c>
      <c r="AF5" s="32" t="s">
        <v>100</v>
      </c>
      <c r="AG5" s="32" t="s">
        <v>101</v>
      </c>
      <c r="AH5" s="32" t="s">
        <v>41</v>
      </c>
      <c r="AI5" s="32" t="s">
        <v>92</v>
      </c>
      <c r="AJ5" s="32" t="s">
        <v>93</v>
      </c>
      <c r="AK5" s="32" t="s">
        <v>94</v>
      </c>
      <c r="AL5" s="32" t="s">
        <v>95</v>
      </c>
      <c r="AM5" s="32" t="s">
        <v>96</v>
      </c>
      <c r="AN5" s="32" t="s">
        <v>97</v>
      </c>
      <c r="AO5" s="32" t="s">
        <v>98</v>
      </c>
      <c r="AP5" s="32" t="s">
        <v>99</v>
      </c>
      <c r="AQ5" s="32" t="s">
        <v>100</v>
      </c>
      <c r="AR5" s="32" t="s">
        <v>101</v>
      </c>
      <c r="AS5" s="32" t="s">
        <v>102</v>
      </c>
      <c r="AT5" s="32" t="s">
        <v>92</v>
      </c>
      <c r="AU5" s="32" t="s">
        <v>93</v>
      </c>
      <c r="AV5" s="32" t="s">
        <v>94</v>
      </c>
      <c r="AW5" s="32" t="s">
        <v>95</v>
      </c>
      <c r="AX5" s="32" t="s">
        <v>96</v>
      </c>
      <c r="AY5" s="32" t="s">
        <v>97</v>
      </c>
      <c r="AZ5" s="32" t="s">
        <v>98</v>
      </c>
      <c r="BA5" s="32" t="s">
        <v>99</v>
      </c>
      <c r="BB5" s="32" t="s">
        <v>100</v>
      </c>
      <c r="BC5" s="32" t="s">
        <v>101</v>
      </c>
      <c r="BD5" s="32" t="s">
        <v>102</v>
      </c>
      <c r="BE5" s="32" t="s">
        <v>92</v>
      </c>
      <c r="BF5" s="32" t="s">
        <v>93</v>
      </c>
      <c r="BG5" s="32" t="s">
        <v>94</v>
      </c>
      <c r="BH5" s="32" t="s">
        <v>95</v>
      </c>
      <c r="BI5" s="32" t="s">
        <v>96</v>
      </c>
      <c r="BJ5" s="32" t="s">
        <v>97</v>
      </c>
      <c r="BK5" s="32" t="s">
        <v>98</v>
      </c>
      <c r="BL5" s="32" t="s">
        <v>99</v>
      </c>
      <c r="BM5" s="32" t="s">
        <v>100</v>
      </c>
      <c r="BN5" s="32" t="s">
        <v>101</v>
      </c>
      <c r="BO5" s="32" t="s">
        <v>102</v>
      </c>
      <c r="BP5" s="32" t="s">
        <v>92</v>
      </c>
      <c r="BQ5" s="32" t="s">
        <v>93</v>
      </c>
      <c r="BR5" s="32" t="s">
        <v>94</v>
      </c>
      <c r="BS5" s="32" t="s">
        <v>95</v>
      </c>
      <c r="BT5" s="32" t="s">
        <v>96</v>
      </c>
      <c r="BU5" s="32" t="s">
        <v>97</v>
      </c>
      <c r="BV5" s="32" t="s">
        <v>98</v>
      </c>
      <c r="BW5" s="32" t="s">
        <v>99</v>
      </c>
      <c r="BX5" s="32" t="s">
        <v>100</v>
      </c>
      <c r="BY5" s="32" t="s">
        <v>101</v>
      </c>
      <c r="BZ5" s="32" t="s">
        <v>102</v>
      </c>
      <c r="CA5" s="32" t="s">
        <v>92</v>
      </c>
      <c r="CB5" s="32" t="s">
        <v>93</v>
      </c>
      <c r="CC5" s="32" t="s">
        <v>94</v>
      </c>
      <c r="CD5" s="32" t="s">
        <v>95</v>
      </c>
      <c r="CE5" s="32" t="s">
        <v>96</v>
      </c>
      <c r="CF5" s="32" t="s">
        <v>97</v>
      </c>
      <c r="CG5" s="32" t="s">
        <v>98</v>
      </c>
      <c r="CH5" s="32" t="s">
        <v>99</v>
      </c>
      <c r="CI5" s="32" t="s">
        <v>100</v>
      </c>
      <c r="CJ5" s="32" t="s">
        <v>101</v>
      </c>
      <c r="CK5" s="32" t="s">
        <v>102</v>
      </c>
      <c r="CL5" s="32" t="s">
        <v>92</v>
      </c>
      <c r="CM5" s="32" t="s">
        <v>93</v>
      </c>
      <c r="CN5" s="32" t="s">
        <v>94</v>
      </c>
      <c r="CO5" s="32" t="s">
        <v>95</v>
      </c>
      <c r="CP5" s="32" t="s">
        <v>96</v>
      </c>
      <c r="CQ5" s="32" t="s">
        <v>97</v>
      </c>
      <c r="CR5" s="32" t="s">
        <v>98</v>
      </c>
      <c r="CS5" s="32" t="s">
        <v>99</v>
      </c>
      <c r="CT5" s="32" t="s">
        <v>100</v>
      </c>
      <c r="CU5" s="32" t="s">
        <v>101</v>
      </c>
      <c r="CV5" s="32" t="s">
        <v>102</v>
      </c>
      <c r="CW5" s="32" t="s">
        <v>92</v>
      </c>
      <c r="CX5" s="32" t="s">
        <v>93</v>
      </c>
      <c r="CY5" s="32" t="s">
        <v>94</v>
      </c>
      <c r="CZ5" s="32" t="s">
        <v>95</v>
      </c>
      <c r="DA5" s="32" t="s">
        <v>96</v>
      </c>
      <c r="DB5" s="32" t="s">
        <v>97</v>
      </c>
      <c r="DC5" s="32" t="s">
        <v>98</v>
      </c>
      <c r="DD5" s="32" t="s">
        <v>99</v>
      </c>
      <c r="DE5" s="32" t="s">
        <v>100</v>
      </c>
      <c r="DF5" s="32" t="s">
        <v>101</v>
      </c>
      <c r="DG5" s="32" t="s">
        <v>102</v>
      </c>
      <c r="DH5" s="32" t="s">
        <v>92</v>
      </c>
      <c r="DI5" s="32" t="s">
        <v>93</v>
      </c>
      <c r="DJ5" s="32" t="s">
        <v>94</v>
      </c>
      <c r="DK5" s="32" t="s">
        <v>95</v>
      </c>
      <c r="DL5" s="32" t="s">
        <v>96</v>
      </c>
      <c r="DM5" s="32" t="s">
        <v>97</v>
      </c>
      <c r="DN5" s="32" t="s">
        <v>98</v>
      </c>
      <c r="DO5" s="32" t="s">
        <v>99</v>
      </c>
      <c r="DP5" s="32" t="s">
        <v>100</v>
      </c>
      <c r="DQ5" s="32" t="s">
        <v>101</v>
      </c>
      <c r="DR5" s="32" t="s">
        <v>102</v>
      </c>
      <c r="DS5" s="32" t="s">
        <v>92</v>
      </c>
      <c r="DT5" s="32" t="s">
        <v>93</v>
      </c>
      <c r="DU5" s="32" t="s">
        <v>94</v>
      </c>
      <c r="DV5" s="32" t="s">
        <v>95</v>
      </c>
      <c r="DW5" s="32" t="s">
        <v>96</v>
      </c>
      <c r="DX5" s="32" t="s">
        <v>97</v>
      </c>
      <c r="DY5" s="32" t="s">
        <v>98</v>
      </c>
      <c r="DZ5" s="32" t="s">
        <v>99</v>
      </c>
      <c r="EA5" s="32" t="s">
        <v>100</v>
      </c>
      <c r="EB5" s="32" t="s">
        <v>101</v>
      </c>
      <c r="EC5" s="32" t="s">
        <v>102</v>
      </c>
      <c r="ED5" s="32" t="s">
        <v>92</v>
      </c>
      <c r="EE5" s="32" t="s">
        <v>93</v>
      </c>
      <c r="EF5" s="32" t="s">
        <v>94</v>
      </c>
      <c r="EG5" s="32" t="s">
        <v>95</v>
      </c>
      <c r="EH5" s="32" t="s">
        <v>96</v>
      </c>
      <c r="EI5" s="32" t="s">
        <v>97</v>
      </c>
      <c r="EJ5" s="32" t="s">
        <v>98</v>
      </c>
      <c r="EK5" s="32" t="s">
        <v>99</v>
      </c>
      <c r="EL5" s="32" t="s">
        <v>100</v>
      </c>
      <c r="EM5" s="32" t="s">
        <v>101</v>
      </c>
      <c r="EN5" s="32" t="s">
        <v>102</v>
      </c>
    </row>
    <row r="6" spans="1:144" s="36" customFormat="1" x14ac:dyDescent="0.15">
      <c r="A6" s="28" t="s">
        <v>103</v>
      </c>
      <c r="B6" s="33">
        <f>B7</f>
        <v>2017</v>
      </c>
      <c r="C6" s="33">
        <f t="shared" ref="C6:W6" si="3">C7</f>
        <v>262013</v>
      </c>
      <c r="D6" s="33">
        <f t="shared" si="3"/>
        <v>46</v>
      </c>
      <c r="E6" s="33">
        <f t="shared" si="3"/>
        <v>1</v>
      </c>
      <c r="F6" s="33">
        <f t="shared" si="3"/>
        <v>0</v>
      </c>
      <c r="G6" s="33">
        <f t="shared" si="3"/>
        <v>1</v>
      </c>
      <c r="H6" s="33" t="str">
        <f t="shared" si="3"/>
        <v>京都府　福知山市</v>
      </c>
      <c r="I6" s="33" t="str">
        <f t="shared" si="3"/>
        <v>法適用</v>
      </c>
      <c r="J6" s="33" t="str">
        <f t="shared" si="3"/>
        <v>水道事業</v>
      </c>
      <c r="K6" s="33" t="str">
        <f t="shared" si="3"/>
        <v>末端給水事業</v>
      </c>
      <c r="L6" s="33" t="str">
        <f t="shared" si="3"/>
        <v>A4</v>
      </c>
      <c r="M6" s="33" t="str">
        <f t="shared" si="3"/>
        <v>自治体職員</v>
      </c>
      <c r="N6" s="34" t="str">
        <f t="shared" si="3"/>
        <v>-</v>
      </c>
      <c r="O6" s="34">
        <f t="shared" si="3"/>
        <v>49.45</v>
      </c>
      <c r="P6" s="34">
        <f t="shared" si="3"/>
        <v>99.63</v>
      </c>
      <c r="Q6" s="34">
        <f t="shared" si="3"/>
        <v>3310</v>
      </c>
      <c r="R6" s="34">
        <f t="shared" si="3"/>
        <v>79095</v>
      </c>
      <c r="S6" s="34">
        <f t="shared" si="3"/>
        <v>552.54</v>
      </c>
      <c r="T6" s="34">
        <f t="shared" si="3"/>
        <v>143.15</v>
      </c>
      <c r="U6" s="34">
        <f t="shared" si="3"/>
        <v>78325</v>
      </c>
      <c r="V6" s="34">
        <f t="shared" si="3"/>
        <v>131.9</v>
      </c>
      <c r="W6" s="34">
        <f t="shared" si="3"/>
        <v>593.82000000000005</v>
      </c>
      <c r="X6" s="35">
        <f>IF(X7="",NA(),X7)</f>
        <v>101.17</v>
      </c>
      <c r="Y6" s="35">
        <f t="shared" ref="Y6:AG6" si="4">IF(Y7="",NA(),Y7)</f>
        <v>99.43</v>
      </c>
      <c r="Z6" s="35">
        <f t="shared" si="4"/>
        <v>102.07</v>
      </c>
      <c r="AA6" s="35">
        <f t="shared" si="4"/>
        <v>99.45</v>
      </c>
      <c r="AB6" s="35">
        <f t="shared" si="4"/>
        <v>97.72</v>
      </c>
      <c r="AC6" s="35">
        <f t="shared" si="4"/>
        <v>107.8</v>
      </c>
      <c r="AD6" s="35">
        <f t="shared" si="4"/>
        <v>111.96</v>
      </c>
      <c r="AE6" s="35">
        <f t="shared" si="4"/>
        <v>112.69</v>
      </c>
      <c r="AF6" s="35">
        <f t="shared" si="4"/>
        <v>113.16</v>
      </c>
      <c r="AG6" s="35">
        <f t="shared" si="4"/>
        <v>112.15</v>
      </c>
      <c r="AH6" s="34" t="str">
        <f>IF(AH7="","",IF(AH7="-","【-】","【"&amp;SUBSTITUTE(TEXT(AH7,"#,##0.00"),"-","△")&amp;"】"))</f>
        <v>【113.39】</v>
      </c>
      <c r="AI6" s="34">
        <f>IF(AI7="",NA(),AI7)</f>
        <v>0</v>
      </c>
      <c r="AJ6" s="34">
        <f t="shared" ref="AJ6:AR6" si="5">IF(AJ7="",NA(),AJ7)</f>
        <v>0</v>
      </c>
      <c r="AK6" s="34">
        <f t="shared" si="5"/>
        <v>0</v>
      </c>
      <c r="AL6" s="34">
        <f t="shared" si="5"/>
        <v>0</v>
      </c>
      <c r="AM6" s="34">
        <f t="shared" si="5"/>
        <v>0</v>
      </c>
      <c r="AN6" s="35">
        <f t="shared" si="5"/>
        <v>4.3899999999999997</v>
      </c>
      <c r="AO6" s="35">
        <f t="shared" si="5"/>
        <v>0.41</v>
      </c>
      <c r="AP6" s="35">
        <f t="shared" si="5"/>
        <v>0.54</v>
      </c>
      <c r="AQ6" s="35">
        <f t="shared" si="5"/>
        <v>0.68</v>
      </c>
      <c r="AR6" s="35">
        <f t="shared" si="5"/>
        <v>1</v>
      </c>
      <c r="AS6" s="34" t="str">
        <f>IF(AS7="","",IF(AS7="-","【-】","【"&amp;SUBSTITUTE(TEXT(AS7,"#,##0.00"),"-","△")&amp;"】"))</f>
        <v>【0.85】</v>
      </c>
      <c r="AT6" s="35">
        <f>IF(AT7="",NA(),AT7)</f>
        <v>845.5</v>
      </c>
      <c r="AU6" s="35">
        <f t="shared" ref="AU6:BC6" si="6">IF(AU7="",NA(),AU7)</f>
        <v>159.29</v>
      </c>
      <c r="AV6" s="35">
        <f t="shared" si="6"/>
        <v>131.76</v>
      </c>
      <c r="AW6" s="35">
        <f t="shared" si="6"/>
        <v>160.71</v>
      </c>
      <c r="AX6" s="35">
        <f t="shared" si="6"/>
        <v>114.36</v>
      </c>
      <c r="AY6" s="35">
        <f t="shared" si="6"/>
        <v>739.59</v>
      </c>
      <c r="AZ6" s="35">
        <f t="shared" si="6"/>
        <v>335.95</v>
      </c>
      <c r="BA6" s="35">
        <f t="shared" si="6"/>
        <v>346.59</v>
      </c>
      <c r="BB6" s="35">
        <f t="shared" si="6"/>
        <v>357.82</v>
      </c>
      <c r="BC6" s="35">
        <f t="shared" si="6"/>
        <v>355.5</v>
      </c>
      <c r="BD6" s="34" t="str">
        <f>IF(BD7="","",IF(BD7="-","【-】","【"&amp;SUBSTITUTE(TEXT(BD7,"#,##0.00"),"-","△")&amp;"】"))</f>
        <v>【264.34】</v>
      </c>
      <c r="BE6" s="35">
        <f>IF(BE7="",NA(),BE7)</f>
        <v>688.13</v>
      </c>
      <c r="BF6" s="35">
        <f t="shared" ref="BF6:BN6" si="7">IF(BF7="",NA(),BF7)</f>
        <v>756.4</v>
      </c>
      <c r="BG6" s="35">
        <f t="shared" si="7"/>
        <v>739.17</v>
      </c>
      <c r="BH6" s="35">
        <f t="shared" si="7"/>
        <v>721.38</v>
      </c>
      <c r="BI6" s="35">
        <f t="shared" si="7"/>
        <v>749.52</v>
      </c>
      <c r="BJ6" s="35">
        <f t="shared" si="7"/>
        <v>324.08999999999997</v>
      </c>
      <c r="BK6" s="35">
        <f t="shared" si="7"/>
        <v>319.82</v>
      </c>
      <c r="BL6" s="35">
        <f t="shared" si="7"/>
        <v>312.02999999999997</v>
      </c>
      <c r="BM6" s="35">
        <f t="shared" si="7"/>
        <v>307.45999999999998</v>
      </c>
      <c r="BN6" s="35">
        <f t="shared" si="7"/>
        <v>312.58</v>
      </c>
      <c r="BO6" s="34" t="str">
        <f>IF(BO7="","",IF(BO7="-","【-】","【"&amp;SUBSTITUTE(TEXT(BO7,"#,##0.00"),"-","△")&amp;"】"))</f>
        <v>【274.27】</v>
      </c>
      <c r="BP6" s="35">
        <f>IF(BP7="",NA(),BP7)</f>
        <v>93.21</v>
      </c>
      <c r="BQ6" s="35">
        <f t="shared" ref="BQ6:BY6" si="8">IF(BQ7="",NA(),BQ7)</f>
        <v>91.68</v>
      </c>
      <c r="BR6" s="35">
        <f t="shared" si="8"/>
        <v>95.73</v>
      </c>
      <c r="BS6" s="35">
        <f t="shared" si="8"/>
        <v>93.13</v>
      </c>
      <c r="BT6" s="35">
        <f t="shared" si="8"/>
        <v>86.28</v>
      </c>
      <c r="BU6" s="35">
        <f t="shared" si="8"/>
        <v>99.46</v>
      </c>
      <c r="BV6" s="35">
        <f t="shared" si="8"/>
        <v>105.21</v>
      </c>
      <c r="BW6" s="35">
        <f t="shared" si="8"/>
        <v>105.71</v>
      </c>
      <c r="BX6" s="35">
        <f t="shared" si="8"/>
        <v>106.01</v>
      </c>
      <c r="BY6" s="35">
        <f t="shared" si="8"/>
        <v>104.57</v>
      </c>
      <c r="BZ6" s="34" t="str">
        <f>IF(BZ7="","",IF(BZ7="-","【-】","【"&amp;SUBSTITUTE(TEXT(BZ7,"#,##0.00"),"-","△")&amp;"】"))</f>
        <v>【104.36】</v>
      </c>
      <c r="CA6" s="35">
        <f>IF(CA7="",NA(),CA7)</f>
        <v>165.41</v>
      </c>
      <c r="CB6" s="35">
        <f t="shared" ref="CB6:CJ6" si="9">IF(CB7="",NA(),CB7)</f>
        <v>168.22</v>
      </c>
      <c r="CC6" s="35">
        <f t="shared" si="9"/>
        <v>161.53</v>
      </c>
      <c r="CD6" s="35">
        <f t="shared" si="9"/>
        <v>165.74</v>
      </c>
      <c r="CE6" s="35">
        <f t="shared" si="9"/>
        <v>196.88</v>
      </c>
      <c r="CF6" s="35">
        <f t="shared" si="9"/>
        <v>171.78</v>
      </c>
      <c r="CG6" s="35">
        <f t="shared" si="9"/>
        <v>162.59</v>
      </c>
      <c r="CH6" s="35">
        <f t="shared" si="9"/>
        <v>162.15</v>
      </c>
      <c r="CI6" s="35">
        <f t="shared" si="9"/>
        <v>162.24</v>
      </c>
      <c r="CJ6" s="35">
        <f t="shared" si="9"/>
        <v>165.47</v>
      </c>
      <c r="CK6" s="34" t="str">
        <f>IF(CK7="","",IF(CK7="-","【-】","【"&amp;SUBSTITUTE(TEXT(CK7,"#,##0.00"),"-","△")&amp;"】"))</f>
        <v>【165.71】</v>
      </c>
      <c r="CL6" s="35">
        <f>IF(CL7="",NA(),CL7)</f>
        <v>67.3</v>
      </c>
      <c r="CM6" s="35">
        <f t="shared" ref="CM6:CU6" si="10">IF(CM7="",NA(),CM7)</f>
        <v>68.09</v>
      </c>
      <c r="CN6" s="35">
        <f t="shared" si="10"/>
        <v>67.78</v>
      </c>
      <c r="CO6" s="35">
        <f t="shared" si="10"/>
        <v>69.52</v>
      </c>
      <c r="CP6" s="35">
        <f t="shared" si="10"/>
        <v>66.64</v>
      </c>
      <c r="CQ6" s="35">
        <f t="shared" si="10"/>
        <v>59.68</v>
      </c>
      <c r="CR6" s="35">
        <f t="shared" si="10"/>
        <v>59.17</v>
      </c>
      <c r="CS6" s="35">
        <f t="shared" si="10"/>
        <v>59.34</v>
      </c>
      <c r="CT6" s="35">
        <f t="shared" si="10"/>
        <v>59.11</v>
      </c>
      <c r="CU6" s="35">
        <f t="shared" si="10"/>
        <v>59.74</v>
      </c>
      <c r="CV6" s="34" t="str">
        <f>IF(CV7="","",IF(CV7="-","【-】","【"&amp;SUBSTITUTE(TEXT(CV7,"#,##0.00"),"-","△")&amp;"】"))</f>
        <v>【60.41】</v>
      </c>
      <c r="CW6" s="35">
        <f>IF(CW7="",NA(),CW7)</f>
        <v>82.84</v>
      </c>
      <c r="CX6" s="35">
        <f t="shared" ref="CX6:DF6" si="11">IF(CX7="",NA(),CX7)</f>
        <v>75.3</v>
      </c>
      <c r="CY6" s="35">
        <f t="shared" si="11"/>
        <v>80.69</v>
      </c>
      <c r="CZ6" s="35">
        <f t="shared" si="11"/>
        <v>78.099999999999994</v>
      </c>
      <c r="DA6" s="35">
        <f t="shared" si="11"/>
        <v>78.099999999999994</v>
      </c>
      <c r="DB6" s="35">
        <f t="shared" si="11"/>
        <v>87.63</v>
      </c>
      <c r="DC6" s="35">
        <f t="shared" si="11"/>
        <v>87.6</v>
      </c>
      <c r="DD6" s="35">
        <f t="shared" si="11"/>
        <v>87.74</v>
      </c>
      <c r="DE6" s="35">
        <f t="shared" si="11"/>
        <v>87.91</v>
      </c>
      <c r="DF6" s="35">
        <f t="shared" si="11"/>
        <v>87.28</v>
      </c>
      <c r="DG6" s="34" t="str">
        <f>IF(DG7="","",IF(DG7="-","【-】","【"&amp;SUBSTITUTE(TEXT(DG7,"#,##0.00"),"-","△")&amp;"】"))</f>
        <v>【89.93】</v>
      </c>
      <c r="DH6" s="35">
        <f>IF(DH7="",NA(),DH7)</f>
        <v>27.03</v>
      </c>
      <c r="DI6" s="35">
        <f t="shared" ref="DI6:DQ6" si="12">IF(DI7="",NA(),DI7)</f>
        <v>42.12</v>
      </c>
      <c r="DJ6" s="35">
        <f t="shared" si="12"/>
        <v>41.69</v>
      </c>
      <c r="DK6" s="35">
        <f t="shared" si="12"/>
        <v>43.94</v>
      </c>
      <c r="DL6" s="35">
        <f t="shared" si="12"/>
        <v>36.590000000000003</v>
      </c>
      <c r="DM6" s="35">
        <f t="shared" si="12"/>
        <v>39.65</v>
      </c>
      <c r="DN6" s="35">
        <f t="shared" si="12"/>
        <v>45.25</v>
      </c>
      <c r="DO6" s="35">
        <f t="shared" si="12"/>
        <v>46.27</v>
      </c>
      <c r="DP6" s="35">
        <f t="shared" si="12"/>
        <v>46.88</v>
      </c>
      <c r="DQ6" s="35">
        <f t="shared" si="12"/>
        <v>46.94</v>
      </c>
      <c r="DR6" s="34" t="str">
        <f>IF(DR7="","",IF(DR7="-","【-】","【"&amp;SUBSTITUTE(TEXT(DR7,"#,##0.00"),"-","△")&amp;"】"))</f>
        <v>【48.12】</v>
      </c>
      <c r="DS6" s="35">
        <f>IF(DS7="",NA(),DS7)</f>
        <v>9.86</v>
      </c>
      <c r="DT6" s="35">
        <f t="shared" ref="DT6:EB6" si="13">IF(DT7="",NA(),DT7)</f>
        <v>10.89</v>
      </c>
      <c r="DU6" s="35">
        <f t="shared" si="13"/>
        <v>12.31</v>
      </c>
      <c r="DV6" s="35">
        <f t="shared" si="13"/>
        <v>13.78</v>
      </c>
      <c r="DW6" s="35">
        <f t="shared" si="13"/>
        <v>8.2799999999999994</v>
      </c>
      <c r="DX6" s="35">
        <f t="shared" si="13"/>
        <v>9.7100000000000009</v>
      </c>
      <c r="DY6" s="35">
        <f t="shared" si="13"/>
        <v>10.71</v>
      </c>
      <c r="DZ6" s="35">
        <f t="shared" si="13"/>
        <v>10.93</v>
      </c>
      <c r="EA6" s="35">
        <f t="shared" si="13"/>
        <v>13.39</v>
      </c>
      <c r="EB6" s="35">
        <f t="shared" si="13"/>
        <v>14.48</v>
      </c>
      <c r="EC6" s="34" t="str">
        <f>IF(EC7="","",IF(EC7="-","【-】","【"&amp;SUBSTITUTE(TEXT(EC7,"#,##0.00"),"-","△")&amp;"】"))</f>
        <v>【15.89】</v>
      </c>
      <c r="ED6" s="35">
        <f>IF(ED7="",NA(),ED7)</f>
        <v>0.56999999999999995</v>
      </c>
      <c r="EE6" s="35">
        <f t="shared" ref="EE6:EM6" si="14">IF(EE7="",NA(),EE7)</f>
        <v>0.19</v>
      </c>
      <c r="EF6" s="35">
        <f t="shared" si="14"/>
        <v>0.6</v>
      </c>
      <c r="EG6" s="35">
        <f t="shared" si="14"/>
        <v>0.4</v>
      </c>
      <c r="EH6" s="35">
        <f t="shared" si="14"/>
        <v>0.46</v>
      </c>
      <c r="EI6" s="35">
        <f t="shared" si="14"/>
        <v>0.83</v>
      </c>
      <c r="EJ6" s="35">
        <f t="shared" si="14"/>
        <v>0.72</v>
      </c>
      <c r="EK6" s="35">
        <f t="shared" si="14"/>
        <v>0.71</v>
      </c>
      <c r="EL6" s="35">
        <f t="shared" si="14"/>
        <v>0.71</v>
      </c>
      <c r="EM6" s="35">
        <f t="shared" si="14"/>
        <v>0.75</v>
      </c>
      <c r="EN6" s="34" t="str">
        <f>IF(EN7="","",IF(EN7="-","【-】","【"&amp;SUBSTITUTE(TEXT(EN7,"#,##0.00"),"-","△")&amp;"】"))</f>
        <v>【0.69】</v>
      </c>
    </row>
    <row r="7" spans="1:144" s="36" customFormat="1" x14ac:dyDescent="0.15">
      <c r="A7" s="28"/>
      <c r="B7" s="37">
        <v>2017</v>
      </c>
      <c r="C7" s="37">
        <v>262013</v>
      </c>
      <c r="D7" s="37">
        <v>46</v>
      </c>
      <c r="E7" s="37">
        <v>1</v>
      </c>
      <c r="F7" s="37">
        <v>0</v>
      </c>
      <c r="G7" s="37">
        <v>1</v>
      </c>
      <c r="H7" s="37" t="s">
        <v>104</v>
      </c>
      <c r="I7" s="37" t="s">
        <v>105</v>
      </c>
      <c r="J7" s="37" t="s">
        <v>106</v>
      </c>
      <c r="K7" s="37" t="s">
        <v>107</v>
      </c>
      <c r="L7" s="37" t="s">
        <v>108</v>
      </c>
      <c r="M7" s="37" t="s">
        <v>109</v>
      </c>
      <c r="N7" s="38" t="s">
        <v>110</v>
      </c>
      <c r="O7" s="38">
        <v>49.45</v>
      </c>
      <c r="P7" s="38">
        <v>99.63</v>
      </c>
      <c r="Q7" s="38">
        <v>3310</v>
      </c>
      <c r="R7" s="38">
        <v>79095</v>
      </c>
      <c r="S7" s="38">
        <v>552.54</v>
      </c>
      <c r="T7" s="38">
        <v>143.15</v>
      </c>
      <c r="U7" s="38">
        <v>78325</v>
      </c>
      <c r="V7" s="38">
        <v>131.9</v>
      </c>
      <c r="W7" s="38">
        <v>593.82000000000005</v>
      </c>
      <c r="X7" s="38">
        <v>101.17</v>
      </c>
      <c r="Y7" s="38">
        <v>99.43</v>
      </c>
      <c r="Z7" s="38">
        <v>102.07</v>
      </c>
      <c r="AA7" s="38">
        <v>99.45</v>
      </c>
      <c r="AB7" s="38">
        <v>97.72</v>
      </c>
      <c r="AC7" s="38">
        <v>107.8</v>
      </c>
      <c r="AD7" s="38">
        <v>111.96</v>
      </c>
      <c r="AE7" s="38">
        <v>112.69</v>
      </c>
      <c r="AF7" s="38">
        <v>113.16</v>
      </c>
      <c r="AG7" s="38">
        <v>112.15</v>
      </c>
      <c r="AH7" s="38">
        <v>113.39</v>
      </c>
      <c r="AI7" s="38">
        <v>0</v>
      </c>
      <c r="AJ7" s="38">
        <v>0</v>
      </c>
      <c r="AK7" s="38">
        <v>0</v>
      </c>
      <c r="AL7" s="38">
        <v>0</v>
      </c>
      <c r="AM7" s="38">
        <v>0</v>
      </c>
      <c r="AN7" s="38">
        <v>4.3899999999999997</v>
      </c>
      <c r="AO7" s="38">
        <v>0.41</v>
      </c>
      <c r="AP7" s="38">
        <v>0.54</v>
      </c>
      <c r="AQ7" s="38">
        <v>0.68</v>
      </c>
      <c r="AR7" s="38">
        <v>1</v>
      </c>
      <c r="AS7" s="38">
        <v>0.85</v>
      </c>
      <c r="AT7" s="38">
        <v>845.5</v>
      </c>
      <c r="AU7" s="38">
        <v>159.29</v>
      </c>
      <c r="AV7" s="38">
        <v>131.76</v>
      </c>
      <c r="AW7" s="38">
        <v>160.71</v>
      </c>
      <c r="AX7" s="38">
        <v>114.36</v>
      </c>
      <c r="AY7" s="38">
        <v>739.59</v>
      </c>
      <c r="AZ7" s="38">
        <v>335.95</v>
      </c>
      <c r="BA7" s="38">
        <v>346.59</v>
      </c>
      <c r="BB7" s="38">
        <v>357.82</v>
      </c>
      <c r="BC7" s="38">
        <v>355.5</v>
      </c>
      <c r="BD7" s="38">
        <v>264.33999999999997</v>
      </c>
      <c r="BE7" s="38">
        <v>688.13</v>
      </c>
      <c r="BF7" s="38">
        <v>756.4</v>
      </c>
      <c r="BG7" s="38">
        <v>739.17</v>
      </c>
      <c r="BH7" s="38">
        <v>721.38</v>
      </c>
      <c r="BI7" s="38">
        <v>749.52</v>
      </c>
      <c r="BJ7" s="38">
        <v>324.08999999999997</v>
      </c>
      <c r="BK7" s="38">
        <v>319.82</v>
      </c>
      <c r="BL7" s="38">
        <v>312.02999999999997</v>
      </c>
      <c r="BM7" s="38">
        <v>307.45999999999998</v>
      </c>
      <c r="BN7" s="38">
        <v>312.58</v>
      </c>
      <c r="BO7" s="38">
        <v>274.27</v>
      </c>
      <c r="BP7" s="38">
        <v>93.21</v>
      </c>
      <c r="BQ7" s="38">
        <v>91.68</v>
      </c>
      <c r="BR7" s="38">
        <v>95.73</v>
      </c>
      <c r="BS7" s="38">
        <v>93.13</v>
      </c>
      <c r="BT7" s="38">
        <v>86.28</v>
      </c>
      <c r="BU7" s="38">
        <v>99.46</v>
      </c>
      <c r="BV7" s="38">
        <v>105.21</v>
      </c>
      <c r="BW7" s="38">
        <v>105.71</v>
      </c>
      <c r="BX7" s="38">
        <v>106.01</v>
      </c>
      <c r="BY7" s="38">
        <v>104.57</v>
      </c>
      <c r="BZ7" s="38">
        <v>104.36</v>
      </c>
      <c r="CA7" s="38">
        <v>165.41</v>
      </c>
      <c r="CB7" s="38">
        <v>168.22</v>
      </c>
      <c r="CC7" s="38">
        <v>161.53</v>
      </c>
      <c r="CD7" s="38">
        <v>165.74</v>
      </c>
      <c r="CE7" s="38">
        <v>196.88</v>
      </c>
      <c r="CF7" s="38">
        <v>171.78</v>
      </c>
      <c r="CG7" s="38">
        <v>162.59</v>
      </c>
      <c r="CH7" s="38">
        <v>162.15</v>
      </c>
      <c r="CI7" s="38">
        <v>162.24</v>
      </c>
      <c r="CJ7" s="38">
        <v>165.47</v>
      </c>
      <c r="CK7" s="38">
        <v>165.71</v>
      </c>
      <c r="CL7" s="38">
        <v>67.3</v>
      </c>
      <c r="CM7" s="38">
        <v>68.09</v>
      </c>
      <c r="CN7" s="38">
        <v>67.78</v>
      </c>
      <c r="CO7" s="38">
        <v>69.52</v>
      </c>
      <c r="CP7" s="38">
        <v>66.64</v>
      </c>
      <c r="CQ7" s="38">
        <v>59.68</v>
      </c>
      <c r="CR7" s="38">
        <v>59.17</v>
      </c>
      <c r="CS7" s="38">
        <v>59.34</v>
      </c>
      <c r="CT7" s="38">
        <v>59.11</v>
      </c>
      <c r="CU7" s="38">
        <v>59.74</v>
      </c>
      <c r="CV7" s="38">
        <v>60.41</v>
      </c>
      <c r="CW7" s="38">
        <v>82.84</v>
      </c>
      <c r="CX7" s="38">
        <v>75.3</v>
      </c>
      <c r="CY7" s="38">
        <v>80.69</v>
      </c>
      <c r="CZ7" s="38">
        <v>78.099999999999994</v>
      </c>
      <c r="DA7" s="38">
        <v>78.099999999999994</v>
      </c>
      <c r="DB7" s="38">
        <v>87.63</v>
      </c>
      <c r="DC7" s="38">
        <v>87.6</v>
      </c>
      <c r="DD7" s="38">
        <v>87.74</v>
      </c>
      <c r="DE7" s="38">
        <v>87.91</v>
      </c>
      <c r="DF7" s="38">
        <v>87.28</v>
      </c>
      <c r="DG7" s="38">
        <v>89.93</v>
      </c>
      <c r="DH7" s="38">
        <v>27.03</v>
      </c>
      <c r="DI7" s="38">
        <v>42.12</v>
      </c>
      <c r="DJ7" s="38">
        <v>41.69</v>
      </c>
      <c r="DK7" s="38">
        <v>43.94</v>
      </c>
      <c r="DL7" s="38">
        <v>36.590000000000003</v>
      </c>
      <c r="DM7" s="38">
        <v>39.65</v>
      </c>
      <c r="DN7" s="38">
        <v>45.25</v>
      </c>
      <c r="DO7" s="38">
        <v>46.27</v>
      </c>
      <c r="DP7" s="38">
        <v>46.88</v>
      </c>
      <c r="DQ7" s="38">
        <v>46.94</v>
      </c>
      <c r="DR7" s="38">
        <v>48.12</v>
      </c>
      <c r="DS7" s="38">
        <v>9.86</v>
      </c>
      <c r="DT7" s="38">
        <v>10.89</v>
      </c>
      <c r="DU7" s="38">
        <v>12.31</v>
      </c>
      <c r="DV7" s="38">
        <v>13.78</v>
      </c>
      <c r="DW7" s="38">
        <v>8.2799999999999994</v>
      </c>
      <c r="DX7" s="38">
        <v>9.7100000000000009</v>
      </c>
      <c r="DY7" s="38">
        <v>10.71</v>
      </c>
      <c r="DZ7" s="38">
        <v>10.93</v>
      </c>
      <c r="EA7" s="38">
        <v>13.39</v>
      </c>
      <c r="EB7" s="38">
        <v>14.48</v>
      </c>
      <c r="EC7" s="38">
        <v>15.89</v>
      </c>
      <c r="ED7" s="38">
        <v>0.56999999999999995</v>
      </c>
      <c r="EE7" s="38">
        <v>0.19</v>
      </c>
      <c r="EF7" s="38">
        <v>0.6</v>
      </c>
      <c r="EG7" s="38">
        <v>0.4</v>
      </c>
      <c r="EH7" s="38">
        <v>0.46</v>
      </c>
      <c r="EI7" s="38">
        <v>0.83</v>
      </c>
      <c r="EJ7" s="38">
        <v>0.72</v>
      </c>
      <c r="EK7" s="38">
        <v>0.71</v>
      </c>
      <c r="EL7" s="38">
        <v>0.71</v>
      </c>
      <c r="EM7" s="38">
        <v>0.75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2019-02-07T07:43:58Z</cp:lastPrinted>
  <dcterms:modified xsi:type="dcterms:W3CDTF">2019-02-14T02:15:54Z</dcterms:modified>
</cp:coreProperties>
</file>