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TnUzEg3hnX+j8euxtFsETOQ9Mzhj6lcGElgzdT88OQJPlP0RSnxXJ2g7SSyAJoqpSsuLH1RUMEu9k/iM6elNQ==" workbookSaltValue="EU1mhYOlEmxHzyn2QC1G7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<sst xmlns="http://schemas.openxmlformats.org/spreadsheetml/2006/main" count="225" uniqueCount="112">
  <si>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</si>
  <si>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</si>
  <si>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</si>
  <si>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</si>
  <si>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</si>
  <si>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</si>
  <si>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</si>
  <si>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</si>
  <si>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</si>
  <si>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</si>
  <si>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</si>
  <si>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</si>
  <si>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</si>
  <si>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</si>
  <si>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</si>
  <si>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</si>
  <si>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</si>
  <si>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</si>
  <si>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</si>
  <si>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</si>
  <si>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</si>
  <si>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</si>
  <si>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</si>
  <si>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</si>
  <si>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</si>
  <si>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</si>
  <si>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</si>
  <si>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</si>
  <si>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</si>
  <si>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</si>
  <si>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</si>
  <si>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</si>
  <si>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</si>
  <si>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</si>
  <si>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</si>
  <si>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</si>
  <si>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</si>
  <si>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</si>
  <si>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</si>
  <si>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</si>
  <si>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</si>
  <si>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</si>
  <si>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</si>
  <si>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</si>
  <si>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</si>
  <si>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</si>
  <si>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</si>
  <si>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</si>
  <si>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</si>
  <si>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</si>
  <si>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</si>
  <si>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</si>
  <si>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</si>
  <si>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</si>
  <si>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</si>
  <si>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</si>
  <si>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</si>
  <si>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</si>
  <si>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</si>
  <si>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</si>
  <si>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</si>
  <si>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</si>
  <si>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</si>
  <si>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</si>
  <si>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</si>
  <si>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</si>
  <si>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</si>
  <si>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</si>
  <si>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</si>
  <si>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</si>
  <si>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</si>
  <si>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</si>
  <si>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</si>
  <si>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</si>
  <si>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</si>
  <si>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</si>
  <si>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</si>
  <si>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</si>
  <si>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</si>
  <si>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</si>
  <si>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</si>
  <si>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</si>
  <si>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</si>
  <si>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</si>
  <si>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</si>
  <si>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</si>
  <si>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</si>
  <si>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</si>
  <si>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</si>
  <si>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</si>
  <si>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</si>
  <si>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</si>
  <si>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</si>
  <si>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</si>
  <si>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</si>
  <si>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</si>
  <si>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</si>
  <si>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</si>
  <si>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</si>
  <si>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</si>
  <si>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</si>
  <si>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</si>
  <si>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</si>
  <si>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</si>
  <si>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</si>
  <si>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</si>
  <si>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</si>
  <si>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</si>
  <si>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</si>
  <si>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多くの簡易水道事業等を抱え、現在では、25簡易水道、6飲料水供給施設、2簡易給水施設の計33事業・施設を実施している（平成31年4月より、水道事業へ統合済み）。
　合併後も統合が進んでいないため施設数が多く、人口減による給水人口の減少に伴い施設利用率は減少傾向にあり、類似団体平均に比べても低くなっている。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
　なお、平成28年度においては、毎月検針から隔月検針への移行初年度により、給水収益（有収水量）が11ヶ月分となったことから、⑧有収率が下がった。</t>
    <rPh sb="84" eb="86">
      <t>ヘイセイ</t>
    </rPh>
    <rPh sb="88" eb="89">
      <t>ネン</t>
    </rPh>
    <rPh sb="90" eb="91">
      <t>ガツ</t>
    </rPh>
    <rPh sb="94" eb="96">
      <t>スイドウ</t>
    </rPh>
    <rPh sb="96" eb="98">
      <t>ジギョウ</t>
    </rPh>
    <rPh sb="99" eb="101">
      <t>トウゴウ</t>
    </rPh>
    <rPh sb="101" eb="102">
      <t>ス</t>
    </rPh>
    <phoneticPr fontId="4"/>
  </si>
  <si>
    <t>　51の浄水場や97の配水池など、非常に多くの施設を抱えているが、更新が進んでおらず、その多くが老朽施設である。また、管路についても、布設替が進んでいないため老朽化しており、石綿管も一部残存している。
　施設の統廃合をすすめるとともに、有収率の向上を図るためにも、計画的な管路の布設替を行っていく必要がある。</t>
    <phoneticPr fontId="4"/>
  </si>
  <si>
    <t>　統合事業の実施等に伴う起債償還額の増加により、年々給水原価が増加傾向にあることから、施設の統廃合や有収率の向上など、これを下げる取り組みを行っていく必要がある。
　一方で、計画的に施設更新を行っていくためには、給水収益を確保することも必要であり、3年毎に使用量の見直しの検討を行っている。</t>
    <rPh sb="125" eb="127">
      <t>ネンゴト</t>
    </rPh>
    <rPh sb="128" eb="131">
      <t>シヨウリョウ</t>
    </rPh>
    <rPh sb="132" eb="134">
      <t>ミナオ</t>
    </rPh>
    <rPh sb="136" eb="138">
      <t>ケントウ</t>
    </rPh>
    <rPh sb="139" eb="1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</si>
</sst>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0.92</c:v>
                </c:pt>
                <c:pt idx="2">
                  <c:v>0.88</c:v>
                </c:pt>
                <c:pt idx="3">
                  <c:v>1.63</c:v>
                </c:pt>
                <c:pt idx="4">
                  <c:v>0.3</c:v>
                </c:pt>
              </c:numCache>
            </c:numRef>
          </c:val>
          <c:extLst xmlns:c16r2="http://schemas.microsoft.com/office/drawing/2015/06/chart">
            <c:ext xmlns:c16="http://schemas.microsoft.com/office/drawing/2014/chart" uri="{C3380CC4-5D6E-409C-BE32-E72D297353CC}">
              <c16:uniqueId val="{00000000-D1C6-4C3E-8306-6A7112F45D82}"/>
            </c:ext>
          </c:extLst>
        </c:ser>
        <c:dLbls>
          <c:showLegendKey val="0"/>
          <c:showVal val="0"/>
          <c:showCatName val="0"/>
          <c:showSerName val="0"/>
          <c:showPercent val="0"/>
          <c:showBubbleSize val="0"/>
        </c:dLbls>
        <c:gapWidth val="150"/>
        <c:axId val="203127424"/>
        <c:axId val="2031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xmlns:c16r2="http://schemas.microsoft.com/office/drawing/2015/06/chart">
            <c:ext xmlns:c16="http://schemas.microsoft.com/office/drawing/2014/chart" uri="{C3380CC4-5D6E-409C-BE32-E72D297353CC}">
              <c16:uniqueId val="{00000001-D1C6-4C3E-8306-6A7112F45D82}"/>
            </c:ext>
          </c:extLst>
        </c:ser>
        <c:dLbls>
          <c:showLegendKey val="0"/>
          <c:showVal val="0"/>
          <c:showCatName val="0"/>
          <c:showSerName val="0"/>
          <c:showPercent val="0"/>
          <c:showBubbleSize val="0"/>
        </c:dLbls>
        <c:marker val="1"/>
        <c:smooth val="0"/>
        <c:axId val="203127424"/>
        <c:axId val="203133696"/>
      </c:lineChart>
      <c:dateAx>
        <c:axId val="203127424"/>
        <c:scaling>
          <c:orientation val="minMax"/>
        </c:scaling>
        <c:delete val="1"/>
        <c:axPos val="b"/>
        <c:numFmt formatCode="ge" sourceLinked="1"/>
        <c:majorTickMark val="none"/>
        <c:minorTickMark val="none"/>
        <c:tickLblPos val="none"/>
        <c:crossAx val="203133696"/>
        <c:crosses val="autoZero"/>
        <c:auto val="1"/>
        <c:lblOffset val="100"/>
        <c:baseTimeUnit val="years"/>
      </c:dateAx>
      <c:valAx>
        <c:axId val="203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c:v>
                </c:pt>
                <c:pt idx="1">
                  <c:v>55.11</c:v>
                </c:pt>
                <c:pt idx="2">
                  <c:v>55.76</c:v>
                </c:pt>
                <c:pt idx="3">
                  <c:v>55.3</c:v>
                </c:pt>
                <c:pt idx="4">
                  <c:v>54.74</c:v>
                </c:pt>
              </c:numCache>
            </c:numRef>
          </c:val>
          <c:extLst xmlns:c16r2="http://schemas.microsoft.com/office/drawing/2015/06/chart">
            <c:ext xmlns:c16="http://schemas.microsoft.com/office/drawing/2014/chart" uri="{C3380CC4-5D6E-409C-BE32-E72D297353CC}">
              <c16:uniqueId val="{00000000-06FA-4202-AFE8-3BE5ED8C3719}"/>
            </c:ext>
          </c:extLst>
        </c:ser>
        <c:dLbls>
          <c:showLegendKey val="0"/>
          <c:showVal val="0"/>
          <c:showCatName val="0"/>
          <c:showSerName val="0"/>
          <c:showPercent val="0"/>
          <c:showBubbleSize val="0"/>
        </c:dLbls>
        <c:gapWidth val="150"/>
        <c:axId val="204216960"/>
        <c:axId val="2042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xmlns:c16r2="http://schemas.microsoft.com/office/drawing/2015/06/chart">
            <c:ext xmlns:c16="http://schemas.microsoft.com/office/drawing/2014/chart" uri="{C3380CC4-5D6E-409C-BE32-E72D297353CC}">
              <c16:uniqueId val="{00000001-06FA-4202-AFE8-3BE5ED8C3719}"/>
            </c:ext>
          </c:extLst>
        </c:ser>
        <c:dLbls>
          <c:showLegendKey val="0"/>
          <c:showVal val="0"/>
          <c:showCatName val="0"/>
          <c:showSerName val="0"/>
          <c:showPercent val="0"/>
          <c:showBubbleSize val="0"/>
        </c:dLbls>
        <c:marker val="1"/>
        <c:smooth val="0"/>
        <c:axId val="204216960"/>
        <c:axId val="204223232"/>
      </c:lineChart>
      <c:dateAx>
        <c:axId val="204216960"/>
        <c:scaling>
          <c:orientation val="minMax"/>
        </c:scaling>
        <c:delete val="1"/>
        <c:axPos val="b"/>
        <c:numFmt formatCode="ge" sourceLinked="1"/>
        <c:majorTickMark val="none"/>
        <c:minorTickMark val="none"/>
        <c:tickLblPos val="none"/>
        <c:crossAx val="204223232"/>
        <c:crosses val="autoZero"/>
        <c:auto val="1"/>
        <c:lblOffset val="100"/>
        <c:baseTimeUnit val="years"/>
      </c:dateAx>
      <c:valAx>
        <c:axId val="204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84.31</c:v>
                </c:pt>
                <c:pt idx="1">
                  <c:v>82.7</c:v>
                </c:pt>
                <c:pt idx="2">
                  <c:v>75.37</c:v>
                </c:pt>
                <c:pt idx="3">
                  <c:v>81.5</c:v>
                </c:pt>
                <c:pt idx="4">
                  <c:v>83.48</c:v>
                </c:pt>
              </c:numCache>
            </c:numRef>
          </c:val>
          <c:extLst xmlns:c16r2="http://schemas.microsoft.com/office/drawing/2015/06/chart">
            <c:ext xmlns:c16="http://schemas.microsoft.com/office/drawing/2014/chart" uri="{C3380CC4-5D6E-409C-BE32-E72D297353CC}">
              <c16:uniqueId val="{00000000-E7FA-4872-803B-5B57D72A84FE}"/>
            </c:ext>
          </c:extLst>
        </c:ser>
        <c:dLbls>
          <c:showLegendKey val="0"/>
          <c:showVal val="0"/>
          <c:showCatName val="0"/>
          <c:showSerName val="0"/>
          <c:showPercent val="0"/>
          <c:showBubbleSize val="0"/>
        </c:dLbls>
        <c:gapWidth val="150"/>
        <c:axId val="204262400"/>
        <c:axId val="2042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xmlns:c16r2="http://schemas.microsoft.com/office/drawing/2015/06/chart">
            <c:ext xmlns:c16="http://schemas.microsoft.com/office/drawing/2014/chart" uri="{C3380CC4-5D6E-409C-BE32-E72D297353CC}">
              <c16:uniqueId val="{00000001-E7FA-4872-803B-5B57D72A84FE}"/>
            </c:ext>
          </c:extLst>
        </c:ser>
        <c:dLbls>
          <c:showLegendKey val="0"/>
          <c:showVal val="0"/>
          <c:showCatName val="0"/>
          <c:showSerName val="0"/>
          <c:showPercent val="0"/>
          <c:showBubbleSize val="0"/>
        </c:dLbls>
        <c:marker val="1"/>
        <c:smooth val="0"/>
        <c:axId val="204262400"/>
        <c:axId val="204264576"/>
      </c:lineChart>
      <c:dateAx>
        <c:axId val="204262400"/>
        <c:scaling>
          <c:orientation val="minMax"/>
        </c:scaling>
        <c:delete val="1"/>
        <c:axPos val="b"/>
        <c:numFmt formatCode="ge" sourceLinked="1"/>
        <c:majorTickMark val="none"/>
        <c:minorTickMark val="none"/>
        <c:tickLblPos val="none"/>
        <c:crossAx val="204264576"/>
        <c:crosses val="autoZero"/>
        <c:auto val="1"/>
        <c:lblOffset val="100"/>
        <c:baseTimeUnit val="years"/>
      </c:dateAx>
      <c:valAx>
        <c:axId val="2042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83.94</c:v>
                </c:pt>
                <c:pt idx="1">
                  <c:v>75.709999999999994</c:v>
                </c:pt>
                <c:pt idx="2">
                  <c:v>72.959999999999994</c:v>
                </c:pt>
                <c:pt idx="3">
                  <c:v>73.87</c:v>
                </c:pt>
                <c:pt idx="4">
                  <c:v>73.83</c:v>
                </c:pt>
              </c:numCache>
            </c:numRef>
          </c:val>
          <c:extLst xmlns:c16r2="http://schemas.microsoft.com/office/drawing/2015/06/chart">
            <c:ext xmlns:c16="http://schemas.microsoft.com/office/drawing/2014/chart" uri="{C3380CC4-5D6E-409C-BE32-E72D297353CC}">
              <c16:uniqueId val="{00000000-C85C-4B14-98B0-809D23292EDD}"/>
            </c:ext>
          </c:extLst>
        </c:ser>
        <c:dLbls>
          <c:showLegendKey val="0"/>
          <c:showVal val="0"/>
          <c:showCatName val="0"/>
          <c:showSerName val="0"/>
          <c:showPercent val="0"/>
          <c:showBubbleSize val="0"/>
        </c:dLbls>
        <c:gapWidth val="150"/>
        <c:axId val="203160576"/>
        <c:axId val="2038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xmlns:c16r2="http://schemas.microsoft.com/office/drawing/2015/06/chart">
            <c:ext xmlns:c16="http://schemas.microsoft.com/office/drawing/2014/chart" uri="{C3380CC4-5D6E-409C-BE32-E72D297353CC}">
              <c16:uniqueId val="{00000001-C85C-4B14-98B0-809D23292EDD}"/>
            </c:ext>
          </c:extLst>
        </c:ser>
        <c:dLbls>
          <c:showLegendKey val="0"/>
          <c:showVal val="0"/>
          <c:showCatName val="0"/>
          <c:showSerName val="0"/>
          <c:showPercent val="0"/>
          <c:showBubbleSize val="0"/>
        </c:dLbls>
        <c:marker val="1"/>
        <c:smooth val="0"/>
        <c:axId val="203160576"/>
        <c:axId val="203830400"/>
      </c:lineChart>
      <c:dateAx>
        <c:axId val="203160576"/>
        <c:scaling>
          <c:orientation val="minMax"/>
        </c:scaling>
        <c:delete val="1"/>
        <c:axPos val="b"/>
        <c:numFmt formatCode="ge" sourceLinked="1"/>
        <c:majorTickMark val="none"/>
        <c:minorTickMark val="none"/>
        <c:tickLblPos val="none"/>
        <c:crossAx val="203830400"/>
        <c:crosses val="autoZero"/>
        <c:auto val="1"/>
        <c:lblOffset val="100"/>
        <c:baseTimeUnit val="years"/>
      </c:dateAx>
      <c:valAx>
        <c:axId val="203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38-4AB0-A3FA-DF529B88ADF5}"/>
            </c:ext>
          </c:extLst>
        </c:ser>
        <c:dLbls>
          <c:showLegendKey val="0"/>
          <c:showVal val="0"/>
          <c:showCatName val="0"/>
          <c:showSerName val="0"/>
          <c:showPercent val="0"/>
          <c:showBubbleSize val="0"/>
        </c:dLbls>
        <c:gapWidth val="150"/>
        <c:axId val="203849088"/>
        <c:axId val="203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38-4AB0-A3FA-DF529B88ADF5}"/>
            </c:ext>
          </c:extLst>
        </c:ser>
        <c:dLbls>
          <c:showLegendKey val="0"/>
          <c:showVal val="0"/>
          <c:showCatName val="0"/>
          <c:showSerName val="0"/>
          <c:showPercent val="0"/>
          <c:showBubbleSize val="0"/>
        </c:dLbls>
        <c:marker val="1"/>
        <c:smooth val="0"/>
        <c:axId val="203849088"/>
        <c:axId val="203871744"/>
      </c:lineChart>
      <c:dateAx>
        <c:axId val="203849088"/>
        <c:scaling>
          <c:orientation val="minMax"/>
        </c:scaling>
        <c:delete val="1"/>
        <c:axPos val="b"/>
        <c:numFmt formatCode="ge" sourceLinked="1"/>
        <c:majorTickMark val="none"/>
        <c:minorTickMark val="none"/>
        <c:tickLblPos val="none"/>
        <c:crossAx val="203871744"/>
        <c:crosses val="autoZero"/>
        <c:auto val="1"/>
        <c:lblOffset val="100"/>
        <c:baseTimeUnit val="years"/>
      </c:dateAx>
      <c:valAx>
        <c:axId val="203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FB-41ED-B37A-CEEA24203777}"/>
            </c:ext>
          </c:extLst>
        </c:ser>
        <c:dLbls>
          <c:showLegendKey val="0"/>
          <c:showVal val="0"/>
          <c:showCatName val="0"/>
          <c:showSerName val="0"/>
          <c:showPercent val="0"/>
          <c:showBubbleSize val="0"/>
        </c:dLbls>
        <c:gapWidth val="150"/>
        <c:axId val="203972608"/>
        <c:axId val="203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FB-41ED-B37A-CEEA24203777}"/>
            </c:ext>
          </c:extLst>
        </c:ser>
        <c:dLbls>
          <c:showLegendKey val="0"/>
          <c:showVal val="0"/>
          <c:showCatName val="0"/>
          <c:showSerName val="0"/>
          <c:showPercent val="0"/>
          <c:showBubbleSize val="0"/>
        </c:dLbls>
        <c:marker val="1"/>
        <c:smooth val="0"/>
        <c:axId val="203972608"/>
        <c:axId val="203974528"/>
      </c:lineChart>
      <c:dateAx>
        <c:axId val="203972608"/>
        <c:scaling>
          <c:orientation val="minMax"/>
        </c:scaling>
        <c:delete val="1"/>
        <c:axPos val="b"/>
        <c:numFmt formatCode="ge" sourceLinked="1"/>
        <c:majorTickMark val="none"/>
        <c:minorTickMark val="none"/>
        <c:tickLblPos val="none"/>
        <c:crossAx val="203974528"/>
        <c:crosses val="autoZero"/>
        <c:auto val="1"/>
        <c:lblOffset val="100"/>
        <c:baseTimeUnit val="years"/>
      </c:dateAx>
      <c:valAx>
        <c:axId val="203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78-4E67-AC98-001ED441A3DC}"/>
            </c:ext>
          </c:extLst>
        </c:ser>
        <c:dLbls>
          <c:showLegendKey val="0"/>
          <c:showVal val="0"/>
          <c:showCatName val="0"/>
          <c:showSerName val="0"/>
          <c:showPercent val="0"/>
          <c:showBubbleSize val="0"/>
        </c:dLbls>
        <c:gapWidth val="150"/>
        <c:axId val="204292864"/>
        <c:axId val="2042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78-4E67-AC98-001ED441A3DC}"/>
            </c:ext>
          </c:extLst>
        </c:ser>
        <c:dLbls>
          <c:showLegendKey val="0"/>
          <c:showVal val="0"/>
          <c:showCatName val="0"/>
          <c:showSerName val="0"/>
          <c:showPercent val="0"/>
          <c:showBubbleSize val="0"/>
        </c:dLbls>
        <c:marker val="1"/>
        <c:smooth val="0"/>
        <c:axId val="204292864"/>
        <c:axId val="204294784"/>
      </c:lineChart>
      <c:dateAx>
        <c:axId val="204292864"/>
        <c:scaling>
          <c:orientation val="minMax"/>
        </c:scaling>
        <c:delete val="1"/>
        <c:axPos val="b"/>
        <c:numFmt formatCode="ge" sourceLinked="1"/>
        <c:majorTickMark val="none"/>
        <c:minorTickMark val="none"/>
        <c:tickLblPos val="none"/>
        <c:crossAx val="204294784"/>
        <c:crosses val="autoZero"/>
        <c:auto val="1"/>
        <c:lblOffset val="100"/>
        <c:baseTimeUnit val="years"/>
      </c:dateAx>
      <c:valAx>
        <c:axId val="2042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E7-4E47-93BF-FC26847CCAF3}"/>
            </c:ext>
          </c:extLst>
        </c:ser>
        <c:dLbls>
          <c:showLegendKey val="0"/>
          <c:showVal val="0"/>
          <c:showCatName val="0"/>
          <c:showSerName val="0"/>
          <c:showPercent val="0"/>
          <c:showBubbleSize val="0"/>
        </c:dLbls>
        <c:gapWidth val="150"/>
        <c:axId val="204319744"/>
        <c:axId val="204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E7-4E47-93BF-FC26847CCAF3}"/>
            </c:ext>
          </c:extLst>
        </c:ser>
        <c:dLbls>
          <c:showLegendKey val="0"/>
          <c:showVal val="0"/>
          <c:showCatName val="0"/>
          <c:showSerName val="0"/>
          <c:showPercent val="0"/>
          <c:showBubbleSize val="0"/>
        </c:dLbls>
        <c:marker val="1"/>
        <c:smooth val="0"/>
        <c:axId val="204319744"/>
        <c:axId val="204321920"/>
      </c:lineChart>
      <c:dateAx>
        <c:axId val="204319744"/>
        <c:scaling>
          <c:orientation val="minMax"/>
        </c:scaling>
        <c:delete val="1"/>
        <c:axPos val="b"/>
        <c:numFmt formatCode="ge" sourceLinked="1"/>
        <c:majorTickMark val="none"/>
        <c:minorTickMark val="none"/>
        <c:tickLblPos val="none"/>
        <c:crossAx val="204321920"/>
        <c:crosses val="autoZero"/>
        <c:auto val="1"/>
        <c:lblOffset val="100"/>
        <c:baseTimeUnit val="years"/>
      </c:dateAx>
      <c:valAx>
        <c:axId val="204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1360.41</c:v>
                </c:pt>
                <c:pt idx="1">
                  <c:v>1285.47</c:v>
                </c:pt>
                <c:pt idx="2">
                  <c:v>1389.69</c:v>
                </c:pt>
                <c:pt idx="3">
                  <c:v>1313.25</c:v>
                </c:pt>
                <c:pt idx="4">
                  <c:v>1403.04</c:v>
                </c:pt>
              </c:numCache>
            </c:numRef>
          </c:val>
          <c:extLst xmlns:c16r2="http://schemas.microsoft.com/office/drawing/2015/06/chart">
            <c:ext xmlns:c16="http://schemas.microsoft.com/office/drawing/2014/chart" uri="{C3380CC4-5D6E-409C-BE32-E72D297353CC}">
              <c16:uniqueId val="{00000000-3B57-4C39-B0C1-F388AB4FFD83}"/>
            </c:ext>
          </c:extLst>
        </c:ser>
        <c:dLbls>
          <c:showLegendKey val="0"/>
          <c:showVal val="0"/>
          <c:showCatName val="0"/>
          <c:showSerName val="0"/>
          <c:showPercent val="0"/>
          <c:showBubbleSize val="0"/>
        </c:dLbls>
        <c:gapWidth val="150"/>
        <c:axId val="204041600"/>
        <c:axId val="204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xmlns:c16r2="http://schemas.microsoft.com/office/drawing/2015/06/chart">
            <c:ext xmlns:c16="http://schemas.microsoft.com/office/drawing/2014/chart" uri="{C3380CC4-5D6E-409C-BE32-E72D297353CC}">
              <c16:uniqueId val="{00000001-3B57-4C39-B0C1-F388AB4FFD83}"/>
            </c:ext>
          </c:extLst>
        </c:ser>
        <c:dLbls>
          <c:showLegendKey val="0"/>
          <c:showVal val="0"/>
          <c:showCatName val="0"/>
          <c:showSerName val="0"/>
          <c:showPercent val="0"/>
          <c:showBubbleSize val="0"/>
        </c:dLbls>
        <c:marker val="1"/>
        <c:smooth val="0"/>
        <c:axId val="204041600"/>
        <c:axId val="204043776"/>
      </c:lineChart>
      <c:dateAx>
        <c:axId val="204041600"/>
        <c:scaling>
          <c:orientation val="minMax"/>
        </c:scaling>
        <c:delete val="1"/>
        <c:axPos val="b"/>
        <c:numFmt formatCode="ge" sourceLinked="1"/>
        <c:majorTickMark val="none"/>
        <c:minorTickMark val="none"/>
        <c:tickLblPos val="none"/>
        <c:crossAx val="204043776"/>
        <c:crosses val="autoZero"/>
        <c:auto val="1"/>
        <c:lblOffset val="100"/>
        <c:baseTimeUnit val="years"/>
      </c:dateAx>
      <c:valAx>
        <c:axId val="204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64.06</c:v>
                </c:pt>
                <c:pt idx="1">
                  <c:v>63.86</c:v>
                </c:pt>
                <c:pt idx="2">
                  <c:v>61.92</c:v>
                </c:pt>
                <c:pt idx="3">
                  <c:v>61.85</c:v>
                </c:pt>
                <c:pt idx="4">
                  <c:v>58.86</c:v>
                </c:pt>
              </c:numCache>
            </c:numRef>
          </c:val>
          <c:extLst xmlns:c16r2="http://schemas.microsoft.com/office/drawing/2015/06/chart">
            <c:ext xmlns:c16="http://schemas.microsoft.com/office/drawing/2014/chart" uri="{C3380CC4-5D6E-409C-BE32-E72D297353CC}">
              <c16:uniqueId val="{00000000-988E-4EC5-BF8C-0D1B079F933C}"/>
            </c:ext>
          </c:extLst>
        </c:ser>
        <c:dLbls>
          <c:showLegendKey val="0"/>
          <c:showVal val="0"/>
          <c:showCatName val="0"/>
          <c:showSerName val="0"/>
          <c:showPercent val="0"/>
          <c:showBubbleSize val="0"/>
        </c:dLbls>
        <c:gapWidth val="150"/>
        <c:axId val="204056448"/>
        <c:axId val="2041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xmlns:c16r2="http://schemas.microsoft.com/office/drawing/2015/06/chart">
            <c:ext xmlns:c16="http://schemas.microsoft.com/office/drawing/2014/chart" uri="{C3380CC4-5D6E-409C-BE32-E72D297353CC}">
              <c16:uniqueId val="{00000001-988E-4EC5-BF8C-0D1B079F933C}"/>
            </c:ext>
          </c:extLst>
        </c:ser>
        <c:dLbls>
          <c:showLegendKey val="0"/>
          <c:showVal val="0"/>
          <c:showCatName val="0"/>
          <c:showSerName val="0"/>
          <c:showPercent val="0"/>
          <c:showBubbleSize val="0"/>
        </c:dLbls>
        <c:marker val="1"/>
        <c:smooth val="0"/>
        <c:axId val="204056448"/>
        <c:axId val="204156928"/>
      </c:lineChart>
      <c:dateAx>
        <c:axId val="204056448"/>
        <c:scaling>
          <c:orientation val="minMax"/>
        </c:scaling>
        <c:delete val="1"/>
        <c:axPos val="b"/>
        <c:numFmt formatCode="ge" sourceLinked="1"/>
        <c:majorTickMark val="none"/>
        <c:minorTickMark val="none"/>
        <c:tickLblPos val="none"/>
        <c:crossAx val="204156928"/>
        <c:crosses val="autoZero"/>
        <c:auto val="1"/>
        <c:lblOffset val="100"/>
        <c:baseTimeUnit val="years"/>
      </c:dateAx>
      <c:valAx>
        <c:axId val="204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281.72000000000003</c:v>
                </c:pt>
                <c:pt idx="1">
                  <c:v>304.13</c:v>
                </c:pt>
                <c:pt idx="2">
                  <c:v>314.35000000000002</c:v>
                </c:pt>
                <c:pt idx="3">
                  <c:v>315.95</c:v>
                </c:pt>
                <c:pt idx="4">
                  <c:v>304.38</c:v>
                </c:pt>
              </c:numCache>
            </c:numRef>
          </c:val>
          <c:extLst xmlns:c16r2="http://schemas.microsoft.com/office/drawing/2015/06/chart">
            <c:ext xmlns:c16="http://schemas.microsoft.com/office/drawing/2014/chart" uri="{C3380CC4-5D6E-409C-BE32-E72D297353CC}">
              <c16:uniqueId val="{00000000-224E-4496-99D8-6E8CEFCC559A}"/>
            </c:ext>
          </c:extLst>
        </c:ser>
        <c:dLbls>
          <c:showLegendKey val="0"/>
          <c:showVal val="0"/>
          <c:showCatName val="0"/>
          <c:showSerName val="0"/>
          <c:showPercent val="0"/>
          <c:showBubbleSize val="0"/>
        </c:dLbls>
        <c:gapWidth val="150"/>
        <c:axId val="204192000"/>
        <c:axId val="2041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xmlns:c16r2="http://schemas.microsoft.com/office/drawing/2015/06/chart">
            <c:ext xmlns:c16="http://schemas.microsoft.com/office/drawing/2014/chart" uri="{C3380CC4-5D6E-409C-BE32-E72D297353CC}">
              <c16:uniqueId val="{00000001-224E-4496-99D8-6E8CEFCC559A}"/>
            </c:ext>
          </c:extLst>
        </c:ser>
        <c:dLbls>
          <c:showLegendKey val="0"/>
          <c:showVal val="0"/>
          <c:showCatName val="0"/>
          <c:showSerName val="0"/>
          <c:showPercent val="0"/>
          <c:showBubbleSize val="0"/>
        </c:dLbls>
        <c:marker val="1"/>
        <c:smooth val="0"/>
        <c:axId val="204192000"/>
        <c:axId val="204198272"/>
      </c:lineChart>
      <c:dateAx>
        <c:axId val="204192000"/>
        <c:scaling>
          <c:orientation val="minMax"/>
        </c:scaling>
        <c:delete val="1"/>
        <c:axPos val="b"/>
        <c:numFmt formatCode="ge" sourceLinked="1"/>
        <c:majorTickMark val="none"/>
        <c:minorTickMark val="none"/>
        <c:tickLblPos val="none"/>
        <c:crossAx val="204198272"/>
        <c:crosses val="autoZero"/>
        <c:auto val="1"/>
        <c:lblOffset val="100"/>
        <c:baseTimeUnit val="years"/>
      </c:dateAx>
      <c:valAx>
        <c:axId val="204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55109</v>
      </c>
      <c r="AM8" s="66"/>
      <c r="AN8" s="66"/>
      <c r="AO8" s="66"/>
      <c r="AP8" s="66"/>
      <c r="AQ8" s="66"/>
      <c r="AR8" s="66"/>
      <c r="AS8" s="66"/>
      <c r="AT8" s="65">
        <f>データ!$S$6</f>
        <v>501.44</v>
      </c>
      <c r="AU8" s="65"/>
      <c r="AV8" s="65"/>
      <c r="AW8" s="65"/>
      <c r="AX8" s="65"/>
      <c r="AY8" s="65"/>
      <c r="AZ8" s="65"/>
      <c r="BA8" s="65"/>
      <c r="BB8" s="65">
        <f>データ!$T$6</f>
        <v>109.9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42.8</v>
      </c>
      <c r="Q10" s="65"/>
      <c r="R10" s="65"/>
      <c r="S10" s="65"/>
      <c r="T10" s="65"/>
      <c r="U10" s="65"/>
      <c r="V10" s="65"/>
      <c r="W10" s="66">
        <f>データ!$Q$6</f>
        <v>3645</v>
      </c>
      <c r="X10" s="66"/>
      <c r="Y10" s="66"/>
      <c r="Z10" s="66"/>
      <c r="AA10" s="66"/>
      <c r="AB10" s="66"/>
      <c r="AC10" s="66"/>
      <c r="AD10" s="2"/>
      <c r="AE10" s="2"/>
      <c r="AF10" s="2"/>
      <c r="AG10" s="2"/>
      <c r="AH10" s="2"/>
      <c r="AI10" s="2"/>
      <c r="AJ10" s="2"/>
      <c r="AK10" s="2"/>
      <c r="AL10" s="66">
        <f>データ!$U$6</f>
        <v>23409</v>
      </c>
      <c r="AM10" s="66"/>
      <c r="AN10" s="66"/>
      <c r="AO10" s="66"/>
      <c r="AP10" s="66"/>
      <c r="AQ10" s="66"/>
      <c r="AR10" s="66"/>
      <c r="AS10" s="66"/>
      <c r="AT10" s="65">
        <f>データ!$V$6</f>
        <v>84.91</v>
      </c>
      <c r="AU10" s="65"/>
      <c r="AV10" s="65"/>
      <c r="AW10" s="65"/>
      <c r="AX10" s="65"/>
      <c r="AY10" s="65"/>
      <c r="AZ10" s="65"/>
      <c r="BA10" s="65"/>
      <c r="BB10" s="65">
        <f>データ!$W$6</f>
        <v>275.69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8Ur1/0Dkg/1QCFEj5LpcJnuVdcwxzI42945EOc4jfQNqudZRdxzIZpiexoPhV0jVsZDNM0NbO91Z/DZGSAgHcw==" saltValue="ksSp4wPIiZTR6ldEwiE/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262129</v>
      </c>
      <c r="D6" s="34">
        <f t="shared" si="3"/>
        <v>47</v>
      </c>
      <c r="E6" s="34">
        <f t="shared" si="3"/>
        <v>1</v>
      </c>
      <c r="F6" s="34">
        <f t="shared" si="3"/>
        <v>0</v>
      </c>
      <c r="G6" s="34">
        <f t="shared" si="3"/>
        <v>0</v>
      </c>
      <c r="H6" s="34" t="str">
        <f t="shared" si="3"/>
        <v>京都府　京丹後市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42.8</v>
      </c>
      <c r="Q6" s="35">
        <f t="shared" si="3"/>
        <v>3645</v>
      </c>
      <c r="R6" s="35">
        <f t="shared" si="3"/>
        <v>55109</v>
      </c>
      <c r="S6" s="35">
        <f t="shared" si="3"/>
        <v>501.44</v>
      </c>
      <c r="T6" s="35">
        <f t="shared" si="3"/>
        <v>109.9</v>
      </c>
      <c r="U6" s="35">
        <f t="shared" si="3"/>
        <v>23409</v>
      </c>
      <c r="V6" s="35">
        <f t="shared" si="3"/>
        <v>84.91</v>
      </c>
      <c r="W6" s="35">
        <f t="shared" si="3"/>
        <v>275.69</v>
      </c>
      <c r="X6" s="36">
        <f>IF(X7="",NA(),X7)</f>
        <v>83.94</v>
      </c>
      <c r="Y6" s="36">
        <f t="shared" ref="Y6:AG6" si="4">IF(Y7="",NA(),Y7)</f>
        <v>75.709999999999994</v>
      </c>
      <c r="Z6" s="36">
        <f t="shared" si="4"/>
        <v>72.959999999999994</v>
      </c>
      <c r="AA6" s="36">
        <f t="shared" si="4"/>
        <v>73.87</v>
      </c>
      <c r="AB6" s="36">
        <f t="shared" si="4"/>
        <v>73.83</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1360.41</v>
      </c>
      <c r="BF6" s="36">
        <f t="shared" ref="BF6:BN6" si="7">IF(BF7="",NA(),BF7)</f>
        <v>1285.47</v>
      </c>
      <c r="BG6" s="36">
        <f t="shared" si="7"/>
        <v>1389.69</v>
      </c>
      <c r="BH6" s="36">
        <f t="shared" si="7"/>
        <v>1313.25</v>
      </c>
      <c r="BI6" s="36">
        <f t="shared" si="7"/>
        <v>1403.04</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64.06</v>
      </c>
      <c r="BQ6" s="36">
        <f t="shared" ref="BQ6:BY6" si="8">IF(BQ7="",NA(),BQ7)</f>
        <v>63.86</v>
      </c>
      <c r="BR6" s="36">
        <f t="shared" si="8"/>
        <v>61.92</v>
      </c>
      <c r="BS6" s="36">
        <f t="shared" si="8"/>
        <v>61.85</v>
      </c>
      <c r="BT6" s="36">
        <f t="shared" si="8"/>
        <v>58.86</v>
      </c>
      <c r="BU6" s="36">
        <f t="shared" si="8"/>
        <v>54.45</v>
      </c>
      <c r="BV6" s="36">
        <f t="shared" si="8"/>
        <v>54.33</v>
      </c>
      <c r="BW6" s="36">
        <f t="shared" si="8"/>
        <v>55.02</v>
      </c>
      <c r="BX6" s="36">
        <f t="shared" si="8"/>
        <v>59.33</v>
      </c>
      <c r="BY6" s="36">
        <f t="shared" si="8"/>
        <v>55.46</v>
      </c>
      <c r="BZ6" s="35" t="str">
        <f>IF(BZ7="","",IF(BZ7="-","【-】","【"&amp;SUBSTITUTE(TEXT(BZ7,"#,##0.00"),"-","△")&amp;"】"))</f>
        <v>【54.36】</v>
      </c>
      <c r="CA6" s="36">
        <f>IF(CA7="",NA(),CA7)</f>
        <v>281.72000000000003</v>
      </c>
      <c r="CB6" s="36">
        <f t="shared" ref="CB6:CJ6" si="9">IF(CB7="",NA(),CB7)</f>
        <v>304.13</v>
      </c>
      <c r="CC6" s="36">
        <f t="shared" si="9"/>
        <v>314.35000000000002</v>
      </c>
      <c r="CD6" s="36">
        <f t="shared" si="9"/>
        <v>315.95</v>
      </c>
      <c r="CE6" s="36">
        <f t="shared" si="9"/>
        <v>304.38</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55</v>
      </c>
      <c r="CM6" s="36">
        <f t="shared" ref="CM6:CU6" si="10">IF(CM7="",NA(),CM7)</f>
        <v>55.11</v>
      </c>
      <c r="CN6" s="36">
        <f t="shared" si="10"/>
        <v>55.76</v>
      </c>
      <c r="CO6" s="36">
        <f t="shared" si="10"/>
        <v>55.3</v>
      </c>
      <c r="CP6" s="36">
        <f t="shared" si="10"/>
        <v>54.74</v>
      </c>
      <c r="CQ6" s="36">
        <f t="shared" si="10"/>
        <v>60.68</v>
      </c>
      <c r="CR6" s="36">
        <f t="shared" si="10"/>
        <v>59.87</v>
      </c>
      <c r="CS6" s="36">
        <f t="shared" si="10"/>
        <v>59.59</v>
      </c>
      <c r="CT6" s="36">
        <f t="shared" si="10"/>
        <v>61.79</v>
      </c>
      <c r="CU6" s="36">
        <f t="shared" si="10"/>
        <v>59.59</v>
      </c>
      <c r="CV6" s="35" t="str">
        <f>IF(CV7="","",IF(CV7="-","【-】","【"&amp;SUBSTITUTE(TEXT(CV7,"#,##0.00"),"-","△")&amp;"】"))</f>
        <v>【55.95】</v>
      </c>
      <c r="CW6" s="36">
        <f>IF(CW7="",NA(),CW7)</f>
        <v>84.31</v>
      </c>
      <c r="CX6" s="36">
        <f t="shared" ref="CX6:DF6" si="11">IF(CX7="",NA(),CX7)</f>
        <v>82.7</v>
      </c>
      <c r="CY6" s="36">
        <f t="shared" si="11"/>
        <v>75.37</v>
      </c>
      <c r="CZ6" s="36">
        <f t="shared" si="11"/>
        <v>81.5</v>
      </c>
      <c r="DA6" s="36">
        <f t="shared" si="11"/>
        <v>83.48</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0.44</v>
      </c>
      <c r="EE6" s="36">
        <f t="shared" ref="EE6:EM6" si="14">IF(EE7="",NA(),EE7)</f>
        <v>0.92</v>
      </c>
      <c r="EF6" s="36">
        <f t="shared" si="14"/>
        <v>0.88</v>
      </c>
      <c r="EG6" s="36">
        <f t="shared" si="14"/>
        <v>1.63</v>
      </c>
      <c r="EH6" s="36">
        <f t="shared" si="14"/>
        <v>0.3</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262129</v>
      </c>
      <c r="D7" s="38">
        <v>47</v>
      </c>
      <c r="E7" s="38">
        <v>1</v>
      </c>
      <c r="F7" s="38">
        <v>0</v>
      </c>
      <c r="G7" s="38">
        <v>0</v>
      </c>
      <c r="H7" s="38" t="s">
        <v>96</v>
      </c>
      <c r="I7" s="38" t="s">
        <v>97</v>
      </c>
      <c r="J7" s="38" t="s">
        <v>98</v>
      </c>
      <c r="K7" s="38" t="s">
        <v>99</v>
      </c>
      <c r="L7" s="38" t="s">
        <v>100</v>
      </c>
      <c r="M7" s="38" t="s">
        <v>101</v>
      </c>
      <c r="N7" s="39" t="s">
        <v>102</v>
      </c>
      <c r="O7" s="39" t="s">
        <v>103</v>
      </c>
      <c r="P7" s="39">
        <v>42.8</v>
      </c>
      <c r="Q7" s="39">
        <v>3645</v>
      </c>
      <c r="R7" s="39">
        <v>55109</v>
      </c>
      <c r="S7" s="39">
        <v>501.44</v>
      </c>
      <c r="T7" s="39">
        <v>109.9</v>
      </c>
      <c r="U7" s="39">
        <v>23409</v>
      </c>
      <c r="V7" s="39">
        <v>84.91</v>
      </c>
      <c r="W7" s="39">
        <v>275.69</v>
      </c>
      <c r="X7" s="39">
        <v>83.94</v>
      </c>
      <c r="Y7" s="39">
        <v>75.709999999999994</v>
      </c>
      <c r="Z7" s="39">
        <v>72.959999999999994</v>
      </c>
      <c r="AA7" s="39">
        <v>73.87</v>
      </c>
      <c r="AB7" s="39">
        <v>73.83</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1360.41</v>
      </c>
      <c r="BF7" s="39">
        <v>1285.47</v>
      </c>
      <c r="BG7" s="39">
        <v>1389.69</v>
      </c>
      <c r="BH7" s="39">
        <v>1313.25</v>
      </c>
      <c r="BI7" s="39">
        <v>1403.04</v>
      </c>
      <c r="BJ7" s="39">
        <v>1285.3599999999999</v>
      </c>
      <c r="BK7" s="39">
        <v>1246.73</v>
      </c>
      <c r="BL7" s="39">
        <v>1281.51</v>
      </c>
      <c r="BM7" s="39">
        <v>1068.53</v>
      </c>
      <c r="BN7" s="39">
        <v>995.48</v>
      </c>
      <c r="BO7" s="39">
        <v>1074.1400000000001</v>
      </c>
      <c r="BP7" s="39">
        <v>64.06</v>
      </c>
      <c r="BQ7" s="39">
        <v>63.86</v>
      </c>
      <c r="BR7" s="39">
        <v>61.92</v>
      </c>
      <c r="BS7" s="39">
        <v>61.85</v>
      </c>
      <c r="BT7" s="39">
        <v>58.86</v>
      </c>
      <c r="BU7" s="39">
        <v>54.45</v>
      </c>
      <c r="BV7" s="39">
        <v>54.33</v>
      </c>
      <c r="BW7" s="39">
        <v>55.02</v>
      </c>
      <c r="BX7" s="39">
        <v>59.33</v>
      </c>
      <c r="BY7" s="39">
        <v>55.46</v>
      </c>
      <c r="BZ7" s="39">
        <v>54.36</v>
      </c>
      <c r="CA7" s="39">
        <v>281.72000000000003</v>
      </c>
      <c r="CB7" s="39">
        <v>304.13</v>
      </c>
      <c r="CC7" s="39">
        <v>314.35000000000002</v>
      </c>
      <c r="CD7" s="39">
        <v>315.95</v>
      </c>
      <c r="CE7" s="39">
        <v>304.38</v>
      </c>
      <c r="CF7" s="39">
        <v>332.75</v>
      </c>
      <c r="CG7" s="39">
        <v>341.05</v>
      </c>
      <c r="CH7" s="39">
        <v>330.62</v>
      </c>
      <c r="CI7" s="39">
        <v>279.67</v>
      </c>
      <c r="CJ7" s="39">
        <v>299.77999999999997</v>
      </c>
      <c r="CK7" s="39">
        <v>296.39999999999998</v>
      </c>
      <c r="CL7" s="39">
        <v>55</v>
      </c>
      <c r="CM7" s="39">
        <v>55.11</v>
      </c>
      <c r="CN7" s="39">
        <v>55.76</v>
      </c>
      <c r="CO7" s="39">
        <v>55.3</v>
      </c>
      <c r="CP7" s="39">
        <v>54.74</v>
      </c>
      <c r="CQ7" s="39">
        <v>60.68</v>
      </c>
      <c r="CR7" s="39">
        <v>59.87</v>
      </c>
      <c r="CS7" s="39">
        <v>59.59</v>
      </c>
      <c r="CT7" s="39">
        <v>61.79</v>
      </c>
      <c r="CU7" s="39">
        <v>59.59</v>
      </c>
      <c r="CV7" s="39">
        <v>55.95</v>
      </c>
      <c r="CW7" s="39">
        <v>84.31</v>
      </c>
      <c r="CX7" s="39">
        <v>82.7</v>
      </c>
      <c r="CY7" s="39">
        <v>75.37</v>
      </c>
      <c r="CZ7" s="39">
        <v>81.5</v>
      </c>
      <c r="DA7" s="39">
        <v>83.48</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0.44</v>
      </c>
      <c r="EE7" s="39">
        <v>0.92</v>
      </c>
      <c r="EF7" s="39">
        <v>0.88</v>
      </c>
      <c r="EG7" s="39">
        <v>1.63</v>
      </c>
      <c r="EH7" s="39">
        <v>0.3</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高田　壮一朗</cp:lastModifiedBy>
  <dcterms:modified xsi:type="dcterms:W3CDTF">2020-02-28T08:00:57Z</dcterms:modified>
</cp:coreProperties>
</file>