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Gi7XeiFRMqMxlFY/+6enbwEAEKxlAFOE/3mZ7aM9BGIFpuN9Xtr0RXiBxGf71/5NkdRu8U6IRLC/xxlI1dqCA==" workbookSaltValue="hvo+TN8svhDeR+9gg8c2g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T8" i="5"/>
  <c r="FS8" i="5"/>
  <c r="FI8" i="5"/>
  <c r="EZ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N7" i="4" s="1"/>
  <c r="S6" i="5"/>
  <c r="R6" i="5"/>
  <c r="Q6" i="5"/>
  <c r="P6" i="5"/>
  <c r="N5" i="4" s="1"/>
  <c r="O6" i="5"/>
  <c r="N6" i="5"/>
  <c r="M6" i="5"/>
  <c r="FJ8" i="5" s="1"/>
  <c r="L6" i="5"/>
  <c r="N3" i="4" s="1"/>
  <c r="K6" i="5"/>
  <c r="J6" i="5"/>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B7" i="4"/>
  <c r="J5" i="4"/>
  <c r="F5" i="4"/>
  <c r="B5" i="4"/>
  <c r="J3" i="4"/>
  <c r="F3" i="4"/>
  <c r="B3" i="4"/>
  <c r="MD16" i="5" l="1"/>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MN10" i="5"/>
  <c r="LJ10" i="5"/>
  <c r="JU10" i="5"/>
  <c r="IF10" i="5"/>
  <c r="GQ10" i="5"/>
  <c r="FC10" i="5"/>
  <c r="DN10" i="5"/>
  <c r="BX10" i="5"/>
  <c r="KZ10" i="5"/>
  <c r="JK10" i="5"/>
  <c r="HV10" i="5"/>
  <c r="GG10" i="5"/>
  <c r="ER10" i="5"/>
  <c r="DD10" i="5"/>
  <c r="BM10" i="5"/>
  <c r="KO10" i="5"/>
  <c r="JA10" i="5"/>
  <c r="HL10" i="5"/>
  <c r="FW10" i="5"/>
  <c r="EH10" i="5"/>
  <c r="CS10" i="5"/>
  <c r="BB10" i="5"/>
  <c r="L11" i="4"/>
  <c r="FK18" i="5"/>
  <c r="FM12" i="5"/>
  <c r="FN18" i="5"/>
  <c r="FJ18" i="5"/>
  <c r="FL12" i="5"/>
  <c r="FM18" i="5"/>
  <c r="FK12" i="5"/>
  <c r="FL18" i="5"/>
  <c r="FN12" i="5"/>
  <c r="FJ12" i="5"/>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X18" i="5"/>
  <c r="FT18" i="5"/>
  <c r="FV12" i="5"/>
  <c r="FW18" i="5"/>
  <c r="FU12" i="5"/>
  <c r="FV18" i="5"/>
  <c r="FX12" i="5"/>
  <c r="FT12" i="5"/>
  <c r="FU18" i="5"/>
  <c r="FW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KD10" i="5"/>
  <c r="IO10" i="5"/>
  <c r="HA10" i="5"/>
  <c r="FL10" i="5"/>
  <c r="DW10" i="5"/>
  <c r="CH10" i="5"/>
  <c r="LS10" i="5"/>
  <c r="LI10" i="5"/>
  <c r="JT10" i="5"/>
  <c r="IE10" i="5"/>
  <c r="GP10" i="5"/>
  <c r="FB10" i="5"/>
  <c r="DM10" i="5"/>
  <c r="BW10" i="5"/>
  <c r="KY10" i="5"/>
  <c r="JJ10" i="5"/>
  <c r="HU10" i="5"/>
  <c r="GF10" i="5"/>
  <c r="EQ10" i="5"/>
  <c r="DC10" i="5"/>
  <c r="BL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KP10" i="5"/>
  <c r="JB10" i="5"/>
  <c r="HM10" i="5"/>
  <c r="FX10" i="5"/>
  <c r="EI10" i="5"/>
  <c r="CT10" i="5"/>
  <c r="BC10" i="5"/>
  <c r="N11" i="4"/>
  <c r="ME10" i="5"/>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KM10" i="5"/>
  <c r="IY10" i="5"/>
  <c r="HJ10" i="5"/>
  <c r="FU10" i="5"/>
  <c r="EF10" i="5"/>
  <c r="CQ10" i="5"/>
  <c r="AZ10" i="5"/>
  <c r="H11" i="4"/>
  <c r="KC10" i="5"/>
  <c r="IN10" i="5"/>
  <c r="GZ10" i="5"/>
  <c r="FK10" i="5"/>
  <c r="DV10" i="5"/>
  <c r="CG10" i="5"/>
  <c r="LR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F11" i="4"/>
  <c r="MA10" i="5"/>
  <c r="KW10" i="5"/>
  <c r="JH10" i="5"/>
  <c r="HS10" i="5"/>
  <c r="GD10" i="5"/>
  <c r="EO10" i="5"/>
  <c r="DA10" i="5"/>
  <c r="BJ10" i="5"/>
  <c r="MK10" i="5"/>
  <c r="KL10" i="5"/>
  <c r="IX10" i="5"/>
  <c r="HI10" i="5"/>
  <c r="FT10" i="5"/>
  <c r="EE10" i="5"/>
  <c r="CP10" i="5"/>
  <c r="AY10" i="5"/>
  <c r="KB10" i="5"/>
  <c r="IM10" i="5"/>
  <c r="GY10" i="5"/>
  <c r="FJ10" i="5"/>
  <c r="DU10" i="5"/>
  <c r="CF10" i="5"/>
</calcChain>
</file>

<file path=xl/sharedStrings.xml><?xml version="1.0" encoding="utf-8"?>
<sst xmlns="http://schemas.openxmlformats.org/spreadsheetml/2006/main" count="989" uniqueCount="262">
  <si>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</si>
  <si>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</si>
  <si>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</si>
  <si>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</si>
  <si>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</si>
  <si>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</si>
  <si>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</si>
  <si>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</si>
  <si>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【次年度繰越金（次年度一般財源）】H31予算に充当　12,846千円
目的：施設管理費･基金積立金･繰出金･公債費等
【基金積み立て】市民太陽光発電所事業基金積立金　5,024千円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</si>
  <si>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</si>
  <si>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</si>
  <si>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</si>
  <si>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</si>
  <si>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</si>
  <si>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</si>
  <si>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</si>
  <si>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</si>
  <si>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</si>
  <si>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</si>
  <si>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</si>
  <si>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</si>
  <si>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</si>
  <si>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</si>
  <si>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</si>
  <si>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</si>
  <si>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</si>
  <si>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</si>
  <si>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</si>
  <si>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</si>
  <si>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</si>
  <si>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</si>
  <si>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</si>
  <si>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</si>
  <si>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</si>
  <si>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</si>
  <si>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</si>
  <si>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</si>
  <si>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</si>
  <si>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</si>
  <si>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</si>
  <si>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</si>
  <si>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</si>
  <si>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</si>
  <si>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</si>
  <si>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</si>
  <si>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</si>
  <si>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</si>
  <si>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</si>
  <si>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</si>
  <si>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</si>
  <si>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</si>
  <si>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</si>
  <si>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</si>
  <si>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</si>
  <si>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</si>
  <si>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</si>
  <si>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</si>
  <si>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</si>
  <si>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</si>
  <si>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</si>
  <si>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</si>
  <si>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</si>
  <si>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</si>
  <si>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</si>
  <si>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</si>
  <si>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</si>
  <si>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</si>
  <si>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</si>
  <si>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</si>
  <si>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</si>
  <si>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</si>
  <si>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</si>
  <si>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</si>
  <si>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</si>
  <si>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</si>
  <si>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</si>
  <si>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</si>
  <si>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</si>
  <si>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</si>
  <si>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</si>
  <si>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</si>
  <si>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</si>
  <si>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</si>
  <si>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</si>
  <si>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</si>
  <si>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</si>
  <si>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</si>
  <si>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</si>
  <si>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</si>
  <si>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</si>
  <si>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</si>
  <si>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</si>
  <si>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</si>
  <si>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</si>
  <si>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</si>
  <si>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</si>
  <si>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</si>
  <si>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</si>
  <si>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</si>
  <si>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</si>
  <si>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</si>
  <si>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</si>
  <si>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</si>
  <si>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</si>
  <si>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</si>
  <si>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</si>
  <si>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</si>
  <si>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</si>
  <si>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</si>
  <si>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</si>
  <si>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</si>
  <si>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</si>
  <si>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</si>
  <si>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</si>
  <si>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</si>
  <si>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</si>
  <si>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</si>
  <si>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</si>
  <si>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</si>
  <si>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</si>
  <si>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</si>
  <si>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</si>
  <si>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</si>
  <si>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</si>
  <si>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</si>
  <si>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</si>
  <si>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</si>
  <si>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</si>
  <si>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</si>
  <si>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</si>
  <si>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</si>
  <si>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</si>
  <si>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</si>
  <si>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</si>
  <si>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</si>
  <si>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</si>
  <si>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</si>
  <si>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</si>
  <si>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</si>
  <si>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</si>
  <si>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</si>
  <si>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</si>
  <si>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</si>
  <si>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</si>
  <si>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</si>
  <si>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</si>
  <si>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</si>
  <si>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</si>
  <si>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</si>
  <si>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</si>
  <si>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</si>
  <si>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</si>
  <si>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</si>
  <si>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</si>
  <si>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</si>
  <si>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</si>
  <si>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</si>
  <si>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</si>
  <si>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</si>
  <si>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</si>
  <si>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</si>
  <si>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</si>
  <si>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</si>
  <si>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</si>
  <si>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</si>
  <si>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</si>
  <si>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</si>
  <si>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</si>
  <si>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</si>
  <si>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</si>
  <si>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</si>
  <si>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</si>
  <si>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</si>
  <si>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</si>
  <si>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</si>
  <si>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</si>
  <si>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</si>
  <si>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</si>
  <si>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</si>
  <si>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</si>
  <si>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</si>
  <si>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</si>
  <si>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</si>
  <si>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</si>
  <si>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</si>
  <si>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</si>
  <si>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</si>
  <si>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</si>
  <si>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</si>
  <si>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</si>
  <si>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</si>
  <si>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</si>
  <si>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</si>
  <si>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</si>
  <si>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</si>
  <si>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</si>
  <si>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</si>
  <si>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</si>
  <si>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</si>
  <si>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</si>
  <si>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</si>
  <si>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</si>
  <si>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</si>
  <si>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</si>
  <si>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</si>
  <si>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</si>
  <si>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</si>
  <si>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</si>
  <si>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</si>
  <si>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</si>
  <si>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</si>
  <si>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</si>
  <si>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</si>
  <si>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</si>
  <si>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</si>
  <si>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</si>
  <si>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</si>
  <si>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</si>
  <si>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</si>
  <si>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</si>
  <si>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</si>
  <si>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</si>
  <si>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</si>
  <si>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</si>
  <si>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</si>
  <si>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</si>
  <si>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</si>
  <si>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</si>
  <si>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</si>
  <si>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</si>
  <si>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</si>
  <si>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</si>
  <si>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</si>
  <si>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</si>
  <si>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</si>
  <si>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</si>
  <si>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</si>
  <si>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</si>
  <si>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</si>
  <si>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</si>
  <si>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</si>
  <si>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</si>
  <si>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</si>
  <si>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</si>
  <si>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</si>
  <si>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</si>
  <si>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</si>
  <si>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</si>
  <si>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</si>
  <si>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</si>
  <si>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</si>
  <si>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</si>
  <si>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</si>
  <si>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</si>
  <si>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</si>
  <si>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</si>
  <si>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</si>
  <si>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</si>
  <si>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</si>
  <si>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〔収益的収支比率〕112.1％
　単年度の経常収支は黒字。経年比では減少しているが、施設の修繕費や保守費用の増加によるものであり、料金収入の収益により事業全体費用を賄えている。
　経年では昨年度からの地方債の元金償還開始に伴い、今後の収益的収支比率の大幅な改善は見込めないが、営業費用を必要最小限に抑制しつつ、改善に向けた取組を進めていく必要がある。
〔営業収支比率〕551.8％
　単年度の営業収支は黒字。発電に適した気象が継続しなかったことで営業収益は減少しているが、施設の修繕費や保守費用が増加したため営業費用は増加している。累積欠損、他会計負担はなく、管理物品の他会計との共用や適度な保全状態の維持等、一般管理･維持管理費用を必要最小限に抑制しつつ、昨年度からの地方債の元金償還開始に伴う収益率の低下を最小限に留めていく必要がある。
〔供給原価〕34,423.7円
　発電量の減少、総費用の増加と地方債の元金償還に伴い供給原価は対前年比で増加。設備利用率は12.4％と経年比では下降。発電量を維持しつつ、継続的に総費用の抑制に努める必要がある。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〔EBITDA〕30,931千円
　収益性は確保されているが、料金収入及び収益性の増加は今後見込めないものと想定した正確な保守計画や劣化率評価に基づき、安定経営を維持することが必要である。</t>
    <rPh sb="42" eb="44">
      <t>シセツ</t>
    </rPh>
    <rPh sb="45" eb="48">
      <t>シュウゼンヒ</t>
    </rPh>
    <rPh sb="49" eb="51">
      <t>ホシュ</t>
    </rPh>
    <rPh sb="51" eb="53">
      <t>ヒヨウ</t>
    </rPh>
    <rPh sb="54" eb="56">
      <t>ゾウカ</t>
    </rPh>
    <rPh sb="94" eb="97">
      <t>サクネンド</t>
    </rPh>
    <rPh sb="108" eb="110">
      <t>カイシ</t>
    </rPh>
    <rPh sb="229" eb="231">
      <t>ゲンショウ</t>
    </rPh>
    <rPh sb="237" eb="239">
      <t>シセツ</t>
    </rPh>
    <rPh sb="240" eb="243">
      <t>シュウゼンヒ</t>
    </rPh>
    <rPh sb="244" eb="246">
      <t>ホシュ</t>
    </rPh>
    <rPh sb="246" eb="248">
      <t>ヒヨウ</t>
    </rPh>
    <rPh sb="330" eb="333">
      <t>サクネンド</t>
    </rPh>
    <rPh sb="340" eb="342">
      <t>ガンキン</t>
    </rPh>
    <rPh sb="344" eb="346">
      <t>カイシ</t>
    </rPh>
    <rPh sb="394" eb="396">
      <t>ゲンショウ</t>
    </rPh>
    <rPh sb="404" eb="407">
      <t>チホウサイ</t>
    </rPh>
    <rPh sb="408" eb="410">
      <t>ガンキン</t>
    </rPh>
    <rPh sb="410" eb="412">
      <t>ショウカン</t>
    </rPh>
    <rPh sb="445" eb="447">
      <t>カコウ</t>
    </rPh>
    <rPh sb="472" eb="474">
      <t>ヒツヨウ</t>
    </rPh>
    <rPh sb="564" eb="566">
      <t>ヒツヨウ</t>
    </rPh>
    <phoneticPr fontId="5"/>
  </si>
  <si>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〔設備利用率〕12.4％
　全国平均は15.2％。経年比では平成27年度よりほぼ同水準を維持し上昇傾向にあるが、日本海側に位置する積雪地域、かつ年間気象における当地の特性を踏まえると、国内の同規模施設の平均値より利用率が低くなる。引き続き、当地の気象特性に基づく設備利用率の実績値を踏まえた計画的な運営管理を行っていく必要がある。
〔修繕費比率〕0.0％
　計画的な保守運用により安定稼働の継続に努める。
〔企業債残高対料金収入比率〕760.7％
　単年度収支において、利益を適切に基金に積み立てることで償還財源を確保し、17年計画で数値低減を進める。
〔FIT収入割合〕100.0％
　固定価格買取制度調達期間内（20年）での事業計画（投資回収）としている。</t>
    <rPh sb="133" eb="135">
      <t>ヘイセイ</t>
    </rPh>
    <rPh sb="137" eb="138">
      <t>ネン</t>
    </rPh>
    <rPh sb="138" eb="139">
      <t>ド</t>
    </rPh>
    <rPh sb="143" eb="146">
      <t>ドウスイジュン</t>
    </rPh>
    <rPh sb="147" eb="149">
      <t>イジ</t>
    </rPh>
    <rPh sb="150" eb="152">
      <t>ジョウショウ</t>
    </rPh>
    <rPh sb="152" eb="154">
      <t>ケイコウ</t>
    </rPh>
    <rPh sb="204" eb="207">
      <t>ヘイキンチ</t>
    </rPh>
    <rPh sb="209" eb="212">
      <t>リヨウリツ</t>
    </rPh>
    <rPh sb="213" eb="214">
      <t>ヒク</t>
    </rPh>
    <rPh sb="283" eb="286">
      <t>ケイカクテキ</t>
    </rPh>
    <phoneticPr fontId="5"/>
  </si>
  <si>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rPh sb="110" eb="113">
      <t>ケイカクテキ</t>
    </rPh>
    <rPh sb="114" eb="116">
      <t>ホシュ</t>
    </rPh>
    <rPh sb="116" eb="118">
      <t>ウンヨウ</t>
    </rPh>
    <rPh sb="119" eb="121">
      <t>ケイゾク</t>
    </rPh>
    <rPh sb="173" eb="175">
      <t>セイカク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</si>
</sst>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520.79999999999995</c:v>
                </c:pt>
                <c:pt idx="1">
                  <c:v>343.8</c:v>
                </c:pt>
                <c:pt idx="2">
                  <c:v>527.5</c:v>
                </c:pt>
                <c:pt idx="3">
                  <c:v>128.19999999999999</c:v>
                </c:pt>
                <c:pt idx="4">
                  <c:v>112.1</c:v>
                </c:pt>
              </c:numCache>
            </c:numRef>
          </c:val>
          <c:extLst xmlns:c16r2="http://schemas.microsoft.com/office/drawing/2015/06/chart">
            <c:ext xmlns:c16="http://schemas.microsoft.com/office/drawing/2014/chart" uri="{C3380CC4-5D6E-409C-BE32-E72D297353CC}">
              <c16:uniqueId val="{00000000-BA84-4FCF-B635-DD4541FA8EBC}"/>
            </c:ext>
          </c:extLst>
        </c:ser>
        <c:dLbls>
          <c:showLegendKey val="0"/>
          <c:showVal val="0"/>
          <c:showCatName val="0"/>
          <c:showSerName val="0"/>
          <c:showPercent val="0"/>
          <c:showBubbleSize val="0"/>
        </c:dLbls>
        <c:gapWidth val="180"/>
        <c:overlap val="-90"/>
        <c:axId val="177874432"/>
        <c:axId val="1778759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BA84-4FCF-B635-DD4541FA8EB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84-4FCF-B635-DD4541FA8EBC}"/>
            </c:ext>
          </c:extLst>
        </c:ser>
        <c:dLbls>
          <c:showLegendKey val="0"/>
          <c:showVal val="0"/>
          <c:showCatName val="0"/>
          <c:showSerName val="0"/>
          <c:showPercent val="0"/>
          <c:showBubbleSize val="0"/>
        </c:dLbls>
        <c:marker val="1"/>
        <c:smooth val="0"/>
        <c:axId val="177874432"/>
        <c:axId val="177875968"/>
      </c:lineChart>
      <c:catAx>
        <c:axId val="177874432"/>
        <c:scaling>
          <c:orientation val="minMax"/>
        </c:scaling>
        <c:delete val="0"/>
        <c:axPos val="b"/>
        <c:numFmt formatCode="ge" sourceLinked="1"/>
        <c:majorTickMark val="none"/>
        <c:minorTickMark val="none"/>
        <c:tickLblPos val="none"/>
        <c:crossAx val="177875968"/>
        <c:crosses val="autoZero"/>
        <c:auto val="0"/>
        <c:lblAlgn val="ctr"/>
        <c:lblOffset val="100"/>
        <c:noMultiLvlLbl val="1"/>
      </c:catAx>
      <c:valAx>
        <c:axId val="17787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7874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662-4557-836E-0AA33D3EB3EB}"/>
            </c:ext>
          </c:extLst>
        </c:ser>
        <c:dLbls>
          <c:showLegendKey val="0"/>
          <c:showVal val="0"/>
          <c:showCatName val="0"/>
          <c:showSerName val="0"/>
          <c:showPercent val="0"/>
          <c:showBubbleSize val="0"/>
        </c:dLbls>
        <c:gapWidth val="180"/>
        <c:overlap val="-90"/>
        <c:axId val="180807552"/>
        <c:axId val="1808138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F662-4557-836E-0AA33D3EB3EB}"/>
            </c:ext>
          </c:extLst>
        </c:ser>
        <c:dLbls>
          <c:showLegendKey val="0"/>
          <c:showVal val="0"/>
          <c:showCatName val="0"/>
          <c:showSerName val="0"/>
          <c:showPercent val="0"/>
          <c:showBubbleSize val="0"/>
        </c:dLbls>
        <c:marker val="1"/>
        <c:smooth val="0"/>
        <c:axId val="180807552"/>
        <c:axId val="180813824"/>
      </c:lineChart>
      <c:catAx>
        <c:axId val="180807552"/>
        <c:scaling>
          <c:orientation val="minMax"/>
        </c:scaling>
        <c:delete val="0"/>
        <c:axPos val="b"/>
        <c:numFmt formatCode="ge" sourceLinked="1"/>
        <c:majorTickMark val="none"/>
        <c:minorTickMark val="none"/>
        <c:tickLblPos val="none"/>
        <c:crossAx val="180813824"/>
        <c:crosses val="autoZero"/>
        <c:auto val="0"/>
        <c:lblAlgn val="ctr"/>
        <c:lblOffset val="100"/>
        <c:noMultiLvlLbl val="1"/>
      </c:catAx>
      <c:valAx>
        <c:axId val="18081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80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6-470E-861D-BEBAF056DA55}"/>
            </c:ext>
          </c:extLst>
        </c:ser>
        <c:dLbls>
          <c:showLegendKey val="0"/>
          <c:showVal val="0"/>
          <c:showCatName val="0"/>
          <c:showSerName val="0"/>
          <c:showPercent val="0"/>
          <c:showBubbleSize val="0"/>
        </c:dLbls>
        <c:gapWidth val="180"/>
        <c:overlap val="-90"/>
        <c:axId val="180864128"/>
        <c:axId val="1808660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6-470E-861D-BEBAF056DA55}"/>
            </c:ext>
          </c:extLst>
        </c:ser>
        <c:dLbls>
          <c:showLegendKey val="0"/>
          <c:showVal val="0"/>
          <c:showCatName val="0"/>
          <c:showSerName val="0"/>
          <c:showPercent val="0"/>
          <c:showBubbleSize val="0"/>
        </c:dLbls>
        <c:marker val="1"/>
        <c:smooth val="0"/>
        <c:axId val="180864128"/>
        <c:axId val="180866048"/>
      </c:lineChart>
      <c:catAx>
        <c:axId val="180864128"/>
        <c:scaling>
          <c:orientation val="minMax"/>
        </c:scaling>
        <c:delete val="0"/>
        <c:axPos val="b"/>
        <c:numFmt formatCode="ge" sourceLinked="1"/>
        <c:majorTickMark val="none"/>
        <c:minorTickMark val="none"/>
        <c:tickLblPos val="none"/>
        <c:crossAx val="180866048"/>
        <c:crosses val="autoZero"/>
        <c:auto val="0"/>
        <c:lblAlgn val="ctr"/>
        <c:lblOffset val="100"/>
        <c:noMultiLvlLbl val="1"/>
      </c:catAx>
      <c:valAx>
        <c:axId val="18086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864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5D-4755-8189-F30F0B669477}"/>
            </c:ext>
          </c:extLst>
        </c:ser>
        <c:dLbls>
          <c:showLegendKey val="0"/>
          <c:showVal val="0"/>
          <c:showCatName val="0"/>
          <c:showSerName val="0"/>
          <c:showPercent val="0"/>
          <c:showBubbleSize val="0"/>
        </c:dLbls>
        <c:gapWidth val="180"/>
        <c:overlap val="-90"/>
        <c:axId val="180887936"/>
        <c:axId val="18088985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D-4755-8189-F30F0B669477}"/>
            </c:ext>
          </c:extLst>
        </c:ser>
        <c:dLbls>
          <c:showLegendKey val="0"/>
          <c:showVal val="0"/>
          <c:showCatName val="0"/>
          <c:showSerName val="0"/>
          <c:showPercent val="0"/>
          <c:showBubbleSize val="0"/>
        </c:dLbls>
        <c:marker val="1"/>
        <c:smooth val="0"/>
        <c:axId val="180887936"/>
        <c:axId val="180889856"/>
      </c:lineChart>
      <c:catAx>
        <c:axId val="180887936"/>
        <c:scaling>
          <c:orientation val="minMax"/>
        </c:scaling>
        <c:delete val="0"/>
        <c:axPos val="b"/>
        <c:numFmt formatCode="ge" sourceLinked="1"/>
        <c:majorTickMark val="none"/>
        <c:minorTickMark val="none"/>
        <c:tickLblPos val="none"/>
        <c:crossAx val="180889856"/>
        <c:crosses val="autoZero"/>
        <c:auto val="0"/>
        <c:lblAlgn val="ctr"/>
        <c:lblOffset val="100"/>
        <c:noMultiLvlLbl val="1"/>
      </c:catAx>
      <c:valAx>
        <c:axId val="18088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887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50-4941-926C-AB4487E5ED50}"/>
            </c:ext>
          </c:extLst>
        </c:ser>
        <c:dLbls>
          <c:showLegendKey val="0"/>
          <c:showVal val="0"/>
          <c:showCatName val="0"/>
          <c:showSerName val="0"/>
          <c:showPercent val="0"/>
          <c:showBubbleSize val="0"/>
        </c:dLbls>
        <c:gapWidth val="180"/>
        <c:overlap val="-90"/>
        <c:axId val="180919680"/>
        <c:axId val="1809218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50-4941-926C-AB4487E5ED50}"/>
            </c:ext>
          </c:extLst>
        </c:ser>
        <c:dLbls>
          <c:showLegendKey val="0"/>
          <c:showVal val="0"/>
          <c:showCatName val="0"/>
          <c:showSerName val="0"/>
          <c:showPercent val="0"/>
          <c:showBubbleSize val="0"/>
        </c:dLbls>
        <c:marker val="1"/>
        <c:smooth val="0"/>
        <c:axId val="180919680"/>
        <c:axId val="180921856"/>
      </c:lineChart>
      <c:catAx>
        <c:axId val="180919680"/>
        <c:scaling>
          <c:orientation val="minMax"/>
        </c:scaling>
        <c:delete val="0"/>
        <c:axPos val="b"/>
        <c:numFmt formatCode="ge" sourceLinked="1"/>
        <c:majorTickMark val="none"/>
        <c:minorTickMark val="none"/>
        <c:tickLblPos val="none"/>
        <c:crossAx val="180921856"/>
        <c:crosses val="autoZero"/>
        <c:auto val="0"/>
        <c:lblAlgn val="ctr"/>
        <c:lblOffset val="100"/>
        <c:noMultiLvlLbl val="1"/>
      </c:catAx>
      <c:valAx>
        <c:axId val="18092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0919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7C-4733-94A9-17CACB4B0B98}"/>
            </c:ext>
          </c:extLst>
        </c:ser>
        <c:dLbls>
          <c:showLegendKey val="0"/>
          <c:showVal val="0"/>
          <c:showCatName val="0"/>
          <c:showSerName val="0"/>
          <c:showPercent val="0"/>
          <c:showBubbleSize val="0"/>
        </c:dLbls>
        <c:gapWidth val="180"/>
        <c:overlap val="-90"/>
        <c:axId val="180243072"/>
        <c:axId val="18026163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7C-4733-94A9-17CACB4B0B98}"/>
            </c:ext>
          </c:extLst>
        </c:ser>
        <c:dLbls>
          <c:showLegendKey val="0"/>
          <c:showVal val="0"/>
          <c:showCatName val="0"/>
          <c:showSerName val="0"/>
          <c:showPercent val="0"/>
          <c:showBubbleSize val="0"/>
        </c:dLbls>
        <c:marker val="1"/>
        <c:smooth val="0"/>
        <c:axId val="180243072"/>
        <c:axId val="180261632"/>
      </c:lineChart>
      <c:catAx>
        <c:axId val="180243072"/>
        <c:scaling>
          <c:orientation val="minMax"/>
        </c:scaling>
        <c:delete val="0"/>
        <c:axPos val="b"/>
        <c:numFmt formatCode="ge" sourceLinked="1"/>
        <c:majorTickMark val="none"/>
        <c:minorTickMark val="none"/>
        <c:tickLblPos val="none"/>
        <c:crossAx val="180261632"/>
        <c:crosses val="autoZero"/>
        <c:auto val="0"/>
        <c:lblAlgn val="ctr"/>
        <c:lblOffset val="100"/>
        <c:noMultiLvlLbl val="1"/>
      </c:catAx>
      <c:valAx>
        <c:axId val="18026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24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5-467B-887A-7431D4778460}"/>
            </c:ext>
          </c:extLst>
        </c:ser>
        <c:dLbls>
          <c:showLegendKey val="0"/>
          <c:showVal val="0"/>
          <c:showCatName val="0"/>
          <c:showSerName val="0"/>
          <c:showPercent val="0"/>
          <c:showBubbleSize val="0"/>
        </c:dLbls>
        <c:gapWidth val="180"/>
        <c:overlap val="-90"/>
        <c:axId val="180291456"/>
        <c:axId val="1803059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5-467B-887A-7431D4778460}"/>
            </c:ext>
          </c:extLst>
        </c:ser>
        <c:dLbls>
          <c:showLegendKey val="0"/>
          <c:showVal val="0"/>
          <c:showCatName val="0"/>
          <c:showSerName val="0"/>
          <c:showPercent val="0"/>
          <c:showBubbleSize val="0"/>
        </c:dLbls>
        <c:marker val="1"/>
        <c:smooth val="0"/>
        <c:axId val="180291456"/>
        <c:axId val="180305920"/>
      </c:lineChart>
      <c:catAx>
        <c:axId val="180291456"/>
        <c:scaling>
          <c:orientation val="minMax"/>
        </c:scaling>
        <c:delete val="0"/>
        <c:axPos val="b"/>
        <c:numFmt formatCode="ge" sourceLinked="1"/>
        <c:majorTickMark val="none"/>
        <c:minorTickMark val="none"/>
        <c:tickLblPos val="none"/>
        <c:crossAx val="180305920"/>
        <c:crosses val="autoZero"/>
        <c:auto val="0"/>
        <c:lblAlgn val="ctr"/>
        <c:lblOffset val="100"/>
        <c:noMultiLvlLbl val="1"/>
      </c:catAx>
      <c:valAx>
        <c:axId val="18030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29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A8-4E45-87E4-6954EC06DF68}"/>
            </c:ext>
          </c:extLst>
        </c:ser>
        <c:dLbls>
          <c:showLegendKey val="0"/>
          <c:showVal val="0"/>
          <c:showCatName val="0"/>
          <c:showSerName val="0"/>
          <c:showPercent val="0"/>
          <c:showBubbleSize val="0"/>
        </c:dLbls>
        <c:gapWidth val="180"/>
        <c:overlap val="-90"/>
        <c:axId val="180335744"/>
        <c:axId val="18033766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A8-4E45-87E4-6954EC06DF68}"/>
            </c:ext>
          </c:extLst>
        </c:ser>
        <c:dLbls>
          <c:showLegendKey val="0"/>
          <c:showVal val="0"/>
          <c:showCatName val="0"/>
          <c:showSerName val="0"/>
          <c:showPercent val="0"/>
          <c:showBubbleSize val="0"/>
        </c:dLbls>
        <c:marker val="1"/>
        <c:smooth val="0"/>
        <c:axId val="180335744"/>
        <c:axId val="180337664"/>
      </c:lineChart>
      <c:catAx>
        <c:axId val="180335744"/>
        <c:scaling>
          <c:orientation val="minMax"/>
        </c:scaling>
        <c:delete val="0"/>
        <c:axPos val="b"/>
        <c:numFmt formatCode="ge" sourceLinked="1"/>
        <c:majorTickMark val="none"/>
        <c:minorTickMark val="none"/>
        <c:tickLblPos val="none"/>
        <c:crossAx val="180337664"/>
        <c:crosses val="autoZero"/>
        <c:auto val="0"/>
        <c:lblAlgn val="ctr"/>
        <c:lblOffset val="100"/>
        <c:noMultiLvlLbl val="1"/>
      </c:catAx>
      <c:valAx>
        <c:axId val="18033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33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AC-437A-AEC5-A735F20CB42B}"/>
            </c:ext>
          </c:extLst>
        </c:ser>
        <c:dLbls>
          <c:showLegendKey val="0"/>
          <c:showVal val="0"/>
          <c:showCatName val="0"/>
          <c:showSerName val="0"/>
          <c:showPercent val="0"/>
          <c:showBubbleSize val="0"/>
        </c:dLbls>
        <c:gapWidth val="180"/>
        <c:overlap val="-90"/>
        <c:axId val="180388224"/>
        <c:axId val="18039014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AC-437A-AEC5-A735F20CB42B}"/>
            </c:ext>
          </c:extLst>
        </c:ser>
        <c:dLbls>
          <c:showLegendKey val="0"/>
          <c:showVal val="0"/>
          <c:showCatName val="0"/>
          <c:showSerName val="0"/>
          <c:showPercent val="0"/>
          <c:showBubbleSize val="0"/>
        </c:dLbls>
        <c:marker val="1"/>
        <c:smooth val="0"/>
        <c:axId val="180388224"/>
        <c:axId val="180390144"/>
      </c:lineChart>
      <c:catAx>
        <c:axId val="180388224"/>
        <c:scaling>
          <c:orientation val="minMax"/>
        </c:scaling>
        <c:delete val="0"/>
        <c:axPos val="b"/>
        <c:numFmt formatCode="ge" sourceLinked="1"/>
        <c:majorTickMark val="none"/>
        <c:minorTickMark val="none"/>
        <c:tickLblPos val="none"/>
        <c:crossAx val="180390144"/>
        <c:crosses val="autoZero"/>
        <c:auto val="0"/>
        <c:lblAlgn val="ctr"/>
        <c:lblOffset val="100"/>
        <c:noMultiLvlLbl val="1"/>
      </c:catAx>
      <c:valAx>
        <c:axId val="18039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38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BE-487E-845D-F8DF3D5D1B7A}"/>
            </c:ext>
          </c:extLst>
        </c:ser>
        <c:dLbls>
          <c:showLegendKey val="0"/>
          <c:showVal val="0"/>
          <c:showCatName val="0"/>
          <c:showSerName val="0"/>
          <c:showPercent val="0"/>
          <c:showBubbleSize val="0"/>
        </c:dLbls>
        <c:gapWidth val="180"/>
        <c:overlap val="-90"/>
        <c:axId val="181346688"/>
        <c:axId val="1813486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BE-487E-845D-F8DF3D5D1B7A}"/>
            </c:ext>
          </c:extLst>
        </c:ser>
        <c:dLbls>
          <c:showLegendKey val="0"/>
          <c:showVal val="0"/>
          <c:showCatName val="0"/>
          <c:showSerName val="0"/>
          <c:showPercent val="0"/>
          <c:showBubbleSize val="0"/>
        </c:dLbls>
        <c:marker val="1"/>
        <c:smooth val="0"/>
        <c:axId val="181346688"/>
        <c:axId val="181348608"/>
      </c:lineChart>
      <c:catAx>
        <c:axId val="181346688"/>
        <c:scaling>
          <c:orientation val="minMax"/>
        </c:scaling>
        <c:delete val="0"/>
        <c:axPos val="b"/>
        <c:numFmt formatCode="ge" sourceLinked="1"/>
        <c:majorTickMark val="none"/>
        <c:minorTickMark val="none"/>
        <c:tickLblPos val="none"/>
        <c:crossAx val="181348608"/>
        <c:crosses val="autoZero"/>
        <c:auto val="0"/>
        <c:lblAlgn val="ctr"/>
        <c:lblOffset val="100"/>
        <c:noMultiLvlLbl val="1"/>
      </c:catAx>
      <c:valAx>
        <c:axId val="18134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34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0A-426D-BA2C-8827247D87B9}"/>
            </c:ext>
          </c:extLst>
        </c:ser>
        <c:dLbls>
          <c:showLegendKey val="0"/>
          <c:showVal val="0"/>
          <c:showCatName val="0"/>
          <c:showSerName val="0"/>
          <c:showPercent val="0"/>
          <c:showBubbleSize val="0"/>
        </c:dLbls>
        <c:gapWidth val="180"/>
        <c:overlap val="-90"/>
        <c:axId val="181387264"/>
        <c:axId val="1813891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0A-426D-BA2C-8827247D87B9}"/>
            </c:ext>
          </c:extLst>
        </c:ser>
        <c:dLbls>
          <c:showLegendKey val="0"/>
          <c:showVal val="0"/>
          <c:showCatName val="0"/>
          <c:showSerName val="0"/>
          <c:showPercent val="0"/>
          <c:showBubbleSize val="0"/>
        </c:dLbls>
        <c:marker val="1"/>
        <c:smooth val="0"/>
        <c:axId val="181387264"/>
        <c:axId val="181389184"/>
      </c:lineChart>
      <c:catAx>
        <c:axId val="181387264"/>
        <c:scaling>
          <c:orientation val="minMax"/>
        </c:scaling>
        <c:delete val="0"/>
        <c:axPos val="b"/>
        <c:numFmt formatCode="ge" sourceLinked="1"/>
        <c:majorTickMark val="none"/>
        <c:minorTickMark val="none"/>
        <c:tickLblPos val="none"/>
        <c:crossAx val="181389184"/>
        <c:crosses val="autoZero"/>
        <c:auto val="0"/>
        <c:lblAlgn val="ctr"/>
        <c:lblOffset val="100"/>
        <c:noMultiLvlLbl val="1"/>
      </c:catAx>
      <c:valAx>
        <c:axId val="181389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38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987.5</c:v>
                </c:pt>
                <c:pt idx="1">
                  <c:v>1656.8</c:v>
                </c:pt>
                <c:pt idx="2">
                  <c:v>1498.2</c:v>
                </c:pt>
                <c:pt idx="3">
                  <c:v>1511.9</c:v>
                </c:pt>
                <c:pt idx="4">
                  <c:v>551.79999999999995</c:v>
                </c:pt>
              </c:numCache>
            </c:numRef>
          </c:val>
          <c:extLst xmlns:c16r2="http://schemas.microsoft.com/office/drawing/2015/06/chart">
            <c:ext xmlns:c16="http://schemas.microsoft.com/office/drawing/2014/chart" uri="{C3380CC4-5D6E-409C-BE32-E72D297353CC}">
              <c16:uniqueId val="{00000000-2190-4B35-8F5C-FB5AA0D2C58B}"/>
            </c:ext>
          </c:extLst>
        </c:ser>
        <c:dLbls>
          <c:showLegendKey val="0"/>
          <c:showVal val="0"/>
          <c:showCatName val="0"/>
          <c:showSerName val="0"/>
          <c:showPercent val="0"/>
          <c:showBubbleSize val="0"/>
        </c:dLbls>
        <c:gapWidth val="180"/>
        <c:overlap val="-90"/>
        <c:axId val="177928832"/>
        <c:axId val="18011379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2190-4B35-8F5C-FB5AA0D2C58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190-4B35-8F5C-FB5AA0D2C58B}"/>
            </c:ext>
          </c:extLst>
        </c:ser>
        <c:dLbls>
          <c:showLegendKey val="0"/>
          <c:showVal val="0"/>
          <c:showCatName val="0"/>
          <c:showSerName val="0"/>
          <c:showPercent val="0"/>
          <c:showBubbleSize val="0"/>
        </c:dLbls>
        <c:marker val="1"/>
        <c:smooth val="0"/>
        <c:axId val="177928832"/>
        <c:axId val="180113792"/>
      </c:lineChart>
      <c:catAx>
        <c:axId val="177928832"/>
        <c:scaling>
          <c:orientation val="minMax"/>
        </c:scaling>
        <c:delete val="0"/>
        <c:axPos val="b"/>
        <c:numFmt formatCode="ge" sourceLinked="1"/>
        <c:majorTickMark val="none"/>
        <c:minorTickMark val="none"/>
        <c:tickLblPos val="none"/>
        <c:crossAx val="180113792"/>
        <c:crosses val="autoZero"/>
        <c:auto val="0"/>
        <c:lblAlgn val="ctr"/>
        <c:lblOffset val="100"/>
        <c:noMultiLvlLbl val="1"/>
      </c:catAx>
      <c:valAx>
        <c:axId val="18011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792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18-4CC8-B9D7-66F266807771}"/>
            </c:ext>
          </c:extLst>
        </c:ser>
        <c:dLbls>
          <c:showLegendKey val="0"/>
          <c:showVal val="0"/>
          <c:showCatName val="0"/>
          <c:showSerName val="0"/>
          <c:showPercent val="0"/>
          <c:showBubbleSize val="0"/>
        </c:dLbls>
        <c:gapWidth val="180"/>
        <c:overlap val="-90"/>
        <c:axId val="181427200"/>
        <c:axId val="1814457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8-4CC8-B9D7-66F266807771}"/>
            </c:ext>
          </c:extLst>
        </c:ser>
        <c:dLbls>
          <c:showLegendKey val="0"/>
          <c:showVal val="0"/>
          <c:showCatName val="0"/>
          <c:showSerName val="0"/>
          <c:showPercent val="0"/>
          <c:showBubbleSize val="0"/>
        </c:dLbls>
        <c:marker val="1"/>
        <c:smooth val="0"/>
        <c:axId val="181427200"/>
        <c:axId val="181445760"/>
      </c:lineChart>
      <c:catAx>
        <c:axId val="181427200"/>
        <c:scaling>
          <c:orientation val="minMax"/>
        </c:scaling>
        <c:delete val="0"/>
        <c:axPos val="b"/>
        <c:numFmt formatCode="ge" sourceLinked="1"/>
        <c:majorTickMark val="none"/>
        <c:minorTickMark val="none"/>
        <c:tickLblPos val="none"/>
        <c:crossAx val="181445760"/>
        <c:crosses val="autoZero"/>
        <c:auto val="0"/>
        <c:lblAlgn val="ctr"/>
        <c:lblOffset val="100"/>
        <c:noMultiLvlLbl val="1"/>
      </c:catAx>
      <c:valAx>
        <c:axId val="18144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427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1E-4EAF-AC4D-39E2FE73D297}"/>
            </c:ext>
          </c:extLst>
        </c:ser>
        <c:dLbls>
          <c:showLegendKey val="0"/>
          <c:showVal val="0"/>
          <c:showCatName val="0"/>
          <c:showSerName val="0"/>
          <c:showPercent val="0"/>
          <c:showBubbleSize val="0"/>
        </c:dLbls>
        <c:gapWidth val="180"/>
        <c:overlap val="-90"/>
        <c:axId val="181463680"/>
        <c:axId val="1812815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1E-4EAF-AC4D-39E2FE73D297}"/>
            </c:ext>
          </c:extLst>
        </c:ser>
        <c:dLbls>
          <c:showLegendKey val="0"/>
          <c:showVal val="0"/>
          <c:showCatName val="0"/>
          <c:showSerName val="0"/>
          <c:showPercent val="0"/>
          <c:showBubbleSize val="0"/>
        </c:dLbls>
        <c:marker val="1"/>
        <c:smooth val="0"/>
        <c:axId val="181463680"/>
        <c:axId val="181281536"/>
      </c:lineChart>
      <c:catAx>
        <c:axId val="181463680"/>
        <c:scaling>
          <c:orientation val="minMax"/>
        </c:scaling>
        <c:delete val="0"/>
        <c:axPos val="b"/>
        <c:numFmt formatCode="ge" sourceLinked="1"/>
        <c:majorTickMark val="none"/>
        <c:minorTickMark val="none"/>
        <c:tickLblPos val="none"/>
        <c:crossAx val="181281536"/>
        <c:crosses val="autoZero"/>
        <c:auto val="0"/>
        <c:lblAlgn val="ctr"/>
        <c:lblOffset val="100"/>
        <c:noMultiLvlLbl val="1"/>
      </c:catAx>
      <c:valAx>
        <c:axId val="18128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46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F-4E41-A006-F3D082C83686}"/>
            </c:ext>
          </c:extLst>
        </c:ser>
        <c:dLbls>
          <c:showLegendKey val="0"/>
          <c:showVal val="0"/>
          <c:showCatName val="0"/>
          <c:showSerName val="0"/>
          <c:showPercent val="0"/>
          <c:showBubbleSize val="0"/>
        </c:dLbls>
        <c:gapWidth val="180"/>
        <c:overlap val="-90"/>
        <c:axId val="181315456"/>
        <c:axId val="1813176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F-4E41-A006-F3D082C83686}"/>
            </c:ext>
          </c:extLst>
        </c:ser>
        <c:dLbls>
          <c:showLegendKey val="0"/>
          <c:showVal val="0"/>
          <c:showCatName val="0"/>
          <c:showSerName val="0"/>
          <c:showPercent val="0"/>
          <c:showBubbleSize val="0"/>
        </c:dLbls>
        <c:marker val="1"/>
        <c:smooth val="0"/>
        <c:axId val="181315456"/>
        <c:axId val="181317632"/>
      </c:lineChart>
      <c:catAx>
        <c:axId val="181315456"/>
        <c:scaling>
          <c:orientation val="minMax"/>
        </c:scaling>
        <c:delete val="0"/>
        <c:axPos val="b"/>
        <c:numFmt formatCode="ge" sourceLinked="1"/>
        <c:majorTickMark val="none"/>
        <c:minorTickMark val="none"/>
        <c:tickLblPos val="none"/>
        <c:crossAx val="181317632"/>
        <c:crosses val="autoZero"/>
        <c:auto val="0"/>
        <c:lblAlgn val="ctr"/>
        <c:lblOffset val="100"/>
        <c:noMultiLvlLbl val="1"/>
      </c:catAx>
      <c:valAx>
        <c:axId val="18131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31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CF-49ED-84F4-C457CB28C792}"/>
            </c:ext>
          </c:extLst>
        </c:ser>
        <c:dLbls>
          <c:showLegendKey val="0"/>
          <c:showVal val="0"/>
          <c:showCatName val="0"/>
          <c:showSerName val="0"/>
          <c:showPercent val="0"/>
          <c:showBubbleSize val="0"/>
        </c:dLbls>
        <c:gapWidth val="180"/>
        <c:overlap val="-90"/>
        <c:axId val="181105408"/>
        <c:axId val="1811073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CF-49ED-84F4-C457CB28C792}"/>
            </c:ext>
          </c:extLst>
        </c:ser>
        <c:dLbls>
          <c:showLegendKey val="0"/>
          <c:showVal val="0"/>
          <c:showCatName val="0"/>
          <c:showSerName val="0"/>
          <c:showPercent val="0"/>
          <c:showBubbleSize val="0"/>
        </c:dLbls>
        <c:marker val="1"/>
        <c:smooth val="0"/>
        <c:axId val="181105408"/>
        <c:axId val="181107328"/>
      </c:lineChart>
      <c:catAx>
        <c:axId val="181105408"/>
        <c:scaling>
          <c:orientation val="minMax"/>
        </c:scaling>
        <c:delete val="0"/>
        <c:axPos val="b"/>
        <c:numFmt formatCode="ge" sourceLinked="1"/>
        <c:majorTickMark val="none"/>
        <c:minorTickMark val="none"/>
        <c:tickLblPos val="none"/>
        <c:crossAx val="181107328"/>
        <c:crosses val="autoZero"/>
        <c:auto val="0"/>
        <c:lblAlgn val="ctr"/>
        <c:lblOffset val="100"/>
        <c:noMultiLvlLbl val="1"/>
      </c:catAx>
      <c:valAx>
        <c:axId val="18110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10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0-4041-8E59-4ADCA8D86413}"/>
            </c:ext>
          </c:extLst>
        </c:ser>
        <c:dLbls>
          <c:showLegendKey val="0"/>
          <c:showVal val="0"/>
          <c:showCatName val="0"/>
          <c:showSerName val="0"/>
          <c:showPercent val="0"/>
          <c:showBubbleSize val="0"/>
        </c:dLbls>
        <c:gapWidth val="180"/>
        <c:overlap val="-90"/>
        <c:axId val="181014528"/>
        <c:axId val="18101644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0-4041-8E59-4ADCA8D86413}"/>
            </c:ext>
          </c:extLst>
        </c:ser>
        <c:dLbls>
          <c:showLegendKey val="0"/>
          <c:showVal val="0"/>
          <c:showCatName val="0"/>
          <c:showSerName val="0"/>
          <c:showPercent val="0"/>
          <c:showBubbleSize val="0"/>
        </c:dLbls>
        <c:marker val="1"/>
        <c:smooth val="0"/>
        <c:axId val="181014528"/>
        <c:axId val="181016448"/>
      </c:lineChart>
      <c:catAx>
        <c:axId val="181014528"/>
        <c:scaling>
          <c:orientation val="minMax"/>
        </c:scaling>
        <c:delete val="0"/>
        <c:axPos val="b"/>
        <c:numFmt formatCode="ge" sourceLinked="1"/>
        <c:majorTickMark val="none"/>
        <c:minorTickMark val="none"/>
        <c:tickLblPos val="none"/>
        <c:crossAx val="181016448"/>
        <c:crosses val="autoZero"/>
        <c:auto val="0"/>
        <c:lblAlgn val="ctr"/>
        <c:lblOffset val="100"/>
        <c:noMultiLvlLbl val="1"/>
      </c:catAx>
      <c:valAx>
        <c:axId val="18101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0145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8-4643-BD1A-1B5B569B3842}"/>
            </c:ext>
          </c:extLst>
        </c:ser>
        <c:dLbls>
          <c:showLegendKey val="0"/>
          <c:showVal val="0"/>
          <c:showCatName val="0"/>
          <c:showSerName val="0"/>
          <c:showPercent val="0"/>
          <c:showBubbleSize val="0"/>
        </c:dLbls>
        <c:gapWidth val="180"/>
        <c:overlap val="-90"/>
        <c:axId val="181038080"/>
        <c:axId val="1810443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8-4643-BD1A-1B5B569B3842}"/>
            </c:ext>
          </c:extLst>
        </c:ser>
        <c:dLbls>
          <c:showLegendKey val="0"/>
          <c:showVal val="0"/>
          <c:showCatName val="0"/>
          <c:showSerName val="0"/>
          <c:showPercent val="0"/>
          <c:showBubbleSize val="0"/>
        </c:dLbls>
        <c:marker val="1"/>
        <c:smooth val="0"/>
        <c:axId val="181038080"/>
        <c:axId val="181044352"/>
      </c:lineChart>
      <c:catAx>
        <c:axId val="181038080"/>
        <c:scaling>
          <c:orientation val="minMax"/>
        </c:scaling>
        <c:delete val="0"/>
        <c:axPos val="b"/>
        <c:numFmt formatCode="ge" sourceLinked="1"/>
        <c:majorTickMark val="none"/>
        <c:minorTickMark val="none"/>
        <c:tickLblPos val="none"/>
        <c:crossAx val="181044352"/>
        <c:crosses val="autoZero"/>
        <c:auto val="0"/>
        <c:lblAlgn val="ctr"/>
        <c:lblOffset val="100"/>
        <c:noMultiLvlLbl val="1"/>
      </c:catAx>
      <c:valAx>
        <c:axId val="18104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03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8.1</c:v>
                </c:pt>
                <c:pt idx="1">
                  <c:v>11.8</c:v>
                </c:pt>
                <c:pt idx="2">
                  <c:v>12.3</c:v>
                </c:pt>
                <c:pt idx="3">
                  <c:v>12.8</c:v>
                </c:pt>
                <c:pt idx="4">
                  <c:v>12.4</c:v>
                </c:pt>
              </c:numCache>
            </c:numRef>
          </c:val>
          <c:extLst xmlns:c16r2="http://schemas.microsoft.com/office/drawing/2015/06/chart">
            <c:ext xmlns:c16="http://schemas.microsoft.com/office/drawing/2014/chart" uri="{C3380CC4-5D6E-409C-BE32-E72D297353CC}">
              <c16:uniqueId val="{00000000-45B8-4B97-89F5-7523FF9A5E2A}"/>
            </c:ext>
          </c:extLst>
        </c:ser>
        <c:dLbls>
          <c:showLegendKey val="0"/>
          <c:showVal val="0"/>
          <c:showCatName val="0"/>
          <c:showSerName val="0"/>
          <c:showPercent val="0"/>
          <c:showBubbleSize val="0"/>
        </c:dLbls>
        <c:gapWidth val="180"/>
        <c:overlap val="-90"/>
        <c:axId val="181815552"/>
        <c:axId val="1818177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xmlns:c16r2="http://schemas.microsoft.com/office/drawing/2015/06/chart">
            <c:ext xmlns:c16="http://schemas.microsoft.com/office/drawing/2014/chart" uri="{C3380CC4-5D6E-409C-BE32-E72D297353CC}">
              <c16:uniqueId val="{00000001-45B8-4B97-89F5-7523FF9A5E2A}"/>
            </c:ext>
          </c:extLst>
        </c:ser>
        <c:dLbls>
          <c:showLegendKey val="0"/>
          <c:showVal val="0"/>
          <c:showCatName val="0"/>
          <c:showSerName val="0"/>
          <c:showPercent val="0"/>
          <c:showBubbleSize val="0"/>
        </c:dLbls>
        <c:marker val="1"/>
        <c:smooth val="0"/>
        <c:axId val="181815552"/>
        <c:axId val="181817728"/>
      </c:lineChart>
      <c:catAx>
        <c:axId val="181815552"/>
        <c:scaling>
          <c:orientation val="minMax"/>
        </c:scaling>
        <c:delete val="0"/>
        <c:axPos val="b"/>
        <c:numFmt formatCode="ge" sourceLinked="1"/>
        <c:majorTickMark val="none"/>
        <c:minorTickMark val="none"/>
        <c:tickLblPos val="none"/>
        <c:crossAx val="181817728"/>
        <c:crosses val="autoZero"/>
        <c:auto val="0"/>
        <c:lblAlgn val="ctr"/>
        <c:lblOffset val="100"/>
        <c:noMultiLvlLbl val="1"/>
      </c:catAx>
      <c:valAx>
        <c:axId val="18181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81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5.4</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15A0-4CA6-A66C-B2ABC765FAE4}"/>
            </c:ext>
          </c:extLst>
        </c:ser>
        <c:dLbls>
          <c:showLegendKey val="0"/>
          <c:showVal val="0"/>
          <c:showCatName val="0"/>
          <c:showSerName val="0"/>
          <c:showPercent val="0"/>
          <c:showBubbleSize val="0"/>
        </c:dLbls>
        <c:gapWidth val="180"/>
        <c:overlap val="-90"/>
        <c:axId val="181859456"/>
        <c:axId val="18186137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xmlns:c16r2="http://schemas.microsoft.com/office/drawing/2015/06/chart">
            <c:ext xmlns:c16="http://schemas.microsoft.com/office/drawing/2014/chart" uri="{C3380CC4-5D6E-409C-BE32-E72D297353CC}">
              <c16:uniqueId val="{00000001-15A0-4CA6-A66C-B2ABC765FAE4}"/>
            </c:ext>
          </c:extLst>
        </c:ser>
        <c:dLbls>
          <c:showLegendKey val="0"/>
          <c:showVal val="0"/>
          <c:showCatName val="0"/>
          <c:showSerName val="0"/>
          <c:showPercent val="0"/>
          <c:showBubbleSize val="0"/>
        </c:dLbls>
        <c:marker val="1"/>
        <c:smooth val="0"/>
        <c:axId val="181859456"/>
        <c:axId val="181861376"/>
      </c:lineChart>
      <c:catAx>
        <c:axId val="181859456"/>
        <c:scaling>
          <c:orientation val="minMax"/>
        </c:scaling>
        <c:delete val="0"/>
        <c:axPos val="b"/>
        <c:numFmt formatCode="ge" sourceLinked="1"/>
        <c:majorTickMark val="none"/>
        <c:minorTickMark val="none"/>
        <c:tickLblPos val="none"/>
        <c:crossAx val="181861376"/>
        <c:crosses val="autoZero"/>
        <c:auto val="0"/>
        <c:lblAlgn val="ctr"/>
        <c:lblOffset val="100"/>
        <c:noMultiLvlLbl val="1"/>
      </c:catAx>
      <c:valAx>
        <c:axId val="18186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85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1256.5999999999999</c:v>
                </c:pt>
                <c:pt idx="1">
                  <c:v>895.7</c:v>
                </c:pt>
                <c:pt idx="2">
                  <c:v>869.3</c:v>
                </c:pt>
                <c:pt idx="3">
                  <c:v>782.6</c:v>
                </c:pt>
                <c:pt idx="4">
                  <c:v>760.7</c:v>
                </c:pt>
              </c:numCache>
            </c:numRef>
          </c:val>
          <c:extLst xmlns:c16r2="http://schemas.microsoft.com/office/drawing/2015/06/chart">
            <c:ext xmlns:c16="http://schemas.microsoft.com/office/drawing/2014/chart" uri="{C3380CC4-5D6E-409C-BE32-E72D297353CC}">
              <c16:uniqueId val="{00000000-93D1-423B-9E8A-353A755B0D4A}"/>
            </c:ext>
          </c:extLst>
        </c:ser>
        <c:dLbls>
          <c:showLegendKey val="0"/>
          <c:showVal val="0"/>
          <c:showCatName val="0"/>
          <c:showSerName val="0"/>
          <c:showPercent val="0"/>
          <c:showBubbleSize val="0"/>
        </c:dLbls>
        <c:gapWidth val="180"/>
        <c:overlap val="-90"/>
        <c:axId val="181764096"/>
        <c:axId val="18176601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xmlns:c16r2="http://schemas.microsoft.com/office/drawing/2015/06/chart">
            <c:ext xmlns:c16="http://schemas.microsoft.com/office/drawing/2014/chart" uri="{C3380CC4-5D6E-409C-BE32-E72D297353CC}">
              <c16:uniqueId val="{00000001-93D1-423B-9E8A-353A755B0D4A}"/>
            </c:ext>
          </c:extLst>
        </c:ser>
        <c:dLbls>
          <c:showLegendKey val="0"/>
          <c:showVal val="0"/>
          <c:showCatName val="0"/>
          <c:showSerName val="0"/>
          <c:showPercent val="0"/>
          <c:showBubbleSize val="0"/>
        </c:dLbls>
        <c:marker val="1"/>
        <c:smooth val="0"/>
        <c:axId val="181764096"/>
        <c:axId val="181766016"/>
      </c:lineChart>
      <c:catAx>
        <c:axId val="181764096"/>
        <c:scaling>
          <c:orientation val="minMax"/>
        </c:scaling>
        <c:delete val="0"/>
        <c:axPos val="b"/>
        <c:numFmt formatCode="ge" sourceLinked="1"/>
        <c:majorTickMark val="none"/>
        <c:minorTickMark val="none"/>
        <c:tickLblPos val="none"/>
        <c:crossAx val="181766016"/>
        <c:crosses val="autoZero"/>
        <c:auto val="0"/>
        <c:lblAlgn val="ctr"/>
        <c:lblOffset val="100"/>
        <c:noMultiLvlLbl val="1"/>
      </c:catAx>
      <c:valAx>
        <c:axId val="18176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76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0-46DE-8874-B4DA1F48FEDB}"/>
            </c:ext>
          </c:extLst>
        </c:ser>
        <c:dLbls>
          <c:showLegendKey val="0"/>
          <c:showVal val="0"/>
          <c:showCatName val="0"/>
          <c:showSerName val="0"/>
          <c:showPercent val="0"/>
          <c:showBubbleSize val="0"/>
        </c:dLbls>
        <c:gapWidth val="180"/>
        <c:overlap val="-90"/>
        <c:axId val="181795840"/>
        <c:axId val="1818635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0-46DE-8874-B4DA1F48FEDB}"/>
            </c:ext>
          </c:extLst>
        </c:ser>
        <c:dLbls>
          <c:showLegendKey val="0"/>
          <c:showVal val="0"/>
          <c:showCatName val="0"/>
          <c:showSerName val="0"/>
          <c:showPercent val="0"/>
          <c:showBubbleSize val="0"/>
        </c:dLbls>
        <c:marker val="1"/>
        <c:smooth val="0"/>
        <c:axId val="181795840"/>
        <c:axId val="181863552"/>
      </c:lineChart>
      <c:catAx>
        <c:axId val="181795840"/>
        <c:scaling>
          <c:orientation val="minMax"/>
        </c:scaling>
        <c:delete val="0"/>
        <c:axPos val="b"/>
        <c:numFmt formatCode="ge" sourceLinked="1"/>
        <c:majorTickMark val="none"/>
        <c:minorTickMark val="none"/>
        <c:tickLblPos val="none"/>
        <c:crossAx val="181863552"/>
        <c:crosses val="autoZero"/>
        <c:auto val="0"/>
        <c:lblAlgn val="ctr"/>
        <c:lblOffset val="100"/>
        <c:noMultiLvlLbl val="1"/>
      </c:catAx>
      <c:valAx>
        <c:axId val="18186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79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E7-40E4-B480-1067FC52715E}"/>
            </c:ext>
          </c:extLst>
        </c:ser>
        <c:dLbls>
          <c:showLegendKey val="0"/>
          <c:showVal val="0"/>
          <c:showCatName val="0"/>
          <c:showSerName val="0"/>
          <c:showPercent val="0"/>
          <c:showBubbleSize val="0"/>
        </c:dLbls>
        <c:gapWidth val="180"/>
        <c:overlap val="-90"/>
        <c:axId val="180150272"/>
        <c:axId val="18015180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E7-40E4-B480-1067FC52715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AE7-40E4-B480-1067FC52715E}"/>
            </c:ext>
          </c:extLst>
        </c:ser>
        <c:dLbls>
          <c:showLegendKey val="0"/>
          <c:showVal val="0"/>
          <c:showCatName val="0"/>
          <c:showSerName val="0"/>
          <c:showPercent val="0"/>
          <c:showBubbleSize val="0"/>
        </c:dLbls>
        <c:marker val="1"/>
        <c:smooth val="0"/>
        <c:axId val="180150272"/>
        <c:axId val="180151808"/>
      </c:lineChart>
      <c:catAx>
        <c:axId val="180150272"/>
        <c:scaling>
          <c:orientation val="minMax"/>
        </c:scaling>
        <c:delete val="0"/>
        <c:axPos val="b"/>
        <c:numFmt formatCode="ge" sourceLinked="1"/>
        <c:majorTickMark val="none"/>
        <c:minorTickMark val="none"/>
        <c:tickLblPos val="none"/>
        <c:crossAx val="180151808"/>
        <c:crosses val="autoZero"/>
        <c:auto val="0"/>
        <c:lblAlgn val="ctr"/>
        <c:lblOffset val="100"/>
        <c:noMultiLvlLbl val="1"/>
      </c:catAx>
      <c:valAx>
        <c:axId val="18015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15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1F-476B-8C89-528B4EC4CA49}"/>
            </c:ext>
          </c:extLst>
        </c:ser>
        <c:dLbls>
          <c:showLegendKey val="0"/>
          <c:showVal val="0"/>
          <c:showCatName val="0"/>
          <c:showSerName val="0"/>
          <c:showPercent val="0"/>
          <c:showBubbleSize val="0"/>
        </c:dLbls>
        <c:gapWidth val="180"/>
        <c:overlap val="-90"/>
        <c:axId val="181905664"/>
        <c:axId val="18191193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xmlns:c16r2="http://schemas.microsoft.com/office/drawing/2015/06/chart">
            <c:ext xmlns:c16="http://schemas.microsoft.com/office/drawing/2014/chart" uri="{C3380CC4-5D6E-409C-BE32-E72D297353CC}">
              <c16:uniqueId val="{00000001-A91F-476B-8C89-528B4EC4CA49}"/>
            </c:ext>
          </c:extLst>
        </c:ser>
        <c:dLbls>
          <c:showLegendKey val="0"/>
          <c:showVal val="0"/>
          <c:showCatName val="0"/>
          <c:showSerName val="0"/>
          <c:showPercent val="0"/>
          <c:showBubbleSize val="0"/>
        </c:dLbls>
        <c:marker val="1"/>
        <c:smooth val="0"/>
        <c:axId val="181905664"/>
        <c:axId val="181911936"/>
      </c:lineChart>
      <c:catAx>
        <c:axId val="181905664"/>
        <c:scaling>
          <c:orientation val="minMax"/>
        </c:scaling>
        <c:delete val="0"/>
        <c:axPos val="b"/>
        <c:numFmt formatCode="ge" sourceLinked="1"/>
        <c:majorTickMark val="none"/>
        <c:minorTickMark val="none"/>
        <c:tickLblPos val="none"/>
        <c:crossAx val="181911936"/>
        <c:crosses val="autoZero"/>
        <c:auto val="0"/>
        <c:lblAlgn val="ctr"/>
        <c:lblOffset val="100"/>
        <c:noMultiLvlLbl val="1"/>
      </c:catAx>
      <c:valAx>
        <c:axId val="18191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90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11931.6</c:v>
                </c:pt>
                <c:pt idx="1">
                  <c:v>11310.3</c:v>
                </c:pt>
                <c:pt idx="2">
                  <c:v>7536.7</c:v>
                </c:pt>
                <c:pt idx="3">
                  <c:v>30049.8</c:v>
                </c:pt>
                <c:pt idx="4">
                  <c:v>34423.699999999997</c:v>
                </c:pt>
              </c:numCache>
            </c:numRef>
          </c:val>
          <c:extLst xmlns:c16r2="http://schemas.microsoft.com/office/drawing/2015/06/chart">
            <c:ext xmlns:c16="http://schemas.microsoft.com/office/drawing/2014/chart" uri="{C3380CC4-5D6E-409C-BE32-E72D297353CC}">
              <c16:uniqueId val="{00000000-4F96-42C2-8FD3-7367D2C42806}"/>
            </c:ext>
          </c:extLst>
        </c:ser>
        <c:dLbls>
          <c:showLegendKey val="0"/>
          <c:showVal val="0"/>
          <c:showCatName val="0"/>
          <c:showSerName val="0"/>
          <c:showPercent val="0"/>
          <c:showBubbleSize val="0"/>
        </c:dLbls>
        <c:gapWidth val="180"/>
        <c:overlap val="-90"/>
        <c:axId val="180435584"/>
        <c:axId val="1804623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4F96-42C2-8FD3-7367D2C42806}"/>
            </c:ext>
          </c:extLst>
        </c:ser>
        <c:dLbls>
          <c:showLegendKey val="0"/>
          <c:showVal val="0"/>
          <c:showCatName val="0"/>
          <c:showSerName val="0"/>
          <c:showPercent val="0"/>
          <c:showBubbleSize val="0"/>
        </c:dLbls>
        <c:marker val="1"/>
        <c:smooth val="0"/>
        <c:axId val="180435584"/>
        <c:axId val="180462336"/>
      </c:lineChart>
      <c:catAx>
        <c:axId val="180435584"/>
        <c:scaling>
          <c:orientation val="minMax"/>
        </c:scaling>
        <c:delete val="0"/>
        <c:axPos val="b"/>
        <c:numFmt formatCode="ge" sourceLinked="1"/>
        <c:majorTickMark val="none"/>
        <c:minorTickMark val="none"/>
        <c:tickLblPos val="none"/>
        <c:crossAx val="180462336"/>
        <c:crosses val="autoZero"/>
        <c:auto val="0"/>
        <c:lblAlgn val="ctr"/>
        <c:lblOffset val="100"/>
        <c:noMultiLvlLbl val="1"/>
      </c:catAx>
      <c:valAx>
        <c:axId val="18046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43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37527</c:v>
                </c:pt>
                <c:pt idx="1">
                  <c:v>33856</c:v>
                </c:pt>
                <c:pt idx="2">
                  <c:v>40545</c:v>
                </c:pt>
                <c:pt idx="3">
                  <c:v>36426</c:v>
                </c:pt>
                <c:pt idx="4">
                  <c:v>30931</c:v>
                </c:pt>
              </c:numCache>
            </c:numRef>
          </c:val>
          <c:extLst xmlns:c16r2="http://schemas.microsoft.com/office/drawing/2015/06/chart">
            <c:ext xmlns:c16="http://schemas.microsoft.com/office/drawing/2014/chart" uri="{C3380CC4-5D6E-409C-BE32-E72D297353CC}">
              <c16:uniqueId val="{00000000-0921-47A2-B38B-D9F9AFA8D3DC}"/>
            </c:ext>
          </c:extLst>
        </c:ser>
        <c:dLbls>
          <c:showLegendKey val="0"/>
          <c:showVal val="0"/>
          <c:showCatName val="0"/>
          <c:showSerName val="0"/>
          <c:showPercent val="0"/>
          <c:showBubbleSize val="0"/>
        </c:dLbls>
        <c:gapWidth val="180"/>
        <c:overlap val="-90"/>
        <c:axId val="180559232"/>
        <c:axId val="1805655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0921-47A2-B38B-D9F9AFA8D3DC}"/>
            </c:ext>
          </c:extLst>
        </c:ser>
        <c:dLbls>
          <c:showLegendKey val="0"/>
          <c:showVal val="0"/>
          <c:showCatName val="0"/>
          <c:showSerName val="0"/>
          <c:showPercent val="0"/>
          <c:showBubbleSize val="0"/>
        </c:dLbls>
        <c:marker val="1"/>
        <c:smooth val="0"/>
        <c:axId val="180559232"/>
        <c:axId val="180565504"/>
      </c:lineChart>
      <c:catAx>
        <c:axId val="180559232"/>
        <c:scaling>
          <c:orientation val="minMax"/>
        </c:scaling>
        <c:delete val="0"/>
        <c:axPos val="b"/>
        <c:numFmt formatCode="ge" sourceLinked="1"/>
        <c:majorTickMark val="none"/>
        <c:minorTickMark val="none"/>
        <c:tickLblPos val="none"/>
        <c:crossAx val="180565504"/>
        <c:crosses val="autoZero"/>
        <c:auto val="0"/>
        <c:lblAlgn val="ctr"/>
        <c:lblOffset val="100"/>
        <c:noMultiLvlLbl val="1"/>
      </c:catAx>
      <c:valAx>
        <c:axId val="1805655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5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8.1</c:v>
                </c:pt>
                <c:pt idx="1">
                  <c:v>11.8</c:v>
                </c:pt>
                <c:pt idx="2">
                  <c:v>12.3</c:v>
                </c:pt>
                <c:pt idx="3">
                  <c:v>12.8</c:v>
                </c:pt>
                <c:pt idx="4">
                  <c:v>12.4</c:v>
                </c:pt>
              </c:numCache>
            </c:numRef>
          </c:val>
          <c:extLst xmlns:c16r2="http://schemas.microsoft.com/office/drawing/2015/06/chart">
            <c:ext xmlns:c16="http://schemas.microsoft.com/office/drawing/2014/chart" uri="{C3380CC4-5D6E-409C-BE32-E72D297353CC}">
              <c16:uniqueId val="{00000000-7C62-45D8-8611-6B17AB4038D9}"/>
            </c:ext>
          </c:extLst>
        </c:ser>
        <c:dLbls>
          <c:showLegendKey val="0"/>
          <c:showVal val="0"/>
          <c:showCatName val="0"/>
          <c:showSerName val="0"/>
          <c:showPercent val="0"/>
          <c:showBubbleSize val="0"/>
        </c:dLbls>
        <c:gapWidth val="180"/>
        <c:overlap val="-90"/>
        <c:axId val="180501504"/>
        <c:axId val="1805077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7C62-45D8-8611-6B17AB4038D9}"/>
            </c:ext>
          </c:extLst>
        </c:ser>
        <c:dLbls>
          <c:showLegendKey val="0"/>
          <c:showVal val="0"/>
          <c:showCatName val="0"/>
          <c:showSerName val="0"/>
          <c:showPercent val="0"/>
          <c:showBubbleSize val="0"/>
        </c:dLbls>
        <c:marker val="1"/>
        <c:smooth val="0"/>
        <c:axId val="180501504"/>
        <c:axId val="180507776"/>
      </c:lineChart>
      <c:catAx>
        <c:axId val="180501504"/>
        <c:scaling>
          <c:orientation val="minMax"/>
        </c:scaling>
        <c:delete val="0"/>
        <c:axPos val="b"/>
        <c:numFmt formatCode="ge" sourceLinked="1"/>
        <c:majorTickMark val="none"/>
        <c:minorTickMark val="none"/>
        <c:tickLblPos val="none"/>
        <c:crossAx val="180507776"/>
        <c:crosses val="autoZero"/>
        <c:auto val="0"/>
        <c:lblAlgn val="ctr"/>
        <c:lblOffset val="100"/>
        <c:noMultiLvlLbl val="1"/>
      </c:catAx>
      <c:valAx>
        <c:axId val="18050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0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5.4</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7F2F-46A0-8776-6CE4B65148E3}"/>
            </c:ext>
          </c:extLst>
        </c:ser>
        <c:dLbls>
          <c:showLegendKey val="0"/>
          <c:showVal val="0"/>
          <c:showCatName val="0"/>
          <c:showSerName val="0"/>
          <c:showPercent val="0"/>
          <c:showBubbleSize val="0"/>
        </c:dLbls>
        <c:gapWidth val="180"/>
        <c:overlap val="-90"/>
        <c:axId val="180689152"/>
        <c:axId val="18069542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7F2F-46A0-8776-6CE4B65148E3}"/>
            </c:ext>
          </c:extLst>
        </c:ser>
        <c:dLbls>
          <c:showLegendKey val="0"/>
          <c:showVal val="0"/>
          <c:showCatName val="0"/>
          <c:showSerName val="0"/>
          <c:showPercent val="0"/>
          <c:showBubbleSize val="0"/>
        </c:dLbls>
        <c:marker val="1"/>
        <c:smooth val="0"/>
        <c:axId val="180689152"/>
        <c:axId val="180695424"/>
      </c:lineChart>
      <c:catAx>
        <c:axId val="180689152"/>
        <c:scaling>
          <c:orientation val="minMax"/>
        </c:scaling>
        <c:delete val="0"/>
        <c:axPos val="b"/>
        <c:numFmt formatCode="ge" sourceLinked="1"/>
        <c:majorTickMark val="none"/>
        <c:minorTickMark val="none"/>
        <c:tickLblPos val="none"/>
        <c:crossAx val="180695424"/>
        <c:crosses val="autoZero"/>
        <c:auto val="0"/>
        <c:lblAlgn val="ctr"/>
        <c:lblOffset val="100"/>
        <c:noMultiLvlLbl val="1"/>
      </c:catAx>
      <c:valAx>
        <c:axId val="18069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68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1256.5999999999999</c:v>
                </c:pt>
                <c:pt idx="1">
                  <c:v>895.7</c:v>
                </c:pt>
                <c:pt idx="2">
                  <c:v>869.3</c:v>
                </c:pt>
                <c:pt idx="3">
                  <c:v>782.6</c:v>
                </c:pt>
                <c:pt idx="4">
                  <c:v>760.7</c:v>
                </c:pt>
              </c:numCache>
            </c:numRef>
          </c:val>
          <c:extLst xmlns:c16r2="http://schemas.microsoft.com/office/drawing/2015/06/chart">
            <c:ext xmlns:c16="http://schemas.microsoft.com/office/drawing/2014/chart" uri="{C3380CC4-5D6E-409C-BE32-E72D297353CC}">
              <c16:uniqueId val="{00000000-DD03-4BB9-B9E3-E8887A13F637}"/>
            </c:ext>
          </c:extLst>
        </c:ser>
        <c:dLbls>
          <c:showLegendKey val="0"/>
          <c:showVal val="0"/>
          <c:showCatName val="0"/>
          <c:showSerName val="0"/>
          <c:showPercent val="0"/>
          <c:showBubbleSize val="0"/>
        </c:dLbls>
        <c:gapWidth val="180"/>
        <c:overlap val="-90"/>
        <c:axId val="180729344"/>
        <c:axId val="1807312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DD03-4BB9-B9E3-E8887A13F637}"/>
            </c:ext>
          </c:extLst>
        </c:ser>
        <c:dLbls>
          <c:showLegendKey val="0"/>
          <c:showVal val="0"/>
          <c:showCatName val="0"/>
          <c:showSerName val="0"/>
          <c:showPercent val="0"/>
          <c:showBubbleSize val="0"/>
        </c:dLbls>
        <c:marker val="1"/>
        <c:smooth val="0"/>
        <c:axId val="180729344"/>
        <c:axId val="180731264"/>
      </c:lineChart>
      <c:catAx>
        <c:axId val="180729344"/>
        <c:scaling>
          <c:orientation val="minMax"/>
        </c:scaling>
        <c:delete val="0"/>
        <c:axPos val="b"/>
        <c:numFmt formatCode="ge" sourceLinked="1"/>
        <c:majorTickMark val="none"/>
        <c:minorTickMark val="none"/>
        <c:tickLblPos val="none"/>
        <c:crossAx val="180731264"/>
        <c:crosses val="autoZero"/>
        <c:auto val="0"/>
        <c:lblAlgn val="ctr"/>
        <c:lblOffset val="100"/>
        <c:noMultiLvlLbl val="1"/>
      </c:catAx>
      <c:valAx>
        <c:axId val="18073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72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31-4F43-A862-D4113A2CBA0B}"/>
            </c:ext>
          </c:extLst>
        </c:ser>
        <c:dLbls>
          <c:showLegendKey val="0"/>
          <c:showVal val="0"/>
          <c:showCatName val="0"/>
          <c:showSerName val="0"/>
          <c:showPercent val="0"/>
          <c:showBubbleSize val="0"/>
        </c:dLbls>
        <c:gapWidth val="180"/>
        <c:overlap val="-90"/>
        <c:axId val="180746880"/>
        <c:axId val="1807654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31-4F43-A862-D4113A2CBA0B}"/>
            </c:ext>
          </c:extLst>
        </c:ser>
        <c:dLbls>
          <c:showLegendKey val="0"/>
          <c:showVal val="0"/>
          <c:showCatName val="0"/>
          <c:showSerName val="0"/>
          <c:showPercent val="0"/>
          <c:showBubbleSize val="0"/>
        </c:dLbls>
        <c:marker val="1"/>
        <c:smooth val="0"/>
        <c:axId val="180746880"/>
        <c:axId val="180765440"/>
      </c:lineChart>
      <c:catAx>
        <c:axId val="180746880"/>
        <c:scaling>
          <c:orientation val="minMax"/>
        </c:scaling>
        <c:delete val="0"/>
        <c:axPos val="b"/>
        <c:numFmt formatCode="ge" sourceLinked="1"/>
        <c:majorTickMark val="none"/>
        <c:minorTickMark val="none"/>
        <c:tickLblPos val="none"/>
        <c:crossAx val="180765440"/>
        <c:crosses val="autoZero"/>
        <c:auto val="0"/>
        <c:lblAlgn val="ctr"/>
        <c:lblOffset val="100"/>
        <c:noMultiLvlLbl val="1"/>
      </c:catAx>
      <c:valAx>
        <c:axId val="18076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07468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51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51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51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51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51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51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51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51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51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51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51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519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519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519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519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520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520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520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520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520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520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520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520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520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520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521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521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521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521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52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521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521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521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521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521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522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522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522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522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522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522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522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522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522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522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523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523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52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1" zoomScale="60" zoomScaleNormal="60" workbookViewId="0">
      <selection activeCell="AS104" sqref="AS104"/>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702</v>
      </c>
      <c r="G15" s="171"/>
      <c r="H15" s="171">
        <f>データ!AM6</f>
        <v>1128</v>
      </c>
      <c r="I15" s="171"/>
      <c r="J15" s="171">
        <f>データ!AN6</f>
        <v>1172</v>
      </c>
      <c r="K15" s="171"/>
      <c r="L15" s="171">
        <f>データ!AO6</f>
        <v>1226</v>
      </c>
      <c r="M15" s="171"/>
      <c r="N15" s="172">
        <f>データ!AP6</f>
        <v>1180</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702</v>
      </c>
      <c r="G16" s="177"/>
      <c r="H16" s="177">
        <f>データ!AR6</f>
        <v>1128</v>
      </c>
      <c r="I16" s="177"/>
      <c r="J16" s="177">
        <f>データ!AS6</f>
        <v>1172</v>
      </c>
      <c r="K16" s="177"/>
      <c r="L16" s="177">
        <f>データ!AT6</f>
        <v>1226</v>
      </c>
      <c r="M16" s="177"/>
      <c r="N16" s="166">
        <f>データ!AU6</f>
        <v>1180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42123</v>
      </c>
      <c r="J19" s="180"/>
      <c r="K19" s="180"/>
      <c r="L19" s="180">
        <f>データ!AX6</f>
        <v>42123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260</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261</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qBZH/Qmn5z+4PVVLY+SNSQP8JOhWE+h2ko+Gfi+CDWdZgIirXiTjOG9Pe/SUT+qh/S4vSi1Tjn4WNeiZzIoQ==" saltValue="0yLRF2nI3PpyiJjO2u4s/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262129</v>
      </c>
      <c r="D6" s="67" t="str">
        <f t="shared" si="6"/>
        <v>47</v>
      </c>
      <c r="E6" s="67" t="str">
        <f t="shared" si="6"/>
        <v>04</v>
      </c>
      <c r="F6" s="67" t="str">
        <f t="shared" si="6"/>
        <v>0</v>
      </c>
      <c r="G6" s="67" t="str">
        <f t="shared" si="6"/>
        <v>000</v>
      </c>
      <c r="H6" s="67" t="str">
        <f t="shared" si="6"/>
        <v>京都府　京丹後市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令和16年3月22日　大宮サイト</v>
      </c>
      <c r="S6" s="71" t="str">
        <f t="shared" si="6"/>
        <v>令和16年3月22日　大宮サイト</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702</v>
      </c>
      <c r="AM6" s="69">
        <f t="shared" si="6"/>
        <v>1128</v>
      </c>
      <c r="AN6" s="69">
        <f t="shared" si="6"/>
        <v>1172</v>
      </c>
      <c r="AO6" s="69">
        <f t="shared" si="6"/>
        <v>1226</v>
      </c>
      <c r="AP6" s="69">
        <f t="shared" si="6"/>
        <v>1180</v>
      </c>
      <c r="AQ6" s="69">
        <f t="shared" si="6"/>
        <v>702</v>
      </c>
      <c r="AR6" s="69">
        <f t="shared" si="6"/>
        <v>1128</v>
      </c>
      <c r="AS6" s="69">
        <f t="shared" si="6"/>
        <v>1172</v>
      </c>
      <c r="AT6" s="69">
        <f t="shared" si="6"/>
        <v>1226</v>
      </c>
      <c r="AU6" s="69">
        <f t="shared" si="6"/>
        <v>1180</v>
      </c>
      <c r="AV6" s="69" t="str">
        <f t="shared" si="6"/>
        <v>-</v>
      </c>
      <c r="AW6" s="69">
        <f t="shared" si="6"/>
        <v>42123</v>
      </c>
      <c r="AX6" s="69">
        <f t="shared" si="6"/>
        <v>42123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4</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702</v>
      </c>
      <c r="AM7" s="80">
        <v>1128</v>
      </c>
      <c r="AN7" s="80">
        <v>1172</v>
      </c>
      <c r="AO7" s="80">
        <v>1226</v>
      </c>
      <c r="AP7" s="80">
        <v>1180</v>
      </c>
      <c r="AQ7" s="80">
        <v>702</v>
      </c>
      <c r="AR7" s="80">
        <v>1128</v>
      </c>
      <c r="AS7" s="80">
        <v>1172</v>
      </c>
      <c r="AT7" s="80">
        <v>1226</v>
      </c>
      <c r="AU7" s="80">
        <v>1180</v>
      </c>
      <c r="AV7" s="80" t="s">
        <v>127</v>
      </c>
      <c r="AW7" s="80">
        <v>42123</v>
      </c>
      <c r="AX7" s="80">
        <v>42123</v>
      </c>
      <c r="AY7" s="83">
        <v>520.79999999999995</v>
      </c>
      <c r="AZ7" s="83">
        <v>343.8</v>
      </c>
      <c r="BA7" s="83">
        <v>527.5</v>
      </c>
      <c r="BB7" s="83">
        <v>128.19999999999999</v>
      </c>
      <c r="BC7" s="83">
        <v>112.1</v>
      </c>
      <c r="BD7" s="83">
        <v>124.4</v>
      </c>
      <c r="BE7" s="83">
        <v>118.8</v>
      </c>
      <c r="BF7" s="83">
        <v>88.8</v>
      </c>
      <c r="BG7" s="83">
        <v>121.3</v>
      </c>
      <c r="BH7" s="83">
        <v>123.2</v>
      </c>
      <c r="BI7" s="83">
        <v>100</v>
      </c>
      <c r="BJ7" s="83">
        <v>987.5</v>
      </c>
      <c r="BK7" s="83">
        <v>1656.8</v>
      </c>
      <c r="BL7" s="83">
        <v>1498.2</v>
      </c>
      <c r="BM7" s="83">
        <v>1511.9</v>
      </c>
      <c r="BN7" s="83">
        <v>551.79999999999995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11931.6</v>
      </c>
      <c r="CG7" s="83">
        <v>11310.3</v>
      </c>
      <c r="CH7" s="83">
        <v>7536.7</v>
      </c>
      <c r="CI7" s="83">
        <v>30049.8</v>
      </c>
      <c r="CJ7" s="83">
        <v>34423.699999999997</v>
      </c>
      <c r="CK7" s="83">
        <v>17642.5</v>
      </c>
      <c r="CL7" s="83">
        <v>18815.8</v>
      </c>
      <c r="CM7" s="83">
        <v>22847.9</v>
      </c>
      <c r="CN7" s="83">
        <v>19199</v>
      </c>
      <c r="CO7" s="83">
        <v>19830.400000000001</v>
      </c>
      <c r="CP7" s="80">
        <v>37527</v>
      </c>
      <c r="CQ7" s="80">
        <v>33856</v>
      </c>
      <c r="CR7" s="80">
        <v>40545</v>
      </c>
      <c r="CS7" s="80">
        <v>36426</v>
      </c>
      <c r="CT7" s="80">
        <v>30931</v>
      </c>
      <c r="CU7" s="80">
        <v>58539</v>
      </c>
      <c r="CV7" s="80">
        <v>37685</v>
      </c>
      <c r="CW7" s="80">
        <v>2390</v>
      </c>
      <c r="CX7" s="80">
        <v>32739</v>
      </c>
      <c r="CY7" s="80">
        <v>34140</v>
      </c>
      <c r="CZ7" s="80">
        <v>1089</v>
      </c>
      <c r="DA7" s="83">
        <v>8.1</v>
      </c>
      <c r="DB7" s="83">
        <v>11.8</v>
      </c>
      <c r="DC7" s="83">
        <v>12.3</v>
      </c>
      <c r="DD7" s="83">
        <v>12.8</v>
      </c>
      <c r="DE7" s="83">
        <v>12.4</v>
      </c>
      <c r="DF7" s="83">
        <v>33.9</v>
      </c>
      <c r="DG7" s="83">
        <v>31</v>
      </c>
      <c r="DH7" s="83">
        <v>34.700000000000003</v>
      </c>
      <c r="DI7" s="83">
        <v>30</v>
      </c>
      <c r="DJ7" s="83">
        <v>30.2</v>
      </c>
      <c r="DK7" s="83">
        <v>5.4</v>
      </c>
      <c r="DL7" s="83">
        <v>1.3</v>
      </c>
      <c r="DM7" s="83">
        <v>0</v>
      </c>
      <c r="DN7" s="83">
        <v>0</v>
      </c>
      <c r="DO7" s="83">
        <v>0</v>
      </c>
      <c r="DP7" s="83">
        <v>14.6</v>
      </c>
      <c r="DQ7" s="83">
        <v>17.5</v>
      </c>
      <c r="DR7" s="83">
        <v>14.4</v>
      </c>
      <c r="DS7" s="83">
        <v>11.8</v>
      </c>
      <c r="DT7" s="83">
        <v>14.2</v>
      </c>
      <c r="DU7" s="83">
        <v>1256.5999999999999</v>
      </c>
      <c r="DV7" s="83">
        <v>895.7</v>
      </c>
      <c r="DW7" s="83">
        <v>869.3</v>
      </c>
      <c r="DX7" s="83">
        <v>782.6</v>
      </c>
      <c r="DY7" s="83">
        <v>760.7</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1089</v>
      </c>
      <c r="KW7" s="83">
        <v>8.1</v>
      </c>
      <c r="KX7" s="83">
        <v>11.8</v>
      </c>
      <c r="KY7" s="83">
        <v>12.3</v>
      </c>
      <c r="KZ7" s="83">
        <v>12.8</v>
      </c>
      <c r="LA7" s="83">
        <v>12.4</v>
      </c>
      <c r="LB7" s="83">
        <v>13.7</v>
      </c>
      <c r="LC7" s="83">
        <v>12</v>
      </c>
      <c r="LD7" s="83">
        <v>14.5</v>
      </c>
      <c r="LE7" s="83">
        <v>14.9</v>
      </c>
      <c r="LF7" s="83">
        <v>15.2</v>
      </c>
      <c r="LG7" s="83">
        <v>5.4</v>
      </c>
      <c r="LH7" s="83">
        <v>1.3</v>
      </c>
      <c r="LI7" s="83">
        <v>0</v>
      </c>
      <c r="LJ7" s="83">
        <v>0</v>
      </c>
      <c r="LK7" s="83">
        <v>0</v>
      </c>
      <c r="LL7" s="83">
        <v>2.5</v>
      </c>
      <c r="LM7" s="83">
        <v>0.3</v>
      </c>
      <c r="LN7" s="83">
        <v>0.3</v>
      </c>
      <c r="LO7" s="83">
        <v>0.3</v>
      </c>
      <c r="LP7" s="83">
        <v>0.7</v>
      </c>
      <c r="LQ7" s="83">
        <v>1256.5999999999999</v>
      </c>
      <c r="LR7" s="83">
        <v>895.7</v>
      </c>
      <c r="LS7" s="83">
        <v>869.3</v>
      </c>
      <c r="LT7" s="83">
        <v>782.6</v>
      </c>
      <c r="LU7" s="83">
        <v>760.7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2</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（最大出力合計1,089kW）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（最大出力合計1,089kW）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520.79999999999995</v>
      </c>
      <c r="AZ11" s="95">
        <f>AZ7</f>
        <v>343.8</v>
      </c>
      <c r="BA11" s="95">
        <f>BA7</f>
        <v>527.5</v>
      </c>
      <c r="BB11" s="95">
        <f>BB7</f>
        <v>128.19999999999999</v>
      </c>
      <c r="BC11" s="95">
        <f>BC7</f>
        <v>112.1</v>
      </c>
      <c r="BD11" s="84"/>
      <c r="BE11" s="84"/>
      <c r="BF11" s="84"/>
      <c r="BG11" s="84"/>
      <c r="BH11" s="84"/>
      <c r="BI11" s="94" t="s">
        <v>140</v>
      </c>
      <c r="BJ11" s="95">
        <f>BJ7</f>
        <v>987.5</v>
      </c>
      <c r="BK11" s="95">
        <f>BK7</f>
        <v>1656.8</v>
      </c>
      <c r="BL11" s="95">
        <f>BL7</f>
        <v>1498.2</v>
      </c>
      <c r="BM11" s="95">
        <f>BM7</f>
        <v>1511.9</v>
      </c>
      <c r="BN11" s="95">
        <f>BN7</f>
        <v>551.79999999999995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11931.6</v>
      </c>
      <c r="CG11" s="95">
        <f>CG7</f>
        <v>11310.3</v>
      </c>
      <c r="CH11" s="95">
        <f>CH7</f>
        <v>7536.7</v>
      </c>
      <c r="CI11" s="95">
        <f>CI7</f>
        <v>30049.8</v>
      </c>
      <c r="CJ11" s="95">
        <f>CJ7</f>
        <v>34423.699999999997</v>
      </c>
      <c r="CK11" s="84"/>
      <c r="CL11" s="84"/>
      <c r="CM11" s="84"/>
      <c r="CN11" s="84"/>
      <c r="CO11" s="94" t="s">
        <v>140</v>
      </c>
      <c r="CP11" s="96">
        <f>CP7</f>
        <v>37527</v>
      </c>
      <c r="CQ11" s="96">
        <f>CQ7</f>
        <v>33856</v>
      </c>
      <c r="CR11" s="96">
        <f>CR7</f>
        <v>40545</v>
      </c>
      <c r="CS11" s="96">
        <f>CS7</f>
        <v>36426</v>
      </c>
      <c r="CT11" s="96">
        <f>CT7</f>
        <v>30931</v>
      </c>
      <c r="CU11" s="84"/>
      <c r="CV11" s="84"/>
      <c r="CW11" s="84"/>
      <c r="CX11" s="84"/>
      <c r="CY11" s="84"/>
      <c r="CZ11" s="94" t="s">
        <v>140</v>
      </c>
      <c r="DA11" s="95">
        <f>DA7</f>
        <v>8.1</v>
      </c>
      <c r="DB11" s="95">
        <f>DB7</f>
        <v>11.8</v>
      </c>
      <c r="DC11" s="95">
        <f>DC7</f>
        <v>12.3</v>
      </c>
      <c r="DD11" s="95">
        <f>DD7</f>
        <v>12.8</v>
      </c>
      <c r="DE11" s="95">
        <f>DE7</f>
        <v>12.4</v>
      </c>
      <c r="DF11" s="84"/>
      <c r="DG11" s="84"/>
      <c r="DH11" s="84"/>
      <c r="DI11" s="84"/>
      <c r="DJ11" s="94" t="s">
        <v>140</v>
      </c>
      <c r="DK11" s="95">
        <f>DK7</f>
        <v>5.4</v>
      </c>
      <c r="DL11" s="95">
        <f>DL7</f>
        <v>1.3</v>
      </c>
      <c r="DM11" s="95">
        <f>DM7</f>
        <v>0</v>
      </c>
      <c r="DN11" s="95">
        <f>DN7</f>
        <v>0</v>
      </c>
      <c r="DO11" s="95">
        <f>DO7</f>
        <v>0</v>
      </c>
      <c r="DP11" s="84"/>
      <c r="DQ11" s="84"/>
      <c r="DR11" s="84"/>
      <c r="DS11" s="84"/>
      <c r="DT11" s="94" t="s">
        <v>140</v>
      </c>
      <c r="DU11" s="95">
        <f>DU7</f>
        <v>1256.5999999999999</v>
      </c>
      <c r="DV11" s="95">
        <f>DV7</f>
        <v>895.7</v>
      </c>
      <c r="DW11" s="95">
        <f>DW7</f>
        <v>869.3</v>
      </c>
      <c r="DX11" s="95">
        <f>DX7</f>
        <v>782.6</v>
      </c>
      <c r="DY11" s="95">
        <f>DY7</f>
        <v>760.7</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f>KW7</f>
        <v>8.1</v>
      </c>
      <c r="KX11" s="95">
        <f>KX7</f>
        <v>11.8</v>
      </c>
      <c r="KY11" s="95">
        <f>KY7</f>
        <v>12.3</v>
      </c>
      <c r="KZ11" s="95">
        <f>KZ7</f>
        <v>12.8</v>
      </c>
      <c r="LA11" s="95">
        <f>LA7</f>
        <v>12.4</v>
      </c>
      <c r="LB11" s="84"/>
      <c r="LC11" s="84"/>
      <c r="LD11" s="84"/>
      <c r="LE11" s="84"/>
      <c r="LF11" s="94" t="s">
        <v>140</v>
      </c>
      <c r="LG11" s="95">
        <f>LG7</f>
        <v>5.4</v>
      </c>
      <c r="LH11" s="95">
        <f>LH7</f>
        <v>1.3</v>
      </c>
      <c r="LI11" s="95">
        <f>LI7</f>
        <v>0</v>
      </c>
      <c r="LJ11" s="95">
        <f>LJ7</f>
        <v>0</v>
      </c>
      <c r="LK11" s="95">
        <f>LK7</f>
        <v>0</v>
      </c>
      <c r="LL11" s="84"/>
      <c r="LM11" s="84"/>
      <c r="LN11" s="84"/>
      <c r="LO11" s="84"/>
      <c r="LP11" s="94" t="s">
        <v>140</v>
      </c>
      <c r="LQ11" s="95">
        <f>LQ7</f>
        <v>1256.5999999999999</v>
      </c>
      <c r="LR11" s="95">
        <f>LR7</f>
        <v>895.7</v>
      </c>
      <c r="LS11" s="95">
        <f>LS7</f>
        <v>869.3</v>
      </c>
      <c r="LT11" s="95">
        <f>LT7</f>
        <v>782.6</v>
      </c>
      <c r="LU11" s="95">
        <f>LU7</f>
        <v>760.7</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f>IF($KW$8,LB7,"-")</f>
        <v>13.7</v>
      </c>
      <c r="KX12" s="95">
        <f>IF($KW$8,LC7,"-")</f>
        <v>12</v>
      </c>
      <c r="KY12" s="95">
        <f>IF($KW$8,LD7,"-")</f>
        <v>14.5</v>
      </c>
      <c r="KZ12" s="95">
        <f>IF($KW$8,LE7,"-")</f>
        <v>14.9</v>
      </c>
      <c r="LA12" s="95">
        <f>IF($KW$8,LF7,"-")</f>
        <v>15.2</v>
      </c>
      <c r="LB12" s="84"/>
      <c r="LC12" s="84"/>
      <c r="LD12" s="84"/>
      <c r="LE12" s="84"/>
      <c r="LF12" s="94" t="s">
        <v>141</v>
      </c>
      <c r="LG12" s="95">
        <f>IF($LG$8,LL7,"-")</f>
        <v>2.5</v>
      </c>
      <c r="LH12" s="95">
        <f>IF($LG$8,LM7,"-")</f>
        <v>0.3</v>
      </c>
      <c r="LI12" s="95">
        <f>IF($LG$8,LN7,"-")</f>
        <v>0.3</v>
      </c>
      <c r="LJ12" s="95">
        <f>IF($LG$8,LO7,"-")</f>
        <v>0.3</v>
      </c>
      <c r="LK12" s="95">
        <f>IF($LG$8,LP7,"-")</f>
        <v>0.7</v>
      </c>
      <c r="LL12" s="84"/>
      <c r="LM12" s="84"/>
      <c r="LN12" s="84"/>
      <c r="LO12" s="84"/>
      <c r="LP12" s="94" t="s">
        <v>141</v>
      </c>
      <c r="LQ12" s="95">
        <f>IF($LQ$8,LV7,"-")</f>
        <v>259</v>
      </c>
      <c r="LR12" s="95">
        <f>IF($LQ$8,LW7,"-")</f>
        <v>197.2</v>
      </c>
      <c r="LS12" s="95">
        <f>IF($LQ$8,LX7,"-")</f>
        <v>181.3</v>
      </c>
      <c r="LT12" s="95">
        <f>IF($LQ$8,LY7,"-")</f>
        <v>164.9</v>
      </c>
      <c r="LU12" s="95">
        <f>IF($LQ$8,LZ7,"-")</f>
        <v>146.19999999999999</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197" t="s">
        <v>144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520.79999999999995</v>
      </c>
      <c r="AZ17" s="106">
        <f t="shared" ref="AZ17:BC17" si="9">IF(AZ7="-",NA(),AZ7)</f>
        <v>343.8</v>
      </c>
      <c r="BA17" s="106">
        <f t="shared" si="9"/>
        <v>527.5</v>
      </c>
      <c r="BB17" s="106">
        <f t="shared" si="9"/>
        <v>128.19999999999999</v>
      </c>
      <c r="BC17" s="106">
        <f t="shared" si="9"/>
        <v>112.1</v>
      </c>
      <c r="BD17" s="100"/>
      <c r="BE17" s="100"/>
      <c r="BF17" s="100"/>
      <c r="BG17" s="100"/>
      <c r="BH17" s="100"/>
      <c r="BI17" s="105" t="s">
        <v>155</v>
      </c>
      <c r="BJ17" s="106">
        <f>IF(BJ7="-",NA(),BJ7)</f>
        <v>987.5</v>
      </c>
      <c r="BK17" s="106">
        <f t="shared" ref="BK17:BN17" si="10">IF(BK7="-",NA(),BK7)</f>
        <v>1656.8</v>
      </c>
      <c r="BL17" s="106">
        <f t="shared" si="10"/>
        <v>1498.2</v>
      </c>
      <c r="BM17" s="106">
        <f t="shared" si="10"/>
        <v>1511.9</v>
      </c>
      <c r="BN17" s="106">
        <f t="shared" si="10"/>
        <v>551.79999999999995</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11931.6</v>
      </c>
      <c r="CG17" s="106">
        <f t="shared" ref="CG17:CJ17" si="12">IF(CG7="-",NA(),CG7)</f>
        <v>11310.3</v>
      </c>
      <c r="CH17" s="106">
        <f t="shared" si="12"/>
        <v>7536.7</v>
      </c>
      <c r="CI17" s="106">
        <f t="shared" si="12"/>
        <v>30049.8</v>
      </c>
      <c r="CJ17" s="106">
        <f t="shared" si="12"/>
        <v>34423.699999999997</v>
      </c>
      <c r="CK17" s="100"/>
      <c r="CL17" s="100"/>
      <c r="CM17" s="100"/>
      <c r="CN17" s="100"/>
      <c r="CO17" s="105" t="s">
        <v>155</v>
      </c>
      <c r="CP17" s="107">
        <f>IF(CP7="-",NA(),CP7)</f>
        <v>37527</v>
      </c>
      <c r="CQ17" s="107">
        <f t="shared" ref="CQ17:CT17" si="13">IF(CQ7="-",NA(),CQ7)</f>
        <v>33856</v>
      </c>
      <c r="CR17" s="107">
        <f t="shared" si="13"/>
        <v>40545</v>
      </c>
      <c r="CS17" s="107">
        <f t="shared" si="13"/>
        <v>36426</v>
      </c>
      <c r="CT17" s="107">
        <f t="shared" si="13"/>
        <v>30931</v>
      </c>
      <c r="CU17" s="100"/>
      <c r="CV17" s="100"/>
      <c r="CW17" s="100"/>
      <c r="CX17" s="100"/>
      <c r="CY17" s="100"/>
      <c r="CZ17" s="105" t="s">
        <v>155</v>
      </c>
      <c r="DA17" s="106">
        <f>IF(DA7="-",NA(),DA7)</f>
        <v>8.1</v>
      </c>
      <c r="DB17" s="106">
        <f t="shared" ref="DB17:DE17" si="14">IF(DB7="-",NA(),DB7)</f>
        <v>11.8</v>
      </c>
      <c r="DC17" s="106">
        <f t="shared" si="14"/>
        <v>12.3</v>
      </c>
      <c r="DD17" s="106">
        <f t="shared" si="14"/>
        <v>12.8</v>
      </c>
      <c r="DE17" s="106">
        <f t="shared" si="14"/>
        <v>12.4</v>
      </c>
      <c r="DF17" s="100"/>
      <c r="DG17" s="100"/>
      <c r="DH17" s="100"/>
      <c r="DI17" s="100"/>
      <c r="DJ17" s="105" t="s">
        <v>155</v>
      </c>
      <c r="DK17" s="106">
        <f>IF(DK7="-",NA(),DK7)</f>
        <v>5.4</v>
      </c>
      <c r="DL17" s="106">
        <f t="shared" ref="DL17:DO17" si="15">IF(DL7="-",NA(),DL7)</f>
        <v>1.3</v>
      </c>
      <c r="DM17" s="106">
        <f t="shared" si="15"/>
        <v>0</v>
      </c>
      <c r="DN17" s="106">
        <f t="shared" si="15"/>
        <v>0</v>
      </c>
      <c r="DO17" s="106">
        <f t="shared" si="15"/>
        <v>0</v>
      </c>
      <c r="DP17" s="100"/>
      <c r="DQ17" s="100"/>
      <c r="DR17" s="100"/>
      <c r="DS17" s="100"/>
      <c r="DT17" s="105" t="s">
        <v>155</v>
      </c>
      <c r="DU17" s="106">
        <f>IF(DU7="-",NA(),DU7)</f>
        <v>1256.5999999999999</v>
      </c>
      <c r="DV17" s="106">
        <f t="shared" ref="DV17:DY17" si="16">IF(DV7="-",NA(),DV7)</f>
        <v>895.7</v>
      </c>
      <c r="DW17" s="106">
        <f t="shared" si="16"/>
        <v>869.3</v>
      </c>
      <c r="DX17" s="106">
        <f t="shared" si="16"/>
        <v>782.6</v>
      </c>
      <c r="DY17" s="106">
        <f t="shared" si="16"/>
        <v>760.7</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f>IF(KW7="-",NA(),KW7)</f>
        <v>8.1</v>
      </c>
      <c r="KX17" s="106">
        <f t="shared" ref="KX17:LA17" si="34">IF(KX7="-",NA(),KX7)</f>
        <v>11.8</v>
      </c>
      <c r="KY17" s="106">
        <f t="shared" si="34"/>
        <v>12.3</v>
      </c>
      <c r="KZ17" s="106">
        <f t="shared" si="34"/>
        <v>12.8</v>
      </c>
      <c r="LA17" s="106">
        <f t="shared" si="34"/>
        <v>12.4</v>
      </c>
      <c r="LB17" s="100"/>
      <c r="LC17" s="100"/>
      <c r="LD17" s="100"/>
      <c r="LE17" s="100"/>
      <c r="LF17" s="105" t="s">
        <v>155</v>
      </c>
      <c r="LG17" s="106">
        <f>IF(LG7="-",NA(),LG7)</f>
        <v>5.4</v>
      </c>
      <c r="LH17" s="106">
        <f t="shared" ref="LH17:LK17" si="35">IF(LH7="-",NA(),LH7)</f>
        <v>1.3</v>
      </c>
      <c r="LI17" s="106">
        <f t="shared" si="35"/>
        <v>0</v>
      </c>
      <c r="LJ17" s="106">
        <f t="shared" si="35"/>
        <v>0</v>
      </c>
      <c r="LK17" s="106">
        <f t="shared" si="35"/>
        <v>0</v>
      </c>
      <c r="LL17" s="100"/>
      <c r="LM17" s="100"/>
      <c r="LN17" s="100"/>
      <c r="LO17" s="100"/>
      <c r="LP17" s="105" t="s">
        <v>155</v>
      </c>
      <c r="LQ17" s="106">
        <f>IF(LQ7="-",NA(),LQ7)</f>
        <v>1256.5999999999999</v>
      </c>
      <c r="LR17" s="106">
        <f t="shared" ref="LR17:LU17" si="36">IF(LR7="-",NA(),LR7)</f>
        <v>895.7</v>
      </c>
      <c r="LS17" s="106">
        <f t="shared" si="36"/>
        <v>869.3</v>
      </c>
      <c r="LT17" s="106">
        <f t="shared" si="36"/>
        <v>782.6</v>
      </c>
      <c r="LU17" s="106">
        <f t="shared" si="36"/>
        <v>760.7</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157</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157</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157</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157</v>
      </c>
      <c r="DK18" s="106">
        <f>IF(DP7="-",NA(),DP7)</f>
        <v>14.6</v>
      </c>
      <c r="DL18" s="106">
        <f t="shared" ref="DL18:DO18" si="45">IF(DQ7="-",NA(),DQ7)</f>
        <v>17.5</v>
      </c>
      <c r="DM18" s="106">
        <f t="shared" si="45"/>
        <v>14.4</v>
      </c>
      <c r="DN18" s="106">
        <f t="shared" si="45"/>
        <v>11.8</v>
      </c>
      <c r="DO18" s="106">
        <f t="shared" si="45"/>
        <v>14.2</v>
      </c>
      <c r="DP18" s="100"/>
      <c r="DQ18" s="100"/>
      <c r="DR18" s="100"/>
      <c r="DS18" s="100"/>
      <c r="DT18" s="105" t="s">
        <v>157</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157</v>
      </c>
      <c r="LG18" s="106">
        <f>IF(OR(NOT($LG$8),LL7="-"),NA(),LL7)</f>
        <v>2.5</v>
      </c>
      <c r="LH18" s="106">
        <f>IF(OR(NOT($LG$8),LM7="-"),NA(),LM7)</f>
        <v>0.3</v>
      </c>
      <c r="LI18" s="106">
        <f>IF(OR(NOT($LG$8),LN7="-"),NA(),LN7)</f>
        <v>0.3</v>
      </c>
      <c r="LJ18" s="106">
        <f>IF(OR(NOT($LG$8),LO7="-"),NA(),LO7)</f>
        <v>0.3</v>
      </c>
      <c r="LK18" s="106">
        <f>IF(OR(NOT($LG$8),LP7="-"),NA(),LP7)</f>
        <v>0.7</v>
      </c>
      <c r="LL18" s="100"/>
      <c r="LM18" s="100"/>
      <c r="LN18" s="100"/>
      <c r="LO18" s="100"/>
      <c r="LP18" s="105" t="s">
        <v>157</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159</v>
      </c>
      <c r="C20" s="196"/>
      <c r="D20" s="100"/>
    </row>
    <row r="21" spans="1:374" x14ac:dyDescent="0.15">
      <c r="A21" s="97">
        <f t="shared" si="7"/>
        <v>7</v>
      </c>
      <c r="B21" s="196" t="s">
        <v>160</v>
      </c>
      <c r="C21" s="196"/>
      <c r="D21" s="100"/>
    </row>
    <row r="22" spans="1:374" x14ac:dyDescent="0.15">
      <c r="A22" s="97">
        <f t="shared" si="7"/>
        <v>8</v>
      </c>
      <c r="B22" s="196" t="s">
        <v>161</v>
      </c>
      <c r="C22" s="196"/>
      <c r="D22" s="100"/>
      <c r="E22" s="198" t="s">
        <v>162</v>
      </c>
      <c r="F22" s="199"/>
      <c r="G22" s="199"/>
      <c r="H22" s="199"/>
      <c r="I22" s="200"/>
    </row>
    <row r="23" spans="1:374" x14ac:dyDescent="0.15">
      <c r="A23" s="97">
        <f t="shared" si="7"/>
        <v>9</v>
      </c>
      <c r="B23" s="196" t="s">
        <v>163</v>
      </c>
      <c r="C23" s="196"/>
      <c r="D23" s="100"/>
      <c r="E23" s="201"/>
      <c r="F23" s="202"/>
      <c r="G23" s="202"/>
      <c r="H23" s="202"/>
      <c r="I23" s="203"/>
    </row>
    <row r="24" spans="1:374" x14ac:dyDescent="0.15">
      <c r="A24" s="97">
        <f t="shared" si="7"/>
        <v>10</v>
      </c>
      <c r="B24" s="196" t="s">
        <v>164</v>
      </c>
      <c r="C24" s="196"/>
      <c r="D24" s="100"/>
      <c r="E24" s="201"/>
      <c r="F24" s="202"/>
      <c r="G24" s="202"/>
      <c r="H24" s="202"/>
      <c r="I24" s="203"/>
    </row>
    <row r="25" spans="1:374" x14ac:dyDescent="0.15">
      <c r="A25" s="97">
        <f t="shared" si="7"/>
        <v>11</v>
      </c>
      <c r="B25" s="196" t="s">
        <v>165</v>
      </c>
      <c r="C25" s="196"/>
      <c r="D25" s="100"/>
      <c r="E25" s="201"/>
      <c r="F25" s="202"/>
      <c r="G25" s="202"/>
      <c r="H25" s="202"/>
      <c r="I25" s="203"/>
    </row>
    <row r="26" spans="1:374" x14ac:dyDescent="0.15">
      <c r="A26" s="97">
        <f t="shared" si="7"/>
        <v>12</v>
      </c>
      <c r="B26" s="196" t="s">
        <v>166</v>
      </c>
      <c r="C26" s="196"/>
      <c r="D26" s="100"/>
      <c r="E26" s="201"/>
      <c r="F26" s="202"/>
      <c r="G26" s="202"/>
      <c r="H26" s="202"/>
      <c r="I26" s="203"/>
    </row>
    <row r="27" spans="1:374" x14ac:dyDescent="0.15">
      <c r="A27" s="97">
        <f t="shared" si="7"/>
        <v>13</v>
      </c>
      <c r="B27" s="196" t="s">
        <v>167</v>
      </c>
      <c r="C27" s="196"/>
      <c r="D27" s="100"/>
      <c r="E27" s="201"/>
      <c r="F27" s="202"/>
      <c r="G27" s="202"/>
      <c r="H27" s="202"/>
      <c r="I27" s="203"/>
    </row>
    <row r="28" spans="1:374" x14ac:dyDescent="0.15">
      <c r="A28" s="97">
        <f t="shared" si="7"/>
        <v>14</v>
      </c>
      <c r="B28" s="196" t="s">
        <v>168</v>
      </c>
      <c r="C28" s="196"/>
      <c r="D28" s="100"/>
      <c r="E28" s="201"/>
      <c r="F28" s="202"/>
      <c r="G28" s="202"/>
      <c r="H28" s="202"/>
      <c r="I28" s="203"/>
    </row>
    <row r="29" spans="1:374" x14ac:dyDescent="0.15">
      <c r="A29" s="97">
        <f t="shared" si="7"/>
        <v>15</v>
      </c>
      <c r="B29" s="196" t="s">
        <v>169</v>
      </c>
      <c r="C29" s="196"/>
      <c r="D29" s="100"/>
      <c r="E29" s="201"/>
      <c r="F29" s="202"/>
      <c r="G29" s="202"/>
      <c r="H29" s="202"/>
      <c r="I29" s="203"/>
    </row>
    <row r="30" spans="1:374" x14ac:dyDescent="0.15">
      <c r="A30" s="97">
        <f t="shared" si="7"/>
        <v>16</v>
      </c>
      <c r="B30" s="196" t="s">
        <v>170</v>
      </c>
      <c r="C30" s="196"/>
      <c r="D30" s="100"/>
      <c r="E30" s="201"/>
      <c r="F30" s="202"/>
      <c r="G30" s="202"/>
      <c r="H30" s="202"/>
      <c r="I30" s="203"/>
    </row>
    <row r="31" spans="1:374" x14ac:dyDescent="0.15">
      <c r="A31" s="97">
        <f t="shared" si="7"/>
        <v>17</v>
      </c>
      <c r="B31" s="196" t="s">
        <v>171</v>
      </c>
      <c r="C31" s="196"/>
      <c r="D31" s="100"/>
      <c r="E31" s="201"/>
      <c r="F31" s="202"/>
      <c r="G31" s="202"/>
      <c r="H31" s="202"/>
      <c r="I31" s="203"/>
    </row>
    <row r="32" spans="1:374" x14ac:dyDescent="0.15">
      <c r="A32" s="97">
        <f t="shared" si="7"/>
        <v>18</v>
      </c>
      <c r="B32" s="196" t="s">
        <v>172</v>
      </c>
      <c r="C32" s="196"/>
      <c r="D32" s="100"/>
      <c r="E32" s="201"/>
      <c r="F32" s="202"/>
      <c r="G32" s="202"/>
      <c r="H32" s="202"/>
      <c r="I32" s="203"/>
    </row>
    <row r="33" spans="1:16" x14ac:dyDescent="0.15">
      <c r="A33" s="97">
        <f t="shared" si="7"/>
        <v>19</v>
      </c>
      <c r="B33" s="196" t="s">
        <v>173</v>
      </c>
      <c r="C33" s="196"/>
      <c r="D33" s="100"/>
      <c r="E33" s="201"/>
      <c r="F33" s="202"/>
      <c r="G33" s="202"/>
      <c r="H33" s="202"/>
      <c r="I33" s="203"/>
    </row>
    <row r="34" spans="1:16" x14ac:dyDescent="0.15">
      <c r="A34" s="97">
        <f t="shared" si="7"/>
        <v>20</v>
      </c>
      <c r="B34" s="196" t="s">
        <v>174</v>
      </c>
      <c r="C34" s="196"/>
      <c r="D34" s="100"/>
      <c r="E34" s="201"/>
      <c r="F34" s="202"/>
      <c r="G34" s="202"/>
      <c r="H34" s="202"/>
      <c r="I34" s="203"/>
    </row>
    <row r="35" spans="1:16" ht="25.5" customHeight="1" x14ac:dyDescent="0.15">
      <c r="E35" s="204"/>
      <c r="F35" s="205"/>
      <c r="G35" s="205"/>
      <c r="H35" s="205"/>
      <c r="I35" s="206"/>
    </row>
    <row r="36" spans="1:16" x14ac:dyDescent="0.15">
      <c r="A36" t="s">
        <v>175</v>
      </c>
      <c r="B36" t="s">
        <v>176</v>
      </c>
    </row>
    <row r="37" spans="1:16" x14ac:dyDescent="0.15">
      <c r="A37" t="s">
        <v>177</v>
      </c>
      <c r="B37" t="s">
        <v>178</v>
      </c>
      <c r="L37" s="198" t="s">
        <v>162</v>
      </c>
      <c r="M37" s="199"/>
      <c r="N37" s="199"/>
      <c r="O37" s="199"/>
      <c r="P37" s="200"/>
    </row>
    <row r="38" spans="1:16" x14ac:dyDescent="0.15">
      <c r="A38" t="s">
        <v>179</v>
      </c>
      <c r="B38" t="s">
        <v>180</v>
      </c>
      <c r="L38" s="201"/>
      <c r="M38" s="202"/>
      <c r="N38" s="202"/>
      <c r="O38" s="202"/>
      <c r="P38" s="203"/>
    </row>
    <row r="39" spans="1:16" x14ac:dyDescent="0.15">
      <c r="A39" t="s">
        <v>181</v>
      </c>
      <c r="B39" t="s">
        <v>182</v>
      </c>
      <c r="L39" s="201"/>
      <c r="M39" s="202"/>
      <c r="N39" s="202"/>
      <c r="O39" s="202"/>
      <c r="P39" s="203"/>
    </row>
    <row r="40" spans="1:16" x14ac:dyDescent="0.15">
      <c r="A40" t="s">
        <v>183</v>
      </c>
      <c r="B40" t="s">
        <v>184</v>
      </c>
      <c r="L40" s="201"/>
      <c r="M40" s="202"/>
      <c r="N40" s="202"/>
      <c r="O40" s="202"/>
      <c r="P40" s="203"/>
    </row>
    <row r="41" spans="1:16" x14ac:dyDescent="0.15">
      <c r="A41" t="s">
        <v>185</v>
      </c>
      <c r="B41" t="s">
        <v>186</v>
      </c>
      <c r="L41" s="201"/>
      <c r="M41" s="202"/>
      <c r="N41" s="202"/>
      <c r="O41" s="202"/>
      <c r="P41" s="203"/>
    </row>
    <row r="42" spans="1:16" x14ac:dyDescent="0.15">
      <c r="A42" t="s">
        <v>187</v>
      </c>
      <c r="B42" t="s">
        <v>188</v>
      </c>
      <c r="L42" s="201"/>
      <c r="M42" s="202"/>
      <c r="N42" s="202"/>
      <c r="O42" s="202"/>
      <c r="P42" s="203"/>
    </row>
    <row r="43" spans="1:16" x14ac:dyDescent="0.15">
      <c r="A43" t="s">
        <v>189</v>
      </c>
      <c r="B43" t="s">
        <v>190</v>
      </c>
      <c r="L43" s="201"/>
      <c r="M43" s="202"/>
      <c r="N43" s="202"/>
      <c r="O43" s="202"/>
      <c r="P43" s="203"/>
    </row>
    <row r="44" spans="1:16" x14ac:dyDescent="0.15">
      <c r="A44" t="s">
        <v>191</v>
      </c>
      <c r="B44" t="s">
        <v>192</v>
      </c>
      <c r="L44" s="201"/>
      <c r="M44" s="202"/>
      <c r="N44" s="202"/>
      <c r="O44" s="202"/>
      <c r="P44" s="203"/>
    </row>
    <row r="45" spans="1:16" x14ac:dyDescent="0.15">
      <c r="A45" t="s">
        <v>193</v>
      </c>
      <c r="B45" t="s">
        <v>194</v>
      </c>
      <c r="L45" s="201"/>
      <c r="M45" s="202"/>
      <c r="N45" s="202"/>
      <c r="O45" s="202"/>
      <c r="P45" s="203"/>
    </row>
    <row r="46" spans="1:16" x14ac:dyDescent="0.15">
      <c r="A46" t="s">
        <v>195</v>
      </c>
      <c r="B46" t="s">
        <v>196</v>
      </c>
      <c r="L46" s="201"/>
      <c r="M46" s="202"/>
      <c r="N46" s="202"/>
      <c r="O46" s="202"/>
      <c r="P46" s="203"/>
    </row>
    <row r="47" spans="1:16" x14ac:dyDescent="0.15">
      <c r="A47" t="s">
        <v>197</v>
      </c>
      <c r="B47" t="s">
        <v>198</v>
      </c>
      <c r="L47" s="201"/>
      <c r="M47" s="202"/>
      <c r="N47" s="202"/>
      <c r="O47" s="202"/>
      <c r="P47" s="203"/>
    </row>
    <row r="48" spans="1:16" x14ac:dyDescent="0.15">
      <c r="A48" t="s">
        <v>199</v>
      </c>
      <c r="B48" t="s">
        <v>200</v>
      </c>
      <c r="L48" s="201"/>
      <c r="M48" s="202"/>
      <c r="N48" s="202"/>
      <c r="O48" s="202"/>
      <c r="P48" s="203"/>
    </row>
    <row r="49" spans="1:16" x14ac:dyDescent="0.15">
      <c r="A49" t="s">
        <v>201</v>
      </c>
      <c r="B49" t="s">
        <v>202</v>
      </c>
      <c r="L49" s="201"/>
      <c r="M49" s="202"/>
      <c r="N49" s="202"/>
      <c r="O49" s="202"/>
      <c r="P49" s="203"/>
    </row>
    <row r="50" spans="1:16" ht="26.25" customHeight="1" x14ac:dyDescent="0.15">
      <c r="A50" t="s">
        <v>203</v>
      </c>
      <c r="B50" t="s">
        <v>204</v>
      </c>
      <c r="L50" s="204"/>
      <c r="M50" s="205"/>
      <c r="N50" s="205"/>
      <c r="O50" s="205"/>
      <c r="P50" s="206"/>
    </row>
    <row r="51" spans="1:16" x14ac:dyDescent="0.15">
      <c r="A51" t="s">
        <v>205</v>
      </c>
      <c r="B51" t="s">
        <v>206</v>
      </c>
    </row>
    <row r="52" spans="1:16" x14ac:dyDescent="0.15">
      <c r="A52" t="s">
        <v>207</v>
      </c>
      <c r="B52" t="s">
        <v>208</v>
      </c>
    </row>
    <row r="53" spans="1:16" x14ac:dyDescent="0.15">
      <c r="A53" t="s">
        <v>209</v>
      </c>
      <c r="B53" t="s">
        <v>210</v>
      </c>
    </row>
    <row r="54" spans="1:16" x14ac:dyDescent="0.15">
      <c r="A54" t="s">
        <v>211</v>
      </c>
      <c r="B54" t="s">
        <v>212</v>
      </c>
    </row>
    <row r="55" spans="1:16" x14ac:dyDescent="0.15">
      <c r="A55" t="s">
        <v>213</v>
      </c>
      <c r="B55" t="s">
        <v>214</v>
      </c>
    </row>
    <row r="56" spans="1:16" x14ac:dyDescent="0.15">
      <c r="A56" t="s">
        <v>215</v>
      </c>
      <c r="B56" t="s">
        <v>216</v>
      </c>
    </row>
    <row r="57" spans="1:16" x14ac:dyDescent="0.15">
      <c r="A57" t="s">
        <v>217</v>
      </c>
      <c r="B57" t="s">
        <v>218</v>
      </c>
    </row>
    <row r="58" spans="1:16" x14ac:dyDescent="0.15">
      <c r="A58" t="s">
        <v>219</v>
      </c>
      <c r="B58" t="s">
        <v>220</v>
      </c>
    </row>
    <row r="59" spans="1:16" x14ac:dyDescent="0.15">
      <c r="A59" t="s">
        <v>221</v>
      </c>
      <c r="B59" t="s">
        <v>222</v>
      </c>
    </row>
    <row r="60" spans="1:16" x14ac:dyDescent="0.15">
      <c r="A60" t="s">
        <v>223</v>
      </c>
      <c r="B60" t="s">
        <v>224</v>
      </c>
    </row>
    <row r="61" spans="1:16" x14ac:dyDescent="0.15">
      <c r="A61" t="s">
        <v>225</v>
      </c>
      <c r="B61" t="s">
        <v>226</v>
      </c>
    </row>
    <row r="62" spans="1:16" x14ac:dyDescent="0.15">
      <c r="A62" t="s">
        <v>227</v>
      </c>
      <c r="B62" t="s">
        <v>228</v>
      </c>
    </row>
    <row r="63" spans="1:16" x14ac:dyDescent="0.15">
      <c r="A63" t="s">
        <v>229</v>
      </c>
      <c r="B63" t="s">
        <v>230</v>
      </c>
    </row>
    <row r="64" spans="1:16" x14ac:dyDescent="0.15">
      <c r="A64" t="s">
        <v>231</v>
      </c>
      <c r="B64" t="s">
        <v>232</v>
      </c>
    </row>
    <row r="65" spans="1:2" x14ac:dyDescent="0.15">
      <c r="A65" t="s">
        <v>233</v>
      </c>
      <c r="B65" t="s">
        <v>234</v>
      </c>
    </row>
    <row r="66" spans="1:2" x14ac:dyDescent="0.15">
      <c r="A66" t="s">
        <v>235</v>
      </c>
      <c r="B66" t="s">
        <v>236</v>
      </c>
    </row>
    <row r="67" spans="1:2" x14ac:dyDescent="0.15">
      <c r="A67" t="s">
        <v>237</v>
      </c>
      <c r="B67" t="s">
        <v>236</v>
      </c>
    </row>
    <row r="68" spans="1:2" x14ac:dyDescent="0.15">
      <c r="A68" t="s">
        <v>238</v>
      </c>
      <c r="B68" t="s">
        <v>236</v>
      </c>
    </row>
    <row r="69" spans="1:2" x14ac:dyDescent="0.15">
      <c r="A69" t="s">
        <v>239</v>
      </c>
      <c r="B69" t="s">
        <v>236</v>
      </c>
    </row>
    <row r="70" spans="1:2" x14ac:dyDescent="0.15">
      <c r="A70" t="s">
        <v>240</v>
      </c>
      <c r="B70" t="s">
        <v>236</v>
      </c>
    </row>
    <row r="71" spans="1:2" x14ac:dyDescent="0.15">
      <c r="A71" t="s">
        <v>241</v>
      </c>
      <c r="B71" t="s">
        <v>236</v>
      </c>
    </row>
    <row r="72" spans="1:2" x14ac:dyDescent="0.15">
      <c r="A72" t="s">
        <v>242</v>
      </c>
      <c r="B72" t="s">
        <v>236</v>
      </c>
    </row>
    <row r="73" spans="1:2" x14ac:dyDescent="0.15">
      <c r="A73" t="s">
        <v>243</v>
      </c>
      <c r="B73" t="s">
        <v>236</v>
      </c>
    </row>
    <row r="74" spans="1:2" x14ac:dyDescent="0.15">
      <c r="A74" t="s">
        <v>244</v>
      </c>
      <c r="B74" t="s">
        <v>236</v>
      </c>
    </row>
    <row r="75" spans="1:2" x14ac:dyDescent="0.15">
      <c r="A75" t="s">
        <v>245</v>
      </c>
      <c r="B75" t="s">
        <v>236</v>
      </c>
    </row>
    <row r="76" spans="1:2" x14ac:dyDescent="0.15">
      <c r="A76" t="s">
        <v>246</v>
      </c>
      <c r="B76" t="s">
        <v>236</v>
      </c>
    </row>
    <row r="77" spans="1:2" x14ac:dyDescent="0.15">
      <c r="A77" t="s">
        <v>247</v>
      </c>
      <c r="B77" t="s">
        <v>236</v>
      </c>
    </row>
    <row r="78" spans="1:2" x14ac:dyDescent="0.15">
      <c r="A78" t="s">
        <v>248</v>
      </c>
      <c r="B78" t="s">
        <v>236</v>
      </c>
    </row>
    <row r="79" spans="1:2" x14ac:dyDescent="0.15">
      <c r="A79" t="s">
        <v>249</v>
      </c>
      <c r="B79" t="s">
        <v>236</v>
      </c>
    </row>
    <row r="80" spans="1:2" x14ac:dyDescent="0.15">
      <c r="A80" t="s">
        <v>250</v>
      </c>
      <c r="B80" t="s">
        <v>236</v>
      </c>
    </row>
    <row r="81" spans="1:2" x14ac:dyDescent="0.15">
      <c r="A81" t="s">
        <v>251</v>
      </c>
      <c r="B81" t="s">
        <v>236</v>
      </c>
    </row>
    <row r="82" spans="1:2" x14ac:dyDescent="0.15">
      <c r="A82" t="s">
        <v>252</v>
      </c>
      <c r="B82" t="s">
        <v>236</v>
      </c>
    </row>
    <row r="83" spans="1:2" x14ac:dyDescent="0.15">
      <c r="A83" t="s">
        <v>253</v>
      </c>
      <c r="B83" t="s">
        <v>236</v>
      </c>
    </row>
    <row r="84" spans="1:2" x14ac:dyDescent="0.15">
      <c r="A84" t="s">
        <v>254</v>
      </c>
      <c r="B84" t="s">
        <v>236</v>
      </c>
    </row>
    <row r="85" spans="1:2" x14ac:dyDescent="0.15">
      <c r="A85" t="s">
        <v>255</v>
      </c>
      <c r="B85" t="s">
        <v>236</v>
      </c>
    </row>
    <row r="86" spans="1:2" x14ac:dyDescent="0.15">
      <c r="A86" t="s">
        <v>256</v>
      </c>
      <c r="B86" t="s">
        <v>257</v>
      </c>
    </row>
    <row r="87" spans="1:2" x14ac:dyDescent="0.15">
      <c r="A87" t="s">
        <v>258</v>
      </c>
      <c r="B87" t="s">
        <v>257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左司　裕美</dc:creator>
  <cp:lastModifiedBy>＊</cp:lastModifiedBy>
  <cp:lastPrinted>2020-02-17T05:29:34Z</cp:lastPrinted>
  <dcterms:created xsi:type="dcterms:W3CDTF">2020-02-17T04:44:20Z</dcterms:created>
  <dcterms:modified xsi:type="dcterms:W3CDTF">2020-02-17T05:29:52Z</dcterms:modified>
</cp:coreProperties>
</file>