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mc:AlternateContent xmlns:mc="http://schemas.openxmlformats.org/markup-compatibility/2006">
    <mc:Choice Requires="x15">
      <x15ac:absPath xmlns:x15ac="http://schemas.microsoft.com/office/spreadsheetml/2010/11/ac" url="\\Jm0026-smb1\総務部\各課専用\自治振興課\07税財政担当（地方公営企業）\経営比較分析表\令和４年度\230106公営企業に係る経営比較分析表（令和３年度決算）の分析等について\03 市町村等から\03 舞鶴市\"/>
    </mc:Choice>
  </mc:AlternateContent>
  <xr:revisionPtr revIDLastSave="0" documentId="13_ncr:1_{BA11619A-51D2-4C1F-927E-52593F9738AE}" xr6:coauthVersionLast="36" xr6:coauthVersionMax="36" xr10:uidLastSave="{00000000-0000-0000-0000-000000000000}"/>
  <workbookProtection workbookAlgorithmName="SHA-512" workbookHashValue="Ztcg3hKvJ49JzujgW/bx3i/u1P+fFx8EibgKUxcGB0Bk7+hUFINhl64iiDIy6lbTpWwrUFbEUeb4wfhloKLaPQ==" workbookSaltValue="ncjhZoqo49UJbYeuLxPlAQ==" workbookSpinCount="100000" lockStructure="1"/>
  <bookViews>
    <workbookView xWindow="0" yWindow="0" windowWidth="23040" windowHeight="8964"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5" i="4" s="1"/>
  <c r="CK6" i="5"/>
  <c r="CJ6" i="5"/>
  <c r="CI6" i="5"/>
  <c r="CH6" i="5"/>
  <c r="CG6" i="5"/>
  <c r="CF6" i="5"/>
  <c r="CE6" i="5"/>
  <c r="CD6" i="5"/>
  <c r="CC6" i="5"/>
  <c r="CB6" i="5"/>
  <c r="CA6" i="5"/>
  <c r="I85"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BB8" i="4" s="1"/>
  <c r="T6" i="5"/>
  <c r="S6" i="5"/>
  <c r="AL8" i="4" s="1"/>
  <c r="R6" i="5"/>
  <c r="AD10" i="4" s="1"/>
  <c r="Q6" i="5"/>
  <c r="P6" i="5"/>
  <c r="O6" i="5"/>
  <c r="I10" i="4" s="1"/>
  <c r="N6" i="5"/>
  <c r="M6" i="5"/>
  <c r="AD8" i="4" s="1"/>
  <c r="L6" i="5"/>
  <c r="K6" i="5"/>
  <c r="P8" i="4" s="1"/>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H85" i="4"/>
  <c r="G85" i="4"/>
  <c r="F85" i="4"/>
  <c r="E85" i="4"/>
  <c r="BB10" i="4"/>
  <c r="AT10" i="4"/>
  <c r="AL10" i="4"/>
  <c r="W10" i="4"/>
  <c r="P10" i="4"/>
  <c r="B10" i="4"/>
  <c r="AT8" i="4"/>
  <c r="W8" i="4"/>
  <c r="B8" i="4"/>
  <c r="B6" i="4"/>
</calcChain>
</file>

<file path=xl/sharedStrings.xml><?xml version="1.0" encoding="utf-8"?>
<sst xmlns="http://schemas.openxmlformats.org/spreadsheetml/2006/main" count="271" uniqueCount="118">
  <si>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</si>
  <si>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</si>
  <si>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</si>
  <si>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</si>
  <si>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</si>
  <si>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</si>
  <si>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</si>
  <si>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</si>
  <si>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</si>
  <si>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</si>
  <si>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</si>
  <si>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</si>
  <si>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</si>
  <si>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</si>
  <si>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</si>
  <si>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</si>
  <si>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</si>
  <si>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</si>
  <si>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</si>
  <si>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</si>
  <si>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</si>
  <si>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</si>
  <si>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</si>
  <si>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</si>
  <si>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</si>
  <si>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</si>
  <si>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</si>
  <si>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</si>
  <si>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</si>
  <si>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</si>
  <si>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</si>
  <si>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</si>
  <si>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</si>
  <si>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</si>
  <si>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</si>
  <si>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</si>
  <si>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</si>
  <si>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</si>
  <si>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</si>
  <si>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</si>
  <si>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</si>
  <si>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</si>
  <si>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</si>
  <si>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</si>
  <si>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</si>
  <si>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</si>
  <si>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</si>
  <si>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</si>
  <si>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</si>
  <si>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</si>
  <si>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</si>
  <si>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</si>
  <si>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</si>
  <si>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</si>
  <si>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</si>
  <si>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</si>
  <si>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</si>
  <si>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</si>
  <si>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</si>
  <si>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</si>
  <si>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</si>
  <si>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</si>
  <si>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</si>
  <si>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</si>
  <si>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</si>
  <si>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</si>
  <si>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</si>
  <si>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</si>
  <si>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</si>
  <si>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</si>
  <si>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</si>
  <si>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</si>
  <si>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</si>
  <si>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</si>
  <si>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</si>
  <si>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</si>
  <si>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</si>
  <si>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</si>
  <si>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</si>
  <si>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</si>
  <si>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</si>
  <si>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</si>
  <si>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</si>
  <si>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</si>
  <si>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</si>
  <si>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</si>
  <si>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</si>
  <si>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</si>
  <si>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</si>
  <si>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</si>
  <si>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</si>
  <si>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</si>
  <si>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</si>
  <si>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</si>
  <si>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</si>
  <si>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</si>
  <si>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京都府　舞鶴市</t>
  </si>
  <si>
    <t>法適用</t>
  </si>
  <si>
    <t>下水道事業</t>
  </si>
  <si>
    <t>特定地域生活排水処理</t>
  </si>
  <si>
    <t>K2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</si>
  <si>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</si>
  <si>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</si>
  <si>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</si>
  <si>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</si>
  <si>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</si>
  <si>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</si>
  <si>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</si>
  <si>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</si>
  <si>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</si>
  <si>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</si>
  <si>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</si>
  <si>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</si>
  <si>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</si>
  <si>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</si>
  <si>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　本市の下水道事業で集合処理による事業は概成しており、今後は、合併処理浄化槽事業により水洗化を推進することとしています。
　しかしながら、人口減少等により、使用料収入は減少傾向にあり、大変厳しい経営状況にあることから、令和2年度から10カ年の中期経営計画である経営戦略を基本に、状況の変化にも対応しつつ、経費の節減を図り、安定的に持続可能な経営に努めます。</t>
    <rPh sb="1" eb="3">
      <t>ホンシ</t>
    </rPh>
    <rPh sb="4" eb="7">
      <t>ゲスイドウ</t>
    </rPh>
    <rPh sb="7" eb="9">
      <t>ジギョウ</t>
    </rPh>
    <rPh sb="10" eb="12">
      <t>シュウゴウ</t>
    </rPh>
    <rPh sb="12" eb="14">
      <t>ショリ</t>
    </rPh>
    <rPh sb="17" eb="19">
      <t>ジギョウ</t>
    </rPh>
    <rPh sb="20" eb="22">
      <t>ガイセイ</t>
    </rPh>
    <rPh sb="27" eb="29">
      <t>コンゴ</t>
    </rPh>
    <rPh sb="43" eb="46">
      <t>スイセンカ</t>
    </rPh>
    <rPh sb="47" eb="49">
      <t>スイシン</t>
    </rPh>
    <phoneticPr fontId="4"/>
  </si>
  <si>
    <t>　法適用後４年しか経過しておらず、①有形固定資産減価償却率は低い状況です。</t>
    <phoneticPr fontId="4"/>
  </si>
  <si>
    <t>　本市の下水道は、各事業（公共下水、特定環境保全公共下水、農業集落排水、漁業集落排水、合併処理浄化槽）を一体的に経営しており、経費の一部は按分等により算定して経営比較分析表を算出しています。また、平成30年度に地方公営企業法を適用しており、それ以前の数値は比較対象としていません。
　合併処理浄化槽事業（特定地域生活排水処理）については、集合処理区域以外の地区で事業を実施していますが、⑥汚水処理原価は前年度と比べ微増で、全国平均等と比べて高い状況にあります。⑦施設利用率は微減、⑧水洗化率は微増しましたが、どちらも類似団体平均を下回っています。⑤経費回収率は、前年同程度となったものの、40％に満たず、一般会計からの繰入により、①経常収支比率は100％を若干超えている状況です。
　　</t>
    <rPh sb="211" eb="213">
      <t>ゼンコク</t>
    </rPh>
    <rPh sb="213" eb="215">
      <t>ヘイキン</t>
    </rPh>
    <rPh sb="215" eb="216">
      <t>トウ</t>
    </rPh>
    <rPh sb="237" eb="239">
      <t>ビゲン</t>
    </rPh>
    <rPh sb="265" eb="267">
      <t>シタマワ</t>
    </rPh>
    <rPh sb="281" eb="283">
      <t>ゼンネン</t>
    </rPh>
    <rPh sb="283" eb="286">
      <t>ドウテイド</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</si>
</sst>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5" fillId="0" borderId="6"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C05-47A7-BAE4-C401F24D7386}"/>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7C05-47A7-BAE4-C401F24D7386}"/>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44.28</c:v>
                </c:pt>
                <c:pt idx="2">
                  <c:v>45.79</c:v>
                </c:pt>
                <c:pt idx="3">
                  <c:v>46.3</c:v>
                </c:pt>
                <c:pt idx="4">
                  <c:v>44.35</c:v>
                </c:pt>
              </c:numCache>
            </c:numRef>
          </c:val>
          <c:extLst>
            <c:ext xmlns:c16="http://schemas.microsoft.com/office/drawing/2014/chart" uri="{C3380CC4-5D6E-409C-BE32-E72D297353CC}">
              <c16:uniqueId val="{00000000-E5F7-448F-87AE-4DC4A83CB6D4}"/>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54.93</c:v>
                </c:pt>
                <c:pt idx="2">
                  <c:v>55.96</c:v>
                </c:pt>
                <c:pt idx="3">
                  <c:v>58.19</c:v>
                </c:pt>
                <c:pt idx="4">
                  <c:v>56.52</c:v>
                </c:pt>
              </c:numCache>
            </c:numRef>
          </c:val>
          <c:smooth val="0"/>
          <c:extLst>
            <c:ext xmlns:c16="http://schemas.microsoft.com/office/drawing/2014/chart" uri="{C3380CC4-5D6E-409C-BE32-E72D297353CC}">
              <c16:uniqueId val="{00000001-E5F7-448F-87AE-4DC4A83CB6D4}"/>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0</c:v>
                </c:pt>
                <c:pt idx="1">
                  <c:v>62.98</c:v>
                </c:pt>
                <c:pt idx="2">
                  <c:v>65.44</c:v>
                </c:pt>
                <c:pt idx="3">
                  <c:v>65.64</c:v>
                </c:pt>
                <c:pt idx="4">
                  <c:v>68.180000000000007</c:v>
                </c:pt>
              </c:numCache>
            </c:numRef>
          </c:val>
          <c:extLst>
            <c:ext xmlns:c16="http://schemas.microsoft.com/office/drawing/2014/chart" uri="{C3380CC4-5D6E-409C-BE32-E72D297353CC}">
              <c16:uniqueId val="{00000000-0816-4E58-BD16-A402310A468B}"/>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65.569999999999993</c:v>
                </c:pt>
                <c:pt idx="2">
                  <c:v>60.12</c:v>
                </c:pt>
                <c:pt idx="3">
                  <c:v>87.8</c:v>
                </c:pt>
                <c:pt idx="4">
                  <c:v>88.43</c:v>
                </c:pt>
              </c:numCache>
            </c:numRef>
          </c:val>
          <c:smooth val="0"/>
          <c:extLst>
            <c:ext xmlns:c16="http://schemas.microsoft.com/office/drawing/2014/chart" uri="{C3380CC4-5D6E-409C-BE32-E72D297353CC}">
              <c16:uniqueId val="{00000001-0816-4E58-BD16-A402310A468B}"/>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0</c:v>
                </c:pt>
                <c:pt idx="1">
                  <c:v>100.49</c:v>
                </c:pt>
                <c:pt idx="2">
                  <c:v>110.64</c:v>
                </c:pt>
                <c:pt idx="3">
                  <c:v>110.15</c:v>
                </c:pt>
                <c:pt idx="4">
                  <c:v>109.92</c:v>
                </c:pt>
              </c:numCache>
            </c:numRef>
          </c:val>
          <c:extLst>
            <c:ext xmlns:c16="http://schemas.microsoft.com/office/drawing/2014/chart" uri="{C3380CC4-5D6E-409C-BE32-E72D297353CC}">
              <c16:uniqueId val="{00000000-4872-43BC-AA4D-B83E58DFB702}"/>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90.02</c:v>
                </c:pt>
                <c:pt idx="2">
                  <c:v>93.76</c:v>
                </c:pt>
                <c:pt idx="3">
                  <c:v>99.03</c:v>
                </c:pt>
                <c:pt idx="4">
                  <c:v>100.41</c:v>
                </c:pt>
              </c:numCache>
            </c:numRef>
          </c:val>
          <c:smooth val="0"/>
          <c:extLst>
            <c:ext xmlns:c16="http://schemas.microsoft.com/office/drawing/2014/chart" uri="{C3380CC4-5D6E-409C-BE32-E72D297353CC}">
              <c16:uniqueId val="{00000001-4872-43BC-AA4D-B83E58DFB702}"/>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0</c:v>
                </c:pt>
                <c:pt idx="1">
                  <c:v>4.12</c:v>
                </c:pt>
                <c:pt idx="2">
                  <c:v>8.06</c:v>
                </c:pt>
                <c:pt idx="3">
                  <c:v>11.84</c:v>
                </c:pt>
                <c:pt idx="4">
                  <c:v>15.75</c:v>
                </c:pt>
              </c:numCache>
            </c:numRef>
          </c:val>
          <c:extLst>
            <c:ext xmlns:c16="http://schemas.microsoft.com/office/drawing/2014/chart" uri="{C3380CC4-5D6E-409C-BE32-E72D297353CC}">
              <c16:uniqueId val="{00000000-F6D2-47A1-B1DC-1D802F1E1015}"/>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16.41</c:v>
                </c:pt>
                <c:pt idx="2">
                  <c:v>16.63</c:v>
                </c:pt>
                <c:pt idx="3">
                  <c:v>15.74</c:v>
                </c:pt>
                <c:pt idx="4">
                  <c:v>21.02</c:v>
                </c:pt>
              </c:numCache>
            </c:numRef>
          </c:val>
          <c:smooth val="0"/>
          <c:extLst>
            <c:ext xmlns:c16="http://schemas.microsoft.com/office/drawing/2014/chart" uri="{C3380CC4-5D6E-409C-BE32-E72D297353CC}">
              <c16:uniqueId val="{00000001-F6D2-47A1-B1DC-1D802F1E1015}"/>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23B-4271-B90B-7050702F2677}"/>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B23B-4271-B90B-7050702F2677}"/>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154.41999999999999</c:v>
                </c:pt>
                <c:pt idx="2">
                  <c:v>102.25</c:v>
                </c:pt>
                <c:pt idx="3">
                  <c:v>53.74</c:v>
                </c:pt>
                <c:pt idx="4">
                  <c:v>15.3</c:v>
                </c:pt>
              </c:numCache>
            </c:numRef>
          </c:val>
          <c:extLst>
            <c:ext xmlns:c16="http://schemas.microsoft.com/office/drawing/2014/chart" uri="{C3380CC4-5D6E-409C-BE32-E72D297353CC}">
              <c16:uniqueId val="{00000000-CD10-4011-BC29-6949197BCB91}"/>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221.28</c:v>
                </c:pt>
                <c:pt idx="2">
                  <c:v>173.09</c:v>
                </c:pt>
                <c:pt idx="3">
                  <c:v>74.239999999999995</c:v>
                </c:pt>
                <c:pt idx="4">
                  <c:v>83.92</c:v>
                </c:pt>
              </c:numCache>
            </c:numRef>
          </c:val>
          <c:smooth val="0"/>
          <c:extLst>
            <c:ext xmlns:c16="http://schemas.microsoft.com/office/drawing/2014/chart" uri="{C3380CC4-5D6E-409C-BE32-E72D297353CC}">
              <c16:uniqueId val="{00000001-CD10-4011-BC29-6949197BCB91}"/>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0</c:v>
                </c:pt>
                <c:pt idx="1">
                  <c:v>102.12</c:v>
                </c:pt>
                <c:pt idx="2">
                  <c:v>188.09</c:v>
                </c:pt>
                <c:pt idx="3">
                  <c:v>226.52</c:v>
                </c:pt>
                <c:pt idx="4">
                  <c:v>323.67</c:v>
                </c:pt>
              </c:numCache>
            </c:numRef>
          </c:val>
          <c:extLst>
            <c:ext xmlns:c16="http://schemas.microsoft.com/office/drawing/2014/chart" uri="{C3380CC4-5D6E-409C-BE32-E72D297353CC}">
              <c16:uniqueId val="{00000000-E701-4505-8145-CEF142B50CC4}"/>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113.42</c:v>
                </c:pt>
                <c:pt idx="2">
                  <c:v>117.39</c:v>
                </c:pt>
                <c:pt idx="3">
                  <c:v>100.47</c:v>
                </c:pt>
                <c:pt idx="4">
                  <c:v>122.71</c:v>
                </c:pt>
              </c:numCache>
            </c:numRef>
          </c:val>
          <c:smooth val="0"/>
          <c:extLst>
            <c:ext xmlns:c16="http://schemas.microsoft.com/office/drawing/2014/chart" uri="{C3380CC4-5D6E-409C-BE32-E72D297353CC}">
              <c16:uniqueId val="{00000001-E701-4505-8145-CEF142B50CC4}"/>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285.75</c:v>
                </c:pt>
                <c:pt idx="2">
                  <c:v>749.75</c:v>
                </c:pt>
                <c:pt idx="3">
                  <c:v>678.16</c:v>
                </c:pt>
                <c:pt idx="4">
                  <c:v>692.86</c:v>
                </c:pt>
              </c:numCache>
            </c:numRef>
          </c:val>
          <c:extLst>
            <c:ext xmlns:c16="http://schemas.microsoft.com/office/drawing/2014/chart" uri="{C3380CC4-5D6E-409C-BE32-E72D297353CC}">
              <c16:uniqueId val="{00000000-B600-46F6-A0B5-86BFCF2D762B}"/>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386.46</c:v>
                </c:pt>
                <c:pt idx="2">
                  <c:v>421.25</c:v>
                </c:pt>
                <c:pt idx="3">
                  <c:v>294.27</c:v>
                </c:pt>
                <c:pt idx="4">
                  <c:v>294.08999999999997</c:v>
                </c:pt>
              </c:numCache>
            </c:numRef>
          </c:val>
          <c:smooth val="0"/>
          <c:extLst>
            <c:ext xmlns:c16="http://schemas.microsoft.com/office/drawing/2014/chart" uri="{C3380CC4-5D6E-409C-BE32-E72D297353CC}">
              <c16:uniqueId val="{00000001-B600-46F6-A0B5-86BFCF2D762B}"/>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0</c:v>
                </c:pt>
                <c:pt idx="1">
                  <c:v>33.270000000000003</c:v>
                </c:pt>
                <c:pt idx="2">
                  <c:v>36.08</c:v>
                </c:pt>
                <c:pt idx="3">
                  <c:v>38.42</c:v>
                </c:pt>
                <c:pt idx="4">
                  <c:v>38.200000000000003</c:v>
                </c:pt>
              </c:numCache>
            </c:numRef>
          </c:val>
          <c:extLst>
            <c:ext xmlns:c16="http://schemas.microsoft.com/office/drawing/2014/chart" uri="{C3380CC4-5D6E-409C-BE32-E72D297353CC}">
              <c16:uniqueId val="{00000000-78EF-438B-A9D5-C8121CC6EC47}"/>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55.85</c:v>
                </c:pt>
                <c:pt idx="2">
                  <c:v>53.23</c:v>
                </c:pt>
                <c:pt idx="3">
                  <c:v>60.59</c:v>
                </c:pt>
                <c:pt idx="4">
                  <c:v>60</c:v>
                </c:pt>
              </c:numCache>
            </c:numRef>
          </c:val>
          <c:smooth val="0"/>
          <c:extLst>
            <c:ext xmlns:c16="http://schemas.microsoft.com/office/drawing/2014/chart" uri="{C3380CC4-5D6E-409C-BE32-E72D297353CC}">
              <c16:uniqueId val="{00000001-78EF-438B-A9D5-C8121CC6EC47}"/>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0</c:v>
                </c:pt>
                <c:pt idx="1">
                  <c:v>395.49</c:v>
                </c:pt>
                <c:pt idx="2">
                  <c:v>363.83</c:v>
                </c:pt>
                <c:pt idx="3">
                  <c:v>372.3</c:v>
                </c:pt>
                <c:pt idx="4">
                  <c:v>379.52</c:v>
                </c:pt>
              </c:numCache>
            </c:numRef>
          </c:val>
          <c:extLst>
            <c:ext xmlns:c16="http://schemas.microsoft.com/office/drawing/2014/chart" uri="{C3380CC4-5D6E-409C-BE32-E72D297353CC}">
              <c16:uniqueId val="{00000000-B283-4901-B40F-D7145A762966}"/>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287.91000000000003</c:v>
                </c:pt>
                <c:pt idx="2">
                  <c:v>283.3</c:v>
                </c:pt>
                <c:pt idx="3">
                  <c:v>280.23</c:v>
                </c:pt>
                <c:pt idx="4">
                  <c:v>282.70999999999998</c:v>
                </c:pt>
              </c:numCache>
            </c:numRef>
          </c:val>
          <c:smooth val="0"/>
          <c:extLst>
            <c:ext xmlns:c16="http://schemas.microsoft.com/office/drawing/2014/chart" uri="{C3380CC4-5D6E-409C-BE32-E72D297353CC}">
              <c16:uniqueId val="{00000001-B283-4901-B40F-D7145A762966}"/>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【98.81】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【102.81】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【112.20】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【310.14】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【83.38】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【286.17】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【57.71】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【19.84】</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Normal="100" workbookViewId="0">
      <selection activeCell="BL11" sqref="BL11:BZ13"/>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2">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2">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30" t="str">
        <f>データ!H6</f>
        <v>京都府　舞鶴市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2">
      <c r="A8" s="2"/>
      <c r="B8" s="40" t="str">
        <f>データ!I6</f>
        <v>法適用</v>
      </c>
      <c r="C8" s="40"/>
      <c r="D8" s="40"/>
      <c r="E8" s="40"/>
      <c r="F8" s="40"/>
      <c r="G8" s="40"/>
      <c r="H8" s="40"/>
      <c r="I8" s="40" t="str">
        <f>データ!J6</f>
        <v>下水道事業</v>
      </c>
      <c r="J8" s="40"/>
      <c r="K8" s="40"/>
      <c r="L8" s="40"/>
      <c r="M8" s="40"/>
      <c r="N8" s="40"/>
      <c r="O8" s="40"/>
      <c r="P8" s="40" t="str">
        <f>データ!K6</f>
        <v>特定地域生活排水処理</v>
      </c>
      <c r="Q8" s="40"/>
      <c r="R8" s="40"/>
      <c r="S8" s="40"/>
      <c r="T8" s="40"/>
      <c r="U8" s="40"/>
      <c r="V8" s="40"/>
      <c r="W8" s="40" t="str">
        <f>データ!L6</f>
        <v>K2</v>
      </c>
      <c r="X8" s="40"/>
      <c r="Y8" s="40"/>
      <c r="Z8" s="40"/>
      <c r="AA8" s="40"/>
      <c r="AB8" s="40"/>
      <c r="AC8" s="40"/>
      <c r="AD8" s="41" t="str">
        <f>データ!$M$6</f>
        <v>非設置</v>
      </c>
      <c r="AE8" s="41"/>
      <c r="AF8" s="41"/>
      <c r="AG8" s="41"/>
      <c r="AH8" s="41"/>
      <c r="AI8" s="41"/>
      <c r="AJ8" s="41"/>
      <c r="AK8" s="3"/>
      <c r="AL8" s="42">
        <f>データ!S6</f>
        <v>79499</v>
      </c>
      <c r="AM8" s="42"/>
      <c r="AN8" s="42"/>
      <c r="AO8" s="42"/>
      <c r="AP8" s="42"/>
      <c r="AQ8" s="42"/>
      <c r="AR8" s="42"/>
      <c r="AS8" s="42"/>
      <c r="AT8" s="35">
        <f>データ!T6</f>
        <v>342.13</v>
      </c>
      <c r="AU8" s="35"/>
      <c r="AV8" s="35"/>
      <c r="AW8" s="35"/>
      <c r="AX8" s="35"/>
      <c r="AY8" s="35"/>
      <c r="AZ8" s="35"/>
      <c r="BA8" s="35"/>
      <c r="BB8" s="35">
        <f>データ!U6</f>
        <v>232.36</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2">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2">
      <c r="A10" s="2"/>
      <c r="B10" s="35" t="str">
        <f>データ!N6</f>
        <v>-</v>
      </c>
      <c r="C10" s="35"/>
      <c r="D10" s="35"/>
      <c r="E10" s="35"/>
      <c r="F10" s="35"/>
      <c r="G10" s="35"/>
      <c r="H10" s="35"/>
      <c r="I10" s="35">
        <f>データ!O6</f>
        <v>74.510000000000005</v>
      </c>
      <c r="J10" s="35"/>
      <c r="K10" s="35"/>
      <c r="L10" s="35"/>
      <c r="M10" s="35"/>
      <c r="N10" s="35"/>
      <c r="O10" s="35"/>
      <c r="P10" s="35">
        <f>データ!P6</f>
        <v>4.2300000000000004</v>
      </c>
      <c r="Q10" s="35"/>
      <c r="R10" s="35"/>
      <c r="S10" s="35"/>
      <c r="T10" s="35"/>
      <c r="U10" s="35"/>
      <c r="V10" s="35"/>
      <c r="W10" s="35">
        <f>データ!Q6</f>
        <v>100</v>
      </c>
      <c r="X10" s="35"/>
      <c r="Y10" s="35"/>
      <c r="Z10" s="35"/>
      <c r="AA10" s="35"/>
      <c r="AB10" s="35"/>
      <c r="AC10" s="35"/>
      <c r="AD10" s="42">
        <f>データ!R6</f>
        <v>3064</v>
      </c>
      <c r="AE10" s="42"/>
      <c r="AF10" s="42"/>
      <c r="AG10" s="42"/>
      <c r="AH10" s="42"/>
      <c r="AI10" s="42"/>
      <c r="AJ10" s="42"/>
      <c r="AK10" s="2"/>
      <c r="AL10" s="42">
        <f>データ!V6</f>
        <v>3319</v>
      </c>
      <c r="AM10" s="42"/>
      <c r="AN10" s="42"/>
      <c r="AO10" s="42"/>
      <c r="AP10" s="42"/>
      <c r="AQ10" s="42"/>
      <c r="AR10" s="42"/>
      <c r="AS10" s="42"/>
      <c r="AT10" s="35">
        <f>データ!W6</f>
        <v>0.38</v>
      </c>
      <c r="AU10" s="35"/>
      <c r="AV10" s="35"/>
      <c r="AW10" s="35"/>
      <c r="AX10" s="35"/>
      <c r="AY10" s="35"/>
      <c r="AZ10" s="35"/>
      <c r="BA10" s="35"/>
      <c r="BB10" s="35">
        <f>データ!X6</f>
        <v>8734.2099999999991</v>
      </c>
      <c r="BC10" s="35"/>
      <c r="BD10" s="35"/>
      <c r="BE10" s="35"/>
      <c r="BF10" s="35"/>
      <c r="BG10" s="35"/>
      <c r="BH10" s="35"/>
      <c r="BI10" s="35"/>
      <c r="BJ10" s="2"/>
      <c r="BK10" s="2"/>
      <c r="BL10" s="67" t="s">
        <v>22</v>
      </c>
      <c r="BM10" s="68"/>
      <c r="BN10" s="69" t="s">
        <v>23</v>
      </c>
      <c r="BO10" s="69"/>
      <c r="BP10" s="69"/>
      <c r="BQ10" s="69"/>
      <c r="BR10" s="69"/>
      <c r="BS10" s="69"/>
      <c r="BT10" s="69"/>
      <c r="BU10" s="69"/>
      <c r="BV10" s="69"/>
      <c r="BW10" s="69"/>
      <c r="BX10" s="69"/>
      <c r="BY10" s="70"/>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3" t="s">
        <v>24</v>
      </c>
      <c r="BM11" s="53"/>
      <c r="BN11" s="53"/>
      <c r="BO11" s="53"/>
      <c r="BP11" s="53"/>
      <c r="BQ11" s="53"/>
      <c r="BR11" s="53"/>
      <c r="BS11" s="53"/>
      <c r="BT11" s="53"/>
      <c r="BU11" s="53"/>
      <c r="BV11" s="53"/>
      <c r="BW11" s="53"/>
      <c r="BX11" s="53"/>
      <c r="BY11" s="53"/>
      <c r="BZ11" s="53"/>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3"/>
      <c r="BM12" s="53"/>
      <c r="BN12" s="53"/>
      <c r="BO12" s="53"/>
      <c r="BP12" s="53"/>
      <c r="BQ12" s="53"/>
      <c r="BR12" s="53"/>
      <c r="BS12" s="53"/>
      <c r="BT12" s="53"/>
      <c r="BU12" s="53"/>
      <c r="BV12" s="53"/>
      <c r="BW12" s="53"/>
      <c r="BX12" s="53"/>
      <c r="BY12" s="53"/>
      <c r="BZ12" s="53"/>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4"/>
      <c r="BM13" s="54"/>
      <c r="BN13" s="54"/>
      <c r="BO13" s="54"/>
      <c r="BP13" s="54"/>
      <c r="BQ13" s="54"/>
      <c r="BR13" s="54"/>
      <c r="BS13" s="54"/>
      <c r="BT13" s="54"/>
      <c r="BU13" s="54"/>
      <c r="BV13" s="54"/>
      <c r="BW13" s="54"/>
      <c r="BX13" s="54"/>
      <c r="BY13" s="54"/>
      <c r="BZ13" s="54"/>
    </row>
    <row r="14" spans="1:78" ht="13.5" customHeight="1" x14ac:dyDescent="0.2">
      <c r="A14" s="2"/>
      <c r="B14" s="55" t="s">
        <v>25</v>
      </c>
      <c r="C14" s="56"/>
      <c r="D14" s="56"/>
      <c r="E14" s="56"/>
      <c r="F14" s="56"/>
      <c r="G14" s="56"/>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7"/>
      <c r="BK14" s="2"/>
      <c r="BL14" s="45" t="s">
        <v>26</v>
      </c>
      <c r="BM14" s="46"/>
      <c r="BN14" s="46"/>
      <c r="BO14" s="46"/>
      <c r="BP14" s="46"/>
      <c r="BQ14" s="46"/>
      <c r="BR14" s="46"/>
      <c r="BS14" s="46"/>
      <c r="BT14" s="46"/>
      <c r="BU14" s="46"/>
      <c r="BV14" s="46"/>
      <c r="BW14" s="46"/>
      <c r="BX14" s="46"/>
      <c r="BY14" s="46"/>
      <c r="BZ14" s="47"/>
    </row>
    <row r="15" spans="1:78" ht="13.5" customHeight="1" x14ac:dyDescent="0.2">
      <c r="A15" s="2"/>
      <c r="B15" s="58"/>
      <c r="C15" s="59"/>
      <c r="D15" s="59"/>
      <c r="E15" s="59"/>
      <c r="F15" s="59"/>
      <c r="G15" s="59"/>
      <c r="H15" s="59"/>
      <c r="I15" s="59"/>
      <c r="J15" s="59"/>
      <c r="K15" s="59"/>
      <c r="L15" s="59"/>
      <c r="M15" s="59"/>
      <c r="N15" s="59"/>
      <c r="O15" s="59"/>
      <c r="P15" s="59"/>
      <c r="Q15" s="59"/>
      <c r="R15" s="59"/>
      <c r="S15" s="59"/>
      <c r="T15" s="59"/>
      <c r="U15" s="59"/>
      <c r="V15" s="59"/>
      <c r="W15" s="59"/>
      <c r="X15" s="59"/>
      <c r="Y15" s="59"/>
      <c r="Z15" s="59"/>
      <c r="AA15" s="59"/>
      <c r="AB15" s="59"/>
      <c r="AC15" s="59"/>
      <c r="AD15" s="59"/>
      <c r="AE15" s="59"/>
      <c r="AF15" s="59"/>
      <c r="AG15" s="59"/>
      <c r="AH15" s="59"/>
      <c r="AI15" s="59"/>
      <c r="AJ15" s="59"/>
      <c r="AK15" s="59"/>
      <c r="AL15" s="59"/>
      <c r="AM15" s="59"/>
      <c r="AN15" s="59"/>
      <c r="AO15" s="59"/>
      <c r="AP15" s="59"/>
      <c r="AQ15" s="59"/>
      <c r="AR15" s="59"/>
      <c r="AS15" s="59"/>
      <c r="AT15" s="59"/>
      <c r="AU15" s="59"/>
      <c r="AV15" s="59"/>
      <c r="AW15" s="59"/>
      <c r="AX15" s="59"/>
      <c r="AY15" s="59"/>
      <c r="AZ15" s="59"/>
      <c r="BA15" s="59"/>
      <c r="BB15" s="59"/>
      <c r="BC15" s="59"/>
      <c r="BD15" s="59"/>
      <c r="BE15" s="59"/>
      <c r="BF15" s="59"/>
      <c r="BG15" s="59"/>
      <c r="BH15" s="59"/>
      <c r="BI15" s="59"/>
      <c r="BJ15" s="60"/>
      <c r="BK15" s="2"/>
      <c r="BL15" s="48"/>
      <c r="BM15" s="49"/>
      <c r="BN15" s="49"/>
      <c r="BO15" s="49"/>
      <c r="BP15" s="49"/>
      <c r="BQ15" s="49"/>
      <c r="BR15" s="49"/>
      <c r="BS15" s="49"/>
      <c r="BT15" s="49"/>
      <c r="BU15" s="49"/>
      <c r="BV15" s="49"/>
      <c r="BW15" s="49"/>
      <c r="BX15" s="49"/>
      <c r="BY15" s="49"/>
      <c r="BZ15" s="50"/>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80" t="s">
        <v>117</v>
      </c>
      <c r="BM16" s="81"/>
      <c r="BN16" s="81"/>
      <c r="BO16" s="81"/>
      <c r="BP16" s="81"/>
      <c r="BQ16" s="81"/>
      <c r="BR16" s="81"/>
      <c r="BS16" s="81"/>
      <c r="BT16" s="81"/>
      <c r="BU16" s="81"/>
      <c r="BV16" s="81"/>
      <c r="BW16" s="81"/>
      <c r="BX16" s="81"/>
      <c r="BY16" s="81"/>
      <c r="BZ16" s="82"/>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80"/>
      <c r="BM17" s="81"/>
      <c r="BN17" s="81"/>
      <c r="BO17" s="81"/>
      <c r="BP17" s="81"/>
      <c r="BQ17" s="81"/>
      <c r="BR17" s="81"/>
      <c r="BS17" s="81"/>
      <c r="BT17" s="81"/>
      <c r="BU17" s="81"/>
      <c r="BV17" s="81"/>
      <c r="BW17" s="81"/>
      <c r="BX17" s="81"/>
      <c r="BY17" s="81"/>
      <c r="BZ17" s="82"/>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80"/>
      <c r="BM18" s="81"/>
      <c r="BN18" s="81"/>
      <c r="BO18" s="81"/>
      <c r="BP18" s="81"/>
      <c r="BQ18" s="81"/>
      <c r="BR18" s="81"/>
      <c r="BS18" s="81"/>
      <c r="BT18" s="81"/>
      <c r="BU18" s="81"/>
      <c r="BV18" s="81"/>
      <c r="BW18" s="81"/>
      <c r="BX18" s="81"/>
      <c r="BY18" s="81"/>
      <c r="BZ18" s="82"/>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80"/>
      <c r="BM19" s="81"/>
      <c r="BN19" s="81"/>
      <c r="BO19" s="81"/>
      <c r="BP19" s="81"/>
      <c r="BQ19" s="81"/>
      <c r="BR19" s="81"/>
      <c r="BS19" s="81"/>
      <c r="BT19" s="81"/>
      <c r="BU19" s="81"/>
      <c r="BV19" s="81"/>
      <c r="BW19" s="81"/>
      <c r="BX19" s="81"/>
      <c r="BY19" s="81"/>
      <c r="BZ19" s="82"/>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80"/>
      <c r="BM20" s="81"/>
      <c r="BN20" s="81"/>
      <c r="BO20" s="81"/>
      <c r="BP20" s="81"/>
      <c r="BQ20" s="81"/>
      <c r="BR20" s="81"/>
      <c r="BS20" s="81"/>
      <c r="BT20" s="81"/>
      <c r="BU20" s="81"/>
      <c r="BV20" s="81"/>
      <c r="BW20" s="81"/>
      <c r="BX20" s="81"/>
      <c r="BY20" s="81"/>
      <c r="BZ20" s="82"/>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80"/>
      <c r="BM21" s="81"/>
      <c r="BN21" s="81"/>
      <c r="BO21" s="81"/>
      <c r="BP21" s="81"/>
      <c r="BQ21" s="81"/>
      <c r="BR21" s="81"/>
      <c r="BS21" s="81"/>
      <c r="BT21" s="81"/>
      <c r="BU21" s="81"/>
      <c r="BV21" s="81"/>
      <c r="BW21" s="81"/>
      <c r="BX21" s="81"/>
      <c r="BY21" s="81"/>
      <c r="BZ21" s="82"/>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80"/>
      <c r="BM22" s="81"/>
      <c r="BN22" s="81"/>
      <c r="BO22" s="81"/>
      <c r="BP22" s="81"/>
      <c r="BQ22" s="81"/>
      <c r="BR22" s="81"/>
      <c r="BS22" s="81"/>
      <c r="BT22" s="81"/>
      <c r="BU22" s="81"/>
      <c r="BV22" s="81"/>
      <c r="BW22" s="81"/>
      <c r="BX22" s="81"/>
      <c r="BY22" s="81"/>
      <c r="BZ22" s="82"/>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80"/>
      <c r="BM23" s="81"/>
      <c r="BN23" s="81"/>
      <c r="BO23" s="81"/>
      <c r="BP23" s="81"/>
      <c r="BQ23" s="81"/>
      <c r="BR23" s="81"/>
      <c r="BS23" s="81"/>
      <c r="BT23" s="81"/>
      <c r="BU23" s="81"/>
      <c r="BV23" s="81"/>
      <c r="BW23" s="81"/>
      <c r="BX23" s="81"/>
      <c r="BY23" s="81"/>
      <c r="BZ23" s="82"/>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80"/>
      <c r="BM24" s="81"/>
      <c r="BN24" s="81"/>
      <c r="BO24" s="81"/>
      <c r="BP24" s="81"/>
      <c r="BQ24" s="81"/>
      <c r="BR24" s="81"/>
      <c r="BS24" s="81"/>
      <c r="BT24" s="81"/>
      <c r="BU24" s="81"/>
      <c r="BV24" s="81"/>
      <c r="BW24" s="81"/>
      <c r="BX24" s="81"/>
      <c r="BY24" s="81"/>
      <c r="BZ24" s="82"/>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80"/>
      <c r="BM25" s="81"/>
      <c r="BN25" s="81"/>
      <c r="BO25" s="81"/>
      <c r="BP25" s="81"/>
      <c r="BQ25" s="81"/>
      <c r="BR25" s="81"/>
      <c r="BS25" s="81"/>
      <c r="BT25" s="81"/>
      <c r="BU25" s="81"/>
      <c r="BV25" s="81"/>
      <c r="BW25" s="81"/>
      <c r="BX25" s="81"/>
      <c r="BY25" s="81"/>
      <c r="BZ25" s="82"/>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80"/>
      <c r="BM26" s="81"/>
      <c r="BN26" s="81"/>
      <c r="BO26" s="81"/>
      <c r="BP26" s="81"/>
      <c r="BQ26" s="81"/>
      <c r="BR26" s="81"/>
      <c r="BS26" s="81"/>
      <c r="BT26" s="81"/>
      <c r="BU26" s="81"/>
      <c r="BV26" s="81"/>
      <c r="BW26" s="81"/>
      <c r="BX26" s="81"/>
      <c r="BY26" s="81"/>
      <c r="BZ26" s="82"/>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80"/>
      <c r="BM27" s="81"/>
      <c r="BN27" s="81"/>
      <c r="BO27" s="81"/>
      <c r="BP27" s="81"/>
      <c r="BQ27" s="81"/>
      <c r="BR27" s="81"/>
      <c r="BS27" s="81"/>
      <c r="BT27" s="81"/>
      <c r="BU27" s="81"/>
      <c r="BV27" s="81"/>
      <c r="BW27" s="81"/>
      <c r="BX27" s="81"/>
      <c r="BY27" s="81"/>
      <c r="BZ27" s="82"/>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80"/>
      <c r="BM28" s="81"/>
      <c r="BN28" s="81"/>
      <c r="BO28" s="81"/>
      <c r="BP28" s="81"/>
      <c r="BQ28" s="81"/>
      <c r="BR28" s="81"/>
      <c r="BS28" s="81"/>
      <c r="BT28" s="81"/>
      <c r="BU28" s="81"/>
      <c r="BV28" s="81"/>
      <c r="BW28" s="81"/>
      <c r="BX28" s="81"/>
      <c r="BY28" s="81"/>
      <c r="BZ28" s="82"/>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80"/>
      <c r="BM29" s="81"/>
      <c r="BN29" s="81"/>
      <c r="BO29" s="81"/>
      <c r="BP29" s="81"/>
      <c r="BQ29" s="81"/>
      <c r="BR29" s="81"/>
      <c r="BS29" s="81"/>
      <c r="BT29" s="81"/>
      <c r="BU29" s="81"/>
      <c r="BV29" s="81"/>
      <c r="BW29" s="81"/>
      <c r="BX29" s="81"/>
      <c r="BY29" s="81"/>
      <c r="BZ29" s="82"/>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80"/>
      <c r="BM30" s="81"/>
      <c r="BN30" s="81"/>
      <c r="BO30" s="81"/>
      <c r="BP30" s="81"/>
      <c r="BQ30" s="81"/>
      <c r="BR30" s="81"/>
      <c r="BS30" s="81"/>
      <c r="BT30" s="81"/>
      <c r="BU30" s="81"/>
      <c r="BV30" s="81"/>
      <c r="BW30" s="81"/>
      <c r="BX30" s="81"/>
      <c r="BY30" s="81"/>
      <c r="BZ30" s="82"/>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80"/>
      <c r="BM31" s="81"/>
      <c r="BN31" s="81"/>
      <c r="BO31" s="81"/>
      <c r="BP31" s="81"/>
      <c r="BQ31" s="81"/>
      <c r="BR31" s="81"/>
      <c r="BS31" s="81"/>
      <c r="BT31" s="81"/>
      <c r="BU31" s="81"/>
      <c r="BV31" s="81"/>
      <c r="BW31" s="81"/>
      <c r="BX31" s="81"/>
      <c r="BY31" s="81"/>
      <c r="BZ31" s="82"/>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80"/>
      <c r="BM32" s="81"/>
      <c r="BN32" s="81"/>
      <c r="BO32" s="81"/>
      <c r="BP32" s="81"/>
      <c r="BQ32" s="81"/>
      <c r="BR32" s="81"/>
      <c r="BS32" s="81"/>
      <c r="BT32" s="81"/>
      <c r="BU32" s="81"/>
      <c r="BV32" s="81"/>
      <c r="BW32" s="81"/>
      <c r="BX32" s="81"/>
      <c r="BY32" s="81"/>
      <c r="BZ32" s="82"/>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80"/>
      <c r="BM33" s="81"/>
      <c r="BN33" s="81"/>
      <c r="BO33" s="81"/>
      <c r="BP33" s="81"/>
      <c r="BQ33" s="81"/>
      <c r="BR33" s="81"/>
      <c r="BS33" s="81"/>
      <c r="BT33" s="81"/>
      <c r="BU33" s="81"/>
      <c r="BV33" s="81"/>
      <c r="BW33" s="81"/>
      <c r="BX33" s="81"/>
      <c r="BY33" s="81"/>
      <c r="BZ33" s="82"/>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80"/>
      <c r="BM34" s="81"/>
      <c r="BN34" s="81"/>
      <c r="BO34" s="81"/>
      <c r="BP34" s="81"/>
      <c r="BQ34" s="81"/>
      <c r="BR34" s="81"/>
      <c r="BS34" s="81"/>
      <c r="BT34" s="81"/>
      <c r="BU34" s="81"/>
      <c r="BV34" s="81"/>
      <c r="BW34" s="81"/>
      <c r="BX34" s="81"/>
      <c r="BY34" s="81"/>
      <c r="BZ34" s="82"/>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80"/>
      <c r="BM35" s="81"/>
      <c r="BN35" s="81"/>
      <c r="BO35" s="81"/>
      <c r="BP35" s="81"/>
      <c r="BQ35" s="81"/>
      <c r="BR35" s="81"/>
      <c r="BS35" s="81"/>
      <c r="BT35" s="81"/>
      <c r="BU35" s="81"/>
      <c r="BV35" s="81"/>
      <c r="BW35" s="81"/>
      <c r="BX35" s="81"/>
      <c r="BY35" s="81"/>
      <c r="BZ35" s="82"/>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80"/>
      <c r="BM36" s="81"/>
      <c r="BN36" s="81"/>
      <c r="BO36" s="81"/>
      <c r="BP36" s="81"/>
      <c r="BQ36" s="81"/>
      <c r="BR36" s="81"/>
      <c r="BS36" s="81"/>
      <c r="BT36" s="81"/>
      <c r="BU36" s="81"/>
      <c r="BV36" s="81"/>
      <c r="BW36" s="81"/>
      <c r="BX36" s="81"/>
      <c r="BY36" s="81"/>
      <c r="BZ36" s="82"/>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80"/>
      <c r="BM37" s="81"/>
      <c r="BN37" s="81"/>
      <c r="BO37" s="81"/>
      <c r="BP37" s="81"/>
      <c r="BQ37" s="81"/>
      <c r="BR37" s="81"/>
      <c r="BS37" s="81"/>
      <c r="BT37" s="81"/>
      <c r="BU37" s="81"/>
      <c r="BV37" s="81"/>
      <c r="BW37" s="81"/>
      <c r="BX37" s="81"/>
      <c r="BY37" s="81"/>
      <c r="BZ37" s="82"/>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80"/>
      <c r="BM38" s="81"/>
      <c r="BN38" s="81"/>
      <c r="BO38" s="81"/>
      <c r="BP38" s="81"/>
      <c r="BQ38" s="81"/>
      <c r="BR38" s="81"/>
      <c r="BS38" s="81"/>
      <c r="BT38" s="81"/>
      <c r="BU38" s="81"/>
      <c r="BV38" s="81"/>
      <c r="BW38" s="81"/>
      <c r="BX38" s="81"/>
      <c r="BY38" s="81"/>
      <c r="BZ38" s="82"/>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80"/>
      <c r="BM39" s="81"/>
      <c r="BN39" s="81"/>
      <c r="BO39" s="81"/>
      <c r="BP39" s="81"/>
      <c r="BQ39" s="81"/>
      <c r="BR39" s="81"/>
      <c r="BS39" s="81"/>
      <c r="BT39" s="81"/>
      <c r="BU39" s="81"/>
      <c r="BV39" s="81"/>
      <c r="BW39" s="81"/>
      <c r="BX39" s="81"/>
      <c r="BY39" s="81"/>
      <c r="BZ39" s="82"/>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80"/>
      <c r="BM40" s="81"/>
      <c r="BN40" s="81"/>
      <c r="BO40" s="81"/>
      <c r="BP40" s="81"/>
      <c r="BQ40" s="81"/>
      <c r="BR40" s="81"/>
      <c r="BS40" s="81"/>
      <c r="BT40" s="81"/>
      <c r="BU40" s="81"/>
      <c r="BV40" s="81"/>
      <c r="BW40" s="81"/>
      <c r="BX40" s="81"/>
      <c r="BY40" s="81"/>
      <c r="BZ40" s="82"/>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80"/>
      <c r="BM41" s="81"/>
      <c r="BN41" s="81"/>
      <c r="BO41" s="81"/>
      <c r="BP41" s="81"/>
      <c r="BQ41" s="81"/>
      <c r="BR41" s="81"/>
      <c r="BS41" s="81"/>
      <c r="BT41" s="81"/>
      <c r="BU41" s="81"/>
      <c r="BV41" s="81"/>
      <c r="BW41" s="81"/>
      <c r="BX41" s="81"/>
      <c r="BY41" s="81"/>
      <c r="BZ41" s="82"/>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80"/>
      <c r="BM42" s="81"/>
      <c r="BN42" s="81"/>
      <c r="BO42" s="81"/>
      <c r="BP42" s="81"/>
      <c r="BQ42" s="81"/>
      <c r="BR42" s="81"/>
      <c r="BS42" s="81"/>
      <c r="BT42" s="81"/>
      <c r="BU42" s="81"/>
      <c r="BV42" s="81"/>
      <c r="BW42" s="81"/>
      <c r="BX42" s="81"/>
      <c r="BY42" s="81"/>
      <c r="BZ42" s="82"/>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80"/>
      <c r="BM43" s="81"/>
      <c r="BN43" s="81"/>
      <c r="BO43" s="81"/>
      <c r="BP43" s="81"/>
      <c r="BQ43" s="81"/>
      <c r="BR43" s="81"/>
      <c r="BS43" s="81"/>
      <c r="BT43" s="81"/>
      <c r="BU43" s="81"/>
      <c r="BV43" s="81"/>
      <c r="BW43" s="81"/>
      <c r="BX43" s="81"/>
      <c r="BY43" s="81"/>
      <c r="BZ43" s="82"/>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83"/>
      <c r="BM44" s="84"/>
      <c r="BN44" s="84"/>
      <c r="BO44" s="84"/>
      <c r="BP44" s="84"/>
      <c r="BQ44" s="84"/>
      <c r="BR44" s="84"/>
      <c r="BS44" s="84"/>
      <c r="BT44" s="84"/>
      <c r="BU44" s="84"/>
      <c r="BV44" s="84"/>
      <c r="BW44" s="84"/>
      <c r="BX44" s="84"/>
      <c r="BY44" s="84"/>
      <c r="BZ44" s="85"/>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1" t="s">
        <v>116</v>
      </c>
      <c r="BM47" s="62"/>
      <c r="BN47" s="62"/>
      <c r="BO47" s="62"/>
      <c r="BP47" s="62"/>
      <c r="BQ47" s="62"/>
      <c r="BR47" s="62"/>
      <c r="BS47" s="62"/>
      <c r="BT47" s="62"/>
      <c r="BU47" s="62"/>
      <c r="BV47" s="62"/>
      <c r="BW47" s="62"/>
      <c r="BX47" s="62"/>
      <c r="BY47" s="62"/>
      <c r="BZ47" s="63"/>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1"/>
      <c r="BM48" s="62"/>
      <c r="BN48" s="62"/>
      <c r="BO48" s="62"/>
      <c r="BP48" s="62"/>
      <c r="BQ48" s="62"/>
      <c r="BR48" s="62"/>
      <c r="BS48" s="62"/>
      <c r="BT48" s="62"/>
      <c r="BU48" s="62"/>
      <c r="BV48" s="62"/>
      <c r="BW48" s="62"/>
      <c r="BX48" s="62"/>
      <c r="BY48" s="62"/>
      <c r="BZ48" s="63"/>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1"/>
      <c r="BM49" s="62"/>
      <c r="BN49" s="62"/>
      <c r="BO49" s="62"/>
      <c r="BP49" s="62"/>
      <c r="BQ49" s="62"/>
      <c r="BR49" s="62"/>
      <c r="BS49" s="62"/>
      <c r="BT49" s="62"/>
      <c r="BU49" s="62"/>
      <c r="BV49" s="62"/>
      <c r="BW49" s="62"/>
      <c r="BX49" s="62"/>
      <c r="BY49" s="62"/>
      <c r="BZ49" s="63"/>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1"/>
      <c r="BM50" s="62"/>
      <c r="BN50" s="62"/>
      <c r="BO50" s="62"/>
      <c r="BP50" s="62"/>
      <c r="BQ50" s="62"/>
      <c r="BR50" s="62"/>
      <c r="BS50" s="62"/>
      <c r="BT50" s="62"/>
      <c r="BU50" s="62"/>
      <c r="BV50" s="62"/>
      <c r="BW50" s="62"/>
      <c r="BX50" s="62"/>
      <c r="BY50" s="62"/>
      <c r="BZ50" s="63"/>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1"/>
      <c r="BM51" s="62"/>
      <c r="BN51" s="62"/>
      <c r="BO51" s="62"/>
      <c r="BP51" s="62"/>
      <c r="BQ51" s="62"/>
      <c r="BR51" s="62"/>
      <c r="BS51" s="62"/>
      <c r="BT51" s="62"/>
      <c r="BU51" s="62"/>
      <c r="BV51" s="62"/>
      <c r="BW51" s="62"/>
      <c r="BX51" s="62"/>
      <c r="BY51" s="62"/>
      <c r="BZ51" s="63"/>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1"/>
      <c r="BM52" s="62"/>
      <c r="BN52" s="62"/>
      <c r="BO52" s="62"/>
      <c r="BP52" s="62"/>
      <c r="BQ52" s="62"/>
      <c r="BR52" s="62"/>
      <c r="BS52" s="62"/>
      <c r="BT52" s="62"/>
      <c r="BU52" s="62"/>
      <c r="BV52" s="62"/>
      <c r="BW52" s="62"/>
      <c r="BX52" s="62"/>
      <c r="BY52" s="62"/>
      <c r="BZ52" s="63"/>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1"/>
      <c r="BM53" s="62"/>
      <c r="BN53" s="62"/>
      <c r="BO53" s="62"/>
      <c r="BP53" s="62"/>
      <c r="BQ53" s="62"/>
      <c r="BR53" s="62"/>
      <c r="BS53" s="62"/>
      <c r="BT53" s="62"/>
      <c r="BU53" s="62"/>
      <c r="BV53" s="62"/>
      <c r="BW53" s="62"/>
      <c r="BX53" s="62"/>
      <c r="BY53" s="62"/>
      <c r="BZ53" s="63"/>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1"/>
      <c r="BM54" s="62"/>
      <c r="BN54" s="62"/>
      <c r="BO54" s="62"/>
      <c r="BP54" s="62"/>
      <c r="BQ54" s="62"/>
      <c r="BR54" s="62"/>
      <c r="BS54" s="62"/>
      <c r="BT54" s="62"/>
      <c r="BU54" s="62"/>
      <c r="BV54" s="62"/>
      <c r="BW54" s="62"/>
      <c r="BX54" s="62"/>
      <c r="BY54" s="62"/>
      <c r="BZ54" s="63"/>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1"/>
      <c r="BM55" s="62"/>
      <c r="BN55" s="62"/>
      <c r="BO55" s="62"/>
      <c r="BP55" s="62"/>
      <c r="BQ55" s="62"/>
      <c r="BR55" s="62"/>
      <c r="BS55" s="62"/>
      <c r="BT55" s="62"/>
      <c r="BU55" s="62"/>
      <c r="BV55" s="62"/>
      <c r="BW55" s="62"/>
      <c r="BX55" s="62"/>
      <c r="BY55" s="62"/>
      <c r="BZ55" s="63"/>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1"/>
      <c r="BM56" s="62"/>
      <c r="BN56" s="62"/>
      <c r="BO56" s="62"/>
      <c r="BP56" s="62"/>
      <c r="BQ56" s="62"/>
      <c r="BR56" s="62"/>
      <c r="BS56" s="62"/>
      <c r="BT56" s="62"/>
      <c r="BU56" s="62"/>
      <c r="BV56" s="62"/>
      <c r="BW56" s="62"/>
      <c r="BX56" s="62"/>
      <c r="BY56" s="62"/>
      <c r="BZ56" s="63"/>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1"/>
      <c r="BM57" s="62"/>
      <c r="BN57" s="62"/>
      <c r="BO57" s="62"/>
      <c r="BP57" s="62"/>
      <c r="BQ57" s="62"/>
      <c r="BR57" s="62"/>
      <c r="BS57" s="62"/>
      <c r="BT57" s="62"/>
      <c r="BU57" s="62"/>
      <c r="BV57" s="62"/>
      <c r="BW57" s="62"/>
      <c r="BX57" s="62"/>
      <c r="BY57" s="62"/>
      <c r="BZ57" s="63"/>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1"/>
      <c r="BM58" s="62"/>
      <c r="BN58" s="62"/>
      <c r="BO58" s="62"/>
      <c r="BP58" s="62"/>
      <c r="BQ58" s="62"/>
      <c r="BR58" s="62"/>
      <c r="BS58" s="62"/>
      <c r="BT58" s="62"/>
      <c r="BU58" s="62"/>
      <c r="BV58" s="62"/>
      <c r="BW58" s="62"/>
      <c r="BX58" s="62"/>
      <c r="BY58" s="62"/>
      <c r="BZ58" s="63"/>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1"/>
      <c r="BM59" s="62"/>
      <c r="BN59" s="62"/>
      <c r="BO59" s="62"/>
      <c r="BP59" s="62"/>
      <c r="BQ59" s="62"/>
      <c r="BR59" s="62"/>
      <c r="BS59" s="62"/>
      <c r="BT59" s="62"/>
      <c r="BU59" s="62"/>
      <c r="BV59" s="62"/>
      <c r="BW59" s="62"/>
      <c r="BX59" s="62"/>
      <c r="BY59" s="62"/>
      <c r="BZ59" s="63"/>
    </row>
    <row r="60" spans="1:78" ht="13.5" customHeight="1" x14ac:dyDescent="0.2">
      <c r="A60" s="2"/>
      <c r="B60" s="58" t="s">
        <v>28</v>
      </c>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c r="AJ60" s="59"/>
      <c r="AK60" s="59"/>
      <c r="AL60" s="59"/>
      <c r="AM60" s="59"/>
      <c r="AN60" s="59"/>
      <c r="AO60" s="59"/>
      <c r="AP60" s="59"/>
      <c r="AQ60" s="59"/>
      <c r="AR60" s="59"/>
      <c r="AS60" s="59"/>
      <c r="AT60" s="59"/>
      <c r="AU60" s="59"/>
      <c r="AV60" s="59"/>
      <c r="AW60" s="59"/>
      <c r="AX60" s="59"/>
      <c r="AY60" s="59"/>
      <c r="AZ60" s="59"/>
      <c r="BA60" s="59"/>
      <c r="BB60" s="59"/>
      <c r="BC60" s="59"/>
      <c r="BD60" s="59"/>
      <c r="BE60" s="59"/>
      <c r="BF60" s="59"/>
      <c r="BG60" s="59"/>
      <c r="BH60" s="59"/>
      <c r="BI60" s="59"/>
      <c r="BJ60" s="60"/>
      <c r="BK60" s="2"/>
      <c r="BL60" s="61"/>
      <c r="BM60" s="62"/>
      <c r="BN60" s="62"/>
      <c r="BO60" s="62"/>
      <c r="BP60" s="62"/>
      <c r="BQ60" s="62"/>
      <c r="BR60" s="62"/>
      <c r="BS60" s="62"/>
      <c r="BT60" s="62"/>
      <c r="BU60" s="62"/>
      <c r="BV60" s="62"/>
      <c r="BW60" s="62"/>
      <c r="BX60" s="62"/>
      <c r="BY60" s="62"/>
      <c r="BZ60" s="63"/>
    </row>
    <row r="61" spans="1:78" ht="13.5" customHeight="1" x14ac:dyDescent="0.2">
      <c r="A61" s="2"/>
      <c r="B61" s="58"/>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c r="AY61" s="59"/>
      <c r="AZ61" s="59"/>
      <c r="BA61" s="59"/>
      <c r="BB61" s="59"/>
      <c r="BC61" s="59"/>
      <c r="BD61" s="59"/>
      <c r="BE61" s="59"/>
      <c r="BF61" s="59"/>
      <c r="BG61" s="59"/>
      <c r="BH61" s="59"/>
      <c r="BI61" s="59"/>
      <c r="BJ61" s="60"/>
      <c r="BK61" s="2"/>
      <c r="BL61" s="61"/>
      <c r="BM61" s="62"/>
      <c r="BN61" s="62"/>
      <c r="BO61" s="62"/>
      <c r="BP61" s="62"/>
      <c r="BQ61" s="62"/>
      <c r="BR61" s="62"/>
      <c r="BS61" s="62"/>
      <c r="BT61" s="62"/>
      <c r="BU61" s="62"/>
      <c r="BV61" s="62"/>
      <c r="BW61" s="62"/>
      <c r="BX61" s="62"/>
      <c r="BY61" s="62"/>
      <c r="BZ61" s="63"/>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1"/>
      <c r="BM62" s="62"/>
      <c r="BN62" s="62"/>
      <c r="BO62" s="62"/>
      <c r="BP62" s="62"/>
      <c r="BQ62" s="62"/>
      <c r="BR62" s="62"/>
      <c r="BS62" s="62"/>
      <c r="BT62" s="62"/>
      <c r="BU62" s="62"/>
      <c r="BV62" s="62"/>
      <c r="BW62" s="62"/>
      <c r="BX62" s="62"/>
      <c r="BY62" s="62"/>
      <c r="BZ62" s="63"/>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4"/>
      <c r="BM63" s="65"/>
      <c r="BN63" s="65"/>
      <c r="BO63" s="65"/>
      <c r="BP63" s="65"/>
      <c r="BQ63" s="65"/>
      <c r="BR63" s="65"/>
      <c r="BS63" s="65"/>
      <c r="BT63" s="65"/>
      <c r="BU63" s="65"/>
      <c r="BV63" s="65"/>
      <c r="BW63" s="65"/>
      <c r="BX63" s="65"/>
      <c r="BY63" s="65"/>
      <c r="BZ63" s="66"/>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1" t="s">
        <v>115</v>
      </c>
      <c r="BM66" s="62"/>
      <c r="BN66" s="62"/>
      <c r="BO66" s="62"/>
      <c r="BP66" s="62"/>
      <c r="BQ66" s="62"/>
      <c r="BR66" s="62"/>
      <c r="BS66" s="62"/>
      <c r="BT66" s="62"/>
      <c r="BU66" s="62"/>
      <c r="BV66" s="62"/>
      <c r="BW66" s="62"/>
      <c r="BX66" s="62"/>
      <c r="BY66" s="62"/>
      <c r="BZ66" s="63"/>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1"/>
      <c r="BM67" s="62"/>
      <c r="BN67" s="62"/>
      <c r="BO67" s="62"/>
      <c r="BP67" s="62"/>
      <c r="BQ67" s="62"/>
      <c r="BR67" s="62"/>
      <c r="BS67" s="62"/>
      <c r="BT67" s="62"/>
      <c r="BU67" s="62"/>
      <c r="BV67" s="62"/>
      <c r="BW67" s="62"/>
      <c r="BX67" s="62"/>
      <c r="BY67" s="62"/>
      <c r="BZ67" s="63"/>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1"/>
      <c r="BM68" s="62"/>
      <c r="BN68" s="62"/>
      <c r="BO68" s="62"/>
      <c r="BP68" s="62"/>
      <c r="BQ68" s="62"/>
      <c r="BR68" s="62"/>
      <c r="BS68" s="62"/>
      <c r="BT68" s="62"/>
      <c r="BU68" s="62"/>
      <c r="BV68" s="62"/>
      <c r="BW68" s="62"/>
      <c r="BX68" s="62"/>
      <c r="BY68" s="62"/>
      <c r="BZ68" s="63"/>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1"/>
      <c r="BM69" s="62"/>
      <c r="BN69" s="62"/>
      <c r="BO69" s="62"/>
      <c r="BP69" s="62"/>
      <c r="BQ69" s="62"/>
      <c r="BR69" s="62"/>
      <c r="BS69" s="62"/>
      <c r="BT69" s="62"/>
      <c r="BU69" s="62"/>
      <c r="BV69" s="62"/>
      <c r="BW69" s="62"/>
      <c r="BX69" s="62"/>
      <c r="BY69" s="62"/>
      <c r="BZ69" s="63"/>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1"/>
      <c r="BM70" s="62"/>
      <c r="BN70" s="62"/>
      <c r="BO70" s="62"/>
      <c r="BP70" s="62"/>
      <c r="BQ70" s="62"/>
      <c r="BR70" s="62"/>
      <c r="BS70" s="62"/>
      <c r="BT70" s="62"/>
      <c r="BU70" s="62"/>
      <c r="BV70" s="62"/>
      <c r="BW70" s="62"/>
      <c r="BX70" s="62"/>
      <c r="BY70" s="62"/>
      <c r="BZ70" s="63"/>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1"/>
      <c r="BM71" s="62"/>
      <c r="BN71" s="62"/>
      <c r="BO71" s="62"/>
      <c r="BP71" s="62"/>
      <c r="BQ71" s="62"/>
      <c r="BR71" s="62"/>
      <c r="BS71" s="62"/>
      <c r="BT71" s="62"/>
      <c r="BU71" s="62"/>
      <c r="BV71" s="62"/>
      <c r="BW71" s="62"/>
      <c r="BX71" s="62"/>
      <c r="BY71" s="62"/>
      <c r="BZ71" s="63"/>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1"/>
      <c r="BM72" s="62"/>
      <c r="BN72" s="62"/>
      <c r="BO72" s="62"/>
      <c r="BP72" s="62"/>
      <c r="BQ72" s="62"/>
      <c r="BR72" s="62"/>
      <c r="BS72" s="62"/>
      <c r="BT72" s="62"/>
      <c r="BU72" s="62"/>
      <c r="BV72" s="62"/>
      <c r="BW72" s="62"/>
      <c r="BX72" s="62"/>
      <c r="BY72" s="62"/>
      <c r="BZ72" s="63"/>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1"/>
      <c r="BM73" s="62"/>
      <c r="BN73" s="62"/>
      <c r="BO73" s="62"/>
      <c r="BP73" s="62"/>
      <c r="BQ73" s="62"/>
      <c r="BR73" s="62"/>
      <c r="BS73" s="62"/>
      <c r="BT73" s="62"/>
      <c r="BU73" s="62"/>
      <c r="BV73" s="62"/>
      <c r="BW73" s="62"/>
      <c r="BX73" s="62"/>
      <c r="BY73" s="62"/>
      <c r="BZ73" s="63"/>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1"/>
      <c r="BM74" s="62"/>
      <c r="BN74" s="62"/>
      <c r="BO74" s="62"/>
      <c r="BP74" s="62"/>
      <c r="BQ74" s="62"/>
      <c r="BR74" s="62"/>
      <c r="BS74" s="62"/>
      <c r="BT74" s="62"/>
      <c r="BU74" s="62"/>
      <c r="BV74" s="62"/>
      <c r="BW74" s="62"/>
      <c r="BX74" s="62"/>
      <c r="BY74" s="62"/>
      <c r="BZ74" s="63"/>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1"/>
      <c r="BM75" s="62"/>
      <c r="BN75" s="62"/>
      <c r="BO75" s="62"/>
      <c r="BP75" s="62"/>
      <c r="BQ75" s="62"/>
      <c r="BR75" s="62"/>
      <c r="BS75" s="62"/>
      <c r="BT75" s="62"/>
      <c r="BU75" s="62"/>
      <c r="BV75" s="62"/>
      <c r="BW75" s="62"/>
      <c r="BX75" s="62"/>
      <c r="BY75" s="62"/>
      <c r="BZ75" s="63"/>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1"/>
      <c r="BM76" s="62"/>
      <c r="BN76" s="62"/>
      <c r="BO76" s="62"/>
      <c r="BP76" s="62"/>
      <c r="BQ76" s="62"/>
      <c r="BR76" s="62"/>
      <c r="BS76" s="62"/>
      <c r="BT76" s="62"/>
      <c r="BU76" s="62"/>
      <c r="BV76" s="62"/>
      <c r="BW76" s="62"/>
      <c r="BX76" s="62"/>
      <c r="BY76" s="62"/>
      <c r="BZ76" s="63"/>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1"/>
      <c r="BM77" s="62"/>
      <c r="BN77" s="62"/>
      <c r="BO77" s="62"/>
      <c r="BP77" s="62"/>
      <c r="BQ77" s="62"/>
      <c r="BR77" s="62"/>
      <c r="BS77" s="62"/>
      <c r="BT77" s="62"/>
      <c r="BU77" s="62"/>
      <c r="BV77" s="62"/>
      <c r="BW77" s="62"/>
      <c r="BX77" s="62"/>
      <c r="BY77" s="62"/>
      <c r="BZ77" s="63"/>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1"/>
      <c r="BM78" s="62"/>
      <c r="BN78" s="62"/>
      <c r="BO78" s="62"/>
      <c r="BP78" s="62"/>
      <c r="BQ78" s="62"/>
      <c r="BR78" s="62"/>
      <c r="BS78" s="62"/>
      <c r="BT78" s="62"/>
      <c r="BU78" s="62"/>
      <c r="BV78" s="62"/>
      <c r="BW78" s="62"/>
      <c r="BX78" s="62"/>
      <c r="BY78" s="62"/>
      <c r="BZ78" s="63"/>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1"/>
      <c r="BM79" s="62"/>
      <c r="BN79" s="62"/>
      <c r="BO79" s="62"/>
      <c r="BP79" s="62"/>
      <c r="BQ79" s="62"/>
      <c r="BR79" s="62"/>
      <c r="BS79" s="62"/>
      <c r="BT79" s="62"/>
      <c r="BU79" s="62"/>
      <c r="BV79" s="62"/>
      <c r="BW79" s="62"/>
      <c r="BX79" s="62"/>
      <c r="BY79" s="62"/>
      <c r="BZ79" s="63"/>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1"/>
      <c r="BM80" s="62"/>
      <c r="BN80" s="62"/>
      <c r="BO80" s="62"/>
      <c r="BP80" s="62"/>
      <c r="BQ80" s="62"/>
      <c r="BR80" s="62"/>
      <c r="BS80" s="62"/>
      <c r="BT80" s="62"/>
      <c r="BU80" s="62"/>
      <c r="BV80" s="62"/>
      <c r="BW80" s="62"/>
      <c r="BX80" s="62"/>
      <c r="BY80" s="62"/>
      <c r="BZ80" s="63"/>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1"/>
      <c r="BM81" s="62"/>
      <c r="BN81" s="62"/>
      <c r="BO81" s="62"/>
      <c r="BP81" s="62"/>
      <c r="BQ81" s="62"/>
      <c r="BR81" s="62"/>
      <c r="BS81" s="62"/>
      <c r="BT81" s="62"/>
      <c r="BU81" s="62"/>
      <c r="BV81" s="62"/>
      <c r="BW81" s="62"/>
      <c r="BX81" s="62"/>
      <c r="BY81" s="62"/>
      <c r="BZ81" s="63"/>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4"/>
      <c r="BM82" s="65"/>
      <c r="BN82" s="65"/>
      <c r="BO82" s="65"/>
      <c r="BP82" s="65"/>
      <c r="BQ82" s="65"/>
      <c r="BR82" s="65"/>
      <c r="BS82" s="65"/>
      <c r="BT82" s="65"/>
      <c r="BU82" s="65"/>
      <c r="BV82" s="65"/>
      <c r="BW82" s="65"/>
      <c r="BX82" s="65"/>
      <c r="BY82" s="65"/>
      <c r="BZ82" s="66"/>
    </row>
    <row r="83" spans="1:78" x14ac:dyDescent="0.2">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hidden="1" x14ac:dyDescent="0.2">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2">
      <c r="B85" s="12"/>
      <c r="C85" s="12"/>
      <c r="D85" s="12"/>
      <c r="E85" s="12" t="str">
        <f>データ!AI6</f>
        <v>【98.81】</v>
      </c>
      <c r="F85" s="12" t="str">
        <f>データ!AT6</f>
        <v>【102.81】</v>
      </c>
      <c r="G85" s="12" t="str">
        <f>データ!BE6</f>
        <v>【112.20】</v>
      </c>
      <c r="H85" s="12" t="str">
        <f>データ!BP6</f>
        <v>【310.14】</v>
      </c>
      <c r="I85" s="12" t="str">
        <f>データ!CA6</f>
        <v>【57.71】</v>
      </c>
      <c r="J85" s="12" t="str">
        <f>データ!CL6</f>
        <v>【286.17】</v>
      </c>
      <c r="K85" s="12" t="str">
        <f>データ!CW6</f>
        <v>【56.80】</v>
      </c>
      <c r="L85" s="12" t="str">
        <f>データ!DH6</f>
        <v>【83.38】</v>
      </c>
      <c r="M85" s="12" t="str">
        <f>データ!DS6</f>
        <v>【19.84】</v>
      </c>
      <c r="N85" s="12" t="str">
        <f>データ!ED6</f>
        <v>【-】</v>
      </c>
      <c r="O85" s="12" t="str">
        <f>データ!EO6</f>
        <v>【-】</v>
      </c>
    </row>
  </sheetData>
  <sheetProtection algorithmName="SHA-512" hashValue="TKphKA8/gLRCg3dpNhvwGKkserLV+G+hqNoLCEIqsiLeY2FEewpCM66o2EIrL7aQcR5Ccrlw+njVXpHZYo1clg==" saltValue="gmOmvWmaZXf4X6+CHgXSvg=="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2" x14ac:dyDescent="0.2"/>
  <cols>
    <col min="2" max="144" width="11.88671875" customWidth="1"/>
  </cols>
  <sheetData>
    <row r="1" spans="1:148" x14ac:dyDescent="0.2">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2">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2">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2">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2">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2">
      <c r="A6" s="14" t="s">
        <v>95</v>
      </c>
      <c r="B6" s="19">
        <f>B7</f>
        <v>2021</v>
      </c>
      <c r="C6" s="19">
        <f t="shared" ref="C6:X6" si="3">C7</f>
        <v>262021</v>
      </c>
      <c r="D6" s="19">
        <f t="shared" si="3"/>
        <v>46</v>
      </c>
      <c r="E6" s="19">
        <f t="shared" si="3"/>
        <v>18</v>
      </c>
      <c r="F6" s="19">
        <f t="shared" si="3"/>
        <v>0</v>
      </c>
      <c r="G6" s="19">
        <f t="shared" si="3"/>
        <v>0</v>
      </c>
      <c r="H6" s="19" t="str">
        <f t="shared" si="3"/>
        <v>京都府　舞鶴市</v>
      </c>
      <c r="I6" s="19" t="str">
        <f t="shared" si="3"/>
        <v>法適用</v>
      </c>
      <c r="J6" s="19" t="str">
        <f t="shared" si="3"/>
        <v>下水道事業</v>
      </c>
      <c r="K6" s="19" t="str">
        <f t="shared" si="3"/>
        <v>特定地域生活排水処理</v>
      </c>
      <c r="L6" s="19" t="str">
        <f t="shared" si="3"/>
        <v>K2</v>
      </c>
      <c r="M6" s="19" t="str">
        <f t="shared" si="3"/>
        <v>非設置</v>
      </c>
      <c r="N6" s="20" t="str">
        <f t="shared" si="3"/>
        <v>-</v>
      </c>
      <c r="O6" s="20">
        <f t="shared" si="3"/>
        <v>74.510000000000005</v>
      </c>
      <c r="P6" s="20">
        <f t="shared" si="3"/>
        <v>4.2300000000000004</v>
      </c>
      <c r="Q6" s="20">
        <f t="shared" si="3"/>
        <v>100</v>
      </c>
      <c r="R6" s="20">
        <f t="shared" si="3"/>
        <v>3064</v>
      </c>
      <c r="S6" s="20">
        <f t="shared" si="3"/>
        <v>79499</v>
      </c>
      <c r="T6" s="20">
        <f t="shared" si="3"/>
        <v>342.13</v>
      </c>
      <c r="U6" s="20">
        <f t="shared" si="3"/>
        <v>232.36</v>
      </c>
      <c r="V6" s="20">
        <f t="shared" si="3"/>
        <v>3319</v>
      </c>
      <c r="W6" s="20">
        <f t="shared" si="3"/>
        <v>0.38</v>
      </c>
      <c r="X6" s="20">
        <f t="shared" si="3"/>
        <v>8734.2099999999991</v>
      </c>
      <c r="Y6" s="21" t="str">
        <f>IF(Y7="",NA(),Y7)</f>
        <v>-</v>
      </c>
      <c r="Z6" s="21">
        <f t="shared" ref="Z6:AH6" si="4">IF(Z7="",NA(),Z7)</f>
        <v>100.49</v>
      </c>
      <c r="AA6" s="21">
        <f t="shared" si="4"/>
        <v>110.64</v>
      </c>
      <c r="AB6" s="21">
        <f t="shared" si="4"/>
        <v>110.15</v>
      </c>
      <c r="AC6" s="21">
        <f t="shared" si="4"/>
        <v>109.92</v>
      </c>
      <c r="AD6" s="21" t="str">
        <f t="shared" si="4"/>
        <v>-</v>
      </c>
      <c r="AE6" s="21">
        <f t="shared" si="4"/>
        <v>90.02</v>
      </c>
      <c r="AF6" s="21">
        <f t="shared" si="4"/>
        <v>93.76</v>
      </c>
      <c r="AG6" s="21">
        <f t="shared" si="4"/>
        <v>99.03</v>
      </c>
      <c r="AH6" s="21">
        <f t="shared" si="4"/>
        <v>100.41</v>
      </c>
      <c r="AI6" s="20" t="str">
        <f>IF(AI7="","",IF(AI7="-","【-】","【"&amp;SUBSTITUTE(TEXT(AI7,"#,##0.00"),"-","△")&amp;"】"))</f>
        <v>【98.81】</v>
      </c>
      <c r="AJ6" s="21" t="str">
        <f>IF(AJ7="",NA(),AJ7)</f>
        <v>-</v>
      </c>
      <c r="AK6" s="21">
        <f t="shared" ref="AK6:AS6" si="5">IF(AK7="",NA(),AK7)</f>
        <v>154.41999999999999</v>
      </c>
      <c r="AL6" s="21">
        <f t="shared" si="5"/>
        <v>102.25</v>
      </c>
      <c r="AM6" s="21">
        <f t="shared" si="5"/>
        <v>53.74</v>
      </c>
      <c r="AN6" s="21">
        <f t="shared" si="5"/>
        <v>15.3</v>
      </c>
      <c r="AO6" s="21" t="str">
        <f t="shared" si="5"/>
        <v>-</v>
      </c>
      <c r="AP6" s="21">
        <f t="shared" si="5"/>
        <v>221.28</v>
      </c>
      <c r="AQ6" s="21">
        <f t="shared" si="5"/>
        <v>173.09</v>
      </c>
      <c r="AR6" s="21">
        <f t="shared" si="5"/>
        <v>74.239999999999995</v>
      </c>
      <c r="AS6" s="21">
        <f t="shared" si="5"/>
        <v>83.92</v>
      </c>
      <c r="AT6" s="20" t="str">
        <f>IF(AT7="","",IF(AT7="-","【-】","【"&amp;SUBSTITUTE(TEXT(AT7,"#,##0.00"),"-","△")&amp;"】"))</f>
        <v>【102.81】</v>
      </c>
      <c r="AU6" s="21" t="str">
        <f>IF(AU7="",NA(),AU7)</f>
        <v>-</v>
      </c>
      <c r="AV6" s="21">
        <f t="shared" ref="AV6:BD6" si="6">IF(AV7="",NA(),AV7)</f>
        <v>102.12</v>
      </c>
      <c r="AW6" s="21">
        <f t="shared" si="6"/>
        <v>188.09</v>
      </c>
      <c r="AX6" s="21">
        <f t="shared" si="6"/>
        <v>226.52</v>
      </c>
      <c r="AY6" s="21">
        <f t="shared" si="6"/>
        <v>323.67</v>
      </c>
      <c r="AZ6" s="21" t="str">
        <f t="shared" si="6"/>
        <v>-</v>
      </c>
      <c r="BA6" s="21">
        <f t="shared" si="6"/>
        <v>113.42</v>
      </c>
      <c r="BB6" s="21">
        <f t="shared" si="6"/>
        <v>117.39</v>
      </c>
      <c r="BC6" s="21">
        <f t="shared" si="6"/>
        <v>100.47</v>
      </c>
      <c r="BD6" s="21">
        <f t="shared" si="6"/>
        <v>122.71</v>
      </c>
      <c r="BE6" s="20" t="str">
        <f>IF(BE7="","",IF(BE7="-","【-】","【"&amp;SUBSTITUTE(TEXT(BE7,"#,##0.00"),"-","△")&amp;"】"))</f>
        <v>【112.20】</v>
      </c>
      <c r="BF6" s="21" t="str">
        <f>IF(BF7="",NA(),BF7)</f>
        <v>-</v>
      </c>
      <c r="BG6" s="21">
        <f t="shared" ref="BG6:BO6" si="7">IF(BG7="",NA(),BG7)</f>
        <v>285.75</v>
      </c>
      <c r="BH6" s="21">
        <f t="shared" si="7"/>
        <v>749.75</v>
      </c>
      <c r="BI6" s="21">
        <f t="shared" si="7"/>
        <v>678.16</v>
      </c>
      <c r="BJ6" s="21">
        <f t="shared" si="7"/>
        <v>692.86</v>
      </c>
      <c r="BK6" s="21" t="str">
        <f t="shared" si="7"/>
        <v>-</v>
      </c>
      <c r="BL6" s="21">
        <f t="shared" si="7"/>
        <v>386.46</v>
      </c>
      <c r="BM6" s="21">
        <f t="shared" si="7"/>
        <v>421.25</v>
      </c>
      <c r="BN6" s="21">
        <f t="shared" si="7"/>
        <v>294.27</v>
      </c>
      <c r="BO6" s="21">
        <f t="shared" si="7"/>
        <v>294.08999999999997</v>
      </c>
      <c r="BP6" s="20" t="str">
        <f>IF(BP7="","",IF(BP7="-","【-】","【"&amp;SUBSTITUTE(TEXT(BP7,"#,##0.00"),"-","△")&amp;"】"))</f>
        <v>【310.14】</v>
      </c>
      <c r="BQ6" s="21" t="str">
        <f>IF(BQ7="",NA(),BQ7)</f>
        <v>-</v>
      </c>
      <c r="BR6" s="21">
        <f t="shared" ref="BR6:BZ6" si="8">IF(BR7="",NA(),BR7)</f>
        <v>33.270000000000003</v>
      </c>
      <c r="BS6" s="21">
        <f t="shared" si="8"/>
        <v>36.08</v>
      </c>
      <c r="BT6" s="21">
        <f t="shared" si="8"/>
        <v>38.42</v>
      </c>
      <c r="BU6" s="21">
        <f t="shared" si="8"/>
        <v>38.200000000000003</v>
      </c>
      <c r="BV6" s="21" t="str">
        <f t="shared" si="8"/>
        <v>-</v>
      </c>
      <c r="BW6" s="21">
        <f t="shared" si="8"/>
        <v>55.85</v>
      </c>
      <c r="BX6" s="21">
        <f t="shared" si="8"/>
        <v>53.23</v>
      </c>
      <c r="BY6" s="21">
        <f t="shared" si="8"/>
        <v>60.59</v>
      </c>
      <c r="BZ6" s="21">
        <f t="shared" si="8"/>
        <v>60</v>
      </c>
      <c r="CA6" s="20" t="str">
        <f>IF(CA7="","",IF(CA7="-","【-】","【"&amp;SUBSTITUTE(TEXT(CA7,"#,##0.00"),"-","△")&amp;"】"))</f>
        <v>【57.71】</v>
      </c>
      <c r="CB6" s="21" t="str">
        <f>IF(CB7="",NA(),CB7)</f>
        <v>-</v>
      </c>
      <c r="CC6" s="21">
        <f t="shared" ref="CC6:CK6" si="9">IF(CC7="",NA(),CC7)</f>
        <v>395.49</v>
      </c>
      <c r="CD6" s="21">
        <f t="shared" si="9"/>
        <v>363.83</v>
      </c>
      <c r="CE6" s="21">
        <f t="shared" si="9"/>
        <v>372.3</v>
      </c>
      <c r="CF6" s="21">
        <f t="shared" si="9"/>
        <v>379.52</v>
      </c>
      <c r="CG6" s="21" t="str">
        <f t="shared" si="9"/>
        <v>-</v>
      </c>
      <c r="CH6" s="21">
        <f t="shared" si="9"/>
        <v>287.91000000000003</v>
      </c>
      <c r="CI6" s="21">
        <f t="shared" si="9"/>
        <v>283.3</v>
      </c>
      <c r="CJ6" s="21">
        <f t="shared" si="9"/>
        <v>280.23</v>
      </c>
      <c r="CK6" s="21">
        <f t="shared" si="9"/>
        <v>282.70999999999998</v>
      </c>
      <c r="CL6" s="20" t="str">
        <f>IF(CL7="","",IF(CL7="-","【-】","【"&amp;SUBSTITUTE(TEXT(CL7,"#,##0.00"),"-","△")&amp;"】"))</f>
        <v>【286.17】</v>
      </c>
      <c r="CM6" s="21" t="str">
        <f>IF(CM7="",NA(),CM7)</f>
        <v>-</v>
      </c>
      <c r="CN6" s="21">
        <f t="shared" ref="CN6:CV6" si="10">IF(CN7="",NA(),CN7)</f>
        <v>44.28</v>
      </c>
      <c r="CO6" s="21">
        <f t="shared" si="10"/>
        <v>45.79</v>
      </c>
      <c r="CP6" s="21">
        <f t="shared" si="10"/>
        <v>46.3</v>
      </c>
      <c r="CQ6" s="21">
        <f t="shared" si="10"/>
        <v>44.35</v>
      </c>
      <c r="CR6" s="21" t="str">
        <f t="shared" si="10"/>
        <v>-</v>
      </c>
      <c r="CS6" s="21">
        <f t="shared" si="10"/>
        <v>54.93</v>
      </c>
      <c r="CT6" s="21">
        <f t="shared" si="10"/>
        <v>55.96</v>
      </c>
      <c r="CU6" s="21">
        <f t="shared" si="10"/>
        <v>58.19</v>
      </c>
      <c r="CV6" s="21">
        <f t="shared" si="10"/>
        <v>56.52</v>
      </c>
      <c r="CW6" s="20" t="str">
        <f>IF(CW7="","",IF(CW7="-","【-】","【"&amp;SUBSTITUTE(TEXT(CW7,"#,##0.00"),"-","△")&amp;"】"))</f>
        <v>【56.80】</v>
      </c>
      <c r="CX6" s="21" t="str">
        <f>IF(CX7="",NA(),CX7)</f>
        <v>-</v>
      </c>
      <c r="CY6" s="21">
        <f t="shared" ref="CY6:DG6" si="11">IF(CY7="",NA(),CY7)</f>
        <v>62.98</v>
      </c>
      <c r="CZ6" s="21">
        <f t="shared" si="11"/>
        <v>65.44</v>
      </c>
      <c r="DA6" s="21">
        <f t="shared" si="11"/>
        <v>65.64</v>
      </c>
      <c r="DB6" s="21">
        <f t="shared" si="11"/>
        <v>68.180000000000007</v>
      </c>
      <c r="DC6" s="21" t="str">
        <f t="shared" si="11"/>
        <v>-</v>
      </c>
      <c r="DD6" s="21">
        <f t="shared" si="11"/>
        <v>65.569999999999993</v>
      </c>
      <c r="DE6" s="21">
        <f t="shared" si="11"/>
        <v>60.12</v>
      </c>
      <c r="DF6" s="21">
        <f t="shared" si="11"/>
        <v>87.8</v>
      </c>
      <c r="DG6" s="21">
        <f t="shared" si="11"/>
        <v>88.43</v>
      </c>
      <c r="DH6" s="20" t="str">
        <f>IF(DH7="","",IF(DH7="-","【-】","【"&amp;SUBSTITUTE(TEXT(DH7,"#,##0.00"),"-","△")&amp;"】"))</f>
        <v>【83.38】</v>
      </c>
      <c r="DI6" s="21" t="str">
        <f>IF(DI7="",NA(),DI7)</f>
        <v>-</v>
      </c>
      <c r="DJ6" s="21">
        <f t="shared" ref="DJ6:DR6" si="12">IF(DJ7="",NA(),DJ7)</f>
        <v>4.12</v>
      </c>
      <c r="DK6" s="21">
        <f t="shared" si="12"/>
        <v>8.06</v>
      </c>
      <c r="DL6" s="21">
        <f t="shared" si="12"/>
        <v>11.84</v>
      </c>
      <c r="DM6" s="21">
        <f t="shared" si="12"/>
        <v>15.75</v>
      </c>
      <c r="DN6" s="21" t="str">
        <f t="shared" si="12"/>
        <v>-</v>
      </c>
      <c r="DO6" s="21">
        <f t="shared" si="12"/>
        <v>16.41</v>
      </c>
      <c r="DP6" s="21">
        <f t="shared" si="12"/>
        <v>16.63</v>
      </c>
      <c r="DQ6" s="21">
        <f t="shared" si="12"/>
        <v>15.74</v>
      </c>
      <c r="DR6" s="21">
        <f t="shared" si="12"/>
        <v>21.02</v>
      </c>
      <c r="DS6" s="20" t="str">
        <f>IF(DS7="","",IF(DS7="-","【-】","【"&amp;SUBSTITUTE(TEXT(DS7,"#,##0.00"),"-","△")&amp;"】"))</f>
        <v>【19.84】</v>
      </c>
      <c r="DT6" s="21" t="str">
        <f>IF(DT7="",NA(),DT7)</f>
        <v>-</v>
      </c>
      <c r="DU6" s="21" t="str">
        <f t="shared" ref="DU6:EC6" si="13">IF(DU7="",NA(),DU7)</f>
        <v>-</v>
      </c>
      <c r="DV6" s="21" t="str">
        <f t="shared" si="13"/>
        <v>-</v>
      </c>
      <c r="DW6" s="21" t="str">
        <f t="shared" si="13"/>
        <v>-</v>
      </c>
      <c r="DX6" s="21" t="str">
        <f t="shared" si="13"/>
        <v>-</v>
      </c>
      <c r="DY6" s="21" t="str">
        <f t="shared" si="13"/>
        <v>-</v>
      </c>
      <c r="DZ6" s="21" t="str">
        <f t="shared" si="13"/>
        <v>-</v>
      </c>
      <c r="EA6" s="21" t="str">
        <f t="shared" si="13"/>
        <v>-</v>
      </c>
      <c r="EB6" s="21" t="str">
        <f t="shared" si="13"/>
        <v>-</v>
      </c>
      <c r="EC6" s="21" t="str">
        <f t="shared" si="13"/>
        <v>-</v>
      </c>
      <c r="ED6" s="20" t="str">
        <f>IF(ED7="","",IF(ED7="-","【-】","【"&amp;SUBSTITUTE(TEXT(ED7,"#,##0.00"),"-","△")&amp;"】"))</f>
        <v>【-】</v>
      </c>
      <c r="EE6" s="21" t="str">
        <f>IF(EE7="",NA(),EE7)</f>
        <v>-</v>
      </c>
      <c r="EF6" s="21" t="str">
        <f t="shared" ref="EF6:EN6" si="14">IF(EF7="",NA(),EF7)</f>
        <v>-</v>
      </c>
      <c r="EG6" s="21" t="str">
        <f t="shared" si="14"/>
        <v>-</v>
      </c>
      <c r="EH6" s="21" t="str">
        <f t="shared" si="14"/>
        <v>-</v>
      </c>
      <c r="EI6" s="21" t="str">
        <f t="shared" si="14"/>
        <v>-</v>
      </c>
      <c r="EJ6" s="21" t="str">
        <f t="shared" si="14"/>
        <v>-</v>
      </c>
      <c r="EK6" s="21" t="str">
        <f t="shared" si="14"/>
        <v>-</v>
      </c>
      <c r="EL6" s="21" t="str">
        <f t="shared" si="14"/>
        <v>-</v>
      </c>
      <c r="EM6" s="21" t="str">
        <f t="shared" si="14"/>
        <v>-</v>
      </c>
      <c r="EN6" s="21" t="str">
        <f t="shared" si="14"/>
        <v>-</v>
      </c>
      <c r="EO6" s="20" t="str">
        <f>IF(EO7="","",IF(EO7="-","【-】","【"&amp;SUBSTITUTE(TEXT(EO7,"#,##0.00"),"-","△")&amp;"】"))</f>
        <v>【-】</v>
      </c>
    </row>
    <row r="7" spans="1:148" s="22" customFormat="1" x14ac:dyDescent="0.2">
      <c r="A7" s="14"/>
      <c r="B7" s="23">
        <v>2021</v>
      </c>
      <c r="C7" s="23">
        <v>262021</v>
      </c>
      <c r="D7" s="23">
        <v>46</v>
      </c>
      <c r="E7" s="23">
        <v>18</v>
      </c>
      <c r="F7" s="23">
        <v>0</v>
      </c>
      <c r="G7" s="23">
        <v>0</v>
      </c>
      <c r="H7" s="23" t="s">
        <v>96</v>
      </c>
      <c r="I7" s="23" t="s">
        <v>97</v>
      </c>
      <c r="J7" s="23" t="s">
        <v>98</v>
      </c>
      <c r="K7" s="23" t="s">
        <v>99</v>
      </c>
      <c r="L7" s="23" t="s">
        <v>100</v>
      </c>
      <c r="M7" s="23" t="s">
        <v>101</v>
      </c>
      <c r="N7" s="24" t="s">
        <v>102</v>
      </c>
      <c r="O7" s="24">
        <v>74.510000000000005</v>
      </c>
      <c r="P7" s="24">
        <v>4.2300000000000004</v>
      </c>
      <c r="Q7" s="24">
        <v>100</v>
      </c>
      <c r="R7" s="24">
        <v>3064</v>
      </c>
      <c r="S7" s="24">
        <v>79499</v>
      </c>
      <c r="T7" s="24">
        <v>342.13</v>
      </c>
      <c r="U7" s="24">
        <v>232.36</v>
      </c>
      <c r="V7" s="24">
        <v>3319</v>
      </c>
      <c r="W7" s="24">
        <v>0.38</v>
      </c>
      <c r="X7" s="24">
        <v>8734.2099999999991</v>
      </c>
      <c r="Y7" s="24" t="s">
        <v>102</v>
      </c>
      <c r="Z7" s="24">
        <v>100.49</v>
      </c>
      <c r="AA7" s="24">
        <v>110.64</v>
      </c>
      <c r="AB7" s="24">
        <v>110.15</v>
      </c>
      <c r="AC7" s="24">
        <v>109.92</v>
      </c>
      <c r="AD7" s="24" t="s">
        <v>102</v>
      </c>
      <c r="AE7" s="24">
        <v>90.02</v>
      </c>
      <c r="AF7" s="24">
        <v>93.76</v>
      </c>
      <c r="AG7" s="24">
        <v>99.03</v>
      </c>
      <c r="AH7" s="24">
        <v>100.41</v>
      </c>
      <c r="AI7" s="24">
        <v>98.81</v>
      </c>
      <c r="AJ7" s="24" t="s">
        <v>102</v>
      </c>
      <c r="AK7" s="24">
        <v>154.41999999999999</v>
      </c>
      <c r="AL7" s="24">
        <v>102.25</v>
      </c>
      <c r="AM7" s="24">
        <v>53.74</v>
      </c>
      <c r="AN7" s="24">
        <v>15.3</v>
      </c>
      <c r="AO7" s="24" t="s">
        <v>102</v>
      </c>
      <c r="AP7" s="24">
        <v>221.28</v>
      </c>
      <c r="AQ7" s="24">
        <v>173.09</v>
      </c>
      <c r="AR7" s="24">
        <v>74.239999999999995</v>
      </c>
      <c r="AS7" s="24">
        <v>83.92</v>
      </c>
      <c r="AT7" s="24">
        <v>102.81</v>
      </c>
      <c r="AU7" s="24" t="s">
        <v>102</v>
      </c>
      <c r="AV7" s="24">
        <v>102.12</v>
      </c>
      <c r="AW7" s="24">
        <v>188.09</v>
      </c>
      <c r="AX7" s="24">
        <v>226.52</v>
      </c>
      <c r="AY7" s="24">
        <v>323.67</v>
      </c>
      <c r="AZ7" s="24" t="s">
        <v>102</v>
      </c>
      <c r="BA7" s="24">
        <v>113.42</v>
      </c>
      <c r="BB7" s="24">
        <v>117.39</v>
      </c>
      <c r="BC7" s="24">
        <v>100.47</v>
      </c>
      <c r="BD7" s="24">
        <v>122.71</v>
      </c>
      <c r="BE7" s="24">
        <v>112.2</v>
      </c>
      <c r="BF7" s="24" t="s">
        <v>102</v>
      </c>
      <c r="BG7" s="24">
        <v>285.75</v>
      </c>
      <c r="BH7" s="24">
        <v>749.75</v>
      </c>
      <c r="BI7" s="24">
        <v>678.16</v>
      </c>
      <c r="BJ7" s="24">
        <v>692.86</v>
      </c>
      <c r="BK7" s="24" t="s">
        <v>102</v>
      </c>
      <c r="BL7" s="24">
        <v>386.46</v>
      </c>
      <c r="BM7" s="24">
        <v>421.25</v>
      </c>
      <c r="BN7" s="24">
        <v>294.27</v>
      </c>
      <c r="BO7" s="24">
        <v>294.08999999999997</v>
      </c>
      <c r="BP7" s="24">
        <v>310.14</v>
      </c>
      <c r="BQ7" s="24" t="s">
        <v>102</v>
      </c>
      <c r="BR7" s="24">
        <v>33.270000000000003</v>
      </c>
      <c r="BS7" s="24">
        <v>36.08</v>
      </c>
      <c r="BT7" s="24">
        <v>38.42</v>
      </c>
      <c r="BU7" s="24">
        <v>38.200000000000003</v>
      </c>
      <c r="BV7" s="24" t="s">
        <v>102</v>
      </c>
      <c r="BW7" s="24">
        <v>55.85</v>
      </c>
      <c r="BX7" s="24">
        <v>53.23</v>
      </c>
      <c r="BY7" s="24">
        <v>60.59</v>
      </c>
      <c r="BZ7" s="24">
        <v>60</v>
      </c>
      <c r="CA7" s="24">
        <v>57.71</v>
      </c>
      <c r="CB7" s="24" t="s">
        <v>102</v>
      </c>
      <c r="CC7" s="24">
        <v>395.49</v>
      </c>
      <c r="CD7" s="24">
        <v>363.83</v>
      </c>
      <c r="CE7" s="24">
        <v>372.3</v>
      </c>
      <c r="CF7" s="24">
        <v>379.52</v>
      </c>
      <c r="CG7" s="24" t="s">
        <v>102</v>
      </c>
      <c r="CH7" s="24">
        <v>287.91000000000003</v>
      </c>
      <c r="CI7" s="24">
        <v>283.3</v>
      </c>
      <c r="CJ7" s="24">
        <v>280.23</v>
      </c>
      <c r="CK7" s="24">
        <v>282.70999999999998</v>
      </c>
      <c r="CL7" s="24">
        <v>286.17</v>
      </c>
      <c r="CM7" s="24" t="s">
        <v>102</v>
      </c>
      <c r="CN7" s="24">
        <v>44.28</v>
      </c>
      <c r="CO7" s="24">
        <v>45.79</v>
      </c>
      <c r="CP7" s="24">
        <v>46.3</v>
      </c>
      <c r="CQ7" s="24">
        <v>44.35</v>
      </c>
      <c r="CR7" s="24" t="s">
        <v>102</v>
      </c>
      <c r="CS7" s="24">
        <v>54.93</v>
      </c>
      <c r="CT7" s="24">
        <v>55.96</v>
      </c>
      <c r="CU7" s="24">
        <v>58.19</v>
      </c>
      <c r="CV7" s="24">
        <v>56.52</v>
      </c>
      <c r="CW7" s="24">
        <v>56.8</v>
      </c>
      <c r="CX7" s="24" t="s">
        <v>102</v>
      </c>
      <c r="CY7" s="24">
        <v>62.98</v>
      </c>
      <c r="CZ7" s="24">
        <v>65.44</v>
      </c>
      <c r="DA7" s="24">
        <v>65.64</v>
      </c>
      <c r="DB7" s="24">
        <v>68.180000000000007</v>
      </c>
      <c r="DC7" s="24" t="s">
        <v>102</v>
      </c>
      <c r="DD7" s="24">
        <v>65.569999999999993</v>
      </c>
      <c r="DE7" s="24">
        <v>60.12</v>
      </c>
      <c r="DF7" s="24">
        <v>87.8</v>
      </c>
      <c r="DG7" s="24">
        <v>88.43</v>
      </c>
      <c r="DH7" s="24">
        <v>83.38</v>
      </c>
      <c r="DI7" s="24" t="s">
        <v>102</v>
      </c>
      <c r="DJ7" s="24">
        <v>4.12</v>
      </c>
      <c r="DK7" s="24">
        <v>8.06</v>
      </c>
      <c r="DL7" s="24">
        <v>11.84</v>
      </c>
      <c r="DM7" s="24">
        <v>15.75</v>
      </c>
      <c r="DN7" s="24" t="s">
        <v>102</v>
      </c>
      <c r="DO7" s="24">
        <v>16.41</v>
      </c>
      <c r="DP7" s="24">
        <v>16.63</v>
      </c>
      <c r="DQ7" s="24">
        <v>15.74</v>
      </c>
      <c r="DR7" s="24">
        <v>21.02</v>
      </c>
      <c r="DS7" s="24">
        <v>19.84</v>
      </c>
      <c r="DT7" s="24" t="s">
        <v>102</v>
      </c>
      <c r="DU7" s="24" t="s">
        <v>102</v>
      </c>
      <c r="DV7" s="24" t="s">
        <v>102</v>
      </c>
      <c r="DW7" s="24" t="s">
        <v>102</v>
      </c>
      <c r="DX7" s="24" t="s">
        <v>102</v>
      </c>
      <c r="DY7" s="24" t="s">
        <v>102</v>
      </c>
      <c r="DZ7" s="24" t="s">
        <v>102</v>
      </c>
      <c r="EA7" s="24" t="s">
        <v>102</v>
      </c>
      <c r="EB7" s="24" t="s">
        <v>102</v>
      </c>
      <c r="EC7" s="24" t="s">
        <v>102</v>
      </c>
      <c r="ED7" s="24" t="s">
        <v>102</v>
      </c>
      <c r="EE7" s="24" t="s">
        <v>102</v>
      </c>
      <c r="EF7" s="24" t="s">
        <v>102</v>
      </c>
      <c r="EG7" s="24" t="s">
        <v>102</v>
      </c>
      <c r="EH7" s="24" t="s">
        <v>102</v>
      </c>
      <c r="EI7" s="24" t="s">
        <v>102</v>
      </c>
      <c r="EJ7" s="24" t="s">
        <v>102</v>
      </c>
      <c r="EK7" s="24" t="s">
        <v>102</v>
      </c>
      <c r="EL7" s="24" t="s">
        <v>102</v>
      </c>
      <c r="EM7" s="24" t="s">
        <v>102</v>
      </c>
      <c r="EN7" s="24" t="s">
        <v>102</v>
      </c>
      <c r="EO7" s="24" t="s">
        <v>102</v>
      </c>
    </row>
    <row r="8" spans="1:148" x14ac:dyDescent="0.2">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2">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2">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2">
      <c r="B11">
        <v>4</v>
      </c>
      <c r="C11">
        <v>3</v>
      </c>
      <c r="D11">
        <v>2</v>
      </c>
      <c r="E11">
        <v>1</v>
      </c>
      <c r="F11">
        <v>0</v>
      </c>
      <c r="G11" t="s">
        <v>108</v>
      </c>
    </row>
    <row r="12" spans="1:148" x14ac:dyDescent="0.2">
      <c r="B12">
        <v>1</v>
      </c>
      <c r="C12">
        <v>1</v>
      </c>
      <c r="D12">
        <v>1</v>
      </c>
      <c r="E12">
        <v>2</v>
      </c>
      <c r="F12">
        <v>3</v>
      </c>
      <c r="G12" t="s">
        <v>109</v>
      </c>
    </row>
    <row r="13" spans="1:148" x14ac:dyDescent="0.2">
      <c r="B13" t="s">
        <v>110</v>
      </c>
      <c r="C13" t="s">
        <v>111</v>
      </c>
      <c r="D13" t="s">
        <v>112</v>
      </c>
      <c r="E13" t="s">
        <v>112</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塩見　綾姫</cp:lastModifiedBy>
  <dcterms:modified xsi:type="dcterms:W3CDTF">2023-02-10T05:27:15Z</dcterms:modified>
</cp:coreProperties>
</file>