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2 京田辺市\"/>
    </mc:Choice>
  </mc:AlternateContent>
  <xr:revisionPtr revIDLastSave="0" documentId="13_ncr:1_{22BC2F65-4B3A-4DD9-910F-203863CE33D4}" xr6:coauthVersionLast="36" xr6:coauthVersionMax="36" xr10:uidLastSave="{00000000-0000-0000-0000-000000000000}"/>
  <workbookProtection workbookAlgorithmName="SHA-512" workbookHashValue="XVJoGVPkMRqy7U+gW3X+obNuieTP2n2AT6UltHGsgzDx+lNwXeys5e3OTK1sFafcq2R71TAIMul7f4FWhO+rXQ==" workbookSaltValue="sFlCBWI1RDdUhSs49LulN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E85" i="4"/>
  <c r="BB10" i="4"/>
  <c r="AT10" i="4"/>
  <c r="AL10" i="4"/>
  <c r="W10" i="4"/>
  <c r="I10" i="4"/>
  <c r="B10" i="4"/>
  <c r="BB8" i="4"/>
  <c r="W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<sst xmlns="http://schemas.openxmlformats.org/spreadsheetml/2006/main" count="228" uniqueCount="114">
  <si>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</si>
  <si>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</si>
  <si>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</si>
  <si>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</si>
  <si>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</si>
  <si>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</si>
  <si>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</si>
  <si>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</si>
  <si>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</si>
  <si>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</si>
  <si>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</si>
  <si>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</si>
  <si>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</si>
  <si>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</si>
  <si>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</si>
  <si>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</si>
  <si>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</si>
  <si>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</si>
  <si>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</si>
  <si>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</si>
  <si>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</si>
  <si>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</si>
  <si>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</si>
  <si>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</si>
  <si>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</si>
  <si>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</si>
  <si>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</si>
  <si>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</si>
  <si>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</si>
  <si>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</si>
  <si>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</si>
  <si>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</si>
  <si>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</si>
  <si>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</si>
  <si>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</si>
  <si>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</si>
  <si>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</si>
  <si>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</si>
  <si>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</si>
  <si>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</si>
  <si>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</si>
  <si>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</si>
  <si>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</si>
  <si>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</si>
  <si>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</si>
  <si>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</si>
  <si>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</si>
  <si>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</si>
  <si>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</si>
  <si>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</si>
  <si>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</si>
  <si>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</si>
  <si>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</si>
  <si>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</si>
  <si>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</si>
  <si>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</si>
  <si>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</si>
  <si>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</si>
  <si>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</si>
  <si>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</si>
  <si>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</si>
  <si>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</si>
  <si>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</si>
  <si>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</si>
  <si>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</si>
  <si>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</si>
  <si>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</si>
  <si>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</si>
  <si>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</si>
  <si>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</si>
  <si>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</si>
  <si>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</si>
  <si>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</si>
  <si>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</si>
  <si>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</si>
  <si>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</si>
  <si>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</si>
  <si>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</si>
  <si>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</si>
  <si>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</si>
  <si>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</si>
  <si>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</si>
  <si>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</si>
  <si>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</si>
  <si>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</si>
  <si>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</si>
  <si>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</si>
  <si>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</si>
  <si>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</si>
  <si>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</si>
  <si>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</si>
  <si>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</si>
  <si>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</si>
  <si>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</si>
  <si>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</si>
  <si>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</si>
  <si>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</si>
  <si>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</si>
  <si>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</si>
  <si>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</si>
  <si>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</si>
  <si>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</si>
  <si>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</si>
  <si>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</si>
  <si>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</si>
  <si>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</si>
  <si>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</si>
  <si>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</si>
  <si>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</si>
  <si>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</si>
  <si>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</si>
  <si>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基づき、令和4年3月に建設基金条例の一部改正を行い、建設基金については新設だけでなく改築更新にも使えるよう見直しを行いました。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147" eb="148">
      <t>モト</t>
    </rPh>
    <rPh sb="151" eb="153">
      <t>レイワ</t>
    </rPh>
    <rPh sb="154" eb="155">
      <t>ネン</t>
    </rPh>
    <rPh sb="156" eb="157">
      <t>ガツ</t>
    </rPh>
    <rPh sb="158" eb="160">
      <t>ケンセツ</t>
    </rPh>
    <rPh sb="160" eb="162">
      <t>キキン</t>
    </rPh>
    <rPh sb="162" eb="164">
      <t>ジョウレイ</t>
    </rPh>
    <rPh sb="165" eb="167">
      <t>イチブ</t>
    </rPh>
    <rPh sb="167" eb="169">
      <t>カイセイ</t>
    </rPh>
    <rPh sb="170" eb="171">
      <t>オコナ</t>
    </rPh>
    <rPh sb="173" eb="175">
      <t>ケンセツ</t>
    </rPh>
    <rPh sb="175" eb="177">
      <t>キキン</t>
    </rPh>
    <rPh sb="182" eb="184">
      <t>シンセツ</t>
    </rPh>
    <rPh sb="189" eb="191">
      <t>カイチク</t>
    </rPh>
    <rPh sb="191" eb="193">
      <t>コウシン</t>
    </rPh>
    <rPh sb="195" eb="196">
      <t>ツカ</t>
    </rPh>
    <rPh sb="272" eb="274">
      <t>ソンエキ</t>
    </rPh>
    <rPh sb="274" eb="276">
      <t>カンジョウ</t>
    </rPh>
    <rPh sb="296" eb="297">
      <t>トウ</t>
    </rPh>
    <phoneticPr fontId="4"/>
  </si>
  <si>
    <r>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費用の増加と</t>
    </r>
    <r>
      <rPr>
        <sz val="10"/>
        <rFont val="ＭＳ ゴシック"/>
        <family val="3"/>
        <charset val="128"/>
      </rPr>
      <t>年間総有収水量の減少により給水原価が前年度と比べて増加しましたが、</t>
    </r>
    <r>
      <rPr>
        <sz val="10"/>
        <color theme="1"/>
        <rFont val="ＭＳ ゴシック"/>
        <family val="3"/>
        <charset val="128"/>
      </rPr>
      <t>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
    <rPh sb="79" eb="80">
      <t>チカ</t>
    </rPh>
    <rPh sb="352" eb="354">
      <t>アンカ</t>
    </rPh>
    <rPh sb="421" eb="423">
      <t>ヒヨウ</t>
    </rPh>
    <rPh sb="424" eb="426">
      <t>ゾウカ</t>
    </rPh>
    <rPh sb="429" eb="430">
      <t>ソウ</t>
    </rPh>
    <rPh sb="440" eb="442">
      <t>キュウスイ</t>
    </rPh>
    <rPh sb="445" eb="448">
      <t>ゼンネンド</t>
    </rPh>
    <rPh sb="449" eb="450">
      <t>クラ</t>
    </rPh>
    <rPh sb="525" eb="526">
      <t>ヨコ</t>
    </rPh>
    <phoneticPr fontId="4"/>
  </si>
  <si>
    <t>　有形固定資産減価償却率（①）は全国平均、類似団体平均と同程度になっています。
  管路の老朽化度合いを示す管路経年化率（②）は、過去の開発等による経年管路延長が増加しています。
　管路の更新ペースを示す管路の更新率（③）は、年度によってばらつきがありますが、令和3年度は、全国平均や類似団体平均と同程度となっています。</t>
    <rPh sb="28" eb="29">
      <t>オナ</t>
    </rPh>
    <rPh sb="29" eb="31">
      <t>テイド</t>
    </rPh>
    <rPh sb="70" eb="71">
      <t>トウ</t>
    </rPh>
    <rPh sb="130" eb="132">
      <t>レイワ</t>
    </rPh>
    <rPh sb="149" eb="150">
      <t>オナ</t>
    </rPh>
    <rPh sb="150" eb="15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</si>
</sst>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1.25</c:v>
                </c:pt>
                <c:pt idx="2">
                  <c:v>1.1200000000000001</c:v>
                </c:pt>
                <c:pt idx="3">
                  <c:v>1.19</c:v>
                </c:pt>
                <c:pt idx="4">
                  <c:v>0.57999999999999996</c:v>
                </c:pt>
              </c:numCache>
            </c:numRef>
          </c:val>
          <c:extLst>
            <c:ext xmlns:c16="http://schemas.microsoft.com/office/drawing/2014/chart" uri="{C3380CC4-5D6E-409C-BE32-E72D297353CC}">
              <c16:uniqueId val="{00000000-874B-4450-8FB9-E5996CB5CB43}"/>
            </c:ext>
          </c:extLst>
        </c:ser>
        <c:dLbls>
          <c:showLegendKey val="0"/>
          <c:showVal val="0"/>
          <c:showCatName val="0"/>
          <c:showSerName val="0"/>
          <c:showPercent val="0"/>
          <c:showBubbleSize val="0"/>
        </c:dLbls>
        <c:gapWidth val="150"/>
        <c:axId val="222665304"/>
        <c:axId val="2226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74B-4450-8FB9-E5996CB5CB43}"/>
            </c:ext>
          </c:extLst>
        </c:ser>
        <c:dLbls>
          <c:showLegendKey val="0"/>
          <c:showVal val="0"/>
          <c:showCatName val="0"/>
          <c:showSerName val="0"/>
          <c:showPercent val="0"/>
          <c:showBubbleSize val="0"/>
        </c:dLbls>
        <c:marker val="1"/>
        <c:smooth val="0"/>
        <c:axId val="222665304"/>
        <c:axId val="222665696"/>
      </c:lineChart>
      <c:dateAx>
        <c:axId val="222665304"/>
        <c:scaling>
          <c:orientation val="minMax"/>
        </c:scaling>
        <c:delete val="1"/>
        <c:axPos val="b"/>
        <c:numFmt formatCode="&quot;H&quot;yy" sourceLinked="1"/>
        <c:majorTickMark val="none"/>
        <c:minorTickMark val="none"/>
        <c:tickLblPos val="none"/>
        <c:crossAx val="222665696"/>
        <c:crosses val="autoZero"/>
        <c:auto val="1"/>
        <c:lblOffset val="100"/>
        <c:baseTimeUnit val="years"/>
      </c:dateAx>
      <c:valAx>
        <c:axId val="2226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80.88</c:v>
                </c:pt>
                <c:pt idx="1">
                  <c:v>78.72</c:v>
                </c:pt>
                <c:pt idx="2">
                  <c:v>78.900000000000006</c:v>
                </c:pt>
                <c:pt idx="3">
                  <c:v>83.48</c:v>
                </c:pt>
                <c:pt idx="4">
                  <c:v>83.38</c:v>
                </c:pt>
              </c:numCache>
            </c:numRef>
          </c:val>
          <c:extLst>
            <c:ext xmlns:c16="http://schemas.microsoft.com/office/drawing/2014/chart" uri="{C3380CC4-5D6E-409C-BE32-E72D297353CC}">
              <c16:uniqueId val="{00000000-F0B5-4E34-ADE1-33F549EF3CE8}"/>
            </c:ext>
          </c:extLst>
        </c:ser>
        <c:dLbls>
          <c:showLegendKey val="0"/>
          <c:showVal val="0"/>
          <c:showCatName val="0"/>
          <c:showSerName val="0"/>
          <c:showPercent val="0"/>
          <c:showBubbleSize val="0"/>
        </c:dLbls>
        <c:gapWidth val="150"/>
        <c:axId val="470913440"/>
        <c:axId val="4709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0B5-4E34-ADE1-33F549EF3CE8}"/>
            </c:ext>
          </c:extLst>
        </c:ser>
        <c:dLbls>
          <c:showLegendKey val="0"/>
          <c:showVal val="0"/>
          <c:showCatName val="0"/>
          <c:showSerName val="0"/>
          <c:showPercent val="0"/>
          <c:showBubbleSize val="0"/>
        </c:dLbls>
        <c:marker val="1"/>
        <c:smooth val="0"/>
        <c:axId val="470913440"/>
        <c:axId val="470909128"/>
      </c:lineChart>
      <c:dateAx>
        <c:axId val="470913440"/>
        <c:scaling>
          <c:orientation val="minMax"/>
        </c:scaling>
        <c:delete val="1"/>
        <c:axPos val="b"/>
        <c:numFmt formatCode="&quot;H&quot;yy" sourceLinked="1"/>
        <c:majorTickMark val="none"/>
        <c:minorTickMark val="none"/>
        <c:tickLblPos val="none"/>
        <c:crossAx val="470909128"/>
        <c:crosses val="autoZero"/>
        <c:auto val="1"/>
        <c:lblOffset val="100"/>
        <c:baseTimeUnit val="years"/>
      </c:dateAx>
      <c:valAx>
        <c:axId val="4709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96.22</c:v>
                </c:pt>
                <c:pt idx="1">
                  <c:v>96.99</c:v>
                </c:pt>
                <c:pt idx="2">
                  <c:v>96.21</c:v>
                </c:pt>
                <c:pt idx="3">
                  <c:v>97.12</c:v>
                </c:pt>
                <c:pt idx="4">
                  <c:v>96.13</c:v>
                </c:pt>
              </c:numCache>
            </c:numRef>
          </c:val>
          <c:extLst>
            <c:ext xmlns:c16="http://schemas.microsoft.com/office/drawing/2014/chart" uri="{C3380CC4-5D6E-409C-BE32-E72D297353CC}">
              <c16:uniqueId val="{00000000-AB02-49C9-ABB6-8755861C99FD}"/>
            </c:ext>
          </c:extLst>
        </c:ser>
        <c:dLbls>
          <c:showLegendKey val="0"/>
          <c:showVal val="0"/>
          <c:showCatName val="0"/>
          <c:showSerName val="0"/>
          <c:showPercent val="0"/>
          <c:showBubbleSize val="0"/>
        </c:dLbls>
        <c:gapWidth val="150"/>
        <c:axId val="470913832"/>
        <c:axId val="4709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B02-49C9-ABB6-8755861C99FD}"/>
            </c:ext>
          </c:extLst>
        </c:ser>
        <c:dLbls>
          <c:showLegendKey val="0"/>
          <c:showVal val="0"/>
          <c:showCatName val="0"/>
          <c:showSerName val="0"/>
          <c:showPercent val="0"/>
          <c:showBubbleSize val="0"/>
        </c:dLbls>
        <c:marker val="1"/>
        <c:smooth val="0"/>
        <c:axId val="470913832"/>
        <c:axId val="470910304"/>
      </c:lineChart>
      <c:dateAx>
        <c:axId val="470913832"/>
        <c:scaling>
          <c:orientation val="minMax"/>
        </c:scaling>
        <c:delete val="1"/>
        <c:axPos val="b"/>
        <c:numFmt formatCode="&quot;H&quot;yy" sourceLinked="1"/>
        <c:majorTickMark val="none"/>
        <c:minorTickMark val="none"/>
        <c:tickLblPos val="none"/>
        <c:crossAx val="470910304"/>
        <c:crosses val="autoZero"/>
        <c:auto val="1"/>
        <c:lblOffset val="100"/>
        <c:baseTimeUnit val="years"/>
      </c:dateAx>
      <c:valAx>
        <c:axId val="4709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1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100.04</c:v>
                </c:pt>
                <c:pt idx="1">
                  <c:v>100.53</c:v>
                </c:pt>
                <c:pt idx="2">
                  <c:v>100.57</c:v>
                </c:pt>
                <c:pt idx="3">
                  <c:v>100.66</c:v>
                </c:pt>
                <c:pt idx="4">
                  <c:v>100.79</c:v>
                </c:pt>
              </c:numCache>
            </c:numRef>
          </c:val>
          <c:extLst>
            <c:ext xmlns:c16="http://schemas.microsoft.com/office/drawing/2014/chart" uri="{C3380CC4-5D6E-409C-BE32-E72D297353CC}">
              <c16:uniqueId val="{00000000-AC31-4F3B-9684-35061733AC90}"/>
            </c:ext>
          </c:extLst>
        </c:ser>
        <c:dLbls>
          <c:showLegendKey val="0"/>
          <c:showVal val="0"/>
          <c:showCatName val="0"/>
          <c:showSerName val="0"/>
          <c:showPercent val="0"/>
          <c:showBubbleSize val="0"/>
        </c:dLbls>
        <c:gapWidth val="150"/>
        <c:axId val="222663344"/>
        <c:axId val="22266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C31-4F3B-9684-35061733AC90}"/>
            </c:ext>
          </c:extLst>
        </c:ser>
        <c:dLbls>
          <c:showLegendKey val="0"/>
          <c:showVal val="0"/>
          <c:showCatName val="0"/>
          <c:showSerName val="0"/>
          <c:showPercent val="0"/>
          <c:showBubbleSize val="0"/>
        </c:dLbls>
        <c:marker val="1"/>
        <c:smooth val="0"/>
        <c:axId val="222663344"/>
        <c:axId val="222663736"/>
      </c:lineChart>
      <c:dateAx>
        <c:axId val="222663344"/>
        <c:scaling>
          <c:orientation val="minMax"/>
        </c:scaling>
        <c:delete val="1"/>
        <c:axPos val="b"/>
        <c:numFmt formatCode="&quot;H&quot;yy" sourceLinked="1"/>
        <c:majorTickMark val="none"/>
        <c:minorTickMark val="none"/>
        <c:tickLblPos val="none"/>
        <c:crossAx val="222663736"/>
        <c:crosses val="autoZero"/>
        <c:auto val="1"/>
        <c:lblOffset val="100"/>
        <c:baseTimeUnit val="years"/>
      </c:dateAx>
      <c:valAx>
        <c:axId val="22266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66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48.75</c:v>
                </c:pt>
                <c:pt idx="1">
                  <c:v>49.16</c:v>
                </c:pt>
                <c:pt idx="2">
                  <c:v>50.16</c:v>
                </c:pt>
                <c:pt idx="3">
                  <c:v>50.85</c:v>
                </c:pt>
                <c:pt idx="4">
                  <c:v>50.29</c:v>
                </c:pt>
              </c:numCache>
            </c:numRef>
          </c:val>
          <c:extLst>
            <c:ext xmlns:c16="http://schemas.microsoft.com/office/drawing/2014/chart" uri="{C3380CC4-5D6E-409C-BE32-E72D297353CC}">
              <c16:uniqueId val="{00000000-E106-4A5C-AC26-FA1BC1FA3A67}"/>
            </c:ext>
          </c:extLst>
        </c:ser>
        <c:dLbls>
          <c:showLegendKey val="0"/>
          <c:showVal val="0"/>
          <c:showCatName val="0"/>
          <c:showSerName val="0"/>
          <c:showPercent val="0"/>
          <c:showBubbleSize val="0"/>
        </c:dLbls>
        <c:gapWidth val="150"/>
        <c:axId val="223111112"/>
        <c:axId val="22310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106-4A5C-AC26-FA1BC1FA3A67}"/>
            </c:ext>
          </c:extLst>
        </c:ser>
        <c:dLbls>
          <c:showLegendKey val="0"/>
          <c:showVal val="0"/>
          <c:showCatName val="0"/>
          <c:showSerName val="0"/>
          <c:showPercent val="0"/>
          <c:showBubbleSize val="0"/>
        </c:dLbls>
        <c:marker val="1"/>
        <c:smooth val="0"/>
        <c:axId val="223111112"/>
        <c:axId val="223107976"/>
      </c:lineChart>
      <c:dateAx>
        <c:axId val="223111112"/>
        <c:scaling>
          <c:orientation val="minMax"/>
        </c:scaling>
        <c:delete val="1"/>
        <c:axPos val="b"/>
        <c:numFmt formatCode="&quot;H&quot;yy" sourceLinked="1"/>
        <c:majorTickMark val="none"/>
        <c:minorTickMark val="none"/>
        <c:tickLblPos val="none"/>
        <c:crossAx val="223107976"/>
        <c:crosses val="autoZero"/>
        <c:auto val="1"/>
        <c:lblOffset val="100"/>
        <c:baseTimeUnit val="years"/>
      </c:dateAx>
      <c:valAx>
        <c:axId val="2231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15.84</c:v>
                </c:pt>
                <c:pt idx="1">
                  <c:v>17.739999999999998</c:v>
                </c:pt>
                <c:pt idx="2">
                  <c:v>20.82</c:v>
                </c:pt>
                <c:pt idx="3">
                  <c:v>17.18</c:v>
                </c:pt>
                <c:pt idx="4">
                  <c:v>18.43</c:v>
                </c:pt>
              </c:numCache>
            </c:numRef>
          </c:val>
          <c:extLst>
            <c:ext xmlns:c16="http://schemas.microsoft.com/office/drawing/2014/chart" uri="{C3380CC4-5D6E-409C-BE32-E72D297353CC}">
              <c16:uniqueId val="{00000000-0C66-4E78-ACA6-FA3DF3970354}"/>
            </c:ext>
          </c:extLst>
        </c:ser>
        <c:dLbls>
          <c:showLegendKey val="0"/>
          <c:showVal val="0"/>
          <c:showCatName val="0"/>
          <c:showSerName val="0"/>
          <c:showPercent val="0"/>
          <c:showBubbleSize val="0"/>
        </c:dLbls>
        <c:gapWidth val="150"/>
        <c:axId val="223110328"/>
        <c:axId val="22310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C66-4E78-ACA6-FA3DF3970354}"/>
            </c:ext>
          </c:extLst>
        </c:ser>
        <c:dLbls>
          <c:showLegendKey val="0"/>
          <c:showVal val="0"/>
          <c:showCatName val="0"/>
          <c:showSerName val="0"/>
          <c:showPercent val="0"/>
          <c:showBubbleSize val="0"/>
        </c:dLbls>
        <c:marker val="1"/>
        <c:smooth val="0"/>
        <c:axId val="223110328"/>
        <c:axId val="223109936"/>
      </c:lineChart>
      <c:dateAx>
        <c:axId val="223110328"/>
        <c:scaling>
          <c:orientation val="minMax"/>
        </c:scaling>
        <c:delete val="1"/>
        <c:axPos val="b"/>
        <c:numFmt formatCode="&quot;H&quot;yy" sourceLinked="1"/>
        <c:majorTickMark val="none"/>
        <c:minorTickMark val="none"/>
        <c:tickLblPos val="none"/>
        <c:crossAx val="223109936"/>
        <c:crosses val="autoZero"/>
        <c:auto val="1"/>
        <c:lblOffset val="100"/>
        <c:baseTimeUnit val="years"/>
      </c:dateAx>
      <c:valAx>
        <c:axId val="22310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1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F6-47A4-874B-18731049A83D}"/>
            </c:ext>
          </c:extLst>
        </c:ser>
        <c:dLbls>
          <c:showLegendKey val="0"/>
          <c:showVal val="0"/>
          <c:showCatName val="0"/>
          <c:showSerName val="0"/>
          <c:showPercent val="0"/>
          <c:showBubbleSize val="0"/>
        </c:dLbls>
        <c:gapWidth val="150"/>
        <c:axId val="223111504"/>
        <c:axId val="22311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7F6-47A4-874B-18731049A83D}"/>
            </c:ext>
          </c:extLst>
        </c:ser>
        <c:dLbls>
          <c:showLegendKey val="0"/>
          <c:showVal val="0"/>
          <c:showCatName val="0"/>
          <c:showSerName val="0"/>
          <c:showPercent val="0"/>
          <c:showBubbleSize val="0"/>
        </c:dLbls>
        <c:marker val="1"/>
        <c:smooth val="0"/>
        <c:axId val="223111504"/>
        <c:axId val="223111896"/>
      </c:lineChart>
      <c:dateAx>
        <c:axId val="223111504"/>
        <c:scaling>
          <c:orientation val="minMax"/>
        </c:scaling>
        <c:delete val="1"/>
        <c:axPos val="b"/>
        <c:numFmt formatCode="&quot;H&quot;yy" sourceLinked="1"/>
        <c:majorTickMark val="none"/>
        <c:minorTickMark val="none"/>
        <c:tickLblPos val="none"/>
        <c:crossAx val="223111896"/>
        <c:crosses val="autoZero"/>
        <c:auto val="1"/>
        <c:lblOffset val="100"/>
        <c:baseTimeUnit val="years"/>
      </c:dateAx>
      <c:valAx>
        <c:axId val="223111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1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1792.56</c:v>
                </c:pt>
                <c:pt idx="1">
                  <c:v>1564.21</c:v>
                </c:pt>
                <c:pt idx="2">
                  <c:v>1795.97</c:v>
                </c:pt>
                <c:pt idx="3">
                  <c:v>1177.77</c:v>
                </c:pt>
                <c:pt idx="4">
                  <c:v>873.87</c:v>
                </c:pt>
              </c:numCache>
            </c:numRef>
          </c:val>
          <c:extLst>
            <c:ext xmlns:c16="http://schemas.microsoft.com/office/drawing/2014/chart" uri="{C3380CC4-5D6E-409C-BE32-E72D297353CC}">
              <c16:uniqueId val="{00000000-835A-4959-BD7C-A59DC57F37C9}"/>
            </c:ext>
          </c:extLst>
        </c:ser>
        <c:dLbls>
          <c:showLegendKey val="0"/>
          <c:showVal val="0"/>
          <c:showCatName val="0"/>
          <c:showSerName val="0"/>
          <c:showPercent val="0"/>
          <c:showBubbleSize val="0"/>
        </c:dLbls>
        <c:gapWidth val="150"/>
        <c:axId val="223113072"/>
        <c:axId val="2231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35A-4959-BD7C-A59DC57F37C9}"/>
            </c:ext>
          </c:extLst>
        </c:ser>
        <c:dLbls>
          <c:showLegendKey val="0"/>
          <c:showVal val="0"/>
          <c:showCatName val="0"/>
          <c:showSerName val="0"/>
          <c:showPercent val="0"/>
          <c:showBubbleSize val="0"/>
        </c:dLbls>
        <c:marker val="1"/>
        <c:smooth val="0"/>
        <c:axId val="223113072"/>
        <c:axId val="223113464"/>
      </c:lineChart>
      <c:dateAx>
        <c:axId val="223113072"/>
        <c:scaling>
          <c:orientation val="minMax"/>
        </c:scaling>
        <c:delete val="1"/>
        <c:axPos val="b"/>
        <c:numFmt formatCode="&quot;H&quot;yy" sourceLinked="1"/>
        <c:majorTickMark val="none"/>
        <c:minorTickMark val="none"/>
        <c:tickLblPos val="none"/>
        <c:crossAx val="223113464"/>
        <c:crosses val="autoZero"/>
        <c:auto val="1"/>
        <c:lblOffset val="100"/>
        <c:baseTimeUnit val="years"/>
      </c:dateAx>
      <c:valAx>
        <c:axId val="22311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11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15.78</c:v>
                </c:pt>
                <c:pt idx="1">
                  <c:v>13.16</c:v>
                </c:pt>
                <c:pt idx="2">
                  <c:v>12.11</c:v>
                </c:pt>
                <c:pt idx="3">
                  <c:v>11.25</c:v>
                </c:pt>
                <c:pt idx="4">
                  <c:v>9.57</c:v>
                </c:pt>
              </c:numCache>
            </c:numRef>
          </c:val>
          <c:extLst>
            <c:ext xmlns:c16="http://schemas.microsoft.com/office/drawing/2014/chart" uri="{C3380CC4-5D6E-409C-BE32-E72D297353CC}">
              <c16:uniqueId val="{00000000-FD9D-40E0-9FA0-66654DA6169C}"/>
            </c:ext>
          </c:extLst>
        </c:ser>
        <c:dLbls>
          <c:showLegendKey val="0"/>
          <c:showVal val="0"/>
          <c:showCatName val="0"/>
          <c:showSerName val="0"/>
          <c:showPercent val="0"/>
          <c:showBubbleSize val="0"/>
        </c:dLbls>
        <c:gapWidth val="150"/>
        <c:axId val="223106408"/>
        <c:axId val="2231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D9D-40E0-9FA0-66654DA6169C}"/>
            </c:ext>
          </c:extLst>
        </c:ser>
        <c:dLbls>
          <c:showLegendKey val="0"/>
          <c:showVal val="0"/>
          <c:showCatName val="0"/>
          <c:showSerName val="0"/>
          <c:showPercent val="0"/>
          <c:showBubbleSize val="0"/>
        </c:dLbls>
        <c:marker val="1"/>
        <c:smooth val="0"/>
        <c:axId val="223106408"/>
        <c:axId val="223109152"/>
      </c:lineChart>
      <c:dateAx>
        <c:axId val="223106408"/>
        <c:scaling>
          <c:orientation val="minMax"/>
        </c:scaling>
        <c:delete val="1"/>
        <c:axPos val="b"/>
        <c:numFmt formatCode="&quot;H&quot;yy" sourceLinked="1"/>
        <c:majorTickMark val="none"/>
        <c:minorTickMark val="none"/>
        <c:tickLblPos val="none"/>
        <c:crossAx val="223109152"/>
        <c:crosses val="autoZero"/>
        <c:auto val="1"/>
        <c:lblOffset val="100"/>
        <c:baseTimeUnit val="years"/>
      </c:dateAx>
      <c:valAx>
        <c:axId val="22310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10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85.87</c:v>
                </c:pt>
                <c:pt idx="1">
                  <c:v>85.5</c:v>
                </c:pt>
                <c:pt idx="2">
                  <c:v>85.48</c:v>
                </c:pt>
                <c:pt idx="3">
                  <c:v>82.03</c:v>
                </c:pt>
                <c:pt idx="4">
                  <c:v>82.6</c:v>
                </c:pt>
              </c:numCache>
            </c:numRef>
          </c:val>
          <c:extLst>
            <c:ext xmlns:c16="http://schemas.microsoft.com/office/drawing/2014/chart" uri="{C3380CC4-5D6E-409C-BE32-E72D297353CC}">
              <c16:uniqueId val="{00000000-3D0B-44C4-88FA-30C978B4CE36}"/>
            </c:ext>
          </c:extLst>
        </c:ser>
        <c:dLbls>
          <c:showLegendKey val="0"/>
          <c:showVal val="0"/>
          <c:showCatName val="0"/>
          <c:showSerName val="0"/>
          <c:showPercent val="0"/>
          <c:showBubbleSize val="0"/>
        </c:dLbls>
        <c:gapWidth val="150"/>
        <c:axId val="470913048"/>
        <c:axId val="47091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D0B-44C4-88FA-30C978B4CE36}"/>
            </c:ext>
          </c:extLst>
        </c:ser>
        <c:dLbls>
          <c:showLegendKey val="0"/>
          <c:showVal val="0"/>
          <c:showCatName val="0"/>
          <c:showSerName val="0"/>
          <c:showPercent val="0"/>
          <c:showBubbleSize val="0"/>
        </c:dLbls>
        <c:marker val="1"/>
        <c:smooth val="0"/>
        <c:axId val="470913048"/>
        <c:axId val="470915792"/>
      </c:lineChart>
      <c:dateAx>
        <c:axId val="470913048"/>
        <c:scaling>
          <c:orientation val="minMax"/>
        </c:scaling>
        <c:delete val="1"/>
        <c:axPos val="b"/>
        <c:numFmt formatCode="&quot;H&quot;yy" sourceLinked="1"/>
        <c:majorTickMark val="none"/>
        <c:minorTickMark val="none"/>
        <c:tickLblPos val="none"/>
        <c:crossAx val="470915792"/>
        <c:crosses val="autoZero"/>
        <c:auto val="1"/>
        <c:lblOffset val="100"/>
        <c:baseTimeUnit val="years"/>
      </c:dateAx>
      <c:valAx>
        <c:axId val="47091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161.13999999999999</c:v>
                </c:pt>
                <c:pt idx="1">
                  <c:v>161.56</c:v>
                </c:pt>
                <c:pt idx="2">
                  <c:v>161.5</c:v>
                </c:pt>
                <c:pt idx="3">
                  <c:v>158.46</c:v>
                </c:pt>
                <c:pt idx="4">
                  <c:v>166.08</c:v>
                </c:pt>
              </c:numCache>
            </c:numRef>
          </c:val>
          <c:extLst>
            <c:ext xmlns:c16="http://schemas.microsoft.com/office/drawing/2014/chart" uri="{C3380CC4-5D6E-409C-BE32-E72D297353CC}">
              <c16:uniqueId val="{00000000-796E-4D93-A010-228EC6A822F9}"/>
            </c:ext>
          </c:extLst>
        </c:ser>
        <c:dLbls>
          <c:showLegendKey val="0"/>
          <c:showVal val="0"/>
          <c:showCatName val="0"/>
          <c:showSerName val="0"/>
          <c:showPercent val="0"/>
          <c:showBubbleSize val="0"/>
        </c:dLbls>
        <c:gapWidth val="150"/>
        <c:axId val="470915400"/>
        <c:axId val="47090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96E-4D93-A010-228EC6A822F9}"/>
            </c:ext>
          </c:extLst>
        </c:ser>
        <c:dLbls>
          <c:showLegendKey val="0"/>
          <c:showVal val="0"/>
          <c:showCatName val="0"/>
          <c:showSerName val="0"/>
          <c:showPercent val="0"/>
          <c:showBubbleSize val="0"/>
        </c:dLbls>
        <c:marker val="1"/>
        <c:smooth val="0"/>
        <c:axId val="470915400"/>
        <c:axId val="470909520"/>
      </c:lineChart>
      <c:dateAx>
        <c:axId val="470915400"/>
        <c:scaling>
          <c:orientation val="minMax"/>
        </c:scaling>
        <c:delete val="1"/>
        <c:axPos val="b"/>
        <c:numFmt formatCode="&quot;H&quot;yy" sourceLinked="1"/>
        <c:majorTickMark val="none"/>
        <c:minorTickMark val="none"/>
        <c:tickLblPos val="none"/>
        <c:crossAx val="470909520"/>
        <c:crosses val="autoZero"/>
        <c:auto val="1"/>
        <c:lblOffset val="100"/>
        <c:baseTimeUnit val="years"/>
      </c:dateAx>
      <c:valAx>
        <c:axId val="47090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京田辺市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70848</v>
      </c>
      <c r="AM8" s="45"/>
      <c r="AN8" s="45"/>
      <c r="AO8" s="45"/>
      <c r="AP8" s="45"/>
      <c r="AQ8" s="45"/>
      <c r="AR8" s="45"/>
      <c r="AS8" s="45"/>
      <c r="AT8" s="46">
        <f>データ!$S$6</f>
        <v>42.92</v>
      </c>
      <c r="AU8" s="47"/>
      <c r="AV8" s="47"/>
      <c r="AW8" s="47"/>
      <c r="AX8" s="47"/>
      <c r="AY8" s="47"/>
      <c r="AZ8" s="47"/>
      <c r="BA8" s="47"/>
      <c r="BB8" s="48">
        <f>データ!$T$6</f>
        <v>1650.7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93.97</v>
      </c>
      <c r="J10" s="47"/>
      <c r="K10" s="47"/>
      <c r="L10" s="47"/>
      <c r="M10" s="47"/>
      <c r="N10" s="47"/>
      <c r="O10" s="81"/>
      <c r="P10" s="48">
        <f>データ!$P$6</f>
        <v>99.54</v>
      </c>
      <c r="Q10" s="48"/>
      <c r="R10" s="48"/>
      <c r="S10" s="48"/>
      <c r="T10" s="48"/>
      <c r="U10" s="48"/>
      <c r="V10" s="48"/>
      <c r="W10" s="45">
        <f>データ!$Q$6</f>
        <v>2293</v>
      </c>
      <c r="X10" s="45"/>
      <c r="Y10" s="45"/>
      <c r="Z10" s="45"/>
      <c r="AA10" s="45"/>
      <c r="AB10" s="45"/>
      <c r="AC10" s="45"/>
      <c r="AD10" s="2"/>
      <c r="AE10" s="2"/>
      <c r="AF10" s="2"/>
      <c r="AG10" s="2"/>
      <c r="AH10" s="2"/>
      <c r="AI10" s="2"/>
      <c r="AJ10" s="2"/>
      <c r="AK10" s="2"/>
      <c r="AL10" s="45">
        <f>データ!$U$6</f>
        <v>70432</v>
      </c>
      <c r="AM10" s="45"/>
      <c r="AN10" s="45"/>
      <c r="AO10" s="45"/>
      <c r="AP10" s="45"/>
      <c r="AQ10" s="45"/>
      <c r="AR10" s="45"/>
      <c r="AS10" s="45"/>
      <c r="AT10" s="46">
        <f>データ!$V$6</f>
        <v>16</v>
      </c>
      <c r="AU10" s="47"/>
      <c r="AV10" s="47"/>
      <c r="AW10" s="47"/>
      <c r="AX10" s="47"/>
      <c r="AY10" s="47"/>
      <c r="AZ10" s="47"/>
      <c r="BA10" s="47"/>
      <c r="BB10" s="48">
        <f>データ!$W$6</f>
        <v>4402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WnjKTA+NwiTYmGYhUIOVhMR5nIi/aImzXBD3+qdgCyLeNM3mFW6iFy3SVNhWlN5kDnZvKxAH+tIxj9KQXoR8Q==" saltValue="VYrYPbUPZnoT2u07UWFO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262111</v>
      </c>
      <c r="D6" s="20">
        <f t="shared" si="3"/>
        <v>46</v>
      </c>
      <c r="E6" s="20">
        <f t="shared" si="3"/>
        <v>1</v>
      </c>
      <c r="F6" s="20">
        <f t="shared" si="3"/>
        <v>0</v>
      </c>
      <c r="G6" s="20">
        <f t="shared" si="3"/>
        <v>1</v>
      </c>
      <c r="H6" s="20" t="str">
        <f t="shared" si="3"/>
        <v>京都府　京田辺市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93.97</v>
      </c>
      <c r="P6" s="21">
        <f t="shared" si="3"/>
        <v>99.54</v>
      </c>
      <c r="Q6" s="21">
        <f t="shared" si="3"/>
        <v>2293</v>
      </c>
      <c r="R6" s="21">
        <f t="shared" si="3"/>
        <v>70848</v>
      </c>
      <c r="S6" s="21">
        <f t="shared" si="3"/>
        <v>42.92</v>
      </c>
      <c r="T6" s="21">
        <f t="shared" si="3"/>
        <v>1650.7</v>
      </c>
      <c r="U6" s="21">
        <f t="shared" si="3"/>
        <v>70432</v>
      </c>
      <c r="V6" s="21">
        <f t="shared" si="3"/>
        <v>16</v>
      </c>
      <c r="W6" s="21">
        <f t="shared" si="3"/>
        <v>4402</v>
      </c>
      <c r="X6" s="22">
        <f>IF(X7="",NA(),X7)</f>
        <v>100.04</v>
      </c>
      <c r="Y6" s="22">
        <f t="shared" ref="Y6:AG6" si="4">IF(Y7="",NA(),Y7)</f>
        <v>100.53</v>
      </c>
      <c r="Z6" s="22">
        <f t="shared" si="4"/>
        <v>100.57</v>
      </c>
      <c r="AA6" s="22">
        <f t="shared" si="4"/>
        <v>100.66</v>
      </c>
      <c r="AB6" s="22">
        <f t="shared" si="4"/>
        <v>100.79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1792.56</v>
      </c>
      <c r="AU6" s="22">
        <f t="shared" ref="AU6:BC6" si="6">IF(AU7="",NA(),AU7)</f>
        <v>1564.21</v>
      </c>
      <c r="AV6" s="22">
        <f t="shared" si="6"/>
        <v>1795.97</v>
      </c>
      <c r="AW6" s="22">
        <f t="shared" si="6"/>
        <v>1177.77</v>
      </c>
      <c r="AX6" s="22">
        <f t="shared" si="6"/>
        <v>873.87</v>
      </c>
      <c r="AY6" s="22">
        <f t="shared" si="6"/>
        <v>355.5</v>
      </c>
      <c r="AZ6" s="22">
        <f t="shared" si="6"/>
        <v>349.83</v>
      </c>
      <c r="BA6" s="22">
        <f t="shared" si="6"/>
        <v>360.86</v>
      </c>
      <c r="BB6" s="22">
        <f t="shared" si="6"/>
        <v>350.79</v>
      </c>
      <c r="BC6" s="22">
        <f t="shared" si="6"/>
        <v>354.57</v>
      </c>
      <c r="BD6" s="21" t="str">
        <f>IF(BD7="","",IF(BD7="-","【-】","【"&amp;SUBSTITUTE(TEXT(BD7,"#,##0.00"),"-","△")&amp;"】"))</f>
        <v>【261.51】</v>
      </c>
      <c r="BE6" s="22">
        <f>IF(BE7="",NA(),BE7)</f>
        <v>15.78</v>
      </c>
      <c r="BF6" s="22">
        <f t="shared" ref="BF6:BN6" si="7">IF(BF7="",NA(),BF7)</f>
        <v>13.16</v>
      </c>
      <c r="BG6" s="22">
        <f t="shared" si="7"/>
        <v>12.11</v>
      </c>
      <c r="BH6" s="22">
        <f t="shared" si="7"/>
        <v>11.25</v>
      </c>
      <c r="BI6" s="22">
        <f t="shared" si="7"/>
        <v>9.57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85.87</v>
      </c>
      <c r="BQ6" s="22">
        <f t="shared" ref="BQ6:BY6" si="8">IF(BQ7="",NA(),BQ7)</f>
        <v>85.5</v>
      </c>
      <c r="BR6" s="22">
        <f t="shared" si="8"/>
        <v>85.48</v>
      </c>
      <c r="BS6" s="22">
        <f t="shared" si="8"/>
        <v>82.03</v>
      </c>
      <c r="BT6" s="22">
        <f t="shared" si="8"/>
        <v>82.6</v>
      </c>
      <c r="BU6" s="22">
        <f t="shared" si="8"/>
        <v>104.57</v>
      </c>
      <c r="BV6" s="22">
        <f t="shared" si="8"/>
        <v>103.54</v>
      </c>
      <c r="BW6" s="22">
        <f t="shared" si="8"/>
        <v>103.32</v>
      </c>
      <c r="BX6" s="22">
        <f t="shared" si="8"/>
        <v>100.85</v>
      </c>
      <c r="BY6" s="22">
        <f t="shared" si="8"/>
        <v>103.79</v>
      </c>
      <c r="BZ6" s="21" t="str">
        <f>IF(BZ7="","",IF(BZ7="-","【-】","【"&amp;SUBSTITUTE(TEXT(BZ7,"#,##0.00"),"-","△")&amp;"】"))</f>
        <v>【102.35】</v>
      </c>
      <c r="CA6" s="22">
        <f>IF(CA7="",NA(),CA7)</f>
        <v>161.13999999999999</v>
      </c>
      <c r="CB6" s="22">
        <f t="shared" ref="CB6:CJ6" si="9">IF(CB7="",NA(),CB7)</f>
        <v>161.56</v>
      </c>
      <c r="CC6" s="22">
        <f t="shared" si="9"/>
        <v>161.5</v>
      </c>
      <c r="CD6" s="22">
        <f t="shared" si="9"/>
        <v>158.46</v>
      </c>
      <c r="CE6" s="22">
        <f t="shared" si="9"/>
        <v>166.08</v>
      </c>
      <c r="CF6" s="22">
        <f t="shared" si="9"/>
        <v>165.47</v>
      </c>
      <c r="CG6" s="22">
        <f t="shared" si="9"/>
        <v>167.46</v>
      </c>
      <c r="CH6" s="22">
        <f t="shared" si="9"/>
        <v>168.56</v>
      </c>
      <c r="CI6" s="22">
        <f t="shared" si="9"/>
        <v>167.1</v>
      </c>
      <c r="CJ6" s="22">
        <f t="shared" si="9"/>
        <v>167.86</v>
      </c>
      <c r="CK6" s="21" t="str">
        <f>IF(CK7="","",IF(CK7="-","【-】","【"&amp;SUBSTITUTE(TEXT(CK7,"#,##0.00"),"-","△")&amp;"】"))</f>
        <v>【167.74】</v>
      </c>
      <c r="CL6" s="22">
        <f>IF(CL7="",NA(),CL7)</f>
        <v>80.88</v>
      </c>
      <c r="CM6" s="22">
        <f t="shared" ref="CM6:CU6" si="10">IF(CM7="",NA(),CM7)</f>
        <v>78.72</v>
      </c>
      <c r="CN6" s="22">
        <f t="shared" si="10"/>
        <v>78.900000000000006</v>
      </c>
      <c r="CO6" s="22">
        <f t="shared" si="10"/>
        <v>83.48</v>
      </c>
      <c r="CP6" s="22">
        <f t="shared" si="10"/>
        <v>83.38</v>
      </c>
      <c r="CQ6" s="22">
        <f t="shared" si="10"/>
        <v>59.74</v>
      </c>
      <c r="CR6" s="22">
        <f t="shared" si="10"/>
        <v>59.46</v>
      </c>
      <c r="CS6" s="22">
        <f t="shared" si="10"/>
        <v>59.51</v>
      </c>
      <c r="CT6" s="22">
        <f t="shared" si="10"/>
        <v>59.91</v>
      </c>
      <c r="CU6" s="22">
        <f t="shared" si="10"/>
        <v>59.4</v>
      </c>
      <c r="CV6" s="21" t="str">
        <f>IF(CV7="","",IF(CV7="-","【-】","【"&amp;SUBSTITUTE(TEXT(CV7,"#,##0.00"),"-","△")&amp;"】"))</f>
        <v>【60.29】</v>
      </c>
      <c r="CW6" s="22">
        <f>IF(CW7="",NA(),CW7)</f>
        <v>96.22</v>
      </c>
      <c r="CX6" s="22">
        <f t="shared" ref="CX6:DF6" si="11">IF(CX7="",NA(),CX7)</f>
        <v>96.99</v>
      </c>
      <c r="CY6" s="22">
        <f t="shared" si="11"/>
        <v>96.21</v>
      </c>
      <c r="CZ6" s="22">
        <f t="shared" si="11"/>
        <v>97.12</v>
      </c>
      <c r="DA6" s="22">
        <f t="shared" si="11"/>
        <v>96.13</v>
      </c>
      <c r="DB6" s="22">
        <f t="shared" si="11"/>
        <v>87.28</v>
      </c>
      <c r="DC6" s="22">
        <f t="shared" si="11"/>
        <v>87.41</v>
      </c>
      <c r="DD6" s="22">
        <f t="shared" si="11"/>
        <v>87.08</v>
      </c>
      <c r="DE6" s="22">
        <f t="shared" si="11"/>
        <v>87.26</v>
      </c>
      <c r="DF6" s="22">
        <f t="shared" si="11"/>
        <v>87.57</v>
      </c>
      <c r="DG6" s="21" t="str">
        <f>IF(DG7="","",IF(DG7="-","【-】","【"&amp;SUBSTITUTE(TEXT(DG7,"#,##0.00"),"-","△")&amp;"】"))</f>
        <v>【90.12】</v>
      </c>
      <c r="DH6" s="22">
        <f>IF(DH7="",NA(),DH7)</f>
        <v>48.75</v>
      </c>
      <c r="DI6" s="22">
        <f t="shared" ref="DI6:DQ6" si="12">IF(DI7="",NA(),DI7)</f>
        <v>49.16</v>
      </c>
      <c r="DJ6" s="22">
        <f t="shared" si="12"/>
        <v>50.16</v>
      </c>
      <c r="DK6" s="22">
        <f t="shared" si="12"/>
        <v>50.85</v>
      </c>
      <c r="DL6" s="22">
        <f t="shared" si="12"/>
        <v>50.29</v>
      </c>
      <c r="DM6" s="22">
        <f t="shared" si="12"/>
        <v>46.94</v>
      </c>
      <c r="DN6" s="22">
        <f t="shared" si="12"/>
        <v>47.62</v>
      </c>
      <c r="DO6" s="22">
        <f t="shared" si="12"/>
        <v>48.55</v>
      </c>
      <c r="DP6" s="22">
        <f t="shared" si="12"/>
        <v>49.2</v>
      </c>
      <c r="DQ6" s="22">
        <f t="shared" si="12"/>
        <v>50.01</v>
      </c>
      <c r="DR6" s="21" t="str">
        <f>IF(DR7="","",IF(DR7="-","【-】","【"&amp;SUBSTITUTE(TEXT(DR7,"#,##0.00"),"-","△")&amp;"】"))</f>
        <v>【50.88】</v>
      </c>
      <c r="DS6" s="22">
        <f>IF(DS7="",NA(),DS7)</f>
        <v>15.84</v>
      </c>
      <c r="DT6" s="22">
        <f t="shared" ref="DT6:EB6" si="13">IF(DT7="",NA(),DT7)</f>
        <v>17.739999999999998</v>
      </c>
      <c r="DU6" s="22">
        <f t="shared" si="13"/>
        <v>20.82</v>
      </c>
      <c r="DV6" s="22">
        <f t="shared" si="13"/>
        <v>17.18</v>
      </c>
      <c r="DW6" s="22">
        <f t="shared" si="13"/>
        <v>18.43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0.62</v>
      </c>
      <c r="EE6" s="22">
        <f t="shared" ref="EE6:EM6" si="14">IF(EE7="",NA(),EE7)</f>
        <v>1.25</v>
      </c>
      <c r="EF6" s="22">
        <f t="shared" si="14"/>
        <v>1.1200000000000001</v>
      </c>
      <c r="EG6" s="22">
        <f t="shared" si="14"/>
        <v>1.19</v>
      </c>
      <c r="EH6" s="22">
        <f t="shared" si="14"/>
        <v>0.57999999999999996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262111</v>
      </c>
      <c r="D7" s="24">
        <v>46</v>
      </c>
      <c r="E7" s="24">
        <v>1</v>
      </c>
      <c r="F7" s="24">
        <v>0</v>
      </c>
      <c r="G7" s="24">
        <v>1</v>
      </c>
      <c r="H7" s="24" t="s">
        <v>93</v>
      </c>
      <c r="I7" s="24" t="s">
        <v>94</v>
      </c>
      <c r="J7" s="24" t="s">
        <v>95</v>
      </c>
      <c r="K7" s="24" t="s">
        <v>96</v>
      </c>
      <c r="L7" s="24" t="s">
        <v>97</v>
      </c>
      <c r="M7" s="24" t="s">
        <v>98</v>
      </c>
      <c r="N7" s="25" t="s">
        <v>99</v>
      </c>
      <c r="O7" s="25">
        <v>93.97</v>
      </c>
      <c r="P7" s="25">
        <v>99.54</v>
      </c>
      <c r="Q7" s="25">
        <v>2293</v>
      </c>
      <c r="R7" s="25">
        <v>70848</v>
      </c>
      <c r="S7" s="25">
        <v>42.92</v>
      </c>
      <c r="T7" s="25">
        <v>1650.7</v>
      </c>
      <c r="U7" s="25">
        <v>70432</v>
      </c>
      <c r="V7" s="25">
        <v>16</v>
      </c>
      <c r="W7" s="25">
        <v>4402</v>
      </c>
      <c r="X7" s="25">
        <v>100.04</v>
      </c>
      <c r="Y7" s="25">
        <v>100.53</v>
      </c>
      <c r="Z7" s="25">
        <v>100.57</v>
      </c>
      <c r="AA7" s="25">
        <v>100.66</v>
      </c>
      <c r="AB7" s="25">
        <v>100.79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1792.56</v>
      </c>
      <c r="AU7" s="25">
        <v>1564.21</v>
      </c>
      <c r="AV7" s="25">
        <v>1795.97</v>
      </c>
      <c r="AW7" s="25">
        <v>1177.77</v>
      </c>
      <c r="AX7" s="25">
        <v>873.87</v>
      </c>
      <c r="AY7" s="25">
        <v>355.5</v>
      </c>
      <c r="AZ7" s="25">
        <v>349.83</v>
      </c>
      <c r="BA7" s="25">
        <v>360.86</v>
      </c>
      <c r="BB7" s="25">
        <v>350.79</v>
      </c>
      <c r="BC7" s="25">
        <v>354.57</v>
      </c>
      <c r="BD7" s="25">
        <v>261.51</v>
      </c>
      <c r="BE7" s="25">
        <v>15.78</v>
      </c>
      <c r="BF7" s="25">
        <v>13.16</v>
      </c>
      <c r="BG7" s="25">
        <v>12.11</v>
      </c>
      <c r="BH7" s="25">
        <v>11.25</v>
      </c>
      <c r="BI7" s="25">
        <v>9.57</v>
      </c>
      <c r="BJ7" s="25">
        <v>312.58</v>
      </c>
      <c r="BK7" s="25">
        <v>314.87</v>
      </c>
      <c r="BL7" s="25">
        <v>309.27999999999997</v>
      </c>
      <c r="BM7" s="25">
        <v>322.92</v>
      </c>
      <c r="BN7" s="25">
        <v>303.45999999999998</v>
      </c>
      <c r="BO7" s="25">
        <v>265.16000000000003</v>
      </c>
      <c r="BP7" s="25">
        <v>85.87</v>
      </c>
      <c r="BQ7" s="25">
        <v>85.5</v>
      </c>
      <c r="BR7" s="25">
        <v>85.48</v>
      </c>
      <c r="BS7" s="25">
        <v>82.03</v>
      </c>
      <c r="BT7" s="25">
        <v>82.6</v>
      </c>
      <c r="BU7" s="25">
        <v>104.57</v>
      </c>
      <c r="BV7" s="25">
        <v>103.54</v>
      </c>
      <c r="BW7" s="25">
        <v>103.32</v>
      </c>
      <c r="BX7" s="25">
        <v>100.85</v>
      </c>
      <c r="BY7" s="25">
        <v>103.79</v>
      </c>
      <c r="BZ7" s="25">
        <v>102.35</v>
      </c>
      <c r="CA7" s="25">
        <v>161.13999999999999</v>
      </c>
      <c r="CB7" s="25">
        <v>161.56</v>
      </c>
      <c r="CC7" s="25">
        <v>161.5</v>
      </c>
      <c r="CD7" s="25">
        <v>158.46</v>
      </c>
      <c r="CE7" s="25">
        <v>166.08</v>
      </c>
      <c r="CF7" s="25">
        <v>165.47</v>
      </c>
      <c r="CG7" s="25">
        <v>167.46</v>
      </c>
      <c r="CH7" s="25">
        <v>168.56</v>
      </c>
      <c r="CI7" s="25">
        <v>167.1</v>
      </c>
      <c r="CJ7" s="25">
        <v>167.86</v>
      </c>
      <c r="CK7" s="25">
        <v>167.74</v>
      </c>
      <c r="CL7" s="25">
        <v>80.88</v>
      </c>
      <c r="CM7" s="25">
        <v>78.72</v>
      </c>
      <c r="CN7" s="25">
        <v>78.900000000000006</v>
      </c>
      <c r="CO7" s="25">
        <v>83.48</v>
      </c>
      <c r="CP7" s="25">
        <v>83.38</v>
      </c>
      <c r="CQ7" s="25">
        <v>59.74</v>
      </c>
      <c r="CR7" s="25">
        <v>59.46</v>
      </c>
      <c r="CS7" s="25">
        <v>59.51</v>
      </c>
      <c r="CT7" s="25">
        <v>59.91</v>
      </c>
      <c r="CU7" s="25">
        <v>59.4</v>
      </c>
      <c r="CV7" s="25">
        <v>60.29</v>
      </c>
      <c r="CW7" s="25">
        <v>96.22</v>
      </c>
      <c r="CX7" s="25">
        <v>96.99</v>
      </c>
      <c r="CY7" s="25">
        <v>96.21</v>
      </c>
      <c r="CZ7" s="25">
        <v>97.12</v>
      </c>
      <c r="DA7" s="25">
        <v>96.13</v>
      </c>
      <c r="DB7" s="25">
        <v>87.28</v>
      </c>
      <c r="DC7" s="25">
        <v>87.41</v>
      </c>
      <c r="DD7" s="25">
        <v>87.08</v>
      </c>
      <c r="DE7" s="25">
        <v>87.26</v>
      </c>
      <c r="DF7" s="25">
        <v>87.57</v>
      </c>
      <c r="DG7" s="25">
        <v>90.12</v>
      </c>
      <c r="DH7" s="25">
        <v>48.75</v>
      </c>
      <c r="DI7" s="25">
        <v>49.16</v>
      </c>
      <c r="DJ7" s="25">
        <v>50.16</v>
      </c>
      <c r="DK7" s="25">
        <v>50.85</v>
      </c>
      <c r="DL7" s="25">
        <v>50.29</v>
      </c>
      <c r="DM7" s="25">
        <v>46.94</v>
      </c>
      <c r="DN7" s="25">
        <v>47.62</v>
      </c>
      <c r="DO7" s="25">
        <v>48.55</v>
      </c>
      <c r="DP7" s="25">
        <v>49.2</v>
      </c>
      <c r="DQ7" s="25">
        <v>50.01</v>
      </c>
      <c r="DR7" s="25">
        <v>50.88</v>
      </c>
      <c r="DS7" s="25">
        <v>15.84</v>
      </c>
      <c r="DT7" s="25">
        <v>17.739999999999998</v>
      </c>
      <c r="DU7" s="25">
        <v>20.82</v>
      </c>
      <c r="DV7" s="25">
        <v>17.18</v>
      </c>
      <c r="DW7" s="25">
        <v>18.43</v>
      </c>
      <c r="DX7" s="25">
        <v>14.48</v>
      </c>
      <c r="DY7" s="25">
        <v>16.27</v>
      </c>
      <c r="DZ7" s="25">
        <v>17.11</v>
      </c>
      <c r="EA7" s="25">
        <v>18.329999999999998</v>
      </c>
      <c r="EB7" s="25">
        <v>20.27</v>
      </c>
      <c r="EC7" s="25">
        <v>22.3</v>
      </c>
      <c r="ED7" s="25">
        <v>0.62</v>
      </c>
      <c r="EE7" s="25">
        <v>1.25</v>
      </c>
      <c r="EF7" s="25">
        <v>1.1200000000000001</v>
      </c>
      <c r="EG7" s="25">
        <v>1.19</v>
      </c>
      <c r="EH7" s="25">
        <v>0.57999999999999996</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cp:lastPrinted>2023-02-08T04:13:24Z</cp:lastPrinted>
  <dcterms:created xsi:type="dcterms:W3CDTF">2022-12-01T01:01:14Z</dcterms:created>
  <dcterms:modified xsi:type="dcterms:W3CDTF">2023-02-09T00:22:45Z</dcterms:modified>
  <cp:category/>
</cp:coreProperties>
</file>