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3 市町村等から\25 伊根町\修正後\"/>
    </mc:Choice>
  </mc:AlternateContent>
  <xr:revisionPtr revIDLastSave="0" documentId="13_ncr:1_{05F91A31-662A-4233-87E3-B3DC9269A990}" xr6:coauthVersionLast="36" xr6:coauthVersionMax="47" xr10:uidLastSave="{00000000-0000-0000-0000-000000000000}"/>
  <workbookProtection workbookAlgorithmName="SHA-512" workbookHashValue="bf8IkQkl1AT4cOydh1eaMY87NF/yc7DiTX2UnPPqgXHwORZcP73bNR3ij8g6TA6Q72H+9NGYOm101PDjBdW8Pw==" workbookSaltValue="RnkwebrQKzMEW4MZT2FUXg=="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AL8" i="4" s="1"/>
  <c r="Q6" i="5"/>
  <c r="P6" i="5"/>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AL10" i="4"/>
  <c r="W10" i="4"/>
  <c r="P10" i="4"/>
  <c r="I10" i="4"/>
  <c r="B10" i="4"/>
  <c r="BB8" i="4"/>
  <c r="AD8" i="4"/>
  <c r="W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<sst xmlns="http://schemas.openxmlformats.org/spreadsheetml/2006/main" count="233" uniqueCount="117">
  <si>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</si>
  <si>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</si>
  <si>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</si>
  <si>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</si>
  <si>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</si>
  <si>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</si>
  <si>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</si>
  <si>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</si>
  <si>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</si>
  <si>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</si>
  <si>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</si>
  <si>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</si>
  <si>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</si>
  <si>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</si>
  <si>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</si>
  <si>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</si>
  <si>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</si>
  <si>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</si>
  <si>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</si>
  <si>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</si>
  <si>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</si>
  <si>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</si>
  <si>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</si>
  <si>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</si>
  <si>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</si>
  <si>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</si>
  <si>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</si>
  <si>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</si>
  <si>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</si>
  <si>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</si>
  <si>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</si>
  <si>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</si>
  <si>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</si>
  <si>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</si>
  <si>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</si>
  <si>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</si>
  <si>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</si>
  <si>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</si>
  <si>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</si>
  <si>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</si>
  <si>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</si>
  <si>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</si>
  <si>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</si>
  <si>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</si>
  <si>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</si>
  <si>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</si>
  <si>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</si>
  <si>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</si>
  <si>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</si>
  <si>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</si>
  <si>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</si>
  <si>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</si>
  <si>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</si>
  <si>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</si>
  <si>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</si>
  <si>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</si>
  <si>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</si>
  <si>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</si>
  <si>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</si>
  <si>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</si>
  <si>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</si>
  <si>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</si>
  <si>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</si>
  <si>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</si>
  <si>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</si>
  <si>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</si>
  <si>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</si>
  <si>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</si>
  <si>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</si>
  <si>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</si>
  <si>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</si>
  <si>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</si>
  <si>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</si>
  <si>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</si>
  <si>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</si>
  <si>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</si>
  <si>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</si>
  <si>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</si>
  <si>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</si>
  <si>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</si>
  <si>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</si>
  <si>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</si>
  <si>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</si>
  <si>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</si>
  <si>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</si>
  <si>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</si>
  <si>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</si>
  <si>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</si>
  <si>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</si>
  <si>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</si>
  <si>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</si>
  <si>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</si>
  <si>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</si>
  <si>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</si>
  <si>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</si>
  <si>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</si>
  <si>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伊根町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</si>
  <si>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</si>
  <si>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</si>
  <si>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</si>
  <si>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</si>
  <si>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</si>
  <si>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</si>
  <si>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</si>
  <si>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</si>
  <si>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</si>
  <si>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</si>
  <si>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</si>
  <si>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</si>
  <si>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</si>
  <si>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</si>
  <si>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</si>
  <si>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</si>
  <si>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</si>
  <si>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③管路更新率
　耐用年数内の管路がほとんどであるが、耐用年数を経過した管路から、事業計画に基づき順次更新を行っている状況である。</t>
    <rPh sb="1" eb="3">
      <t>カンロ</t>
    </rPh>
    <rPh sb="3" eb="5">
      <t>コウシン</t>
    </rPh>
    <rPh sb="5" eb="6">
      <t>リツ</t>
    </rPh>
    <rPh sb="8" eb="10">
      <t>タイヨウ</t>
    </rPh>
    <rPh sb="10" eb="12">
      <t>ネンスウ</t>
    </rPh>
    <rPh sb="12" eb="13">
      <t>ナイ</t>
    </rPh>
    <rPh sb="14" eb="16">
      <t>カンロ</t>
    </rPh>
    <rPh sb="26" eb="28">
      <t>タイヨウ</t>
    </rPh>
    <rPh sb="28" eb="30">
      <t>ネンスウ</t>
    </rPh>
    <rPh sb="31" eb="33">
      <t>ケイカ</t>
    </rPh>
    <rPh sb="35" eb="37">
      <t>カンロ</t>
    </rPh>
    <rPh sb="40" eb="42">
      <t>ジギョウ</t>
    </rPh>
    <rPh sb="42" eb="44">
      <t>ケイカク</t>
    </rPh>
    <rPh sb="45" eb="46">
      <t>モト</t>
    </rPh>
    <rPh sb="48" eb="50">
      <t>ジュンジ</t>
    </rPh>
    <rPh sb="50" eb="52">
      <t>コウシン</t>
    </rPh>
    <rPh sb="53" eb="54">
      <t>オコナ</t>
    </rPh>
    <rPh sb="58" eb="60">
      <t>ジョウキョウ</t>
    </rPh>
    <phoneticPr fontId="4"/>
  </si>
  <si>
    <t>➀収益的収支比率
　類似団体と比較して高い数値にはなっているが、100％を下回っている状況は続いており、料金収入の減少する中で数値の悪化が続いている。経営改善に向けて、料金改定の検討、経費の削減を行う必要がある。
④企業債残高対給水収益比率
　地方債残高の減少は続いているが給水収益の減少により前年度と比較し増加に転じている。類似団体と比較して低い数値になっているため、今後の数値に注視する。
⑤料金回収率
　類似団体と比較して高い数値にはなっているが、給水原価の上昇によって、数値が悪化している。また依然として100％を下回っており料金改定を含め検討が必要である。
⑥給水原価
　有収水量の減少の一方で、維持管理費用が増加したことによって、上昇している。そのため、類似団体との比較でも高くなっており、経費の削減が必要である。
⑦施設利用率
　配水量の低下に伴い、30％程度にとどまり、類似団体と比較しても低い数値となっている。施設規模を適正に把握し、規模の縮小も検討する。
⑧有収率
　計画的な施設の更新により、類似団体と比較して高いものとなっているが、今後も引き続き計画的に管路の更新を行う必要がある。</t>
    <rPh sb="1" eb="4">
      <t>シュウエキテキ</t>
    </rPh>
    <rPh sb="4" eb="6">
      <t>シュウシ</t>
    </rPh>
    <rPh sb="6" eb="8">
      <t>ヒリツ</t>
    </rPh>
    <rPh sb="10" eb="12">
      <t>ルイジ</t>
    </rPh>
    <rPh sb="12" eb="14">
      <t>ダンタイ</t>
    </rPh>
    <rPh sb="15" eb="17">
      <t>ヒカク</t>
    </rPh>
    <rPh sb="19" eb="20">
      <t>タカ</t>
    </rPh>
    <rPh sb="21" eb="23">
      <t>スウチ</t>
    </rPh>
    <rPh sb="37" eb="39">
      <t>シタマワ</t>
    </rPh>
    <rPh sb="43" eb="45">
      <t>ジョウキョウ</t>
    </rPh>
    <rPh sb="46" eb="47">
      <t>ツヅ</t>
    </rPh>
    <rPh sb="52" eb="54">
      <t>リョウキン</t>
    </rPh>
    <rPh sb="54" eb="56">
      <t>シュウニュウ</t>
    </rPh>
    <rPh sb="57" eb="59">
      <t>ゲンショウ</t>
    </rPh>
    <rPh sb="61" eb="62">
      <t>ナカ</t>
    </rPh>
    <rPh sb="63" eb="65">
      <t>スウチ</t>
    </rPh>
    <rPh sb="66" eb="68">
      <t>アッカ</t>
    </rPh>
    <rPh sb="69" eb="70">
      <t>ツヅ</t>
    </rPh>
    <rPh sb="75" eb="77">
      <t>ケイエイ</t>
    </rPh>
    <rPh sb="77" eb="79">
      <t>カイゼン</t>
    </rPh>
    <rPh sb="80" eb="81">
      <t>ム</t>
    </rPh>
    <rPh sb="84" eb="86">
      <t>リョウキン</t>
    </rPh>
    <rPh sb="86" eb="88">
      <t>カイテイ</t>
    </rPh>
    <rPh sb="89" eb="91">
      <t>ケントウ</t>
    </rPh>
    <rPh sb="92" eb="94">
      <t>ケイヒ</t>
    </rPh>
    <rPh sb="95" eb="97">
      <t>サクゲン</t>
    </rPh>
    <rPh sb="98" eb="99">
      <t>オコナ</t>
    </rPh>
    <rPh sb="100" eb="102">
      <t>ヒツヨウ</t>
    </rPh>
    <rPh sb="111" eb="113">
      <t>ザンダカ</t>
    </rPh>
    <rPh sb="113" eb="114">
      <t>タイ</t>
    </rPh>
    <rPh sb="114" eb="116">
      <t>キュウスイ</t>
    </rPh>
    <rPh sb="116" eb="118">
      <t>シュウエキ</t>
    </rPh>
    <rPh sb="118" eb="120">
      <t>ヒリツ</t>
    </rPh>
    <rPh sb="122" eb="125">
      <t>チホウサイ</t>
    </rPh>
    <rPh sb="125" eb="127">
      <t>ザンダカ</t>
    </rPh>
    <rPh sb="128" eb="130">
      <t>ゲンショウ</t>
    </rPh>
    <rPh sb="131" eb="132">
      <t>ツヅ</t>
    </rPh>
    <rPh sb="137" eb="139">
      <t>キュウスイ</t>
    </rPh>
    <rPh sb="139" eb="141">
      <t>シュウエキ</t>
    </rPh>
    <rPh sb="142" eb="144">
      <t>ゲンショウ</t>
    </rPh>
    <rPh sb="147" eb="150">
      <t>ゼンネンド</t>
    </rPh>
    <rPh sb="151" eb="153">
      <t>ヒカク</t>
    </rPh>
    <rPh sb="154" eb="156">
      <t>ゾウカ</t>
    </rPh>
    <rPh sb="157" eb="158">
      <t>テン</t>
    </rPh>
    <rPh sb="163" eb="165">
      <t>ルイジ</t>
    </rPh>
    <rPh sb="165" eb="167">
      <t>ダンタイ</t>
    </rPh>
    <rPh sb="168" eb="170">
      <t>ヒカク</t>
    </rPh>
    <rPh sb="172" eb="173">
      <t>ヒク</t>
    </rPh>
    <rPh sb="174" eb="176">
      <t>スウチ</t>
    </rPh>
    <rPh sb="185" eb="187">
      <t>コンゴ</t>
    </rPh>
    <rPh sb="188" eb="190">
      <t>スウチ</t>
    </rPh>
    <rPh sb="191" eb="193">
      <t>チュウシ</t>
    </rPh>
    <rPh sb="198" eb="200">
      <t>リョウキン</t>
    </rPh>
    <rPh sb="200" eb="202">
      <t>カイシュウ</t>
    </rPh>
    <rPh sb="202" eb="203">
      <t>リツ</t>
    </rPh>
    <rPh sb="210" eb="212">
      <t>ヒカク</t>
    </rPh>
    <rPh sb="214" eb="215">
      <t>タカ</t>
    </rPh>
    <rPh sb="216" eb="218">
      <t>スウチ</t>
    </rPh>
    <rPh sb="227" eb="231">
      <t>キュウスイゲンカ</t>
    </rPh>
    <rPh sb="232" eb="234">
      <t>ジョウショウ</t>
    </rPh>
    <rPh sb="239" eb="241">
      <t>スウチ</t>
    </rPh>
    <rPh sb="242" eb="244">
      <t>アッカ</t>
    </rPh>
    <rPh sb="261" eb="263">
      <t>シタマワ</t>
    </rPh>
    <rPh sb="267" eb="269">
      <t>リョウキン</t>
    </rPh>
    <rPh sb="269" eb="271">
      <t>カイテイ</t>
    </rPh>
    <rPh sb="272" eb="273">
      <t>フク</t>
    </rPh>
    <rPh sb="274" eb="276">
      <t>ケントウ</t>
    </rPh>
    <rPh sb="277" eb="279">
      <t>ヒツヨウ</t>
    </rPh>
    <rPh sb="285" eb="287">
      <t>キュウスイ</t>
    </rPh>
    <rPh sb="287" eb="289">
      <t>ゲンカ</t>
    </rPh>
    <rPh sb="291" eb="295">
      <t>ユウシュウスイリョウ</t>
    </rPh>
    <rPh sb="296" eb="298">
      <t>ゲンショウ</t>
    </rPh>
    <rPh sb="299" eb="301">
      <t>イッポウ</t>
    </rPh>
    <rPh sb="303" eb="309">
      <t>イジカンリヒヨウ</t>
    </rPh>
    <rPh sb="310" eb="312">
      <t>ゾウカ</t>
    </rPh>
    <rPh sb="321" eb="323">
      <t>ジョウショウ</t>
    </rPh>
    <rPh sb="333" eb="337">
      <t>ルイジダンタイ</t>
    </rPh>
    <rPh sb="339" eb="341">
      <t>ヒカク</t>
    </rPh>
    <rPh sb="343" eb="344">
      <t>タカ</t>
    </rPh>
    <rPh sb="351" eb="353">
      <t>ケイヒ</t>
    </rPh>
    <rPh sb="354" eb="356">
      <t>サクゲン</t>
    </rPh>
    <rPh sb="357" eb="359">
      <t>ヒツヨウ</t>
    </rPh>
    <rPh sb="365" eb="367">
      <t>シセツ</t>
    </rPh>
    <rPh sb="367" eb="369">
      <t>リヨウ</t>
    </rPh>
    <rPh sb="369" eb="370">
      <t>リツ</t>
    </rPh>
    <rPh sb="372" eb="374">
      <t>ハイスイ</t>
    </rPh>
    <rPh sb="374" eb="375">
      <t>リョウ</t>
    </rPh>
    <rPh sb="376" eb="378">
      <t>テイカ</t>
    </rPh>
    <rPh sb="379" eb="380">
      <t>トモナ</t>
    </rPh>
    <rPh sb="385" eb="387">
      <t>テイド</t>
    </rPh>
    <rPh sb="393" eb="395">
      <t>ルイジ</t>
    </rPh>
    <rPh sb="395" eb="397">
      <t>ダンタイ</t>
    </rPh>
    <rPh sb="398" eb="400">
      <t>ヒカク</t>
    </rPh>
    <rPh sb="403" eb="404">
      <t>ヒク</t>
    </rPh>
    <rPh sb="405" eb="407">
      <t>スウチ</t>
    </rPh>
    <rPh sb="414" eb="416">
      <t>シセツ</t>
    </rPh>
    <rPh sb="416" eb="418">
      <t>キボ</t>
    </rPh>
    <rPh sb="419" eb="421">
      <t>テキセイ</t>
    </rPh>
    <rPh sb="422" eb="424">
      <t>ハアク</t>
    </rPh>
    <rPh sb="426" eb="428">
      <t>キボ</t>
    </rPh>
    <rPh sb="429" eb="431">
      <t>シュクショウ</t>
    </rPh>
    <rPh sb="432" eb="434">
      <t>ケントウ</t>
    </rPh>
    <rPh sb="439" eb="442">
      <t>ユウシュウリツ</t>
    </rPh>
    <rPh sb="462" eb="464">
      <t>ヒカク</t>
    </rPh>
    <rPh sb="466" eb="467">
      <t>タカ</t>
    </rPh>
    <rPh sb="478" eb="480">
      <t>コンゴ</t>
    </rPh>
    <rPh sb="481" eb="482">
      <t>ヒ</t>
    </rPh>
    <rPh sb="483" eb="484">
      <t>ツヅ</t>
    </rPh>
    <rPh sb="485" eb="488">
      <t>ケイカクテキ</t>
    </rPh>
    <rPh sb="489" eb="491">
      <t>カンロ</t>
    </rPh>
    <rPh sb="492" eb="494">
      <t>コウシン</t>
    </rPh>
    <rPh sb="495" eb="496">
      <t>オコナ</t>
    </rPh>
    <rPh sb="497" eb="499">
      <t>ヒツヨウ</t>
    </rPh>
    <phoneticPr fontId="4"/>
  </si>
  <si>
    <t>　今後の事業運営について、管路の老朽化に関しては耐用年数に達していないものがほとんどで、有収水率は安定しているため今後も計画的な更新を行う必要がある。一方で有収水量の減少に伴い、料金収入が減少し、厳しい経営状況が予想される。そのため、より一層の維持管理の効率化、経費削減に努め、水道水の安定供給を図る。</t>
    <rPh sb="1" eb="3">
      <t>コンゴ</t>
    </rPh>
    <rPh sb="4" eb="6">
      <t>ジギョウ</t>
    </rPh>
    <rPh sb="6" eb="8">
      <t>ウンエイ</t>
    </rPh>
    <rPh sb="13" eb="15">
      <t>カンロ</t>
    </rPh>
    <rPh sb="16" eb="19">
      <t>ロウキュウカ</t>
    </rPh>
    <rPh sb="20" eb="21">
      <t>カン</t>
    </rPh>
    <rPh sb="24" eb="26">
      <t>タイヨウ</t>
    </rPh>
    <rPh sb="26" eb="28">
      <t>ネンスウ</t>
    </rPh>
    <rPh sb="29" eb="30">
      <t>タッ</t>
    </rPh>
    <rPh sb="44" eb="46">
      <t>ユウシュウ</t>
    </rPh>
    <rPh sb="46" eb="47">
      <t>スイ</t>
    </rPh>
    <rPh sb="47" eb="48">
      <t>リツ</t>
    </rPh>
    <rPh sb="49" eb="51">
      <t>アンテイ</t>
    </rPh>
    <rPh sb="57" eb="59">
      <t>コンゴ</t>
    </rPh>
    <rPh sb="60" eb="63">
      <t>ケイカクテキ</t>
    </rPh>
    <rPh sb="64" eb="66">
      <t>コウシン</t>
    </rPh>
    <rPh sb="67" eb="68">
      <t>オコナ</t>
    </rPh>
    <rPh sb="69" eb="71">
      <t>ヒツヨウ</t>
    </rPh>
    <rPh sb="75" eb="77">
      <t>イッポウ</t>
    </rPh>
    <rPh sb="78" eb="80">
      <t>ユウシュウ</t>
    </rPh>
    <rPh sb="80" eb="81">
      <t>スイ</t>
    </rPh>
    <rPh sb="81" eb="82">
      <t>リョウ</t>
    </rPh>
    <rPh sb="83" eb="85">
      <t>ゲンショウ</t>
    </rPh>
    <rPh sb="86" eb="87">
      <t>トモナ</t>
    </rPh>
    <rPh sb="89" eb="91">
      <t>リョウキン</t>
    </rPh>
    <rPh sb="91" eb="93">
      <t>シュウニュウ</t>
    </rPh>
    <rPh sb="94" eb="96">
      <t>ゲンショウ</t>
    </rPh>
    <rPh sb="98" eb="99">
      <t>キビ</t>
    </rPh>
    <rPh sb="101" eb="103">
      <t>ケイエイ</t>
    </rPh>
    <rPh sb="103" eb="105">
      <t>ジョウキョウ</t>
    </rPh>
    <rPh sb="106" eb="108">
      <t>ヨソウ</t>
    </rPh>
    <rPh sb="119" eb="121">
      <t>イッソウ</t>
    </rPh>
    <rPh sb="122" eb="124">
      <t>イジ</t>
    </rPh>
    <rPh sb="124" eb="126">
      <t>カンリ</t>
    </rPh>
    <rPh sb="127" eb="130">
      <t>コウリツカ</t>
    </rPh>
    <rPh sb="131" eb="133">
      <t>ケイヒ</t>
    </rPh>
    <rPh sb="133" eb="135">
      <t>サクゲン</t>
    </rPh>
    <rPh sb="136" eb="137">
      <t>ツト</t>
    </rPh>
    <rPh sb="139" eb="142">
      <t>スイドウスイ</t>
    </rPh>
    <rPh sb="143" eb="145">
      <t>アンテイ</t>
    </rPh>
    <rPh sb="145" eb="147">
      <t>キョウキュウ</t>
    </rPh>
    <rPh sb="148" eb="14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</si>
</sst>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0.04</c:v>
                </c:pt>
                <c:pt idx="3" formatCode="#,##0.00;&quot;△&quot;#,##0.00;&quot;-&quot;">
                  <c:v>2.08</c:v>
                </c:pt>
                <c:pt idx="4" formatCode="#,##0.00;&quot;△&quot;#,##0.00;&quot;-&quot;">
                  <c:v>1.7</c:v>
                </c:pt>
              </c:numCache>
            </c:numRef>
          </c:val>
          <c:extLst>
            <c:ext xmlns:c16="http://schemas.microsoft.com/office/drawing/2014/chart" uri="{C3380CC4-5D6E-409C-BE32-E72D297353CC}">
              <c16:uniqueId val="{00000000-57BE-47FB-AA48-4A976AB0C99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57BE-47FB-AA48-4A976AB0C99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34.799999999999997</c:v>
                </c:pt>
                <c:pt idx="1">
                  <c:v>35.03</c:v>
                </c:pt>
                <c:pt idx="2">
                  <c:v>35.119999999999997</c:v>
                </c:pt>
                <c:pt idx="3">
                  <c:v>35.32</c:v>
                </c:pt>
                <c:pt idx="4">
                  <c:v>31.77</c:v>
                </c:pt>
              </c:numCache>
            </c:numRef>
          </c:val>
          <c:extLst>
            <c:ext xmlns:c16="http://schemas.microsoft.com/office/drawing/2014/chart" uri="{C3380CC4-5D6E-409C-BE32-E72D297353CC}">
              <c16:uniqueId val="{00000000-24C7-4A4F-8405-095EB373BEB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24C7-4A4F-8405-095EB373BEB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92.84</c:v>
                </c:pt>
                <c:pt idx="1">
                  <c:v>92.27</c:v>
                </c:pt>
                <c:pt idx="2">
                  <c:v>94.66</c:v>
                </c:pt>
                <c:pt idx="3">
                  <c:v>89.89</c:v>
                </c:pt>
                <c:pt idx="4">
                  <c:v>95.4</c:v>
                </c:pt>
              </c:numCache>
            </c:numRef>
          </c:val>
          <c:extLst>
            <c:ext xmlns:c16="http://schemas.microsoft.com/office/drawing/2014/chart" uri="{C3380CC4-5D6E-409C-BE32-E72D297353CC}">
              <c16:uniqueId val="{00000000-8603-42C6-A178-EE85DD07561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8603-42C6-A178-EE85DD07561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79.42</c:v>
                </c:pt>
                <c:pt idx="1">
                  <c:v>82.89</c:v>
                </c:pt>
                <c:pt idx="2">
                  <c:v>83.66</c:v>
                </c:pt>
                <c:pt idx="3">
                  <c:v>80.010000000000005</c:v>
                </c:pt>
                <c:pt idx="4">
                  <c:v>72.89</c:v>
                </c:pt>
              </c:numCache>
            </c:numRef>
          </c:val>
          <c:extLst>
            <c:ext xmlns:c16="http://schemas.microsoft.com/office/drawing/2014/chart" uri="{C3380CC4-5D6E-409C-BE32-E72D297353CC}">
              <c16:uniqueId val="{00000000-7489-4286-BCB8-B7213682F0A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7489-4286-BCB8-B7213682F0A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68-4E28-BE01-226F80C2034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68-4E28-BE01-226F80C2034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A4-476F-8236-5FA246DB666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A4-476F-8236-5FA246DB666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5C-4A78-BBA5-EB655ED1972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5C-4A78-BBA5-EB655ED1972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00-4969-B6A4-1B51ACFA3A3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00-4969-B6A4-1B51ACFA3A3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985.54</c:v>
                </c:pt>
                <c:pt idx="1">
                  <c:v>929.95</c:v>
                </c:pt>
                <c:pt idx="2">
                  <c:v>887.79</c:v>
                </c:pt>
                <c:pt idx="3">
                  <c:v>858.94</c:v>
                </c:pt>
                <c:pt idx="4">
                  <c:v>901.58</c:v>
                </c:pt>
              </c:numCache>
            </c:numRef>
          </c:val>
          <c:extLst>
            <c:ext xmlns:c16="http://schemas.microsoft.com/office/drawing/2014/chart" uri="{C3380CC4-5D6E-409C-BE32-E72D297353CC}">
              <c16:uniqueId val="{00000000-70BB-4432-AD4C-5ACE50907AC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70BB-4432-AD4C-5ACE50907AC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51.71</c:v>
                </c:pt>
                <c:pt idx="1">
                  <c:v>61.11</c:v>
                </c:pt>
                <c:pt idx="2">
                  <c:v>63.68</c:v>
                </c:pt>
                <c:pt idx="3">
                  <c:v>66.13</c:v>
                </c:pt>
                <c:pt idx="4">
                  <c:v>56.95</c:v>
                </c:pt>
              </c:numCache>
            </c:numRef>
          </c:val>
          <c:extLst>
            <c:ext xmlns:c16="http://schemas.microsoft.com/office/drawing/2014/chart" uri="{C3380CC4-5D6E-409C-BE32-E72D297353CC}">
              <c16:uniqueId val="{00000000-0E4B-4E41-9E24-22CC2C3433D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0E4B-4E41-9E24-22CC2C3433D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447.08</c:v>
                </c:pt>
                <c:pt idx="1">
                  <c:v>384.5</c:v>
                </c:pt>
                <c:pt idx="2">
                  <c:v>359.43</c:v>
                </c:pt>
                <c:pt idx="3">
                  <c:v>359.47</c:v>
                </c:pt>
                <c:pt idx="4">
                  <c:v>409.93</c:v>
                </c:pt>
              </c:numCache>
            </c:numRef>
          </c:val>
          <c:extLst>
            <c:ext xmlns:c16="http://schemas.microsoft.com/office/drawing/2014/chart" uri="{C3380CC4-5D6E-409C-BE32-E72D297353CC}">
              <c16:uniqueId val="{00000000-F5BA-4E23-8A1C-AE71EB46E55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F5BA-4E23-8A1C-AE71EB46E55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京都府　伊根町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1989</v>
      </c>
      <c r="AM8" s="37"/>
      <c r="AN8" s="37"/>
      <c r="AO8" s="37"/>
      <c r="AP8" s="37"/>
      <c r="AQ8" s="37"/>
      <c r="AR8" s="37"/>
      <c r="AS8" s="37"/>
      <c r="AT8" s="38">
        <f>データ!$S$6</f>
        <v>61.95</v>
      </c>
      <c r="AU8" s="38"/>
      <c r="AV8" s="38"/>
      <c r="AW8" s="38"/>
      <c r="AX8" s="38"/>
      <c r="AY8" s="38"/>
      <c r="AZ8" s="38"/>
      <c r="BA8" s="38"/>
      <c r="BB8" s="38">
        <f>データ!$T$6</f>
        <v>32.11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94.15</v>
      </c>
      <c r="Q10" s="38"/>
      <c r="R10" s="38"/>
      <c r="S10" s="38"/>
      <c r="T10" s="38"/>
      <c r="U10" s="38"/>
      <c r="V10" s="38"/>
      <c r="W10" s="37">
        <f>データ!$Q$6</f>
        <v>3575</v>
      </c>
      <c r="X10" s="37"/>
      <c r="Y10" s="37"/>
      <c r="Z10" s="37"/>
      <c r="AA10" s="37"/>
      <c r="AB10" s="37"/>
      <c r="AC10" s="37"/>
      <c r="AD10" s="2"/>
      <c r="AE10" s="2"/>
      <c r="AF10" s="2"/>
      <c r="AG10" s="2"/>
      <c r="AH10" s="2"/>
      <c r="AI10" s="2"/>
      <c r="AJ10" s="2"/>
      <c r="AK10" s="2"/>
      <c r="AL10" s="37">
        <f>データ!$U$6</f>
        <v>1868</v>
      </c>
      <c r="AM10" s="37"/>
      <c r="AN10" s="37"/>
      <c r="AO10" s="37"/>
      <c r="AP10" s="37"/>
      <c r="AQ10" s="37"/>
      <c r="AR10" s="37"/>
      <c r="AS10" s="37"/>
      <c r="AT10" s="38">
        <f>データ!$V$6</f>
        <v>2.2000000000000002</v>
      </c>
      <c r="AU10" s="38"/>
      <c r="AV10" s="38"/>
      <c r="AW10" s="38"/>
      <c r="AX10" s="38"/>
      <c r="AY10" s="38"/>
      <c r="AZ10" s="38"/>
      <c r="BA10" s="38"/>
      <c r="BB10" s="38">
        <f>データ!$W$6</f>
        <v>849.09</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115</v>
      </c>
      <c r="BM16" s="80"/>
      <c r="BN16" s="80"/>
      <c r="BO16" s="80"/>
      <c r="BP16" s="80"/>
      <c r="BQ16" s="80"/>
      <c r="BR16" s="80"/>
      <c r="BS16" s="80"/>
      <c r="BT16" s="80"/>
      <c r="BU16" s="80"/>
      <c r="BV16" s="80"/>
      <c r="BW16" s="80"/>
      <c r="BX16" s="80"/>
      <c r="BY16" s="80"/>
      <c r="BZ16" s="8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9" t="s">
        <v>116</v>
      </c>
      <c r="BM66" s="80"/>
      <c r="BN66" s="80"/>
      <c r="BO66" s="80"/>
      <c r="BP66" s="80"/>
      <c r="BQ66" s="80"/>
      <c r="BR66" s="80"/>
      <c r="BS66" s="80"/>
      <c r="BT66" s="80"/>
      <c r="BU66" s="80"/>
      <c r="BV66" s="80"/>
      <c r="BW66" s="80"/>
      <c r="BX66" s="80"/>
      <c r="BY66" s="80"/>
      <c r="BZ66" s="8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9"/>
      <c r="BM67" s="80"/>
      <c r="BN67" s="80"/>
      <c r="BO67" s="80"/>
      <c r="BP67" s="80"/>
      <c r="BQ67" s="80"/>
      <c r="BR67" s="80"/>
      <c r="BS67" s="80"/>
      <c r="BT67" s="80"/>
      <c r="BU67" s="80"/>
      <c r="BV67" s="80"/>
      <c r="BW67" s="80"/>
      <c r="BX67" s="80"/>
      <c r="BY67" s="80"/>
      <c r="BZ67" s="8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9"/>
      <c r="BM68" s="80"/>
      <c r="BN68" s="80"/>
      <c r="BO68" s="80"/>
      <c r="BP68" s="80"/>
      <c r="BQ68" s="80"/>
      <c r="BR68" s="80"/>
      <c r="BS68" s="80"/>
      <c r="BT68" s="80"/>
      <c r="BU68" s="80"/>
      <c r="BV68" s="80"/>
      <c r="BW68" s="80"/>
      <c r="BX68" s="80"/>
      <c r="BY68" s="80"/>
      <c r="BZ68" s="8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9"/>
      <c r="BM69" s="80"/>
      <c r="BN69" s="80"/>
      <c r="BO69" s="80"/>
      <c r="BP69" s="80"/>
      <c r="BQ69" s="80"/>
      <c r="BR69" s="80"/>
      <c r="BS69" s="80"/>
      <c r="BT69" s="80"/>
      <c r="BU69" s="80"/>
      <c r="BV69" s="80"/>
      <c r="BW69" s="80"/>
      <c r="BX69" s="80"/>
      <c r="BY69" s="80"/>
      <c r="BZ69" s="8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9"/>
      <c r="BM70" s="80"/>
      <c r="BN70" s="80"/>
      <c r="BO70" s="80"/>
      <c r="BP70" s="80"/>
      <c r="BQ70" s="80"/>
      <c r="BR70" s="80"/>
      <c r="BS70" s="80"/>
      <c r="BT70" s="80"/>
      <c r="BU70" s="80"/>
      <c r="BV70" s="80"/>
      <c r="BW70" s="80"/>
      <c r="BX70" s="80"/>
      <c r="BY70" s="80"/>
      <c r="BZ70" s="8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9"/>
      <c r="BM71" s="80"/>
      <c r="BN71" s="80"/>
      <c r="BO71" s="80"/>
      <c r="BP71" s="80"/>
      <c r="BQ71" s="80"/>
      <c r="BR71" s="80"/>
      <c r="BS71" s="80"/>
      <c r="BT71" s="80"/>
      <c r="BU71" s="80"/>
      <c r="BV71" s="80"/>
      <c r="BW71" s="80"/>
      <c r="BX71" s="80"/>
      <c r="BY71" s="80"/>
      <c r="BZ71" s="8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9"/>
      <c r="BM72" s="80"/>
      <c r="BN72" s="80"/>
      <c r="BO72" s="80"/>
      <c r="BP72" s="80"/>
      <c r="BQ72" s="80"/>
      <c r="BR72" s="80"/>
      <c r="BS72" s="80"/>
      <c r="BT72" s="80"/>
      <c r="BU72" s="80"/>
      <c r="BV72" s="80"/>
      <c r="BW72" s="80"/>
      <c r="BX72" s="80"/>
      <c r="BY72" s="80"/>
      <c r="BZ72" s="8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9"/>
      <c r="BM73" s="80"/>
      <c r="BN73" s="80"/>
      <c r="BO73" s="80"/>
      <c r="BP73" s="80"/>
      <c r="BQ73" s="80"/>
      <c r="BR73" s="80"/>
      <c r="BS73" s="80"/>
      <c r="BT73" s="80"/>
      <c r="BU73" s="80"/>
      <c r="BV73" s="80"/>
      <c r="BW73" s="80"/>
      <c r="BX73" s="80"/>
      <c r="BY73" s="80"/>
      <c r="BZ73" s="8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9"/>
      <c r="BM74" s="80"/>
      <c r="BN74" s="80"/>
      <c r="BO74" s="80"/>
      <c r="BP74" s="80"/>
      <c r="BQ74" s="80"/>
      <c r="BR74" s="80"/>
      <c r="BS74" s="80"/>
      <c r="BT74" s="80"/>
      <c r="BU74" s="80"/>
      <c r="BV74" s="80"/>
      <c r="BW74" s="80"/>
      <c r="BX74" s="80"/>
      <c r="BY74" s="80"/>
      <c r="BZ74" s="8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9"/>
      <c r="BM75" s="80"/>
      <c r="BN75" s="80"/>
      <c r="BO75" s="80"/>
      <c r="BP75" s="80"/>
      <c r="BQ75" s="80"/>
      <c r="BR75" s="80"/>
      <c r="BS75" s="80"/>
      <c r="BT75" s="80"/>
      <c r="BU75" s="80"/>
      <c r="BV75" s="80"/>
      <c r="BW75" s="80"/>
      <c r="BX75" s="80"/>
      <c r="BY75" s="80"/>
      <c r="BZ75" s="8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9"/>
      <c r="BM76" s="80"/>
      <c r="BN76" s="80"/>
      <c r="BO76" s="80"/>
      <c r="BP76" s="80"/>
      <c r="BQ76" s="80"/>
      <c r="BR76" s="80"/>
      <c r="BS76" s="80"/>
      <c r="BT76" s="80"/>
      <c r="BU76" s="80"/>
      <c r="BV76" s="80"/>
      <c r="BW76" s="80"/>
      <c r="BX76" s="80"/>
      <c r="BY76" s="80"/>
      <c r="BZ76" s="8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9"/>
      <c r="BM77" s="80"/>
      <c r="BN77" s="80"/>
      <c r="BO77" s="80"/>
      <c r="BP77" s="80"/>
      <c r="BQ77" s="80"/>
      <c r="BR77" s="80"/>
      <c r="BS77" s="80"/>
      <c r="BT77" s="80"/>
      <c r="BU77" s="80"/>
      <c r="BV77" s="80"/>
      <c r="BW77" s="80"/>
      <c r="BX77" s="80"/>
      <c r="BY77" s="80"/>
      <c r="BZ77" s="8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9"/>
      <c r="BM78" s="80"/>
      <c r="BN78" s="80"/>
      <c r="BO78" s="80"/>
      <c r="BP78" s="80"/>
      <c r="BQ78" s="80"/>
      <c r="BR78" s="80"/>
      <c r="BS78" s="80"/>
      <c r="BT78" s="80"/>
      <c r="BU78" s="80"/>
      <c r="BV78" s="80"/>
      <c r="BW78" s="80"/>
      <c r="BX78" s="80"/>
      <c r="BY78" s="80"/>
      <c r="BZ78" s="8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9"/>
      <c r="BM79" s="80"/>
      <c r="BN79" s="80"/>
      <c r="BO79" s="80"/>
      <c r="BP79" s="80"/>
      <c r="BQ79" s="80"/>
      <c r="BR79" s="80"/>
      <c r="BS79" s="80"/>
      <c r="BT79" s="80"/>
      <c r="BU79" s="80"/>
      <c r="BV79" s="80"/>
      <c r="BW79" s="80"/>
      <c r="BX79" s="80"/>
      <c r="BY79" s="80"/>
      <c r="BZ79" s="8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9"/>
      <c r="BM80" s="80"/>
      <c r="BN80" s="80"/>
      <c r="BO80" s="80"/>
      <c r="BP80" s="80"/>
      <c r="BQ80" s="80"/>
      <c r="BR80" s="80"/>
      <c r="BS80" s="80"/>
      <c r="BT80" s="80"/>
      <c r="BU80" s="80"/>
      <c r="BV80" s="80"/>
      <c r="BW80" s="80"/>
      <c r="BX80" s="80"/>
      <c r="BY80" s="80"/>
      <c r="BZ80" s="8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9"/>
      <c r="BM81" s="80"/>
      <c r="BN81" s="80"/>
      <c r="BO81" s="80"/>
      <c r="BP81" s="80"/>
      <c r="BQ81" s="80"/>
      <c r="BR81" s="80"/>
      <c r="BS81" s="80"/>
      <c r="BT81" s="80"/>
      <c r="BU81" s="80"/>
      <c r="BV81" s="80"/>
      <c r="BW81" s="80"/>
      <c r="BX81" s="80"/>
      <c r="BY81" s="80"/>
      <c r="BZ81" s="8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2"/>
      <c r="BM82" s="83"/>
      <c r="BN82" s="83"/>
      <c r="BO82" s="83"/>
      <c r="BP82" s="83"/>
      <c r="BQ82" s="83"/>
      <c r="BR82" s="83"/>
      <c r="BS82" s="83"/>
      <c r="BT82" s="83"/>
      <c r="BU82" s="83"/>
      <c r="BV82" s="83"/>
      <c r="BW82" s="83"/>
      <c r="BX82" s="83"/>
      <c r="BY82" s="83"/>
      <c r="BZ82" s="8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42</v>
      </c>
      <c r="O85" s="13" t="str">
        <f>データ!EN6</f>
        <v>【0.58】</v>
      </c>
    </row>
  </sheetData>
  <sheetProtection algorithmName="SHA-512" hashValue="S19wmZ86i8KQnmpOm14U7eM0kbOJUeufJUrEQ78LJNepwRlgkhiiuzsxAca7T0fRSoJvcKO9VQEvqITMJnhplQ==" saltValue="7tS9mRP/BuoiWclsl5K56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2021</v>
      </c>
      <c r="C6" s="20">
        <f t="shared" ref="C6:W6" si="3">C7</f>
        <v>264636</v>
      </c>
      <c r="D6" s="20">
        <f t="shared" si="3"/>
        <v>47</v>
      </c>
      <c r="E6" s="20">
        <f t="shared" si="3"/>
        <v>1</v>
      </c>
      <c r="F6" s="20">
        <f t="shared" si="3"/>
        <v>0</v>
      </c>
      <c r="G6" s="20">
        <f t="shared" si="3"/>
        <v>0</v>
      </c>
      <c r="H6" s="20" t="str">
        <f t="shared" si="3"/>
        <v>京都府　伊根町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94.15</v>
      </c>
      <c r="Q6" s="21">
        <f t="shared" si="3"/>
        <v>3575</v>
      </c>
      <c r="R6" s="21">
        <f t="shared" si="3"/>
        <v>1989</v>
      </c>
      <c r="S6" s="21">
        <f t="shared" si="3"/>
        <v>61.95</v>
      </c>
      <c r="T6" s="21">
        <f t="shared" si="3"/>
        <v>32.11</v>
      </c>
      <c r="U6" s="21">
        <f t="shared" si="3"/>
        <v>1868</v>
      </c>
      <c r="V6" s="21">
        <f t="shared" si="3"/>
        <v>2.2000000000000002</v>
      </c>
      <c r="W6" s="21">
        <f t="shared" si="3"/>
        <v>849.09</v>
      </c>
      <c r="X6" s="22">
        <f>IF(X7="",NA(),X7)</f>
        <v>79.42</v>
      </c>
      <c r="Y6" s="22">
        <f t="shared" ref="Y6:AG6" si="4">IF(Y7="",NA(),Y7)</f>
        <v>82.89</v>
      </c>
      <c r="Z6" s="22">
        <f t="shared" si="4"/>
        <v>83.66</v>
      </c>
      <c r="AA6" s="22">
        <f t="shared" si="4"/>
        <v>80.010000000000005</v>
      </c>
      <c r="AB6" s="22">
        <f t="shared" si="4"/>
        <v>72.89</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985.54</v>
      </c>
      <c r="BF6" s="22">
        <f t="shared" ref="BF6:BN6" si="7">IF(BF7="",NA(),BF7)</f>
        <v>929.95</v>
      </c>
      <c r="BG6" s="22">
        <f t="shared" si="7"/>
        <v>887.79</v>
      </c>
      <c r="BH6" s="22">
        <f t="shared" si="7"/>
        <v>858.94</v>
      </c>
      <c r="BI6" s="22">
        <f t="shared" si="7"/>
        <v>901.58</v>
      </c>
      <c r="BJ6" s="22">
        <f t="shared" si="7"/>
        <v>1302.33</v>
      </c>
      <c r="BK6" s="22">
        <f t="shared" si="7"/>
        <v>1274.21</v>
      </c>
      <c r="BL6" s="22">
        <f t="shared" si="7"/>
        <v>1183.92</v>
      </c>
      <c r="BM6" s="22">
        <f t="shared" si="7"/>
        <v>1128.72</v>
      </c>
      <c r="BN6" s="22">
        <f t="shared" si="7"/>
        <v>1125.25</v>
      </c>
      <c r="BO6" s="21" t="str">
        <f>IF(BO7="","",IF(BO7="-","【-】","【"&amp;SUBSTITUTE(TEXT(BO7,"#,##0.00"),"-","△")&amp;"】"))</f>
        <v>【940.88】</v>
      </c>
      <c r="BP6" s="22">
        <f>IF(BP7="",NA(),BP7)</f>
        <v>51.71</v>
      </c>
      <c r="BQ6" s="22">
        <f t="shared" ref="BQ6:BY6" si="8">IF(BQ7="",NA(),BQ7)</f>
        <v>61.11</v>
      </c>
      <c r="BR6" s="22">
        <f t="shared" si="8"/>
        <v>63.68</v>
      </c>
      <c r="BS6" s="22">
        <f t="shared" si="8"/>
        <v>66.13</v>
      </c>
      <c r="BT6" s="22">
        <f t="shared" si="8"/>
        <v>56.95</v>
      </c>
      <c r="BU6" s="22">
        <f t="shared" si="8"/>
        <v>40.89</v>
      </c>
      <c r="BV6" s="22">
        <f t="shared" si="8"/>
        <v>41.25</v>
      </c>
      <c r="BW6" s="22">
        <f t="shared" si="8"/>
        <v>42.5</v>
      </c>
      <c r="BX6" s="22">
        <f t="shared" si="8"/>
        <v>41.84</v>
      </c>
      <c r="BY6" s="22">
        <f t="shared" si="8"/>
        <v>41.44</v>
      </c>
      <c r="BZ6" s="21" t="str">
        <f>IF(BZ7="","",IF(BZ7="-","【-】","【"&amp;SUBSTITUTE(TEXT(BZ7,"#,##0.00"),"-","△")&amp;"】"))</f>
        <v>【54.59】</v>
      </c>
      <c r="CA6" s="22">
        <f>IF(CA7="",NA(),CA7)</f>
        <v>447.08</v>
      </c>
      <c r="CB6" s="22">
        <f t="shared" ref="CB6:CJ6" si="9">IF(CB7="",NA(),CB7)</f>
        <v>384.5</v>
      </c>
      <c r="CC6" s="22">
        <f t="shared" si="9"/>
        <v>359.43</v>
      </c>
      <c r="CD6" s="22">
        <f t="shared" si="9"/>
        <v>359.47</v>
      </c>
      <c r="CE6" s="22">
        <f t="shared" si="9"/>
        <v>409.93</v>
      </c>
      <c r="CF6" s="22">
        <f t="shared" si="9"/>
        <v>383.2</v>
      </c>
      <c r="CG6" s="22">
        <f t="shared" si="9"/>
        <v>383.25</v>
      </c>
      <c r="CH6" s="22">
        <f t="shared" si="9"/>
        <v>377.72</v>
      </c>
      <c r="CI6" s="22">
        <f t="shared" si="9"/>
        <v>390.47</v>
      </c>
      <c r="CJ6" s="22">
        <f t="shared" si="9"/>
        <v>403.61</v>
      </c>
      <c r="CK6" s="21" t="str">
        <f>IF(CK7="","",IF(CK7="-","【-】","【"&amp;SUBSTITUTE(TEXT(CK7,"#,##0.00"),"-","△")&amp;"】"))</f>
        <v>【301.20】</v>
      </c>
      <c r="CL6" s="22">
        <f>IF(CL7="",NA(),CL7)</f>
        <v>34.799999999999997</v>
      </c>
      <c r="CM6" s="22">
        <f t="shared" ref="CM6:CU6" si="10">IF(CM7="",NA(),CM7)</f>
        <v>35.03</v>
      </c>
      <c r="CN6" s="22">
        <f t="shared" si="10"/>
        <v>35.119999999999997</v>
      </c>
      <c r="CO6" s="22">
        <f t="shared" si="10"/>
        <v>35.32</v>
      </c>
      <c r="CP6" s="22">
        <f t="shared" si="10"/>
        <v>31.77</v>
      </c>
      <c r="CQ6" s="22">
        <f t="shared" si="10"/>
        <v>47.95</v>
      </c>
      <c r="CR6" s="22">
        <f t="shared" si="10"/>
        <v>48.26</v>
      </c>
      <c r="CS6" s="22">
        <f t="shared" si="10"/>
        <v>48.01</v>
      </c>
      <c r="CT6" s="22">
        <f t="shared" si="10"/>
        <v>49.08</v>
      </c>
      <c r="CU6" s="22">
        <f t="shared" si="10"/>
        <v>51.46</v>
      </c>
      <c r="CV6" s="21" t="str">
        <f>IF(CV7="","",IF(CV7="-","【-】","【"&amp;SUBSTITUTE(TEXT(CV7,"#,##0.00"),"-","△")&amp;"】"))</f>
        <v>【56.42】</v>
      </c>
      <c r="CW6" s="22">
        <f>IF(CW7="",NA(),CW7)</f>
        <v>92.84</v>
      </c>
      <c r="CX6" s="22">
        <f t="shared" ref="CX6:DF6" si="11">IF(CX7="",NA(),CX7)</f>
        <v>92.27</v>
      </c>
      <c r="CY6" s="22">
        <f t="shared" si="11"/>
        <v>94.66</v>
      </c>
      <c r="CZ6" s="22">
        <f t="shared" si="11"/>
        <v>89.89</v>
      </c>
      <c r="DA6" s="22">
        <f t="shared" si="11"/>
        <v>95.4</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2">
        <f t="shared" si="14"/>
        <v>0.04</v>
      </c>
      <c r="EG6" s="22">
        <f t="shared" si="14"/>
        <v>2.08</v>
      </c>
      <c r="EH6" s="22">
        <f t="shared" si="14"/>
        <v>1.7</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2">
      <c r="A7" s="15"/>
      <c r="B7" s="24">
        <v>2021</v>
      </c>
      <c r="C7" s="24">
        <v>264636</v>
      </c>
      <c r="D7" s="24">
        <v>47</v>
      </c>
      <c r="E7" s="24">
        <v>1</v>
      </c>
      <c r="F7" s="24">
        <v>0</v>
      </c>
      <c r="G7" s="24">
        <v>0</v>
      </c>
      <c r="H7" s="24" t="s">
        <v>96</v>
      </c>
      <c r="I7" s="24" t="s">
        <v>97</v>
      </c>
      <c r="J7" s="24" t="s">
        <v>98</v>
      </c>
      <c r="K7" s="24" t="s">
        <v>99</v>
      </c>
      <c r="L7" s="24" t="s">
        <v>100</v>
      </c>
      <c r="M7" s="24" t="s">
        <v>101</v>
      </c>
      <c r="N7" s="25" t="s">
        <v>102</v>
      </c>
      <c r="O7" s="25" t="s">
        <v>103</v>
      </c>
      <c r="P7" s="25">
        <v>94.15</v>
      </c>
      <c r="Q7" s="25">
        <v>3575</v>
      </c>
      <c r="R7" s="25">
        <v>1989</v>
      </c>
      <c r="S7" s="25">
        <v>61.95</v>
      </c>
      <c r="T7" s="25">
        <v>32.11</v>
      </c>
      <c r="U7" s="25">
        <v>1868</v>
      </c>
      <c r="V7" s="25">
        <v>2.2000000000000002</v>
      </c>
      <c r="W7" s="25">
        <v>849.09</v>
      </c>
      <c r="X7" s="25">
        <v>79.42</v>
      </c>
      <c r="Y7" s="25">
        <v>82.89</v>
      </c>
      <c r="Z7" s="25">
        <v>83.66</v>
      </c>
      <c r="AA7" s="25">
        <v>80.010000000000005</v>
      </c>
      <c r="AB7" s="25">
        <v>72.89</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985.54</v>
      </c>
      <c r="BF7" s="25">
        <v>929.95</v>
      </c>
      <c r="BG7" s="25">
        <v>887.79</v>
      </c>
      <c r="BH7" s="25">
        <v>858.94</v>
      </c>
      <c r="BI7" s="25">
        <v>901.58</v>
      </c>
      <c r="BJ7" s="25">
        <v>1302.33</v>
      </c>
      <c r="BK7" s="25">
        <v>1274.21</v>
      </c>
      <c r="BL7" s="25">
        <v>1183.92</v>
      </c>
      <c r="BM7" s="25">
        <v>1128.72</v>
      </c>
      <c r="BN7" s="25">
        <v>1125.25</v>
      </c>
      <c r="BO7" s="25">
        <v>940.88</v>
      </c>
      <c r="BP7" s="25">
        <v>51.71</v>
      </c>
      <c r="BQ7" s="25">
        <v>61.11</v>
      </c>
      <c r="BR7" s="25">
        <v>63.68</v>
      </c>
      <c r="BS7" s="25">
        <v>66.13</v>
      </c>
      <c r="BT7" s="25">
        <v>56.95</v>
      </c>
      <c r="BU7" s="25">
        <v>40.89</v>
      </c>
      <c r="BV7" s="25">
        <v>41.25</v>
      </c>
      <c r="BW7" s="25">
        <v>42.5</v>
      </c>
      <c r="BX7" s="25">
        <v>41.84</v>
      </c>
      <c r="BY7" s="25">
        <v>41.44</v>
      </c>
      <c r="BZ7" s="25">
        <v>54.59</v>
      </c>
      <c r="CA7" s="25">
        <v>447.08</v>
      </c>
      <c r="CB7" s="25">
        <v>384.5</v>
      </c>
      <c r="CC7" s="25">
        <v>359.43</v>
      </c>
      <c r="CD7" s="25">
        <v>359.47</v>
      </c>
      <c r="CE7" s="25">
        <v>409.93</v>
      </c>
      <c r="CF7" s="25">
        <v>383.2</v>
      </c>
      <c r="CG7" s="25">
        <v>383.25</v>
      </c>
      <c r="CH7" s="25">
        <v>377.72</v>
      </c>
      <c r="CI7" s="25">
        <v>390.47</v>
      </c>
      <c r="CJ7" s="25">
        <v>403.61</v>
      </c>
      <c r="CK7" s="25">
        <v>301.2</v>
      </c>
      <c r="CL7" s="25">
        <v>34.799999999999997</v>
      </c>
      <c r="CM7" s="25">
        <v>35.03</v>
      </c>
      <c r="CN7" s="25">
        <v>35.119999999999997</v>
      </c>
      <c r="CO7" s="25">
        <v>35.32</v>
      </c>
      <c r="CP7" s="25">
        <v>31.77</v>
      </c>
      <c r="CQ7" s="25">
        <v>47.95</v>
      </c>
      <c r="CR7" s="25">
        <v>48.26</v>
      </c>
      <c r="CS7" s="25">
        <v>48.01</v>
      </c>
      <c r="CT7" s="25">
        <v>49.08</v>
      </c>
      <c r="CU7" s="25">
        <v>51.46</v>
      </c>
      <c r="CV7" s="25">
        <v>56.42</v>
      </c>
      <c r="CW7" s="25">
        <v>92.84</v>
      </c>
      <c r="CX7" s="25">
        <v>92.27</v>
      </c>
      <c r="CY7" s="25">
        <v>94.66</v>
      </c>
      <c r="CZ7" s="25">
        <v>89.89</v>
      </c>
      <c r="DA7" s="25">
        <v>95.4</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0.04</v>
      </c>
      <c r="EG7" s="25">
        <v>2.08</v>
      </c>
      <c r="EH7" s="25">
        <v>1.7</v>
      </c>
      <c r="EI7" s="25">
        <v>0.56999999999999995</v>
      </c>
      <c r="EJ7" s="25">
        <v>0.62</v>
      </c>
      <c r="EK7" s="25">
        <v>0.39</v>
      </c>
      <c r="EL7" s="25">
        <v>0.61</v>
      </c>
      <c r="EM7" s="25">
        <v>0.4</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109</v>
      </c>
    </row>
    <row r="12" spans="1:144" x14ac:dyDescent="0.2">
      <c r="B12">
        <v>1</v>
      </c>
      <c r="C12">
        <v>1</v>
      </c>
      <c r="D12">
        <v>1</v>
      </c>
      <c r="E12">
        <v>2</v>
      </c>
      <c r="F12">
        <v>3</v>
      </c>
      <c r="G12" t="s">
        <v>110</v>
      </c>
    </row>
    <row r="13" spans="1:144" x14ac:dyDescent="0.2">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宮前　久実子</cp:lastModifiedBy>
  <dcterms:created xsi:type="dcterms:W3CDTF">2022-12-01T01:10:40Z</dcterms:created>
  <dcterms:modified xsi:type="dcterms:W3CDTF">2023-02-14T04:51:25Z</dcterms:modified>
  <cp:category/>
</cp:coreProperties>
</file>