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75" yWindow="-75" windowWidth="14790" windowHeight="74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W41" i="9" s="1"/>
  <c r="BW42" i="9" s="1"/>
  <c r="BW43" i="9" s="1"/>
  <c r="C35" i="9"/>
  <c r="CO34" i="9"/>
  <c r="BW34" i="9"/>
  <c r="U34" i="9"/>
  <c r="U35" i="9" s="1"/>
  <c r="U36" i="9" s="1"/>
  <c r="C34" i="9"/>
  <c r="AM34" i="9" s="1"/>
  <c r="AM35" i="9" s="1"/>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<sst xmlns="http://schemas.openxmlformats.org/spreadsheetml/2006/main" count="1051" uniqueCount="574">
  <si>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</si>
  <si>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</si>
  <si>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</si>
  <si>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</si>
  <si>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</si>
  <si>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</si>
  <si>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</si>
  <si>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</si>
  <si>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</si>
  <si>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</si>
  <si>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</si>
  <si>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</si>
  <si>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</si>
  <si>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</si>
  <si>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</si>
  <si>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</si>
  <si>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</si>
  <si>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</si>
  <si>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</si>
  <si>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</si>
  <si>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</si>
  <si>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</si>
  <si>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</si>
  <si>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</si>
  <si>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</si>
  <si>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</si>
  <si>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</si>
  <si>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</si>
  <si>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</si>
  <si>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</si>
  <si>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</si>
  <si>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</si>
  <si>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</si>
  <si>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</si>
  <si>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</si>
  <si>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</si>
  <si>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</si>
  <si>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</si>
  <si>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</si>
  <si>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</si>
  <si>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</si>
  <si>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</si>
  <si>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</si>
  <si>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</si>
  <si>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</si>
  <si>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</si>
  <si>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</si>
  <si>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</si>
  <si>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</si>
  <si>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</si>
  <si>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</si>
  <si>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</si>
  <si>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</si>
  <si>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</si>
  <si>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</si>
  <si>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</si>
  <si>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</si>
  <si>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</si>
  <si>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</si>
  <si>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</si>
  <si>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</si>
  <si>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</si>
  <si>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</si>
  <si>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</si>
  <si>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</si>
  <si>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</si>
  <si>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</si>
  <si>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</si>
  <si>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</si>
  <si>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</si>
  <si>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</si>
  <si>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</si>
  <si>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</si>
  <si>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</si>
  <si>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</si>
  <si>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</si>
  <si>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</si>
  <si>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</si>
  <si>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</si>
  <si>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</si>
  <si>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</si>
  <si>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精華町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</si>
  <si>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</si>
  <si>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</si>
  <si>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</si>
  <si>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</si>
  <si>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</si>
  <si>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</si>
  <si>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</si>
  <si>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</si>
  <si>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</si>
  <si>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</si>
  <si>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</si>
  <si>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</si>
  <si>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</si>
  <si>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</si>
  <si>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</si>
  <si>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</si>
  <si>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</si>
  <si>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</si>
  <si>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</si>
  <si>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</si>
  <si>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</si>
  <si>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</si>
  <si>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</si>
  <si>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</si>
  <si>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</si>
  <si>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</si>
  <si>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</si>
  <si>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</si>
  <si>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</si>
  <si>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</si>
  <si>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</si>
  <si>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</si>
  <si>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</si>
  <si>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</si>
  <si>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</si>
  <si>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</si>
  <si>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</si>
  <si>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</si>
  <si>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</si>
  <si>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</si>
  <si>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</si>
  <si>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</si>
  <si>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</si>
  <si>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</si>
  <si>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</si>
  <si>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</si>
  <si>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</si>
  <si>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</si>
  <si>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</si>
  <si>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</si>
  <si>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</si>
  <si>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</si>
  <si>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</si>
  <si>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</si>
  <si>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</si>
  <si>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</si>
  <si>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</si>
  <si>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</si>
  <si>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</si>
  <si>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</si>
  <si>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</si>
  <si>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</si>
  <si>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</si>
  <si>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</si>
  <si>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</si>
  <si>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</si>
  <si>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</si>
  <si>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</si>
  <si>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</si>
  <si>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</si>
  <si>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</si>
  <si>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</si>
  <si>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</si>
  <si>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</si>
  <si>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</si>
  <si>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</si>
  <si>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</si>
  <si>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</si>
  <si>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</si>
  <si>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</si>
  <si>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</si>
  <si>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</si>
  <si>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</si>
  <si>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</si>
  <si>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</si>
  <si>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</si>
  <si>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</si>
  <si>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</si>
  <si>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</si>
  <si>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</si>
  <si>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</si>
  <si>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</si>
  <si>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</si>
  <si>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</si>
  <si>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</si>
  <si>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</si>
  <si>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</si>
  <si>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</si>
  <si>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</si>
  <si>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</si>
  <si>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</si>
  <si>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</si>
  <si>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</si>
  <si>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</si>
  <si>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</si>
  <si>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</si>
  <si>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</si>
  <si>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</si>
  <si>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</si>
  <si>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</si>
  <si>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</si>
  <si>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京都府精華町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</si>
  <si>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</si>
  <si>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</si>
  <si>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</si>
  <si>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</si>
  <si>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</si>
  <si>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</si>
  <si>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</si>
  <si>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</si>
  <si>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</si>
  <si>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</si>
  <si>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</si>
  <si>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</si>
  <si>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</si>
  <si>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</si>
  <si>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</si>
  <si>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</si>
  <si>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</si>
  <si>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</si>
  <si>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</si>
  <si>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</si>
  <si>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</si>
  <si>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</si>
  <si>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</si>
  <si>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</si>
  <si>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</si>
  <si>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</si>
  <si>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</si>
  <si>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</si>
  <si>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</si>
  <si>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</si>
  <si>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</si>
  <si>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</si>
  <si>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</si>
  <si>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</si>
  <si>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</si>
  <si>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</si>
  <si>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</si>
  <si>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</si>
  <si>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</si>
  <si>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</si>
  <si>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</si>
  <si>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</si>
  <si>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</si>
  <si>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</si>
  <si>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</si>
  <si>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</si>
  <si>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</si>
  <si>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</si>
  <si>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</si>
  <si>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</si>
  <si>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</si>
  <si>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</si>
  <si>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</si>
  <si>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</si>
  <si>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</si>
  <si>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</si>
  <si>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</si>
  <si>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</si>
  <si>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</si>
  <si>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</si>
  <si>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</si>
  <si>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</si>
  <si>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</si>
  <si>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</si>
  <si>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</si>
  <si>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</si>
  <si>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</si>
  <si>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</si>
  <si>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</si>
  <si>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</si>
  <si>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</si>
  <si>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</si>
  <si>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</si>
  <si>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</si>
  <si>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</si>
  <si>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</si>
  <si>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</si>
  <si>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</si>
  <si>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</si>
  <si>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</si>
  <si>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</si>
  <si>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</si>
  <si>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</si>
  <si>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</si>
  <si>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</si>
  <si>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</si>
  <si>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</si>
  <si>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</si>
  <si>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</si>
  <si>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</si>
  <si>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</si>
  <si>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</si>
  <si>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</si>
  <si>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</si>
  <si>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</si>
  <si>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</si>
  <si>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</si>
  <si>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</si>
  <si>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</si>
  <si>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</si>
  <si>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</si>
  <si>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</si>
  <si>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</si>
  <si>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</si>
  <si>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</si>
  <si>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</si>
  <si>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</si>
  <si>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</si>
  <si>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</si>
  <si>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</si>
  <si>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</si>
  <si>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</si>
  <si>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</si>
  <si>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</si>
  <si>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</si>
  <si>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</si>
  <si>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</si>
  <si>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</si>
  <si>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</si>
  <si>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</si>
  <si>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</si>
  <si>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</si>
  <si>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</si>
  <si>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</si>
  <si>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</si>
  <si>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</si>
  <si>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</si>
  <si>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</si>
  <si>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</si>
  <si>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</si>
  <si>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</si>
  <si>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</si>
  <si>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</si>
  <si>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</si>
  <si>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</si>
  <si>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</si>
  <si>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</si>
  <si>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</si>
  <si>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</si>
  <si>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</si>
  <si>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</si>
  <si>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</si>
  <si>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</si>
  <si>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</si>
  <si>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</si>
  <si>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</si>
  <si>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</si>
  <si>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京都府精華町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</si>
  <si>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</si>
  <si>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</si>
  <si>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</si>
  <si>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</si>
  <si>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</si>
  <si>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</si>
  <si>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</si>
  <si>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</si>
  <si>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</si>
  <si>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</si>
  <si>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</si>
  <si>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</si>
  <si>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</si>
  <si>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</si>
  <si>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</si>
  <si>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</si>
  <si>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</si>
  <si>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</si>
  <si>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</si>
  <si>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</si>
  <si>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</si>
  <si>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</si>
  <si>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</si>
  <si>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</si>
  <si>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</si>
  <si>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</si>
  <si>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</si>
  <si>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</si>
  <si>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</si>
  <si>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</si>
  <si>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</si>
  <si>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</si>
  <si>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</si>
  <si>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</si>
  <si>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</si>
  <si>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</si>
  <si>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水道事業特別会計</t>
    <phoneticPr fontId="5"/>
  </si>
  <si>
    <t>病院事業特別会計</t>
    <phoneticPr fontId="5"/>
  </si>
  <si>
    <t>簡易水道事業特別会計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</si>
  <si>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</si>
  <si>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</si>
  <si>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</si>
  <si>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</si>
  <si>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</si>
  <si>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</si>
  <si>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</si>
  <si>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</si>
  <si>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</si>
  <si>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</si>
  <si>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</si>
  <si>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</si>
  <si>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</si>
  <si>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</si>
  <si>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</si>
  <si>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</si>
  <si>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</si>
  <si>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</si>
  <si>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</si>
  <si>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</si>
  <si>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</si>
  <si>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</si>
  <si>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</si>
  <si>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</si>
  <si>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</si>
  <si>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</si>
  <si>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</si>
  <si>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</si>
  <si>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</si>
  <si>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</si>
  <si>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</si>
  <si>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</si>
  <si>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</si>
  <si>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</si>
  <si>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</si>
  <si>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</si>
  <si>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</si>
  <si>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</si>
  <si>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</si>
  <si>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</si>
  <si>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</si>
  <si>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</si>
  <si>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</si>
  <si>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</si>
  <si>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</si>
  <si>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</si>
  <si>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</si>
  <si>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</si>
  <si>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</si>
  <si>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</si>
  <si>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</si>
  <si>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</si>
  <si>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</si>
  <si>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</si>
  <si>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</si>
  <si>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</si>
  <si>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</si>
  <si>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</si>
  <si>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</si>
  <si>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</si>
  <si>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</si>
  <si>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</si>
  <si>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</si>
  <si>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国民健康保険病院事業特別会計</t>
    <phoneticPr fontId="5"/>
  </si>
  <si>
    <t>将来負担比率（(Ｅ)－(Ｆ)）／（(Ｃ)－(Ｄ)）×１００</t>
    <rPh sb="0" eb="2">
      <t>ショウライ</t>
    </rPh>
    <rPh sb="2" eb="4">
      <t>フタン</t>
    </rPh>
    <rPh sb="4" eb="6">
      <t>ヒリツ</t>
    </rPh>
    <phoneticPr fontId="5"/>
  </si>
  <si>
    <t>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</si>
  <si>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</si>
  <si>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</si>
  <si>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</si>
  <si>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</si>
  <si>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</si>
  <si>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</si>
  <si>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</si>
  <si>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</si>
  <si>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</si>
  <si>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</si>
  <si>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</si>
  <si>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</si>
  <si>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</si>
  <si>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</si>
  <si>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</si>
  <si>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</si>
  <si>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</si>
  <si>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</si>
  <si>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</si>
  <si>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</si>
  <si>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</si>
  <si>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</si>
  <si>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</si>
  <si>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</si>
  <si>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</si>
  <si>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</si>
  <si>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</si>
  <si>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</si>
  <si>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</si>
  <si>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</si>
  <si>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</si>
  <si>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</si>
  <si>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</si>
  <si>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</si>
  <si>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</si>
  <si>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</si>
  <si>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</si>
  <si>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</si>
  <si>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</si>
  <si>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</si>
  <si>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</si>
  <si>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</si>
  <si>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</si>
  <si>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</si>
  <si>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</si>
  <si>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</si>
  <si>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</si>
  <si>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</si>
  <si>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</si>
  <si>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</si>
  <si>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</si>
  <si>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</si>
  <si>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</si>
  <si>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</si>
  <si>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</si>
  <si>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</si>
  <si>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</si>
  <si>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</si>
  <si>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</si>
  <si>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</si>
  <si>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</si>
  <si>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</si>
  <si>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</si>
  <si>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</si>
  <si>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</si>
  <si>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</si>
  <si>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</si>
  <si>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</si>
  <si>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</si>
  <si>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</si>
  <si>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</si>
  <si>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</si>
  <si>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</si>
  <si>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</si>
  <si>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</si>
  <si>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</si>
  <si>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</si>
  <si>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</si>
  <si>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</si>
  <si>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</si>
  <si>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</si>
  <si>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</si>
  <si>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4.88</t>
  </si>
  <si>
    <t>▲ 3.10</t>
  </si>
  <si>
    <t>水道事業特別会計</t>
  </si>
  <si>
    <t>一般会計</t>
  </si>
  <si>
    <t>国民健康保険事業特別会計</t>
  </si>
  <si>
    <t>介護保険事業特別会計</t>
  </si>
  <si>
    <t>病院事業特別会計</t>
  </si>
  <si>
    <t>後期高齢者医療特別会計</t>
  </si>
  <si>
    <t>公共下水道事業特別会計</t>
  </si>
  <si>
    <t>簡易水道事業特別会計</t>
  </si>
  <si>
    <t>その他会計（赤字）</t>
  </si>
  <si>
    <t>▲ 0.02</t>
  </si>
  <si>
    <t>その他会計（黒字）</t>
  </si>
  <si>
    <t>-</t>
    <phoneticPr fontId="2"/>
  </si>
  <si>
    <t>-</t>
    <phoneticPr fontId="5"/>
  </si>
  <si>
    <t>相楽郡西部塵埃処理組合</t>
    <rPh sb="0" eb="3">
      <t>ソウラクグン</t>
    </rPh>
    <rPh sb="3" eb="5">
      <t>セイブ</t>
    </rPh>
    <rPh sb="5" eb="6">
      <t>チリ</t>
    </rPh>
    <rPh sb="6" eb="7">
      <t>ホコリ</t>
    </rPh>
    <rPh sb="7" eb="9">
      <t>ショリ</t>
    </rPh>
    <rPh sb="9" eb="11">
      <t>クミアイ</t>
    </rPh>
    <phoneticPr fontId="24"/>
  </si>
  <si>
    <t>相楽郡広域事務組合（一般会計）</t>
    <rPh sb="0" eb="3">
      <t>ソウラクグン</t>
    </rPh>
    <rPh sb="3" eb="5">
      <t>コウイキ</t>
    </rPh>
    <rPh sb="5" eb="7">
      <t>ジム</t>
    </rPh>
    <rPh sb="7" eb="9">
      <t>クミアイ</t>
    </rPh>
    <rPh sb="10" eb="12">
      <t>イッパン</t>
    </rPh>
    <rPh sb="12" eb="14">
      <t>カイケイ</t>
    </rPh>
    <phoneticPr fontId="24"/>
  </si>
  <si>
    <t>相楽郡広域事務組合（相楽地区ふるさと市町村圏振興事業特別会計）</t>
    <rPh sb="0" eb="3">
      <t>ソウラクグン</t>
    </rPh>
    <rPh sb="3" eb="5">
      <t>コウイキ</t>
    </rPh>
    <rPh sb="5" eb="7">
      <t>ジム</t>
    </rPh>
    <rPh sb="7" eb="9">
      <t>クミアイ</t>
    </rPh>
    <rPh sb="10" eb="12">
      <t>サガラ</t>
    </rPh>
    <rPh sb="12" eb="14">
      <t>チク</t>
    </rPh>
    <rPh sb="18" eb="21">
      <t>シチョウソン</t>
    </rPh>
    <rPh sb="21" eb="22">
      <t>ケン</t>
    </rPh>
    <rPh sb="22" eb="24">
      <t>シンコウ</t>
    </rPh>
    <rPh sb="24" eb="26">
      <t>ジギョウ</t>
    </rPh>
    <rPh sb="26" eb="28">
      <t>トクベツ</t>
    </rPh>
    <rPh sb="28" eb="30">
      <t>カイケイ</t>
    </rPh>
    <phoneticPr fontId="24"/>
  </si>
  <si>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24"/>
  </si>
  <si>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4"/>
  </si>
  <si>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</si>
  <si>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4"/>
  </si>
  <si>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4"/>
  </si>
  <si>
    <t>京都府自治会館管理組合</t>
    <rPh sb="0" eb="3">
      <t>キョウトフ</t>
    </rPh>
    <rPh sb="3" eb="5">
      <t>ジチ</t>
    </rPh>
    <rPh sb="5" eb="7">
      <t>カイカン</t>
    </rPh>
    <rPh sb="7" eb="9">
      <t>カンリ</t>
    </rPh>
    <rPh sb="9" eb="11">
      <t>クミアイ</t>
    </rPh>
    <phoneticPr fontId="24"/>
  </si>
  <si>
    <t>京都府市町村職員退職手当組合</t>
    <rPh sb="0" eb="3">
      <t>キョウトフ</t>
    </rPh>
    <rPh sb="3" eb="6">
      <t>シチョウソン</t>
    </rPh>
    <rPh sb="6" eb="8">
      <t>ショクイン</t>
    </rPh>
    <rPh sb="8" eb="10">
      <t>タイショク</t>
    </rPh>
    <rPh sb="10" eb="12">
      <t>テアテ</t>
    </rPh>
    <rPh sb="12" eb="14">
      <t>クミアイ</t>
    </rPh>
    <phoneticPr fontId="24"/>
  </si>
  <si>
    <t>京都地方税機構</t>
    <rPh sb="0" eb="2">
      <t>キョウト</t>
    </rPh>
    <rPh sb="2" eb="4">
      <t>チホウ</t>
    </rPh>
    <rPh sb="4" eb="5">
      <t>ゼイ</t>
    </rPh>
    <rPh sb="5" eb="7">
      <t>キコウ</t>
    </rPh>
    <phoneticPr fontId="24"/>
  </si>
  <si>
    <t>○</t>
    <phoneticPr fontId="2"/>
  </si>
  <si>
    <t>学研都市京都土地開発公社</t>
    <phoneticPr fontId="2"/>
  </si>
  <si>
    <t>-</t>
    <phoneticPr fontId="2"/>
  </si>
  <si>
    <t>法適用企業</t>
    <phoneticPr fontId="5"/>
  </si>
  <si>
    <t>-</t>
    <phoneticPr fontId="5"/>
  </si>
  <si>
    <t>法非適用企業</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</si>
  <si>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</si>
  <si>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</si>
  <si>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</si>
  <si>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べて、本町は、将来負担比率が高く、有形固定資産減価償却率が低くなっており、真逆の傾向を示している。これは、平成初期の関西文化学術研究都市建設に伴い、借り入れた地方債や五省協定に基づく旧住宅・都市整備公団立替施行による債務負担行為の残高の大きさが将来負担比率の高い値に結びついている。一方で、保有資産については、比較的新しいことに加え、特に、平成26～27年度にかけて、公共施設の建替えを実施したことから、有形固定資産減価償却率については、類似団体に比べ、低くなっている。したがって、公共施設等の整備を実施することにより、有形固定資産減価償却率は低下するものの、施設整備のために借り入れた地方債の償還が将来世代への負担へつながることから、この双方のバランスを勘案しつつ、今後来たるべき公共施設等の更新需要に備えるための財源確保や、施設の長寿命化による財政負担の軽減・平準化を図る必要がある。</t>
    <rPh sb="0" eb="2">
      <t>ルイジ</t>
    </rPh>
    <rPh sb="2" eb="4">
      <t>ダンタイ</t>
    </rPh>
    <rPh sb="5" eb="6">
      <t>クラ</t>
    </rPh>
    <rPh sb="9" eb="11">
      <t>ホンチョウ</t>
    </rPh>
    <rPh sb="13" eb="15">
      <t>ショウライ</t>
    </rPh>
    <rPh sb="15" eb="17">
      <t>フタン</t>
    </rPh>
    <rPh sb="17" eb="19">
      <t>ヒリツ</t>
    </rPh>
    <rPh sb="20" eb="21">
      <t>タカ</t>
    </rPh>
    <rPh sb="23" eb="25">
      <t>ユウケイ</t>
    </rPh>
    <rPh sb="25" eb="27">
      <t>コテイ</t>
    </rPh>
    <rPh sb="27" eb="29">
      <t>シサン</t>
    </rPh>
    <rPh sb="29" eb="31">
      <t>ゲンカ</t>
    </rPh>
    <rPh sb="31" eb="33">
      <t>ショウキャク</t>
    </rPh>
    <rPh sb="33" eb="34">
      <t>リツ</t>
    </rPh>
    <rPh sb="35" eb="36">
      <t>ヒク</t>
    </rPh>
    <rPh sb="43" eb="45">
      <t>マギャク</t>
    </rPh>
    <rPh sb="46" eb="48">
      <t>ケイコウ</t>
    </rPh>
    <rPh sb="49" eb="50">
      <t>シメ</t>
    </rPh>
    <rPh sb="59" eb="61">
      <t>ヘイセイ</t>
    </rPh>
    <rPh sb="61" eb="63">
      <t>ショキ</t>
    </rPh>
    <rPh sb="64" eb="66">
      <t>カンサイ</t>
    </rPh>
    <rPh sb="66" eb="68">
      <t>ブンカ</t>
    </rPh>
    <rPh sb="68" eb="70">
      <t>ガクジュツ</t>
    </rPh>
    <rPh sb="70" eb="72">
      <t>ケンキュウ</t>
    </rPh>
    <rPh sb="72" eb="74">
      <t>トシ</t>
    </rPh>
    <rPh sb="74" eb="76">
      <t>ケンセツ</t>
    </rPh>
    <rPh sb="77" eb="78">
      <t>トモナ</t>
    </rPh>
    <rPh sb="80" eb="81">
      <t>カ</t>
    </rPh>
    <rPh sb="82" eb="83">
      <t>イ</t>
    </rPh>
    <rPh sb="85" eb="87">
      <t>チホウ</t>
    </rPh>
    <rPh sb="87" eb="88">
      <t>サイ</t>
    </rPh>
    <rPh sb="124" eb="125">
      <t>オオ</t>
    </rPh>
    <rPh sb="128" eb="130">
      <t>ショウライ</t>
    </rPh>
    <rPh sb="130" eb="132">
      <t>フタン</t>
    </rPh>
    <rPh sb="132" eb="134">
      <t>ヒリツ</t>
    </rPh>
    <rPh sb="135" eb="136">
      <t>タカ</t>
    </rPh>
    <rPh sb="137" eb="138">
      <t>アタイ</t>
    </rPh>
    <rPh sb="139" eb="140">
      <t>ムス</t>
    </rPh>
    <rPh sb="147" eb="149">
      <t>イッポウ</t>
    </rPh>
    <rPh sb="151" eb="153">
      <t>ホユウ</t>
    </rPh>
    <rPh sb="153" eb="155">
      <t>シサン</t>
    </rPh>
    <rPh sb="161" eb="164">
      <t>ヒカクテキ</t>
    </rPh>
    <rPh sb="164" eb="165">
      <t>アタラ</t>
    </rPh>
    <rPh sb="170" eb="171">
      <t>クワ</t>
    </rPh>
    <rPh sb="173" eb="174">
      <t>トク</t>
    </rPh>
    <rPh sb="176" eb="178">
      <t>ヘイセイ</t>
    </rPh>
    <rPh sb="183" eb="184">
      <t>ネン</t>
    </rPh>
    <rPh sb="184" eb="185">
      <t>ド</t>
    </rPh>
    <rPh sb="190" eb="192">
      <t>コウキョウ</t>
    </rPh>
    <rPh sb="192" eb="194">
      <t>シセツ</t>
    </rPh>
    <rPh sb="195" eb="197">
      <t>タテカ</t>
    </rPh>
    <rPh sb="199" eb="201">
      <t>ジッシ</t>
    </rPh>
    <rPh sb="208" eb="210">
      <t>ユウケイ</t>
    </rPh>
    <rPh sb="210" eb="212">
      <t>コテイ</t>
    </rPh>
    <rPh sb="212" eb="214">
      <t>シサン</t>
    </rPh>
    <rPh sb="214" eb="216">
      <t>ゲンカ</t>
    </rPh>
    <rPh sb="216" eb="218">
      <t>ショウキャク</t>
    </rPh>
    <rPh sb="218" eb="219">
      <t>リツ</t>
    </rPh>
    <rPh sb="225" eb="227">
      <t>ルイジ</t>
    </rPh>
    <rPh sb="227" eb="229">
      <t>ダンタイ</t>
    </rPh>
    <rPh sb="230" eb="231">
      <t>クラ</t>
    </rPh>
    <rPh sb="233" eb="234">
      <t>ヒク</t>
    </rPh>
    <rPh sb="247" eb="249">
      <t>コウキョウ</t>
    </rPh>
    <rPh sb="249" eb="251">
      <t>シセツ</t>
    </rPh>
    <rPh sb="251" eb="252">
      <t>トウ</t>
    </rPh>
    <rPh sb="253" eb="255">
      <t>セイビ</t>
    </rPh>
    <rPh sb="256" eb="258">
      <t>ジッシ</t>
    </rPh>
    <rPh sb="266" eb="268">
      <t>ユウケイ</t>
    </rPh>
    <rPh sb="268" eb="270">
      <t>コテイ</t>
    </rPh>
    <rPh sb="270" eb="272">
      <t>シサン</t>
    </rPh>
    <rPh sb="272" eb="274">
      <t>ゲンカ</t>
    </rPh>
    <rPh sb="274" eb="276">
      <t>ショウキャク</t>
    </rPh>
    <rPh sb="276" eb="277">
      <t>リツ</t>
    </rPh>
    <rPh sb="278" eb="280">
      <t>テイカ</t>
    </rPh>
    <rPh sb="286" eb="288">
      <t>シセツ</t>
    </rPh>
    <rPh sb="288" eb="290">
      <t>セイビ</t>
    </rPh>
    <rPh sb="294" eb="295">
      <t>カ</t>
    </rPh>
    <rPh sb="296" eb="297">
      <t>イ</t>
    </rPh>
    <rPh sb="299" eb="301">
      <t>チホウ</t>
    </rPh>
    <rPh sb="301" eb="302">
      <t>サイ</t>
    </rPh>
    <rPh sb="303" eb="305">
      <t>ショウカン</t>
    </rPh>
    <rPh sb="306" eb="308">
      <t>ショウライ</t>
    </rPh>
    <rPh sb="308" eb="310">
      <t>セダイ</t>
    </rPh>
    <rPh sb="312" eb="314">
      <t>フタン</t>
    </rPh>
    <rPh sb="326" eb="328">
      <t>ソウホウ</t>
    </rPh>
    <rPh sb="334" eb="336">
      <t>カンアン</t>
    </rPh>
    <rPh sb="340" eb="342">
      <t>コンゴ</t>
    </rPh>
    <rPh sb="342" eb="343">
      <t>キ</t>
    </rPh>
    <rPh sb="347" eb="349">
      <t>コウキョウ</t>
    </rPh>
    <rPh sb="349" eb="351">
      <t>シセツ</t>
    </rPh>
    <rPh sb="351" eb="352">
      <t>トウ</t>
    </rPh>
    <rPh sb="353" eb="355">
      <t>コウシン</t>
    </rPh>
    <rPh sb="355" eb="357">
      <t>ジュヨウ</t>
    </rPh>
    <rPh sb="358" eb="359">
      <t>ソナ</t>
    </rPh>
    <rPh sb="364" eb="366">
      <t>ザイゲン</t>
    </rPh>
    <rPh sb="366" eb="368">
      <t>カクホ</t>
    </rPh>
    <rPh sb="370" eb="372">
      <t>シセツ</t>
    </rPh>
    <rPh sb="373" eb="374">
      <t>チョウ</t>
    </rPh>
    <rPh sb="374" eb="377">
      <t>ジュミョウカ</t>
    </rPh>
    <rPh sb="380" eb="382">
      <t>ザイセイ</t>
    </rPh>
    <rPh sb="382" eb="384">
      <t>フタン</t>
    </rPh>
    <rPh sb="385" eb="387">
      <t>ケイゲン</t>
    </rPh>
    <rPh sb="388" eb="391">
      <t>ヘイジュンカ</t>
    </rPh>
    <rPh sb="392" eb="393">
      <t>ハカ</t>
    </rPh>
    <rPh sb="394" eb="396">
      <t>ヒツヨウ</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</si>
  <si>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</si>
  <si>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</si>
  <si>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</si>
  <si>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</si>
  <si>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</si>
  <si>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</si>
  <si>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較して高い水準にある。これは、上述するように、関西文化学術研究都市建設に伴う都市基盤整備のための借入や五省協定に基づく旧住宅・都市整備公団立替施行による債務負担行為残高の大きさが将来負担比率を押し上げているものである。また、特に平成26～27年度にかけて、公共施設の建替等に伴う地方債発行により、地方債残高は増加に転じていることに伴い、今後公債費が一時的に増加することから、実質公債費比率が好転する見込みはないと想定される。したがって、これまで以上に歳入の推移と実質債務の償還推移、さらに基金残高の動向も踏まえつつ、将来にわたる持続可能な財政運営のための安定的財政基盤の確立が必要とされる。</t>
    <rPh sb="0" eb="2">
      <t>ショウライ</t>
    </rPh>
    <rPh sb="2" eb="4">
      <t>フタン</t>
    </rPh>
    <rPh sb="4" eb="6">
      <t>ヒリツ</t>
    </rPh>
    <rPh sb="7" eb="9">
      <t>ジッシツ</t>
    </rPh>
    <rPh sb="9" eb="11">
      <t>コウサイ</t>
    </rPh>
    <rPh sb="11" eb="12">
      <t>ヒ</t>
    </rPh>
    <rPh sb="12" eb="14">
      <t>ヒリツ</t>
    </rPh>
    <rPh sb="17" eb="19">
      <t>ルイジ</t>
    </rPh>
    <rPh sb="19" eb="21">
      <t>ダンタイ</t>
    </rPh>
    <rPh sb="22" eb="24">
      <t>ヒカク</t>
    </rPh>
    <rPh sb="26" eb="27">
      <t>タカ</t>
    </rPh>
    <rPh sb="28" eb="30">
      <t>スイジュン</t>
    </rPh>
    <rPh sb="38" eb="40">
      <t>ジョウジュツ</t>
    </rPh>
    <rPh sb="46" eb="48">
      <t>カンサイ</t>
    </rPh>
    <rPh sb="48" eb="50">
      <t>ブンカ</t>
    </rPh>
    <rPh sb="50" eb="52">
      <t>ガクジュツ</t>
    </rPh>
    <rPh sb="52" eb="54">
      <t>ケンキュウ</t>
    </rPh>
    <rPh sb="108" eb="109">
      <t>オオ</t>
    </rPh>
    <rPh sb="112" eb="114">
      <t>ショウライ</t>
    </rPh>
    <rPh sb="114" eb="116">
      <t>フタン</t>
    </rPh>
    <rPh sb="116" eb="118">
      <t>ヒリツ</t>
    </rPh>
    <rPh sb="119" eb="120">
      <t>オ</t>
    </rPh>
    <rPh sb="121" eb="122">
      <t>ア</t>
    </rPh>
    <rPh sb="135" eb="136">
      <t>トク</t>
    </rPh>
    <rPh sb="137" eb="139">
      <t>ヘイセイ</t>
    </rPh>
    <rPh sb="144" eb="145">
      <t>ネン</t>
    </rPh>
    <rPh sb="145" eb="146">
      <t>ド</t>
    </rPh>
    <rPh sb="171" eb="173">
      <t>チホウ</t>
    </rPh>
    <rPh sb="173" eb="174">
      <t>サイ</t>
    </rPh>
    <rPh sb="174" eb="176">
      <t>ザンダカ</t>
    </rPh>
    <rPh sb="177" eb="179">
      <t>ゾウカ</t>
    </rPh>
    <rPh sb="180" eb="181">
      <t>テン</t>
    </rPh>
    <rPh sb="188" eb="189">
      <t>トモナ</t>
    </rPh>
    <rPh sb="197" eb="200">
      <t>イチジテキ</t>
    </rPh>
    <rPh sb="201" eb="203">
      <t>ゾウカ</t>
    </rPh>
    <rPh sb="210" eb="212">
      <t>ジッシツ</t>
    </rPh>
    <rPh sb="212" eb="214">
      <t>コウサイ</t>
    </rPh>
    <rPh sb="214" eb="215">
      <t>ヒ</t>
    </rPh>
    <rPh sb="215" eb="217">
      <t>ヒリツ</t>
    </rPh>
    <rPh sb="218" eb="220">
      <t>コウテン</t>
    </rPh>
    <rPh sb="222" eb="224">
      <t>ミコ</t>
    </rPh>
    <rPh sb="229" eb="231">
      <t>ソウテイ</t>
    </rPh>
    <rPh sb="245" eb="247">
      <t>イジョウ</t>
    </rPh>
    <rPh sb="248" eb="250">
      <t>サイニュウ</t>
    </rPh>
    <rPh sb="251" eb="253">
      <t>スイイ</t>
    </rPh>
    <rPh sb="254" eb="256">
      <t>ジッシツ</t>
    </rPh>
    <rPh sb="256" eb="258">
      <t>サイム</t>
    </rPh>
    <rPh sb="259" eb="261">
      <t>ショウカン</t>
    </rPh>
    <rPh sb="261" eb="263">
      <t>スイイ</t>
    </rPh>
    <rPh sb="267" eb="269">
      <t>キキン</t>
    </rPh>
    <rPh sb="269" eb="271">
      <t>ザンダカ</t>
    </rPh>
    <rPh sb="272" eb="274">
      <t>ドウコウ</t>
    </rPh>
    <rPh sb="275" eb="276">
      <t>フ</t>
    </rPh>
    <rPh sb="281" eb="283">
      <t>ショウライ</t>
    </rPh>
    <rPh sb="287" eb="289">
      <t>ジゾク</t>
    </rPh>
    <rPh sb="289" eb="291">
      <t>カノウ</t>
    </rPh>
    <rPh sb="292" eb="294">
      <t>ザイセイ</t>
    </rPh>
    <rPh sb="294" eb="296">
      <t>ウンエイ</t>
    </rPh>
    <rPh sb="300" eb="303">
      <t>アンテイテキ</t>
    </rPh>
    <rPh sb="303" eb="305">
      <t>ザイセイ</t>
    </rPh>
    <rPh sb="305" eb="307">
      <t>キバン</t>
    </rPh>
    <rPh sb="308" eb="310">
      <t>カクリツ</t>
    </rPh>
    <rPh sb="311" eb="313">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</si>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</sst>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38190</c:v>
                </c:pt>
                <c:pt idx="1">
                  <c:v>30079</c:v>
                </c:pt>
                <c:pt idx="2">
                  <c:v>32553</c:v>
                </c:pt>
                <c:pt idx="3">
                  <c:v>53263</c:v>
                </c:pt>
                <c:pt idx="4">
                  <c:v>92795</c:v>
                </c:pt>
              </c:numCache>
            </c:numRef>
          </c:val>
          <c:smooth val="0"/>
        </c:ser>
        <c:dLbls>
          <c:showLegendKey val="0"/>
          <c:showVal val="0"/>
          <c:showCatName val="0"/>
          <c:showSerName val="0"/>
          <c:showPercent val="0"/>
          <c:showBubbleSize val="0"/>
        </c:dLbls>
        <c:marker val="1"/>
        <c:smooth val="0"/>
        <c:axId val="90855296"/>
        <c:axId val="94003200"/>
      </c:lineChart>
      <c:catAx>
        <c:axId val="908552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003200"/>
        <c:crosses val="autoZero"/>
        <c:auto val="1"/>
        <c:lblAlgn val="ctr"/>
        <c:lblOffset val="100"/>
        <c:tickLblSkip val="1"/>
        <c:tickMarkSkip val="1"/>
        <c:noMultiLvlLbl val="0"/>
      </c:catAx>
      <c:valAx>
        <c:axId val="9400320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855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0.71</c:v>
                </c:pt>
                <c:pt idx="1">
                  <c:v>0.63</c:v>
                </c:pt>
                <c:pt idx="2">
                  <c:v>0.41</c:v>
                </c:pt>
                <c:pt idx="3">
                  <c:v>0.67</c:v>
                </c:pt>
                <c:pt idx="4">
                  <c:v>0.74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10.25</c:v>
                </c:pt>
                <c:pt idx="1">
                  <c:v>11.6</c:v>
                </c:pt>
                <c:pt idx="2">
                  <c:v>8.8800000000000008</c:v>
                </c:pt>
                <c:pt idx="3">
                  <c:v>9.91</c:v>
                </c:pt>
                <c:pt idx="4">
                  <c:v>14.48</c:v>
                </c:pt>
              </c:numCache>
            </c:numRef>
          </c:val>
        </c:ser>
        <c:dLbls>
          <c:showLegendKey val="0"/>
          <c:showVal val="0"/>
          <c:showCatName val="0"/>
          <c:showSerName val="0"/>
          <c:showPercent val="0"/>
          <c:showBubbleSize val="0"/>
        </c:dLbls>
        <c:gapWidth val="250"/>
        <c:overlap val="100"/>
        <c:axId val="100989568"/>
        <c:axId val="47190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-4.88</c:v>
                </c:pt>
                <c:pt idx="1">
                  <c:v>0.98</c:v>
                </c:pt>
                <c:pt idx="2">
                  <c:v>-3.1</c:v>
                </c:pt>
                <c:pt idx="3">
                  <c:v>0.97</c:v>
                </c:pt>
                <c:pt idx="4">
                  <c:v>4.4400000000000004</c:v>
                </c:pt>
              </c:numCache>
            </c:numRef>
          </c:val>
          <c:smooth val="0"/>
        </c:ser>
        <c:dLbls>
          <c:showLegendKey val="0"/>
          <c:showVal val="0"/>
          <c:showCatName val="0"/>
          <c:showSerName val="0"/>
          <c:showPercent val="0"/>
          <c:showBubbleSize val="0"/>
        </c:dLbls>
        <c:marker val="1"/>
        <c:smooth val="0"/>
        <c:axId val="100989568"/>
        <c:axId val="47190400"/>
      </c:lineChart>
      <c:catAx>
        <c:axId val="10098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190400"/>
        <c:crosses val="autoZero"/>
        <c:auto val="1"/>
        <c:lblAlgn val="ctr"/>
        <c:lblOffset val="100"/>
        <c:tickLblSkip val="1"/>
        <c:tickMarkSkip val="1"/>
        <c:noMultiLvlLbl val="0"/>
      </c:catAx>
      <c:valAx>
        <c:axId val="4719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8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0.02</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0.14000000000000001</c:v>
                </c:pt>
                <c:pt idx="4">
                  <c:v>#N/A</c:v>
                </c:pt>
                <c:pt idx="5">
                  <c:v>0.11</c:v>
                </c:pt>
                <c:pt idx="6">
                  <c:v>#N/A</c:v>
                </c:pt>
                <c:pt idx="7">
                  <c:v>0.13</c:v>
                </c:pt>
                <c:pt idx="8">
                  <c:v>#N/A</c:v>
                </c:pt>
                <c:pt idx="9">
                  <c:v>0.12</c:v>
                </c:pt>
              </c:numCache>
            </c:numRef>
          </c:val>
        </c:ser>
        <c:ser>
          <c:idx val="5"/>
          <c:order val="5"/>
          <c:tx>
            <c:strRef>
              <c:f>データシート!$A$32</c:f>
              <c:strCache>
                <c:ptCount val="1"/>
                <c:pt idx="0">
                  <c:v>病院事業特別会計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0.16</c:v>
                </c:pt>
                <c:pt idx="4">
                  <c:v>#N/A</c:v>
                </c:pt>
                <c:pt idx="5">
                  <c:v>0.16</c:v>
                </c:pt>
                <c:pt idx="6">
                  <c:v>#N/A</c:v>
                </c:pt>
                <c:pt idx="7">
                  <c:v>0.16</c:v>
                </c:pt>
                <c:pt idx="8">
                  <c:v>#N/A</c:v>
                </c:pt>
                <c:pt idx="9">
                  <c:v>0.13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1.04</c:v>
                </c:pt>
                <c:pt idx="2">
                  <c:v>#N/A</c:v>
                </c:pt>
                <c:pt idx="3">
                  <c:v>0.79</c:v>
                </c:pt>
                <c:pt idx="4">
                  <c:v>#N/A</c:v>
                </c:pt>
                <c:pt idx="5">
                  <c:v>0.33</c:v>
                </c:pt>
                <c:pt idx="6">
                  <c:v>#N/A</c:v>
                </c:pt>
                <c:pt idx="7">
                  <c:v>0.26</c:v>
                </c:pt>
                <c:pt idx="8">
                  <c:v>#N/A</c:v>
                </c:pt>
                <c:pt idx="9">
                  <c:v>0.53</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0.49</c:v>
                </c:pt>
                <c:pt idx="2">
                  <c:v>#N/A</c:v>
                </c:pt>
                <c:pt idx="3">
                  <c:v>0</c:v>
                </c:pt>
                <c:pt idx="4">
                  <c:v>#N/A</c:v>
                </c:pt>
                <c:pt idx="5">
                  <c:v>0.59</c:v>
                </c:pt>
                <c:pt idx="6">
                  <c:v>#N/A</c:v>
                </c:pt>
                <c:pt idx="7">
                  <c:v>0.56000000000000005</c:v>
                </c:pt>
                <c:pt idx="8">
                  <c:v>#N/A</c:v>
                </c:pt>
                <c:pt idx="9">
                  <c:v>0.57999999999999996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c:v>
                </c:pt>
                <c:pt idx="2">
                  <c:v>#N/A</c:v>
                </c:pt>
                <c:pt idx="3">
                  <c:v>0.63</c:v>
                </c:pt>
                <c:pt idx="4">
                  <c:v>#N/A</c:v>
                </c:pt>
                <c:pt idx="5">
                  <c:v>0.41</c:v>
                </c:pt>
                <c:pt idx="6">
                  <c:v>#N/A</c:v>
                </c:pt>
                <c:pt idx="7">
                  <c:v>0.66</c:v>
                </c:pt>
                <c:pt idx="8">
                  <c:v>#N/A</c:v>
                </c:pt>
                <c:pt idx="9">
                  <c:v>0.73</c:v>
                </c:pt>
              </c:numCache>
            </c:numRef>
          </c:val>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24.04</c:v>
                </c:pt>
                <c:pt idx="2">
                  <c:v>#N/A</c:v>
                </c:pt>
                <c:pt idx="3">
                  <c:v>24.95</c:v>
                </c:pt>
                <c:pt idx="4">
                  <c:v>#N/A</c:v>
                </c:pt>
                <c:pt idx="5">
                  <c:v>27.06</c:v>
                </c:pt>
                <c:pt idx="6">
                  <c:v>#N/A</c:v>
                </c:pt>
                <c:pt idx="7">
                  <c:v>30.27</c:v>
                </c:pt>
                <c:pt idx="8">
                  <c:v>#N/A</c:v>
                </c:pt>
                <c:pt idx="9">
                  <c:v>31.29</c:v>
                </c:pt>
              </c:numCache>
            </c:numRef>
          </c:val>
        </c:ser>
        <c:dLbls>
          <c:showLegendKey val="0"/>
          <c:showVal val="0"/>
          <c:showCatName val="0"/>
          <c:showSerName val="0"/>
          <c:showPercent val="0"/>
          <c:showBubbleSize val="0"/>
        </c:dLbls>
        <c:gapWidth val="150"/>
        <c:overlap val="100"/>
        <c:axId val="101080448"/>
        <c:axId val="101090432"/>
      </c:barChart>
      <c:catAx>
        <c:axId val="10108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090432"/>
        <c:crosses val="autoZero"/>
        <c:auto val="1"/>
        <c:lblAlgn val="ctr"/>
        <c:lblOffset val="100"/>
        <c:tickLblSkip val="1"/>
        <c:tickMarkSkip val="1"/>
        <c:noMultiLvlLbl val="0"/>
      </c:catAx>
      <c:valAx>
        <c:axId val="10109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080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1721</c:v>
                </c:pt>
                <c:pt idx="5">
                  <c:v>1948</c:v>
                </c:pt>
                <c:pt idx="8">
                  <c:v>1631</c:v>
                </c:pt>
                <c:pt idx="11">
                  <c:v>1812</c:v>
                </c:pt>
                <c:pt idx="14">
                  <c:v>1717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458</c:v>
                </c:pt>
                <c:pt idx="3">
                  <c:v>455</c:v>
                </c:pt>
                <c:pt idx="6">
                  <c:v>455</c:v>
                </c:pt>
                <c:pt idx="9">
                  <c:v>655</c:v>
                </c:pt>
                <c:pt idx="12">
                  <c:v>457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61</c:v>
                </c:pt>
                <c:pt idx="3">
                  <c:v>60</c:v>
                </c:pt>
                <c:pt idx="6">
                  <c:v>69</c:v>
                </c:pt>
                <c:pt idx="9">
                  <c:v>50</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488</c:v>
                </c:pt>
                <c:pt idx="3">
                  <c:v>490</c:v>
                </c:pt>
                <c:pt idx="6">
                  <c:v>490</c:v>
                </c:pt>
                <c:pt idx="9">
                  <c:v>532</c:v>
                </c:pt>
                <c:pt idx="12">
                  <c:v>554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1698</c:v>
                </c:pt>
                <c:pt idx="3">
                  <c:v>1687</c:v>
                </c:pt>
                <c:pt idx="6">
                  <c:v>1618</c:v>
                </c:pt>
                <c:pt idx="9">
                  <c:v>1577</c:v>
                </c:pt>
                <c:pt idx="12">
                  <c:v>1460</c:v>
                </c:pt>
              </c:numCache>
            </c:numRef>
          </c:val>
        </c:ser>
        <c:dLbls>
          <c:showLegendKey val="0"/>
          <c:showVal val="0"/>
          <c:showCatName val="0"/>
          <c:showSerName val="0"/>
          <c:showPercent val="0"/>
          <c:showBubbleSize val="0"/>
        </c:dLbls>
        <c:gapWidth val="100"/>
        <c:overlap val="100"/>
        <c:axId val="18074624"/>
        <c:axId val="18076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984</c:v>
                </c:pt>
                <c:pt idx="2">
                  <c:v>#N/A</c:v>
                </c:pt>
                <c:pt idx="3">
                  <c:v>#N/A</c:v>
                </c:pt>
                <c:pt idx="4">
                  <c:v>744</c:v>
                </c:pt>
                <c:pt idx="5">
                  <c:v>#N/A</c:v>
                </c:pt>
                <c:pt idx="6">
                  <c:v>#N/A</c:v>
                </c:pt>
                <c:pt idx="7">
                  <c:v>1001</c:v>
                </c:pt>
                <c:pt idx="8">
                  <c:v>#N/A</c:v>
                </c:pt>
                <c:pt idx="9">
                  <c:v>#N/A</c:v>
                </c:pt>
                <c:pt idx="10">
                  <c:v>1002</c:v>
                </c:pt>
                <c:pt idx="11">
                  <c:v>#N/A</c:v>
                </c:pt>
                <c:pt idx="12">
                  <c:v>#N/A</c:v>
                </c:pt>
                <c:pt idx="13">
                  <c:v>781</c:v>
                </c:pt>
                <c:pt idx="14">
                  <c:v>#N/A</c:v>
                </c:pt>
              </c:numCache>
            </c:numRef>
          </c:val>
          <c:smooth val="0"/>
        </c:ser>
        <c:dLbls>
          <c:showLegendKey val="0"/>
          <c:showVal val="0"/>
          <c:showCatName val="0"/>
          <c:showSerName val="0"/>
          <c:showPercent val="0"/>
          <c:showBubbleSize val="0"/>
        </c:dLbls>
        <c:marker val="1"/>
        <c:smooth val="0"/>
        <c:axId val="18074624"/>
        <c:axId val="18076800"/>
      </c:lineChart>
      <c:catAx>
        <c:axId val="1807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76800"/>
        <c:crosses val="autoZero"/>
        <c:auto val="1"/>
        <c:lblAlgn val="ctr"/>
        <c:lblOffset val="100"/>
        <c:tickLblSkip val="1"/>
        <c:tickMarkSkip val="1"/>
        <c:noMultiLvlLbl val="0"/>
      </c:catAx>
      <c:valAx>
        <c:axId val="1807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7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14679</c:v>
                </c:pt>
                <c:pt idx="5">
                  <c:v>14414</c:v>
                </c:pt>
                <c:pt idx="8">
                  <c:v>13947</c:v>
                </c:pt>
                <c:pt idx="11">
                  <c:v>13762</c:v>
                </c:pt>
                <c:pt idx="14">
                  <c:v>14636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3646</c:v>
                </c:pt>
                <c:pt idx="5">
                  <c:v>3781</c:v>
                </c:pt>
                <c:pt idx="8">
                  <c:v>3613</c:v>
                </c:pt>
                <c:pt idx="11">
                  <c:v>3334</c:v>
                </c:pt>
                <c:pt idx="14">
                  <c:v>3301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3237</c:v>
                </c:pt>
                <c:pt idx="5">
                  <c:v>3018</c:v>
                </c:pt>
                <c:pt idx="8">
                  <c:v>2888</c:v>
                </c:pt>
                <c:pt idx="11">
                  <c:v>3250</c:v>
                </c:pt>
                <c:pt idx="14">
                  <c:v>3294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1565</c:v>
                </c:pt>
                <c:pt idx="3">
                  <c:v>1639</c:v>
                </c:pt>
                <c:pt idx="6">
                  <c:v>1675</c:v>
                </c:pt>
                <c:pt idx="9">
                  <c:v>1550</c:v>
                </c:pt>
                <c:pt idx="12">
                  <c:v>1556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199</c:v>
                </c:pt>
                <c:pt idx="3">
                  <c:v>170</c:v>
                </c:pt>
                <c:pt idx="6">
                  <c:v>115</c:v>
                </c:pt>
                <c:pt idx="9">
                  <c:v>76</c:v>
                </c:pt>
                <c:pt idx="12">
                  <c:v>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8529</c:v>
                </c:pt>
                <c:pt idx="3">
                  <c:v>8251</c:v>
                </c:pt>
                <c:pt idx="6">
                  <c:v>7858</c:v>
                </c:pt>
                <c:pt idx="9">
                  <c:v>7840</c:v>
                </c:pt>
                <c:pt idx="12">
                  <c:v>8045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5319</c:v>
                </c:pt>
                <c:pt idx="3">
                  <c:v>4861</c:v>
                </c:pt>
                <c:pt idx="6">
                  <c:v>4410</c:v>
                </c:pt>
                <c:pt idx="9">
                  <c:v>3753</c:v>
                </c:pt>
                <c:pt idx="12">
                  <c:v>3296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15514</c:v>
                </c:pt>
                <c:pt idx="3">
                  <c:v>14883</c:v>
                </c:pt>
                <c:pt idx="6">
                  <c:v>14395</c:v>
                </c:pt>
                <c:pt idx="9">
                  <c:v>14418</c:v>
                </c:pt>
                <c:pt idx="12">
                  <c:v>15514</c:v>
                </c:pt>
              </c:numCache>
            </c:numRef>
          </c:val>
        </c:ser>
        <c:dLbls>
          <c:showLegendKey val="0"/>
          <c:showVal val="0"/>
          <c:showCatName val="0"/>
          <c:showSerName val="0"/>
          <c:showPercent val="0"/>
          <c:showBubbleSize val="0"/>
        </c:dLbls>
        <c:gapWidth val="100"/>
        <c:overlap val="100"/>
        <c:axId val="101478400"/>
        <c:axId val="101480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9564</c:v>
                </c:pt>
                <c:pt idx="2">
                  <c:v>#N/A</c:v>
                </c:pt>
                <c:pt idx="3">
                  <c:v>#N/A</c:v>
                </c:pt>
                <c:pt idx="4">
                  <c:v>8591</c:v>
                </c:pt>
                <c:pt idx="5">
                  <c:v>#N/A</c:v>
                </c:pt>
                <c:pt idx="6">
                  <c:v>#N/A</c:v>
                </c:pt>
                <c:pt idx="7">
                  <c:v>8007</c:v>
                </c:pt>
                <c:pt idx="8">
                  <c:v>#N/A</c:v>
                </c:pt>
                <c:pt idx="9">
                  <c:v>#N/A</c:v>
                </c:pt>
                <c:pt idx="10">
                  <c:v>7291</c:v>
                </c:pt>
                <c:pt idx="11">
                  <c:v>#N/A</c:v>
                </c:pt>
                <c:pt idx="12">
                  <c:v>#N/A</c:v>
                </c:pt>
                <c:pt idx="13">
                  <c:v>7210</c:v>
                </c:pt>
                <c:pt idx="14">
                  <c:v>#N/A</c:v>
                </c:pt>
              </c:numCache>
            </c:numRef>
          </c:val>
          <c:smooth val="0"/>
        </c:ser>
        <c:dLbls>
          <c:showLegendKey val="0"/>
          <c:showVal val="0"/>
          <c:showCatName val="0"/>
          <c:showSerName val="0"/>
          <c:showPercent val="0"/>
          <c:showBubbleSize val="0"/>
        </c:dLbls>
        <c:marker val="1"/>
        <c:smooth val="0"/>
        <c:axId val="101478400"/>
        <c:axId val="101480320"/>
      </c:lineChart>
      <c:catAx>
        <c:axId val="10147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480320"/>
        <c:crosses val="autoZero"/>
        <c:auto val="1"/>
        <c:lblAlgn val="ctr"/>
        <c:lblOffset val="100"/>
        <c:tickLblSkip val="1"/>
        <c:tickMarkSkip val="1"/>
        <c:noMultiLvlLbl val="0"/>
      </c:catAx>
      <c:valAx>
        <c:axId val="10148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7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50</c:v>
                </c:pt>
              </c:numCache>
            </c:numRef>
          </c:xVal>
          <c:yVal>
            <c:numRef>
              <c:f>公会計指標分析・財政指標組合せ分析表!$K$51:$O$51</c:f>
              <c:numCache>
                <c:formatCode>#,##0.0;"▲ "#,##0.0</c:formatCode>
                <c:ptCount val="5"/>
                <c:pt idx="4">
                  <c:v>109.8</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52.8</c:v>
                </c:pt>
              </c:numCache>
            </c:numRef>
          </c:xVal>
          <c:yVal>
            <c:numRef>
              <c:f>公会計指標分析・財政指標組合せ分析表!$K$55:$O$55</c:f>
              <c:numCache>
                <c:formatCode>#,##0.0;"▲ "#,##0.0</c:formatCode>
                <c:ptCount val="5"/>
                <c:pt idx="4">
                  <c:v>13</c:v>
                </c:pt>
              </c:numCache>
            </c:numRef>
          </c:yVal>
          <c:smooth val="0"/>
        </c:ser>
        <c:dLbls>
          <c:showLegendKey val="0"/>
          <c:showVal val="0"/>
          <c:showCatName val="0"/>
          <c:showSerName val="0"/>
          <c:showPercent val="0"/>
          <c:showBubbleSize val="0"/>
        </c:dLbls>
        <c:axId val="124372096"/>
        <c:axId val="124374016"/>
      </c:scatterChart>
      <c:valAx>
        <c:axId val="124372096"/>
        <c:scaling>
          <c:orientation val="minMax"/>
          <c:max val="53.1"/>
          <c:min val="49.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374016"/>
        <c:crosses val="autoZero"/>
        <c:crossBetween val="midCat"/>
      </c:valAx>
      <c:valAx>
        <c:axId val="124374016"/>
        <c:scaling>
          <c:orientation val="minMax"/>
          <c:max val="126"/>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372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4.1098699871818349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2.2312224651809084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15.8</c:v>
                </c:pt>
                <c:pt idx="1">
                  <c:v>13.9</c:v>
                </c:pt>
                <c:pt idx="2">
                  <c:v>14.1</c:v>
                </c:pt>
                <c:pt idx="3">
                  <c:v>14</c:v>
                </c:pt>
                <c:pt idx="4">
                  <c:v>14.1</c:v>
                </c:pt>
              </c:numCache>
            </c:numRef>
          </c:xVal>
          <c:yVal>
            <c:numRef>
              <c:f>公会計指標分析・財政指標組合せ分析表!$K$73:$O$73</c:f>
              <c:numCache>
                <c:formatCode>#,##0.0;"▲ "#,##0.0</c:formatCode>
                <c:ptCount val="5"/>
                <c:pt idx="0">
                  <c:v>150.9</c:v>
                </c:pt>
                <c:pt idx="1">
                  <c:v>135.5</c:v>
                </c:pt>
                <c:pt idx="2">
                  <c:v>121.2</c:v>
                </c:pt>
                <c:pt idx="3">
                  <c:v>111</c:v>
                </c:pt>
                <c:pt idx="4">
                  <c:v>109.8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24506496"/>
        <c:axId val="124508416"/>
      </c:scatterChart>
      <c:valAx>
        <c:axId val="124506496"/>
        <c:scaling>
          <c:orientation val="minMax"/>
          <c:max val="16.600000000000001"/>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508416"/>
        <c:crosses val="autoZero"/>
        <c:crossBetween val="midCat"/>
      </c:valAx>
      <c:valAx>
        <c:axId val="124508416"/>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506496"/>
        <c:crosses val="autoZero"/>
        <c:crossBetween val="midCat"/>
        <c:majorUnit val="2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京都府精華町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多額の実質債務残高が懸案事項となるなか、公債費適正化対策として新規地方債発行額を償還元金の範囲内に抑えることにより、元利償還金についても着実に減少させてきた。公営企業債の元利償還金に対する繰入金の増加傾向や、控除財源となる基金等の特定財源の減少傾向が続いていることから、債務の圧縮を図ると同時に充当可能財源の確保に努める</a:t>
          </a:r>
          <a:r>
            <a:rPr kumimoji="1" lang="ja-JP" altLang="ja-JP" sz="1400" b="0" i="0" baseline="0">
              <a:solidFill>
                <a:schemeClr val="dk1"/>
              </a:solidFill>
              <a:effectLst/>
              <a:latin typeface="+mn-lt"/>
              <a:ea typeface="+mn-ea"/>
              <a:cs typeface="+mn-cs"/>
            </a:rPr>
            <a:t>。</a:t>
          </a:r>
          <a:endParaRPr lang="ja-JP" altLang="ja-JP" sz="1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京都府精華町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学研都市開発に伴う五省協定に基づく立替施行による準公債費の債務負担行為残高が大きな懸案であったが着実に残高を減少させている。地方債については、これまで新規発行を償還元金の範囲内に抑える公債費適正化対策により残高減少に努めてきたが、大型投資事業の財源としての新規地方債発行額の増加により、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年度以降は地方債残高が増加に転じている。</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今後数年間は、地方債発行額は高止まりすることが見込まれており、将来への過度な負担となることの無いよう、適切な財政規律の維持に努める。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京都府精華町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37,597
37,357
25.68
14,644,506
14,510,433
58,534
7,937,389
15,513,869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109.8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[ 50.0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本町は、関西文化学術研究都市の中心地として平成の初期に急速な都市建設が進められたという特性があるため、類似団体と比較して有形固定資産減価償却率は低い。ただし、固定資産台帳整備において、建物と附属設備を可能な限り分けて計上したことにより、附属設備については、建物本体よりも耐用年数が短いため、建物一体評価による有形固定資産減価償却率を算出した場合と比べて、比率が高くなる。したがって、有形固定資産減価償却率を用いた今後の更新費用の推計について、この点を考慮することが重要であると考え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124460</xdr:rowOff>
    </xdr:from>
    <xdr:to>
      <xdr:col>3</xdr:col>
      <xdr:colOff>1170940</xdr:colOff>
      <xdr:row>34</xdr:row>
      <xdr:rowOff>72934</xdr:rowOff>
    </xdr:to>
    <xdr:cxnSp macro="">
      <xdr:nvCxnSpPr>
        <xdr:cNvPr id="66" name="直線コネクタ 65"/>
        <xdr:cNvCxnSpPr/>
      </xdr:nvCxnSpPr>
      <xdr:spPr>
        <a:xfrm flipV="1">
          <a:off x="4760595" y="536321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76761</xdr:rowOff>
    </xdr:from>
    <xdr:ext cx="405111" cy="259045"/>
    <xdr:sp macro="" textlink="">
      <xdr:nvSpPr>
        <xdr:cNvPr id="67"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3</xdr:col>
      <xdr:colOff>1082675</xdr:colOff>
      <xdr:row>34</xdr:row>
      <xdr:rowOff>72934</xdr:rowOff>
    </xdr:from>
    <xdr:to>
      <xdr:col>3</xdr:col>
      <xdr:colOff>1260475</xdr:colOff>
      <xdr:row>34</xdr:row>
      <xdr:rowOff>72934</xdr:rowOff>
    </xdr:to>
    <xdr:cxnSp macro="">
      <xdr:nvCxnSpPr>
        <xdr:cNvPr id="68" name="直線コネクタ 67"/>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71137</xdr:rowOff>
    </xdr:from>
    <xdr:ext cx="405111" cy="259045"/>
    <xdr:sp macro="" textlink="">
      <xdr:nvSpPr>
        <xdr:cNvPr id="69"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3</xdr:col>
      <xdr:colOff>1082675</xdr:colOff>
      <xdr:row>26</xdr:row>
      <xdr:rowOff>124460</xdr:rowOff>
    </xdr:from>
    <xdr:to>
      <xdr:col>3</xdr:col>
      <xdr:colOff>1260475</xdr:colOff>
      <xdr:row>26</xdr:row>
      <xdr:rowOff>124460</xdr:rowOff>
    </xdr:to>
    <xdr:cxnSp macro="">
      <xdr:nvCxnSpPr>
        <xdr:cNvPr id="70" name="直線コネクタ 69"/>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147881</xdr:rowOff>
    </xdr:from>
    <xdr:ext cx="405111" cy="259045"/>
    <xdr:sp macro="" textlink="">
      <xdr:nvSpPr>
        <xdr:cNvPr id="71" name="有形固定資産減価償却率平均値テキスト"/>
        <xdr:cNvSpPr txBox="1"/>
      </xdr:nvSpPr>
      <xdr:spPr>
        <a:xfrm>
          <a:off x="4813300" y="5900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125004</xdr:rowOff>
    </xdr:from>
    <xdr:to>
      <xdr:col>3</xdr:col>
      <xdr:colOff>1222375</xdr:colOff>
      <xdr:row>31</xdr:row>
      <xdr:rowOff>55154</xdr:rowOff>
    </xdr:to>
    <xdr:sp macro="" textlink="">
      <xdr:nvSpPr>
        <xdr:cNvPr id="72" name="フローチャート : 判断 71"/>
        <xdr:cNvSpPr/>
      </xdr:nvSpPr>
      <xdr:spPr>
        <a:xfrm>
          <a:off x="47117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39914</xdr:rowOff>
    </xdr:from>
    <xdr:to>
      <xdr:col>3</xdr:col>
      <xdr:colOff>1222375</xdr:colOff>
      <xdr:row>31</xdr:row>
      <xdr:rowOff>141514</xdr:rowOff>
    </xdr:to>
    <xdr:sp macro="" textlink="">
      <xdr:nvSpPr>
        <xdr:cNvPr id="78" name="円/楕円 77"/>
        <xdr:cNvSpPr/>
      </xdr:nvSpPr>
      <xdr:spPr>
        <a:xfrm>
          <a:off x="47117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18341</xdr:rowOff>
    </xdr:from>
    <xdr:ext cx="405111" cy="259045"/>
    <xdr:sp macro="" textlink="">
      <xdr:nvSpPr>
        <xdr:cNvPr id="79" name="有形固定資産減価償却率該当値テキスト"/>
        <xdr:cNvSpPr txBox="1"/>
      </xdr:nvSpPr>
      <xdr:spPr>
        <a:xfrm>
          <a:off x="48133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京都府精華町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37,597
37,357
25.68
14,644,506
14,510,433
58,534
7,937,389
15,513,869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109.8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19050</xdr:rowOff>
    </xdr:to>
    <xdr:cxnSp macro="">
      <xdr:nvCxnSpPr>
        <xdr:cNvPr id="57" name="直線コネクタ 56"/>
        <xdr:cNvCxnSpPr/>
      </xdr:nvCxnSpPr>
      <xdr:spPr>
        <a:xfrm flipV="1">
          <a:off x="4634865" y="571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22877</xdr:rowOff>
    </xdr:from>
    <xdr:ext cx="405111" cy="259045"/>
    <xdr:sp macro="" textlink="">
      <xdr:nvSpPr>
        <xdr:cNvPr id="58" name="【道路】&#10;有形固定資産減価償却率最小値テキスト"/>
        <xdr:cNvSpPr txBox="1"/>
      </xdr:nvSpPr>
      <xdr:spPr>
        <a:xfrm>
          <a:off x="47244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41</xdr:row>
      <xdr:rowOff>19050</xdr:rowOff>
    </xdr:from>
    <xdr:to>
      <xdr:col>6</xdr:col>
      <xdr:colOff>600075</xdr:colOff>
      <xdr:row>41</xdr:row>
      <xdr:rowOff>19050</xdr:rowOff>
    </xdr:to>
    <xdr:cxnSp macro="">
      <xdr:nvCxnSpPr>
        <xdr:cNvPr id="59" name="直線コネクタ 58"/>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道路】&#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34942</xdr:rowOff>
    </xdr:from>
    <xdr:ext cx="405111" cy="259045"/>
    <xdr:sp macro="" textlink="">
      <xdr:nvSpPr>
        <xdr:cNvPr id="62" name="【道路】&#10;有形固定資産減価償却率平均値テキスト"/>
        <xdr:cNvSpPr txBox="1"/>
      </xdr:nvSpPr>
      <xdr:spPr>
        <a:xfrm>
          <a:off x="4724400" y="620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12065</xdr:rowOff>
    </xdr:from>
    <xdr:to>
      <xdr:col>6</xdr:col>
      <xdr:colOff>561975</xdr:colOff>
      <xdr:row>37</xdr:row>
      <xdr:rowOff>113665</xdr:rowOff>
    </xdr:to>
    <xdr:sp macro="" textlink="">
      <xdr:nvSpPr>
        <xdr:cNvPr id="63" name="フローチャート : 判断 62"/>
        <xdr:cNvSpPr/>
      </xdr:nvSpPr>
      <xdr:spPr>
        <a:xfrm>
          <a:off x="45847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141605</xdr:rowOff>
    </xdr:from>
    <xdr:to>
      <xdr:col>6</xdr:col>
      <xdr:colOff>561975</xdr:colOff>
      <xdr:row>39</xdr:row>
      <xdr:rowOff>71755</xdr:rowOff>
    </xdr:to>
    <xdr:sp macro="" textlink="">
      <xdr:nvSpPr>
        <xdr:cNvPr id="69" name="円/楕円 68"/>
        <xdr:cNvSpPr/>
      </xdr:nvSpPr>
      <xdr:spPr>
        <a:xfrm>
          <a:off x="45847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120032</xdr:rowOff>
    </xdr:from>
    <xdr:ext cx="405111" cy="259045"/>
    <xdr:sp macro="" textlink="">
      <xdr:nvSpPr>
        <xdr:cNvPr id="70" name="【道路】&#10;有形固定資産減価償却率該当値テキスト"/>
        <xdr:cNvSpPr txBox="1"/>
      </xdr:nvSpPr>
      <xdr:spPr>
        <a:xfrm>
          <a:off x="4724400"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52151</xdr:rowOff>
    </xdr:from>
    <xdr:to>
      <xdr:col>15</xdr:col>
      <xdr:colOff>180340</xdr:colOff>
      <xdr:row>40</xdr:row>
      <xdr:rowOff>158038</xdr:rowOff>
    </xdr:to>
    <xdr:cxnSp macro="">
      <xdr:nvCxnSpPr>
        <xdr:cNvPr id="92" name="直線コネクタ 91"/>
        <xdr:cNvCxnSpPr/>
      </xdr:nvCxnSpPr>
      <xdr:spPr>
        <a:xfrm flipV="1">
          <a:off x="10476865" y="6052901"/>
          <a:ext cx="0" cy="963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161865</xdr:rowOff>
    </xdr:from>
    <xdr:ext cx="469744" cy="259045"/>
    <xdr:sp macro="" textlink="">
      <xdr:nvSpPr>
        <xdr:cNvPr id="93" name="【道路】&#10;一人当たり延長最小値テキスト"/>
        <xdr:cNvSpPr txBox="1"/>
      </xdr:nvSpPr>
      <xdr:spPr>
        <a:xfrm>
          <a:off x="10566400" y="701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3.210</a:t>
          </a:r>
          <a:endParaRPr kumimoji="1" lang="ja-JP" altLang="en-US" sz="1000" b="1">
            <a:latin typeface="ＭＳ Ｐゴシック"/>
          </a:endParaRPr>
        </a:p>
      </xdr:txBody>
    </xdr:sp>
    <xdr:clientData/>
  </xdr:oneCellAnchor>
  <xdr:twoCellAnchor>
    <xdr:from>
      <xdr:col>15</xdr:col>
      <xdr:colOff>92075</xdr:colOff>
      <xdr:row>40</xdr:row>
      <xdr:rowOff>158038</xdr:rowOff>
    </xdr:from>
    <xdr:to>
      <xdr:col>15</xdr:col>
      <xdr:colOff>269875</xdr:colOff>
      <xdr:row>40</xdr:row>
      <xdr:rowOff>158038</xdr:rowOff>
    </xdr:to>
    <xdr:cxnSp macro="">
      <xdr:nvCxnSpPr>
        <xdr:cNvPr id="94" name="直線コネクタ 93"/>
        <xdr:cNvCxnSpPr/>
      </xdr:nvCxnSpPr>
      <xdr:spPr>
        <a:xfrm>
          <a:off x="10388600" y="701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170278</xdr:rowOff>
    </xdr:from>
    <xdr:ext cx="534377" cy="259045"/>
    <xdr:sp macro="" textlink="">
      <xdr:nvSpPr>
        <xdr:cNvPr id="95" name="【道路】&#10;一人当たり延長最大値テキスト"/>
        <xdr:cNvSpPr txBox="1"/>
      </xdr:nvSpPr>
      <xdr:spPr>
        <a:xfrm>
          <a:off x="10566400" y="58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24.276</a:t>
          </a:r>
          <a:endParaRPr kumimoji="1" lang="ja-JP" altLang="en-US" sz="1000" b="1">
            <a:latin typeface="ＭＳ Ｐゴシック"/>
          </a:endParaRPr>
        </a:p>
      </xdr:txBody>
    </xdr:sp>
    <xdr:clientData/>
  </xdr:oneCellAnchor>
  <xdr:twoCellAnchor>
    <xdr:from>
      <xdr:col>15</xdr:col>
      <xdr:colOff>92075</xdr:colOff>
      <xdr:row>35</xdr:row>
      <xdr:rowOff>52151</xdr:rowOff>
    </xdr:from>
    <xdr:to>
      <xdr:col>15</xdr:col>
      <xdr:colOff>269875</xdr:colOff>
      <xdr:row>35</xdr:row>
      <xdr:rowOff>52151</xdr:rowOff>
    </xdr:to>
    <xdr:cxnSp macro="">
      <xdr:nvCxnSpPr>
        <xdr:cNvPr id="96" name="直線コネクタ 95"/>
        <xdr:cNvCxnSpPr/>
      </xdr:nvCxnSpPr>
      <xdr:spPr>
        <a:xfrm>
          <a:off x="10388600" y="6052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8912</xdr:rowOff>
    </xdr:from>
    <xdr:ext cx="469744" cy="259045"/>
    <xdr:sp macro="" textlink="">
      <xdr:nvSpPr>
        <xdr:cNvPr id="97" name="【道路】&#10;一人当たり延長平均値テキスト"/>
        <xdr:cNvSpPr txBox="1"/>
      </xdr:nvSpPr>
      <xdr:spPr>
        <a:xfrm>
          <a:off x="10566400" y="6524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157485</xdr:rowOff>
    </xdr:from>
    <xdr:to>
      <xdr:col>15</xdr:col>
      <xdr:colOff>231775</xdr:colOff>
      <xdr:row>39</xdr:row>
      <xdr:rowOff>87635</xdr:rowOff>
    </xdr:to>
    <xdr:sp macro="" textlink="">
      <xdr:nvSpPr>
        <xdr:cNvPr id="98" name="フローチャート : 判断 97"/>
        <xdr:cNvSpPr/>
      </xdr:nvSpPr>
      <xdr:spPr>
        <a:xfrm>
          <a:off x="10426700" y="66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119583</xdr:rowOff>
    </xdr:from>
    <xdr:to>
      <xdr:col>15</xdr:col>
      <xdr:colOff>231775</xdr:colOff>
      <xdr:row>40</xdr:row>
      <xdr:rowOff>49733</xdr:rowOff>
    </xdr:to>
    <xdr:sp macro="" textlink="">
      <xdr:nvSpPr>
        <xdr:cNvPr id="104" name="円/楕円 103"/>
        <xdr:cNvSpPr/>
      </xdr:nvSpPr>
      <xdr:spPr>
        <a:xfrm>
          <a:off x="10426700" y="680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98010</xdr:rowOff>
    </xdr:from>
    <xdr:ext cx="469744" cy="259045"/>
    <xdr:sp macro="" textlink="">
      <xdr:nvSpPr>
        <xdr:cNvPr id="105" name="【道路】&#10;一人当たり延長該当値テキスト"/>
        <xdr:cNvSpPr txBox="1"/>
      </xdr:nvSpPr>
      <xdr:spPr>
        <a:xfrm>
          <a:off x="10566400" y="678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7" name="テキスト ボックス 11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7" name="テキスト ボックス 12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123825</xdr:rowOff>
    </xdr:from>
    <xdr:to>
      <xdr:col>6</xdr:col>
      <xdr:colOff>510540</xdr:colOff>
      <xdr:row>63</xdr:row>
      <xdr:rowOff>167640</xdr:rowOff>
    </xdr:to>
    <xdr:cxnSp macro="">
      <xdr:nvCxnSpPr>
        <xdr:cNvPr id="129" name="直線コネクタ 128"/>
        <xdr:cNvCxnSpPr/>
      </xdr:nvCxnSpPr>
      <xdr:spPr>
        <a:xfrm flipV="1">
          <a:off x="4634865" y="955357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xdr:rowOff>
    </xdr:from>
    <xdr:ext cx="340478" cy="259045"/>
    <xdr:sp macro="" textlink="">
      <xdr:nvSpPr>
        <xdr:cNvPr id="130" name="【橋りょう・トンネル】&#10;有形固定資産減価償却率最小値テキスト"/>
        <xdr:cNvSpPr txBox="1"/>
      </xdr:nvSpPr>
      <xdr:spPr>
        <a:xfrm>
          <a:off x="4724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422275</xdr:colOff>
      <xdr:row>63</xdr:row>
      <xdr:rowOff>167640</xdr:rowOff>
    </xdr:from>
    <xdr:to>
      <xdr:col>6</xdr:col>
      <xdr:colOff>600075</xdr:colOff>
      <xdr:row>63</xdr:row>
      <xdr:rowOff>167640</xdr:rowOff>
    </xdr:to>
    <xdr:cxnSp macro="">
      <xdr:nvCxnSpPr>
        <xdr:cNvPr id="131" name="直線コネクタ 130"/>
        <xdr:cNvCxnSpPr/>
      </xdr:nvCxnSpPr>
      <xdr:spPr>
        <a:xfrm>
          <a:off x="4546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70502</xdr:rowOff>
    </xdr:from>
    <xdr:ext cx="405111" cy="259045"/>
    <xdr:sp macro="" textlink="">
      <xdr:nvSpPr>
        <xdr:cNvPr id="132" name="【橋りょう・トンネル】&#10;有形固定資産減価償却率最大値テキスト"/>
        <xdr:cNvSpPr txBox="1"/>
      </xdr:nvSpPr>
      <xdr:spPr>
        <a:xfrm>
          <a:off x="47244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6</xdr:col>
      <xdr:colOff>422275</xdr:colOff>
      <xdr:row>55</xdr:row>
      <xdr:rowOff>123825</xdr:rowOff>
    </xdr:from>
    <xdr:to>
      <xdr:col>6</xdr:col>
      <xdr:colOff>600075</xdr:colOff>
      <xdr:row>55</xdr:row>
      <xdr:rowOff>123825</xdr:rowOff>
    </xdr:to>
    <xdr:cxnSp macro="">
      <xdr:nvCxnSpPr>
        <xdr:cNvPr id="133" name="直線コネクタ 13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4" name="【橋りょう・トンネ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35" name="フローチャート : 判断 134"/>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130175</xdr:rowOff>
    </xdr:from>
    <xdr:to>
      <xdr:col>6</xdr:col>
      <xdr:colOff>561975</xdr:colOff>
      <xdr:row>58</xdr:row>
      <xdr:rowOff>60325</xdr:rowOff>
    </xdr:to>
    <xdr:sp macro="" textlink="">
      <xdr:nvSpPr>
        <xdr:cNvPr id="141" name="円/楕円 140"/>
        <xdr:cNvSpPr/>
      </xdr:nvSpPr>
      <xdr:spPr>
        <a:xfrm>
          <a:off x="45847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153052</xdr:rowOff>
    </xdr:from>
    <xdr:ext cx="405111" cy="259045"/>
    <xdr:sp macro="" textlink="">
      <xdr:nvSpPr>
        <xdr:cNvPr id="142" name="【橋りょう・トンネル】&#10;有形固定資産減価償却率該当値テキスト"/>
        <xdr:cNvSpPr txBox="1"/>
      </xdr:nvSpPr>
      <xdr:spPr>
        <a:xfrm>
          <a:off x="4724400"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264,189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3" name="直線コネクタ 15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4" name="テキスト ボックス 15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5" name="直線コネクタ 15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56" name="テキスト ボックス 15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7" name="直線コネクタ 15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58" name="テキスト ボックス 15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59" name="直線コネクタ 15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0" name="テキスト ボックス 15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1" name="直線コネクタ 16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2" name="テキスト ボックス 16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150035</xdr:rowOff>
    </xdr:from>
    <xdr:to>
      <xdr:col>15</xdr:col>
      <xdr:colOff>180340</xdr:colOff>
      <xdr:row>63</xdr:row>
      <xdr:rowOff>144014</xdr:rowOff>
    </xdr:to>
    <xdr:cxnSp macro="">
      <xdr:nvCxnSpPr>
        <xdr:cNvPr id="164" name="直線コネクタ 163"/>
        <xdr:cNvCxnSpPr/>
      </xdr:nvCxnSpPr>
      <xdr:spPr>
        <a:xfrm flipV="1">
          <a:off x="10476865" y="9751235"/>
          <a:ext cx="0" cy="11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147841</xdr:rowOff>
    </xdr:from>
    <xdr:ext cx="469744" cy="259045"/>
    <xdr:sp macro="" textlink="">
      <xdr:nvSpPr>
        <xdr:cNvPr id="165" name="【橋りょう・トンネル】&#10;一人当たり有形固定資産（償却資産）額最小値テキスト"/>
        <xdr:cNvSpPr txBox="1"/>
      </xdr:nvSpPr>
      <xdr:spPr>
        <a:xfrm>
          <a:off x="10566400" y="109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a:t>
          </a:r>
          <a:endParaRPr kumimoji="1" lang="ja-JP" altLang="en-US" sz="1000" b="1">
            <a:latin typeface="ＭＳ Ｐゴシック"/>
          </a:endParaRPr>
        </a:p>
      </xdr:txBody>
    </xdr:sp>
    <xdr:clientData/>
  </xdr:oneCellAnchor>
  <xdr:twoCellAnchor>
    <xdr:from>
      <xdr:col>15</xdr:col>
      <xdr:colOff>92075</xdr:colOff>
      <xdr:row>63</xdr:row>
      <xdr:rowOff>144014</xdr:rowOff>
    </xdr:from>
    <xdr:to>
      <xdr:col>15</xdr:col>
      <xdr:colOff>269875</xdr:colOff>
      <xdr:row>63</xdr:row>
      <xdr:rowOff>144014</xdr:rowOff>
    </xdr:to>
    <xdr:cxnSp macro="">
      <xdr:nvCxnSpPr>
        <xdr:cNvPr id="166" name="直線コネクタ 165"/>
        <xdr:cNvCxnSpPr/>
      </xdr:nvCxnSpPr>
      <xdr:spPr>
        <a:xfrm>
          <a:off x="10388600" y="1094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96712</xdr:rowOff>
    </xdr:from>
    <xdr:ext cx="599010" cy="259045"/>
    <xdr:sp macro="" textlink="">
      <xdr:nvSpPr>
        <xdr:cNvPr id="167" name="【橋りょう・トンネル】&#10;一人当たり有形固定資産（償却資産）額最大値テキスト"/>
        <xdr:cNvSpPr txBox="1"/>
      </xdr:nvSpPr>
      <xdr:spPr>
        <a:xfrm>
          <a:off x="10566400" y="952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267,184</a:t>
          </a:r>
          <a:endParaRPr kumimoji="1" lang="ja-JP" altLang="en-US" sz="1000" b="1">
            <a:latin typeface="ＭＳ Ｐゴシック"/>
          </a:endParaRPr>
        </a:p>
      </xdr:txBody>
    </xdr:sp>
    <xdr:clientData/>
  </xdr:oneCellAnchor>
  <xdr:twoCellAnchor>
    <xdr:from>
      <xdr:col>15</xdr:col>
      <xdr:colOff>92075</xdr:colOff>
      <xdr:row>56</xdr:row>
      <xdr:rowOff>150035</xdr:rowOff>
    </xdr:from>
    <xdr:to>
      <xdr:col>15</xdr:col>
      <xdr:colOff>269875</xdr:colOff>
      <xdr:row>56</xdr:row>
      <xdr:rowOff>150035</xdr:rowOff>
    </xdr:to>
    <xdr:cxnSp macro="">
      <xdr:nvCxnSpPr>
        <xdr:cNvPr id="168" name="直線コネクタ 167"/>
        <xdr:cNvCxnSpPr/>
      </xdr:nvCxnSpPr>
      <xdr:spPr>
        <a:xfrm>
          <a:off x="10388600" y="975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167241</xdr:rowOff>
    </xdr:from>
    <xdr:ext cx="534377" cy="259045"/>
    <xdr:sp macro="" textlink="">
      <xdr:nvSpPr>
        <xdr:cNvPr id="169" name="【橋りょう・トンネル】&#10;一人当たり有形固定資産（償却資産）額平均値テキスト"/>
        <xdr:cNvSpPr txBox="1"/>
      </xdr:nvSpPr>
      <xdr:spPr>
        <a:xfrm>
          <a:off x="10566400" y="1045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97,591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17364</xdr:rowOff>
    </xdr:from>
    <xdr:to>
      <xdr:col>15</xdr:col>
      <xdr:colOff>231775</xdr:colOff>
      <xdr:row>61</xdr:row>
      <xdr:rowOff>118964</xdr:rowOff>
    </xdr:to>
    <xdr:sp macro="" textlink="">
      <xdr:nvSpPr>
        <xdr:cNvPr id="170" name="フローチャート : 判断 169"/>
        <xdr:cNvSpPr/>
      </xdr:nvSpPr>
      <xdr:spPr>
        <a:xfrm>
          <a:off x="10426700" y="1047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15508</xdr:rowOff>
    </xdr:from>
    <xdr:to>
      <xdr:col>15</xdr:col>
      <xdr:colOff>231775</xdr:colOff>
      <xdr:row>61</xdr:row>
      <xdr:rowOff>117108</xdr:rowOff>
    </xdr:to>
    <xdr:sp macro="" textlink="">
      <xdr:nvSpPr>
        <xdr:cNvPr id="176" name="円/楕円 175"/>
        <xdr:cNvSpPr/>
      </xdr:nvSpPr>
      <xdr:spPr>
        <a:xfrm>
          <a:off x="10426700" y="104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38385</xdr:rowOff>
    </xdr:from>
    <xdr:ext cx="534377" cy="259045"/>
    <xdr:sp macro="" textlink="">
      <xdr:nvSpPr>
        <xdr:cNvPr id="177" name="【橋りょう・トンネル】&#10;一人当たり有形固定資産（償却資産）額該当値テキスト"/>
        <xdr:cNvSpPr txBox="1"/>
      </xdr:nvSpPr>
      <xdr:spPr>
        <a:xfrm>
          <a:off x="10566400" y="103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97,997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8" name="正方形/長方形 17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9" name="正方形/長方形 17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0" name="正方形/長方形 17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1" name="正方形/長方形 18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2" name="正方形/長方形 18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3" name="正方形/長方形 18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4" name="正方形/長方形 18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5" name="正方形/長方形 18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6" name="テキスト ボックス 18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7" name="直線コネクタ 18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88" name="テキスト ボックス 18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89" name="直線コネクタ 18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0" name="テキスト ボックス 18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1" name="直線コネクタ 19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2" name="テキスト ボックス 19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3" name="直線コネクタ 19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4" name="テキスト ボックス 19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5" name="直線コネクタ 19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6" name="テキスト ボックス 19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97" name="直線コネクタ 19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98" name="テキスト ボックス 19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9" name="直線コネクタ 19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0" name="テキスト ボックス 19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1"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74295</xdr:rowOff>
    </xdr:from>
    <xdr:to>
      <xdr:col>6</xdr:col>
      <xdr:colOff>510540</xdr:colOff>
      <xdr:row>86</xdr:row>
      <xdr:rowOff>121920</xdr:rowOff>
    </xdr:to>
    <xdr:cxnSp macro="">
      <xdr:nvCxnSpPr>
        <xdr:cNvPr id="202" name="直線コネクタ 201"/>
        <xdr:cNvCxnSpPr/>
      </xdr:nvCxnSpPr>
      <xdr:spPr>
        <a:xfrm flipV="1">
          <a:off x="4634865" y="1344739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125747</xdr:rowOff>
    </xdr:from>
    <xdr:ext cx="405111" cy="259045"/>
    <xdr:sp macro="" textlink="">
      <xdr:nvSpPr>
        <xdr:cNvPr id="203" name="【公営住宅】&#10;有形固定資産減価償却率最小値テキスト"/>
        <xdr:cNvSpPr txBox="1"/>
      </xdr:nvSpPr>
      <xdr:spPr>
        <a:xfrm>
          <a:off x="47244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6</xdr:col>
      <xdr:colOff>422275</xdr:colOff>
      <xdr:row>86</xdr:row>
      <xdr:rowOff>121920</xdr:rowOff>
    </xdr:from>
    <xdr:to>
      <xdr:col>6</xdr:col>
      <xdr:colOff>600075</xdr:colOff>
      <xdr:row>86</xdr:row>
      <xdr:rowOff>121920</xdr:rowOff>
    </xdr:to>
    <xdr:cxnSp macro="">
      <xdr:nvCxnSpPr>
        <xdr:cNvPr id="204" name="直線コネクタ 203"/>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20972</xdr:rowOff>
    </xdr:from>
    <xdr:ext cx="405111" cy="259045"/>
    <xdr:sp macro="" textlink="">
      <xdr:nvSpPr>
        <xdr:cNvPr id="205" name="【公営住宅】&#10;有形固定資産減価償却率最大値テキスト"/>
        <xdr:cNvSpPr txBox="1"/>
      </xdr:nvSpPr>
      <xdr:spPr>
        <a:xfrm>
          <a:off x="47244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74295</xdr:rowOff>
    </xdr:from>
    <xdr:to>
      <xdr:col>6</xdr:col>
      <xdr:colOff>600075</xdr:colOff>
      <xdr:row>78</xdr:row>
      <xdr:rowOff>74295</xdr:rowOff>
    </xdr:to>
    <xdr:cxnSp macro="">
      <xdr:nvCxnSpPr>
        <xdr:cNvPr id="206" name="直線コネクタ 205"/>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148607</xdr:rowOff>
    </xdr:from>
    <xdr:ext cx="405111" cy="259045"/>
    <xdr:sp macro="" textlink="">
      <xdr:nvSpPr>
        <xdr:cNvPr id="207" name="【公営住宅】&#10;有形固定資産減価償却率平均値テキスト"/>
        <xdr:cNvSpPr txBox="1"/>
      </xdr:nvSpPr>
      <xdr:spPr>
        <a:xfrm>
          <a:off x="47244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170180</xdr:rowOff>
    </xdr:from>
    <xdr:to>
      <xdr:col>6</xdr:col>
      <xdr:colOff>561975</xdr:colOff>
      <xdr:row>82</xdr:row>
      <xdr:rowOff>100330</xdr:rowOff>
    </xdr:to>
    <xdr:sp macro="" textlink="">
      <xdr:nvSpPr>
        <xdr:cNvPr id="208" name="フローチャート : 判断 207"/>
        <xdr:cNvSpPr/>
      </xdr:nvSpPr>
      <xdr:spPr>
        <a:xfrm>
          <a:off x="4584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9" name="テキスト ボックス 20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0" name="テキスト ボックス 20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1" name="テキスト ボックス 21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2" name="テキスト ボックス 21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3" name="テキスト ボックス 21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120650</xdr:rowOff>
    </xdr:from>
    <xdr:to>
      <xdr:col>6</xdr:col>
      <xdr:colOff>561975</xdr:colOff>
      <xdr:row>80</xdr:row>
      <xdr:rowOff>50800</xdr:rowOff>
    </xdr:to>
    <xdr:sp macro="" textlink="">
      <xdr:nvSpPr>
        <xdr:cNvPr id="214" name="円/楕円 213"/>
        <xdr:cNvSpPr/>
      </xdr:nvSpPr>
      <xdr:spPr>
        <a:xfrm>
          <a:off x="4584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143527</xdr:rowOff>
    </xdr:from>
    <xdr:ext cx="405111" cy="259045"/>
    <xdr:sp macro="" textlink="">
      <xdr:nvSpPr>
        <xdr:cNvPr id="215" name="【公営住宅】&#10;有形固定資産減価償却率該当値テキスト"/>
        <xdr:cNvSpPr txBox="1"/>
      </xdr:nvSpPr>
      <xdr:spPr>
        <a:xfrm>
          <a:off x="4724400"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6" name="正方形/長方形 21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3" name="正方形/長方形 222"/>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26" name="直線コネクタ 22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27" name="テキスト ボックス 22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8" name="直線コネクタ 22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29" name="テキスト ボックス 22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30" name="直線コネクタ 22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31" name="テキスト ボックス 23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2" name="直線コネクタ 2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3" name="テキスト ボックス 2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10668</xdr:rowOff>
    </xdr:from>
    <xdr:to>
      <xdr:col>15</xdr:col>
      <xdr:colOff>180340</xdr:colOff>
      <xdr:row>85</xdr:row>
      <xdr:rowOff>34100</xdr:rowOff>
    </xdr:to>
    <xdr:cxnSp macro="">
      <xdr:nvCxnSpPr>
        <xdr:cNvPr id="235" name="直線コネクタ 234"/>
        <xdr:cNvCxnSpPr/>
      </xdr:nvCxnSpPr>
      <xdr:spPr>
        <a:xfrm flipV="1">
          <a:off x="10476865" y="13383768"/>
          <a:ext cx="0" cy="1223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37927</xdr:rowOff>
    </xdr:from>
    <xdr:ext cx="469744" cy="259045"/>
    <xdr:sp macro="" textlink="">
      <xdr:nvSpPr>
        <xdr:cNvPr id="236" name="【公営住宅】&#10;一人当たり面積最小値テキスト"/>
        <xdr:cNvSpPr txBox="1"/>
      </xdr:nvSpPr>
      <xdr:spPr>
        <a:xfrm>
          <a:off x="10566400" y="1461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15</xdr:col>
      <xdr:colOff>92075</xdr:colOff>
      <xdr:row>85</xdr:row>
      <xdr:rowOff>34100</xdr:rowOff>
    </xdr:from>
    <xdr:to>
      <xdr:col>15</xdr:col>
      <xdr:colOff>269875</xdr:colOff>
      <xdr:row>85</xdr:row>
      <xdr:rowOff>34100</xdr:rowOff>
    </xdr:to>
    <xdr:cxnSp macro="">
      <xdr:nvCxnSpPr>
        <xdr:cNvPr id="237" name="直線コネクタ 236"/>
        <xdr:cNvCxnSpPr/>
      </xdr:nvCxnSpPr>
      <xdr:spPr>
        <a:xfrm>
          <a:off x="10388600" y="1460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128795</xdr:rowOff>
    </xdr:from>
    <xdr:ext cx="469744" cy="259045"/>
    <xdr:sp macro="" textlink="">
      <xdr:nvSpPr>
        <xdr:cNvPr id="238" name="【公営住宅】&#10;一人当たり面積最大値テキスト"/>
        <xdr:cNvSpPr txBox="1"/>
      </xdr:nvSpPr>
      <xdr:spPr>
        <a:xfrm>
          <a:off x="10566400" y="1315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a:t>
          </a:r>
          <a:endParaRPr kumimoji="1" lang="ja-JP" altLang="en-US" sz="1000" b="1">
            <a:latin typeface="ＭＳ Ｐゴシック"/>
          </a:endParaRPr>
        </a:p>
      </xdr:txBody>
    </xdr:sp>
    <xdr:clientData/>
  </xdr:oneCellAnchor>
  <xdr:twoCellAnchor>
    <xdr:from>
      <xdr:col>15</xdr:col>
      <xdr:colOff>92075</xdr:colOff>
      <xdr:row>78</xdr:row>
      <xdr:rowOff>10668</xdr:rowOff>
    </xdr:from>
    <xdr:to>
      <xdr:col>15</xdr:col>
      <xdr:colOff>269875</xdr:colOff>
      <xdr:row>78</xdr:row>
      <xdr:rowOff>10668</xdr:rowOff>
    </xdr:to>
    <xdr:cxnSp macro="">
      <xdr:nvCxnSpPr>
        <xdr:cNvPr id="239" name="直線コネクタ 238"/>
        <xdr:cNvCxnSpPr/>
      </xdr:nvCxnSpPr>
      <xdr:spPr>
        <a:xfrm>
          <a:off x="10388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1604</xdr:rowOff>
    </xdr:from>
    <xdr:ext cx="469744" cy="259045"/>
    <xdr:sp macro="" textlink="">
      <xdr:nvSpPr>
        <xdr:cNvPr id="240" name="【公営住宅】&#10;一人当たり面積平均値テキスト"/>
        <xdr:cNvSpPr txBox="1"/>
      </xdr:nvSpPr>
      <xdr:spPr>
        <a:xfrm>
          <a:off x="10566400" y="14060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150177</xdr:rowOff>
    </xdr:from>
    <xdr:to>
      <xdr:col>15</xdr:col>
      <xdr:colOff>231775</xdr:colOff>
      <xdr:row>83</xdr:row>
      <xdr:rowOff>80327</xdr:rowOff>
    </xdr:to>
    <xdr:sp macro="" textlink="">
      <xdr:nvSpPr>
        <xdr:cNvPr id="241" name="フローチャート : 判断 240"/>
        <xdr:cNvSpPr/>
      </xdr:nvSpPr>
      <xdr:spPr>
        <a:xfrm>
          <a:off x="10426700" y="14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133604</xdr:rowOff>
    </xdr:from>
    <xdr:to>
      <xdr:col>15</xdr:col>
      <xdr:colOff>231775</xdr:colOff>
      <xdr:row>85</xdr:row>
      <xdr:rowOff>63754</xdr:rowOff>
    </xdr:to>
    <xdr:sp macro="" textlink="">
      <xdr:nvSpPr>
        <xdr:cNvPr id="247" name="円/楕円 246"/>
        <xdr:cNvSpPr/>
      </xdr:nvSpPr>
      <xdr:spPr>
        <a:xfrm>
          <a:off x="10426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48531</xdr:rowOff>
    </xdr:from>
    <xdr:ext cx="469744" cy="259045"/>
    <xdr:sp macro="" textlink="">
      <xdr:nvSpPr>
        <xdr:cNvPr id="248" name="【公営住宅】&#10;一人当たり面積該当値テキスト"/>
        <xdr:cNvSpPr txBox="1"/>
      </xdr:nvSpPr>
      <xdr:spPr>
        <a:xfrm>
          <a:off x="10566400" y="1445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9" name="正方形/長方形 24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0" name="正方形/長方形 24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1" name="正方形/長方形 25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2" name="正方形/長方形 25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3" name="正方形/長方形 25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4" name="正方形/長方形 25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55" name="正方形/長方形 25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56" name="正方形/長方形 25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57" name="正方形/長方形 25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58" name="正方形/長方形 25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59" name="正方形/長方形 25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0" name="正方形/長方形 25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1" name="正方形/長方形 26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68" name="正方形/長方形 26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69" name="テキスト ボックス 2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0" name="直線コネクタ 2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1" name="テキスト ボックス 2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72" name="直線コネクタ 2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73" name="テキスト ボックス 2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74" name="直線コネクタ 2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75" name="テキスト ボックス 2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76" name="直線コネクタ 2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77" name="テキスト ボックス 2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78" name="直線コネクタ 2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79" name="テキスト ボックス 2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80" name="直線コネクタ 2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81" name="テキスト ボックス 2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2" name="直線コネクタ 2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3" name="テキスト ボックス 2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70485</xdr:rowOff>
    </xdr:to>
    <xdr:cxnSp macro="">
      <xdr:nvCxnSpPr>
        <xdr:cNvPr id="285" name="直線コネクタ 284"/>
        <xdr:cNvCxnSpPr/>
      </xdr:nvCxnSpPr>
      <xdr:spPr>
        <a:xfrm flipV="1">
          <a:off x="16318864" y="571500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74312</xdr:rowOff>
    </xdr:from>
    <xdr:ext cx="405111" cy="259045"/>
    <xdr:sp macro="" textlink="">
      <xdr:nvSpPr>
        <xdr:cNvPr id="286" name="【認定こども園・幼稚園・保育所】&#10;有形固定資産減価償却率最小値テキスト"/>
        <xdr:cNvSpPr txBox="1"/>
      </xdr:nvSpPr>
      <xdr:spPr>
        <a:xfrm>
          <a:off x="16408400"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428625</xdr:colOff>
      <xdr:row>41</xdr:row>
      <xdr:rowOff>70485</xdr:rowOff>
    </xdr:from>
    <xdr:to>
      <xdr:col>23</xdr:col>
      <xdr:colOff>606425</xdr:colOff>
      <xdr:row>41</xdr:row>
      <xdr:rowOff>70485</xdr:rowOff>
    </xdr:to>
    <xdr:cxnSp macro="">
      <xdr:nvCxnSpPr>
        <xdr:cNvPr id="287" name="直線コネクタ 286"/>
        <xdr:cNvCxnSpPr/>
      </xdr:nvCxnSpPr>
      <xdr:spPr>
        <a:xfrm>
          <a:off x="16230600" y="709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8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89" name="直線コネクタ 2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153052</xdr:rowOff>
    </xdr:from>
    <xdr:ext cx="405111" cy="259045"/>
    <xdr:sp macro="" textlink="">
      <xdr:nvSpPr>
        <xdr:cNvPr id="290" name="【認定こども園・幼稚園・保育所】&#10;有形固定資産減価償却率平均値テキスト"/>
        <xdr:cNvSpPr txBox="1"/>
      </xdr:nvSpPr>
      <xdr:spPr>
        <a:xfrm>
          <a:off x="16408400" y="6496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130175</xdr:rowOff>
    </xdr:from>
    <xdr:to>
      <xdr:col>23</xdr:col>
      <xdr:colOff>568325</xdr:colOff>
      <xdr:row>39</xdr:row>
      <xdr:rowOff>60325</xdr:rowOff>
    </xdr:to>
    <xdr:sp macro="" textlink="">
      <xdr:nvSpPr>
        <xdr:cNvPr id="291" name="フローチャート : 判断 290"/>
        <xdr:cNvSpPr/>
      </xdr:nvSpPr>
      <xdr:spPr>
        <a:xfrm>
          <a:off x="16268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297" name="円/楕円 296"/>
        <xdr:cNvSpPr/>
      </xdr:nvSpPr>
      <xdr:spPr>
        <a:xfrm>
          <a:off x="16268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17</xdr:rowOff>
    </xdr:from>
    <xdr:ext cx="405111" cy="259045"/>
    <xdr:sp macro="" textlink="">
      <xdr:nvSpPr>
        <xdr:cNvPr id="298" name="【認定こども園・幼稚園・保育所】&#10;有形固定資産減価償却率該当値テキスト"/>
        <xdr:cNvSpPr txBox="1"/>
      </xdr:nvSpPr>
      <xdr:spPr>
        <a:xfrm>
          <a:off x="16408400"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99" name="正方形/長方形 29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06" name="正方形/長方形 30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09" name="直線コネクタ 30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48277</xdr:rowOff>
    </xdr:from>
    <xdr:ext cx="467179" cy="259045"/>
    <xdr:sp macro="" textlink="">
      <xdr:nvSpPr>
        <xdr:cNvPr id="310" name="テキスト ボックス 309"/>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11" name="直線コネクタ 3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12" name="テキスト ボックス 31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313" name="直線コネクタ 31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105427</xdr:rowOff>
    </xdr:from>
    <xdr:ext cx="467179" cy="259045"/>
    <xdr:sp macro="" textlink="">
      <xdr:nvSpPr>
        <xdr:cNvPr id="314" name="テキスト ボックス 313"/>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15" name="直線コネクタ 3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16" name="テキスト ボックス 3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1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133350</xdr:rowOff>
    </xdr:from>
    <xdr:to>
      <xdr:col>32</xdr:col>
      <xdr:colOff>186689</xdr:colOff>
      <xdr:row>40</xdr:row>
      <xdr:rowOff>99060</xdr:rowOff>
    </xdr:to>
    <xdr:cxnSp macro="">
      <xdr:nvCxnSpPr>
        <xdr:cNvPr id="318" name="直線コネクタ 317"/>
        <xdr:cNvCxnSpPr/>
      </xdr:nvCxnSpPr>
      <xdr:spPr>
        <a:xfrm flipV="1">
          <a:off x="22160864" y="57912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102887</xdr:rowOff>
    </xdr:from>
    <xdr:ext cx="469744" cy="259045"/>
    <xdr:sp macro="" textlink="">
      <xdr:nvSpPr>
        <xdr:cNvPr id="319" name="【認定こども園・幼稚園・保育所】&#10;一人当たり面積最小値テキスト"/>
        <xdr:cNvSpPr txBox="1"/>
      </xdr:nvSpPr>
      <xdr:spPr>
        <a:xfrm>
          <a:off x="22250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40</xdr:row>
      <xdr:rowOff>99060</xdr:rowOff>
    </xdr:from>
    <xdr:to>
      <xdr:col>32</xdr:col>
      <xdr:colOff>276225</xdr:colOff>
      <xdr:row>40</xdr:row>
      <xdr:rowOff>99060</xdr:rowOff>
    </xdr:to>
    <xdr:cxnSp macro="">
      <xdr:nvCxnSpPr>
        <xdr:cNvPr id="320" name="直線コネクタ 319"/>
        <xdr:cNvCxnSpPr/>
      </xdr:nvCxnSpPr>
      <xdr:spPr>
        <a:xfrm>
          <a:off x="22072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80027</xdr:rowOff>
    </xdr:from>
    <xdr:ext cx="469744" cy="259045"/>
    <xdr:sp macro="" textlink="">
      <xdr:nvSpPr>
        <xdr:cNvPr id="321" name="【認定こども園・幼稚園・保育所】&#10;一人当たり面積最大値テキスト"/>
        <xdr:cNvSpPr txBox="1"/>
      </xdr:nvSpPr>
      <xdr:spPr>
        <a:xfrm>
          <a:off x="22250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32</xdr:col>
      <xdr:colOff>98425</xdr:colOff>
      <xdr:row>33</xdr:row>
      <xdr:rowOff>133350</xdr:rowOff>
    </xdr:from>
    <xdr:to>
      <xdr:col>32</xdr:col>
      <xdr:colOff>276225</xdr:colOff>
      <xdr:row>33</xdr:row>
      <xdr:rowOff>133350</xdr:rowOff>
    </xdr:to>
    <xdr:cxnSp macro="">
      <xdr:nvCxnSpPr>
        <xdr:cNvPr id="322" name="直線コネクタ 321"/>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32402</xdr:rowOff>
    </xdr:from>
    <xdr:ext cx="469744" cy="259045"/>
    <xdr:sp macro="" textlink="">
      <xdr:nvSpPr>
        <xdr:cNvPr id="323" name="【認定こども園・幼稚園・保育所】&#10;一人当たり面積平均値テキスト"/>
        <xdr:cNvSpPr txBox="1"/>
      </xdr:nvSpPr>
      <xdr:spPr>
        <a:xfrm>
          <a:off x="22250400" y="6376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53975</xdr:rowOff>
    </xdr:from>
    <xdr:to>
      <xdr:col>32</xdr:col>
      <xdr:colOff>238125</xdr:colOff>
      <xdr:row>37</xdr:row>
      <xdr:rowOff>155575</xdr:rowOff>
    </xdr:to>
    <xdr:sp macro="" textlink="">
      <xdr:nvSpPr>
        <xdr:cNvPr id="324" name="フローチャート : 判断 323"/>
        <xdr:cNvSpPr/>
      </xdr:nvSpPr>
      <xdr:spPr>
        <a:xfrm>
          <a:off x="22110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25" name="テキスト ボックス 3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26" name="テキスト ボックス 3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27" name="テキスト ボックス 3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28" name="テキスト ボックス 3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29" name="テキスト ボックス 3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65405</xdr:rowOff>
    </xdr:from>
    <xdr:to>
      <xdr:col>32</xdr:col>
      <xdr:colOff>238125</xdr:colOff>
      <xdr:row>34</xdr:row>
      <xdr:rowOff>167005</xdr:rowOff>
    </xdr:to>
    <xdr:sp macro="" textlink="">
      <xdr:nvSpPr>
        <xdr:cNvPr id="330" name="円/楕円 329"/>
        <xdr:cNvSpPr/>
      </xdr:nvSpPr>
      <xdr:spPr>
        <a:xfrm>
          <a:off x="221107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88282</xdr:rowOff>
    </xdr:from>
    <xdr:ext cx="469744" cy="259045"/>
    <xdr:sp macro="" textlink="">
      <xdr:nvSpPr>
        <xdr:cNvPr id="331" name="【認定こども園・幼稚園・保育所】&#10;一人当たり面積該当値テキスト"/>
        <xdr:cNvSpPr txBox="1"/>
      </xdr:nvSpPr>
      <xdr:spPr>
        <a:xfrm>
          <a:off x="22250400" y="57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2" name="正方形/長方形 33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39" name="正方形/長方形 33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42" name="テキスト ボックス 3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43" name="直線コネクタ 3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44" name="テキスト ボックス 34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45" name="直線コネクタ 3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46" name="テキスト ボックス 3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47" name="直線コネクタ 3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48" name="テキスト ボックス 3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49" name="直線コネクタ 3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50" name="テキスト ボックス 3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51" name="直線コネクタ 3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52" name="テキスト ボックス 3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53" name="直線コネクタ 3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54" name="テキスト ボックス 35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5" name="直線コネクタ 3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56" name="テキスト ボックス 35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160020</xdr:rowOff>
    </xdr:from>
    <xdr:to>
      <xdr:col>23</xdr:col>
      <xdr:colOff>516889</xdr:colOff>
      <xdr:row>64</xdr:row>
      <xdr:rowOff>78377</xdr:rowOff>
    </xdr:to>
    <xdr:cxnSp macro="">
      <xdr:nvCxnSpPr>
        <xdr:cNvPr id="358" name="直線コネクタ 357"/>
        <xdr:cNvCxnSpPr/>
      </xdr:nvCxnSpPr>
      <xdr:spPr>
        <a:xfrm flipV="1">
          <a:off x="16318864" y="941832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82204</xdr:rowOff>
    </xdr:from>
    <xdr:ext cx="405111" cy="259045"/>
    <xdr:sp macro="" textlink="">
      <xdr:nvSpPr>
        <xdr:cNvPr id="359" name="【学校施設】&#10;有形固定資産減価償却率最小値テキスト"/>
        <xdr:cNvSpPr txBox="1"/>
      </xdr:nvSpPr>
      <xdr:spPr>
        <a:xfrm>
          <a:off x="16408400" y="1105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23</xdr:col>
      <xdr:colOff>428625</xdr:colOff>
      <xdr:row>64</xdr:row>
      <xdr:rowOff>78377</xdr:rowOff>
    </xdr:from>
    <xdr:to>
      <xdr:col>23</xdr:col>
      <xdr:colOff>606425</xdr:colOff>
      <xdr:row>64</xdr:row>
      <xdr:rowOff>78377</xdr:rowOff>
    </xdr:to>
    <xdr:cxnSp macro="">
      <xdr:nvCxnSpPr>
        <xdr:cNvPr id="360" name="直線コネクタ 359"/>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106697</xdr:rowOff>
    </xdr:from>
    <xdr:ext cx="405111" cy="259045"/>
    <xdr:sp macro="" textlink="">
      <xdr:nvSpPr>
        <xdr:cNvPr id="361" name="【学校施設】&#10;有形固定資産減価償却率最大値テキスト"/>
        <xdr:cNvSpPr txBox="1"/>
      </xdr:nvSpPr>
      <xdr:spPr>
        <a:xfrm>
          <a:off x="164084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54</xdr:row>
      <xdr:rowOff>160020</xdr:rowOff>
    </xdr:from>
    <xdr:to>
      <xdr:col>23</xdr:col>
      <xdr:colOff>606425</xdr:colOff>
      <xdr:row>54</xdr:row>
      <xdr:rowOff>160020</xdr:rowOff>
    </xdr:to>
    <xdr:cxnSp macro="">
      <xdr:nvCxnSpPr>
        <xdr:cNvPr id="362" name="直線コネクタ 361"/>
        <xdr:cNvCxnSpPr/>
      </xdr:nvCxnSpPr>
      <xdr:spPr>
        <a:xfrm>
          <a:off x="16230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25961</xdr:rowOff>
    </xdr:from>
    <xdr:ext cx="405111" cy="259045"/>
    <xdr:sp macro="" textlink="">
      <xdr:nvSpPr>
        <xdr:cNvPr id="363" name="【学校施設】&#10;有形固定資産減価償却率平均値テキスト"/>
        <xdr:cNvSpPr txBox="1"/>
      </xdr:nvSpPr>
      <xdr:spPr>
        <a:xfrm>
          <a:off x="16408400" y="1031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3084</xdr:rowOff>
    </xdr:from>
    <xdr:to>
      <xdr:col>23</xdr:col>
      <xdr:colOff>568325</xdr:colOff>
      <xdr:row>61</xdr:row>
      <xdr:rowOff>104684</xdr:rowOff>
    </xdr:to>
    <xdr:sp macro="" textlink="">
      <xdr:nvSpPr>
        <xdr:cNvPr id="364" name="フローチャート : 判断 363"/>
        <xdr:cNvSpPr/>
      </xdr:nvSpPr>
      <xdr:spPr>
        <a:xfrm>
          <a:off x="162687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5" name="テキスト ボックス 3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6" name="テキスト ボックス 3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7" name="テキスト ボックス 3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68" name="テキスト ボックス 3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69" name="テキスト ボックス 3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140244</xdr:rowOff>
    </xdr:from>
    <xdr:to>
      <xdr:col>23</xdr:col>
      <xdr:colOff>568325</xdr:colOff>
      <xdr:row>64</xdr:row>
      <xdr:rowOff>70394</xdr:rowOff>
    </xdr:to>
    <xdr:sp macro="" textlink="">
      <xdr:nvSpPr>
        <xdr:cNvPr id="370" name="円/楕円 369"/>
        <xdr:cNvSpPr/>
      </xdr:nvSpPr>
      <xdr:spPr>
        <a:xfrm>
          <a:off x="162687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55171</xdr:rowOff>
    </xdr:from>
    <xdr:ext cx="405111" cy="259045"/>
    <xdr:sp macro="" textlink="">
      <xdr:nvSpPr>
        <xdr:cNvPr id="371" name="【学校施設】&#10;有形固定資産減価償却率該当値テキスト"/>
        <xdr:cNvSpPr txBox="1"/>
      </xdr:nvSpPr>
      <xdr:spPr>
        <a:xfrm>
          <a:off x="16408400" y="1085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2" name="正方形/長方形 37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79" name="正方形/長方形 37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0" name="テキスト ボックス 3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1" name="直線コネクタ 3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82" name="直線コネクタ 3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83" name="テキスト ボックス 3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84" name="直線コネクタ 3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5" name="テキスト ボックス 3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6" name="直線コネクタ 3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87" name="テキスト ボックス 3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88" name="直線コネクタ 3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89" name="テキスト ボックス 3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90" name="直線コネクタ 3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91" name="テキスト ボックス 39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92" name="直線コネクタ 3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93" name="テキスト ボックス 39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95" name="テキスト ボックス 39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63028</xdr:rowOff>
    </xdr:from>
    <xdr:to>
      <xdr:col>32</xdr:col>
      <xdr:colOff>186689</xdr:colOff>
      <xdr:row>64</xdr:row>
      <xdr:rowOff>25364</xdr:rowOff>
    </xdr:to>
    <xdr:cxnSp macro="">
      <xdr:nvCxnSpPr>
        <xdr:cNvPr id="397" name="直線コネクタ 396"/>
        <xdr:cNvCxnSpPr/>
      </xdr:nvCxnSpPr>
      <xdr:spPr>
        <a:xfrm flipV="1">
          <a:off x="22160864" y="9492778"/>
          <a:ext cx="0" cy="150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29191</xdr:rowOff>
    </xdr:from>
    <xdr:ext cx="469744" cy="259045"/>
    <xdr:sp macro="" textlink="">
      <xdr:nvSpPr>
        <xdr:cNvPr id="398" name="【学校施設】&#10;一人当たり面積最小値テキスト"/>
        <xdr:cNvSpPr txBox="1"/>
      </xdr:nvSpPr>
      <xdr:spPr>
        <a:xfrm>
          <a:off x="22250400" y="1100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0.967</a:t>
          </a:r>
          <a:endParaRPr kumimoji="1" lang="ja-JP" altLang="en-US" sz="1000" b="1">
            <a:latin typeface="ＭＳ Ｐゴシック"/>
          </a:endParaRPr>
        </a:p>
      </xdr:txBody>
    </xdr:sp>
    <xdr:clientData/>
  </xdr:oneCellAnchor>
  <xdr:twoCellAnchor>
    <xdr:from>
      <xdr:col>32</xdr:col>
      <xdr:colOff>98425</xdr:colOff>
      <xdr:row>64</xdr:row>
      <xdr:rowOff>25364</xdr:rowOff>
    </xdr:from>
    <xdr:to>
      <xdr:col>32</xdr:col>
      <xdr:colOff>276225</xdr:colOff>
      <xdr:row>64</xdr:row>
      <xdr:rowOff>25364</xdr:rowOff>
    </xdr:to>
    <xdr:cxnSp macro="">
      <xdr:nvCxnSpPr>
        <xdr:cNvPr id="399" name="直線コネクタ 398"/>
        <xdr:cNvCxnSpPr/>
      </xdr:nvCxnSpPr>
      <xdr:spPr>
        <a:xfrm>
          <a:off x="22072600" y="1099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9705</xdr:rowOff>
    </xdr:from>
    <xdr:ext cx="534377" cy="259045"/>
    <xdr:sp macro="" textlink="">
      <xdr:nvSpPr>
        <xdr:cNvPr id="400" name="【学校施設】&#10;一人当たり面積最大値テキスト"/>
        <xdr:cNvSpPr txBox="1"/>
      </xdr:nvSpPr>
      <xdr:spPr>
        <a:xfrm>
          <a:off x="22250400" y="92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a:t>
          </a:r>
          <a:endParaRPr kumimoji="1" lang="ja-JP" altLang="en-US" sz="1000" b="1">
            <a:latin typeface="ＭＳ Ｐゴシック"/>
          </a:endParaRPr>
        </a:p>
      </xdr:txBody>
    </xdr:sp>
    <xdr:clientData/>
  </xdr:oneCellAnchor>
  <xdr:twoCellAnchor>
    <xdr:from>
      <xdr:col>32</xdr:col>
      <xdr:colOff>98425</xdr:colOff>
      <xdr:row>55</xdr:row>
      <xdr:rowOff>63028</xdr:rowOff>
    </xdr:from>
    <xdr:to>
      <xdr:col>32</xdr:col>
      <xdr:colOff>276225</xdr:colOff>
      <xdr:row>55</xdr:row>
      <xdr:rowOff>63028</xdr:rowOff>
    </xdr:to>
    <xdr:cxnSp macro="">
      <xdr:nvCxnSpPr>
        <xdr:cNvPr id="401" name="直線コネクタ 400"/>
        <xdr:cNvCxnSpPr/>
      </xdr:nvCxnSpPr>
      <xdr:spPr>
        <a:xfrm>
          <a:off x="22072600" y="94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23784</xdr:rowOff>
    </xdr:from>
    <xdr:ext cx="469744" cy="259045"/>
    <xdr:sp macro="" textlink="">
      <xdr:nvSpPr>
        <xdr:cNvPr id="402" name="【学校施設】&#10;一人当たり面積平均値テキスト"/>
        <xdr:cNvSpPr txBox="1"/>
      </xdr:nvSpPr>
      <xdr:spPr>
        <a:xfrm>
          <a:off x="22250400" y="1065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907</xdr:rowOff>
    </xdr:from>
    <xdr:to>
      <xdr:col>32</xdr:col>
      <xdr:colOff>238125</xdr:colOff>
      <xdr:row>63</xdr:row>
      <xdr:rowOff>102507</xdr:rowOff>
    </xdr:to>
    <xdr:sp macro="" textlink="">
      <xdr:nvSpPr>
        <xdr:cNvPr id="403" name="フローチャート : 判断 402"/>
        <xdr:cNvSpPr/>
      </xdr:nvSpPr>
      <xdr:spPr>
        <a:xfrm>
          <a:off x="221107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80155</xdr:rowOff>
    </xdr:from>
    <xdr:to>
      <xdr:col>32</xdr:col>
      <xdr:colOff>238125</xdr:colOff>
      <xdr:row>64</xdr:row>
      <xdr:rowOff>10305</xdr:rowOff>
    </xdr:to>
    <xdr:sp macro="" textlink="">
      <xdr:nvSpPr>
        <xdr:cNvPr id="409" name="円/楕円 408"/>
        <xdr:cNvSpPr/>
      </xdr:nvSpPr>
      <xdr:spPr>
        <a:xfrm>
          <a:off x="22110700" y="108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166532</xdr:rowOff>
    </xdr:from>
    <xdr:ext cx="469744" cy="259045"/>
    <xdr:sp macro="" textlink="">
      <xdr:nvSpPr>
        <xdr:cNvPr id="410" name="【学校施設】&#10;一人当たり面積該当値テキスト"/>
        <xdr:cNvSpPr txBox="1"/>
      </xdr:nvSpPr>
      <xdr:spPr>
        <a:xfrm>
          <a:off x="22250400" y="107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1" name="正方形/長方形 41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18" name="正方形/長方形 417"/>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19" name="正方形/長方形 41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0" name="正方形/長方形 4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1" name="正方形/長方形 4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2" name="正方形/長方形 4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3" name="正方形/長方形 4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4" name="正方形/長方形 4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5" name="正方形/長方形 4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26" name="正方形/長方形 425"/>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27" name="正方形/長方形 42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8" name="正方形/長方形 4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9" name="正方形/長方形 4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0" name="正方形/長方形 4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1" name="正方形/長方形 4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2" name="正方形/長方形 4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3" name="正方形/長方形 4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34" name="正方形/長方形 433"/>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435" name="正方形/長方形 434"/>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6" name="正方形/長方形 4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7" name="正方形/長方形 4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8" name="正方形/長方形 4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9" name="正方形/長方形 4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0" name="正方形/長方形 4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1" name="正方形/長方形 4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42" name="正方形/長方形 441"/>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443" name="正方形/長方形 44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44" name="正方形/長方形 4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45" name="テキスト ボックス 44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ほとんどの類型において、有形固定資産減価償却率が類似団体平均を下回っている。特に、道路については、平成の初期に急速に進められた道路整備が全体の保有道路の約</a:t>
          </a:r>
          <a:r>
            <a:rPr kumimoji="1" lang="en-US" altLang="ja-JP" sz="1300">
              <a:latin typeface="ＭＳ Ｐゴシック"/>
            </a:rPr>
            <a:t>3</a:t>
          </a:r>
          <a:r>
            <a:rPr kumimoji="1" lang="ja-JP" altLang="en-US" sz="1300">
              <a:latin typeface="ＭＳ Ｐゴシック"/>
            </a:rPr>
            <a:t>割を占めていることからも、類似団体と比べて有形固定資産減価償却率が低くなっている。保育所については、</a:t>
          </a:r>
          <a:r>
            <a:rPr kumimoji="1" lang="en-US" altLang="ja-JP" sz="1300">
              <a:latin typeface="ＭＳ Ｐゴシック"/>
            </a:rPr>
            <a:t>3</a:t>
          </a:r>
          <a:r>
            <a:rPr kumimoji="1" lang="ja-JP" altLang="en-US" sz="1300">
              <a:latin typeface="ＭＳ Ｐゴシック"/>
            </a:rPr>
            <a:t>保育所のうち、</a:t>
          </a:r>
          <a:r>
            <a:rPr kumimoji="1" lang="en-US" altLang="ja-JP" sz="1300">
              <a:latin typeface="ＭＳ Ｐゴシック"/>
            </a:rPr>
            <a:t>1</a:t>
          </a:r>
          <a:r>
            <a:rPr kumimoji="1" lang="ja-JP" altLang="en-US" sz="1300">
              <a:latin typeface="ＭＳ Ｐゴシック"/>
            </a:rPr>
            <a:t>保育所を平成</a:t>
          </a:r>
          <a:r>
            <a:rPr kumimoji="1" lang="en-US" altLang="ja-JP" sz="1300">
              <a:latin typeface="ＭＳ Ｐゴシック"/>
            </a:rPr>
            <a:t>23</a:t>
          </a:r>
          <a:r>
            <a:rPr kumimoji="1" lang="ja-JP" altLang="en-US" sz="1300">
              <a:latin typeface="ＭＳ Ｐゴシック"/>
            </a:rPr>
            <a:t>年に建替えを実施、学校施設についても</a:t>
          </a:r>
          <a:r>
            <a:rPr kumimoji="1" lang="en-US" altLang="ja-JP" sz="1300">
              <a:latin typeface="ＭＳ Ｐゴシック"/>
            </a:rPr>
            <a:t>8</a:t>
          </a:r>
          <a:r>
            <a:rPr kumimoji="1" lang="ja-JP" altLang="en-US" sz="1300">
              <a:latin typeface="ＭＳ Ｐゴシック"/>
            </a:rPr>
            <a:t>学校施設のうち、</a:t>
          </a:r>
          <a:r>
            <a:rPr kumimoji="1" lang="en-US" altLang="ja-JP" sz="1300">
              <a:latin typeface="ＭＳ Ｐゴシック"/>
            </a:rPr>
            <a:t>1</a:t>
          </a:r>
          <a:r>
            <a:rPr kumimoji="1" lang="ja-JP" altLang="en-US" sz="1300">
              <a:latin typeface="ＭＳ Ｐゴシック"/>
            </a:rPr>
            <a:t>学校施設を平成</a:t>
          </a:r>
          <a:r>
            <a:rPr kumimoji="1" lang="en-US" altLang="ja-JP" sz="1300">
              <a:latin typeface="ＭＳ Ｐゴシック"/>
            </a:rPr>
            <a:t>27</a:t>
          </a:r>
          <a:r>
            <a:rPr kumimoji="1" lang="ja-JP" altLang="en-US" sz="1300">
              <a:latin typeface="ＭＳ Ｐゴシック"/>
            </a:rPr>
            <a:t>年に建替えを実施していることから、有形固定資産減価償却率が低くなっている。しかし、既存の保育所、学校については、設備の更新や日常の維持補修費が例年発生していることから、計画的な維持補修に努めるとともに、今後の維持更新費用の逓減、現状からのダウンサイジング、改修計画に沿った費用については、公共施設等総合管理基金を財源とするなどし、適正な公共施設等の維持管理、更新を実施していく。また、公営住宅については、昭和</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50</a:t>
          </a:r>
          <a:r>
            <a:rPr kumimoji="1" lang="ja-JP" altLang="en-US" sz="1300">
              <a:latin typeface="ＭＳ Ｐゴシック"/>
            </a:rPr>
            <a:t>年代に建築された住宅について、耐用年数が経過しつつあることが、有形固定資産減価償却率を押し上げている要因となっているが、公営住宅の良好な維持管理に努めるため、定期点検、日常点検を実施し、また将来見込まれる修繕工事や必要となる費用を想定し、今後長期修繕計画を定めていく。</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京都府精華町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37,597
37,357
25.68
14,644,506
14,510,433
58,534
7,937,389
15,513,869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109.8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160020</xdr:rowOff>
    </xdr:from>
    <xdr:to>
      <xdr:col>6</xdr:col>
      <xdr:colOff>510540</xdr:colOff>
      <xdr:row>41</xdr:row>
      <xdr:rowOff>53340</xdr:rowOff>
    </xdr:to>
    <xdr:cxnSp macro="">
      <xdr:nvCxnSpPr>
        <xdr:cNvPr id="56" name="直線コネクタ 55"/>
        <xdr:cNvCxnSpPr/>
      </xdr:nvCxnSpPr>
      <xdr:spPr>
        <a:xfrm flipV="1">
          <a:off x="4634865" y="56464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57167</xdr:rowOff>
    </xdr:from>
    <xdr:ext cx="340478" cy="259045"/>
    <xdr:sp macro="" textlink="">
      <xdr:nvSpPr>
        <xdr:cNvPr id="57" name="【図書館】&#10;有形固定資産減価償却率最小値テキスト"/>
        <xdr:cNvSpPr txBox="1"/>
      </xdr:nvSpPr>
      <xdr:spPr>
        <a:xfrm>
          <a:off x="4724400" y="7086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422275</xdr:colOff>
      <xdr:row>41</xdr:row>
      <xdr:rowOff>53340</xdr:rowOff>
    </xdr:from>
    <xdr:to>
      <xdr:col>6</xdr:col>
      <xdr:colOff>600075</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106697</xdr:rowOff>
    </xdr:from>
    <xdr:ext cx="405111" cy="259045"/>
    <xdr:sp macro="" textlink="">
      <xdr:nvSpPr>
        <xdr:cNvPr id="59" name="【図書館】&#10;有形固定資産減価償却率最大値テキスト"/>
        <xdr:cNvSpPr txBox="1"/>
      </xdr:nvSpPr>
      <xdr:spPr>
        <a:xfrm>
          <a:off x="47244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6</xdr:col>
      <xdr:colOff>422275</xdr:colOff>
      <xdr:row>32</xdr:row>
      <xdr:rowOff>160020</xdr:rowOff>
    </xdr:from>
    <xdr:to>
      <xdr:col>6</xdr:col>
      <xdr:colOff>600075</xdr:colOff>
      <xdr:row>32</xdr:row>
      <xdr:rowOff>160020</xdr:rowOff>
    </xdr:to>
    <xdr:cxnSp macro="">
      <xdr:nvCxnSpPr>
        <xdr:cNvPr id="60" name="直線コネクタ 59"/>
        <xdr:cNvCxnSpPr/>
      </xdr:nvCxnSpPr>
      <xdr:spPr>
        <a:xfrm>
          <a:off x="4546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89552</xdr:rowOff>
    </xdr:from>
    <xdr:ext cx="405111" cy="259045"/>
    <xdr:sp macro="" textlink="">
      <xdr:nvSpPr>
        <xdr:cNvPr id="61" name="【図書館】&#10;有形固定資産減価償却率平均値テキスト"/>
        <xdr:cNvSpPr txBox="1"/>
      </xdr:nvSpPr>
      <xdr:spPr>
        <a:xfrm>
          <a:off x="47244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111125</xdr:rowOff>
    </xdr:from>
    <xdr:to>
      <xdr:col>6</xdr:col>
      <xdr:colOff>561975</xdr:colOff>
      <xdr:row>38</xdr:row>
      <xdr:rowOff>41275</xdr:rowOff>
    </xdr:to>
    <xdr:sp macro="" textlink="">
      <xdr:nvSpPr>
        <xdr:cNvPr id="62" name="フローチャート :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86360</xdr:rowOff>
    </xdr:from>
    <xdr:to>
      <xdr:col>6</xdr:col>
      <xdr:colOff>561975</xdr:colOff>
      <xdr:row>37</xdr:row>
      <xdr:rowOff>16510</xdr:rowOff>
    </xdr:to>
    <xdr:sp macro="" textlink="">
      <xdr:nvSpPr>
        <xdr:cNvPr id="68" name="円/楕円 67"/>
        <xdr:cNvSpPr/>
      </xdr:nvSpPr>
      <xdr:spPr>
        <a:xfrm>
          <a:off x="45847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109237</xdr:rowOff>
    </xdr:from>
    <xdr:ext cx="405111" cy="259045"/>
    <xdr:sp macro="" textlink="">
      <xdr:nvSpPr>
        <xdr:cNvPr id="69" name="【図書館】&#10;有形固定資産減価償却率該当値テキスト"/>
        <xdr:cNvSpPr txBox="1"/>
      </xdr:nvSpPr>
      <xdr:spPr>
        <a:xfrm>
          <a:off x="4724400"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8" name="テキスト ボックス 7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19050</xdr:rowOff>
    </xdr:from>
    <xdr:to>
      <xdr:col>16</xdr:col>
      <xdr:colOff>307975</xdr:colOff>
      <xdr:row>41</xdr:row>
      <xdr:rowOff>19050</xdr:rowOff>
    </xdr:to>
    <xdr:cxnSp macro="">
      <xdr:nvCxnSpPr>
        <xdr:cNvPr id="80" name="直線コネクタ 7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1" name="テキスト ボックス 8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2" name="直線コネクタ 8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3" name="テキスト ボックス 8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84" name="直線コネクタ 8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85" name="テキスト ボックス 84"/>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6" name="直線コネクタ 8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7" name="テキスト ボックス 8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88"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139065</xdr:rowOff>
    </xdr:from>
    <xdr:to>
      <xdr:col>15</xdr:col>
      <xdr:colOff>180340</xdr:colOff>
      <xdr:row>40</xdr:row>
      <xdr:rowOff>116205</xdr:rowOff>
    </xdr:to>
    <xdr:cxnSp macro="">
      <xdr:nvCxnSpPr>
        <xdr:cNvPr id="89" name="直線コネクタ 88"/>
        <xdr:cNvCxnSpPr/>
      </xdr:nvCxnSpPr>
      <xdr:spPr>
        <a:xfrm flipV="1">
          <a:off x="10476865" y="579691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120032</xdr:rowOff>
    </xdr:from>
    <xdr:ext cx="469744" cy="259045"/>
    <xdr:sp macro="" textlink="">
      <xdr:nvSpPr>
        <xdr:cNvPr id="90" name="【図書館】&#10;一人当たり面積最小値テキスト"/>
        <xdr:cNvSpPr txBox="1"/>
      </xdr:nvSpPr>
      <xdr:spPr>
        <a:xfrm>
          <a:off x="10566400"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40</xdr:row>
      <xdr:rowOff>116205</xdr:rowOff>
    </xdr:from>
    <xdr:to>
      <xdr:col>15</xdr:col>
      <xdr:colOff>269875</xdr:colOff>
      <xdr:row>40</xdr:row>
      <xdr:rowOff>116205</xdr:rowOff>
    </xdr:to>
    <xdr:cxnSp macro="">
      <xdr:nvCxnSpPr>
        <xdr:cNvPr id="91" name="直線コネクタ 90"/>
        <xdr:cNvCxnSpPr/>
      </xdr:nvCxnSpPr>
      <xdr:spPr>
        <a:xfrm>
          <a:off x="10388600" y="697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85742</xdr:rowOff>
    </xdr:from>
    <xdr:ext cx="469744" cy="259045"/>
    <xdr:sp macro="" textlink="">
      <xdr:nvSpPr>
        <xdr:cNvPr id="92" name="【図書館】&#10;一人当たり面積最大値テキスト"/>
        <xdr:cNvSpPr txBox="1"/>
      </xdr:nvSpPr>
      <xdr:spPr>
        <a:xfrm>
          <a:off x="10566400" y="55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0.219</a:t>
          </a:r>
          <a:endParaRPr kumimoji="1" lang="ja-JP" altLang="en-US" sz="1000" b="1">
            <a:latin typeface="ＭＳ Ｐゴシック"/>
          </a:endParaRPr>
        </a:p>
      </xdr:txBody>
    </xdr:sp>
    <xdr:clientData/>
  </xdr:oneCellAnchor>
  <xdr:twoCellAnchor>
    <xdr:from>
      <xdr:col>15</xdr:col>
      <xdr:colOff>92075</xdr:colOff>
      <xdr:row>33</xdr:row>
      <xdr:rowOff>139065</xdr:rowOff>
    </xdr:from>
    <xdr:to>
      <xdr:col>15</xdr:col>
      <xdr:colOff>269875</xdr:colOff>
      <xdr:row>33</xdr:row>
      <xdr:rowOff>139065</xdr:rowOff>
    </xdr:to>
    <xdr:cxnSp macro="">
      <xdr:nvCxnSpPr>
        <xdr:cNvPr id="93" name="直線コネクタ 92"/>
        <xdr:cNvCxnSpPr/>
      </xdr:nvCxnSpPr>
      <xdr:spPr>
        <a:xfrm>
          <a:off x="10388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82567</xdr:rowOff>
    </xdr:from>
    <xdr:ext cx="469744" cy="259045"/>
    <xdr:sp macro="" textlink="">
      <xdr:nvSpPr>
        <xdr:cNvPr id="94" name="【図書館】&#10;一人当たり面積平均値テキスト"/>
        <xdr:cNvSpPr txBox="1"/>
      </xdr:nvSpPr>
      <xdr:spPr>
        <a:xfrm>
          <a:off x="10566400" y="642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59690</xdr:rowOff>
    </xdr:from>
    <xdr:to>
      <xdr:col>15</xdr:col>
      <xdr:colOff>231775</xdr:colOff>
      <xdr:row>38</xdr:row>
      <xdr:rowOff>161290</xdr:rowOff>
    </xdr:to>
    <xdr:sp macro="" textlink="">
      <xdr:nvSpPr>
        <xdr:cNvPr id="95" name="フローチャート : 判断 94"/>
        <xdr:cNvSpPr/>
      </xdr:nvSpPr>
      <xdr:spPr>
        <a:xfrm>
          <a:off x="10426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6" name="テキスト ボックス 9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7" name="テキスト ボックス 9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98" name="テキスト ボックス 9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99" name="テキスト ボックス 9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0" name="テキスト ボックス 9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145415</xdr:rowOff>
    </xdr:from>
    <xdr:to>
      <xdr:col>15</xdr:col>
      <xdr:colOff>231775</xdr:colOff>
      <xdr:row>39</xdr:row>
      <xdr:rowOff>75565</xdr:rowOff>
    </xdr:to>
    <xdr:sp macro="" textlink="">
      <xdr:nvSpPr>
        <xdr:cNvPr id="101" name="円/楕円 100"/>
        <xdr:cNvSpPr/>
      </xdr:nvSpPr>
      <xdr:spPr>
        <a:xfrm>
          <a:off x="104267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123842</xdr:rowOff>
    </xdr:from>
    <xdr:ext cx="469744" cy="259045"/>
    <xdr:sp macro="" textlink="">
      <xdr:nvSpPr>
        <xdr:cNvPr id="102" name="【図書館】&#10;一人当たり面積該当値テキスト"/>
        <xdr:cNvSpPr txBox="1"/>
      </xdr:nvSpPr>
      <xdr:spPr>
        <a:xfrm>
          <a:off x="10566400" y="66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3" name="正方形/長方形 10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4" name="正方形/長方形 10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5" name="正方形/長方形 10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6" name="正方形/長方形 10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7" name="正方形/長方形 10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08" name="正方形/長方形 10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09" name="正方形/長方形 10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0" name="正方形/長方形 10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1" name="テキスト ボックス 11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2" name="直線コネクタ 11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3" name="テキスト ボックス 11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4" name="直線コネクタ 11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5" name="テキスト ボックス 11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16" name="直線コネクタ 11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17" name="テキスト ボックス 11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18" name="直線コネクタ 11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19" name="テキスト ボックス 11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0" name="直線コネクタ 11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1" name="テキスト ボックス 12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2" name="直線コネクタ 12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3" name="テキスト ボックス 12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98298</xdr:rowOff>
    </xdr:from>
    <xdr:to>
      <xdr:col>6</xdr:col>
      <xdr:colOff>510540</xdr:colOff>
      <xdr:row>64</xdr:row>
      <xdr:rowOff>82296</xdr:rowOff>
    </xdr:to>
    <xdr:cxnSp macro="">
      <xdr:nvCxnSpPr>
        <xdr:cNvPr id="125" name="直線コネクタ 124"/>
        <xdr:cNvCxnSpPr/>
      </xdr:nvCxnSpPr>
      <xdr:spPr>
        <a:xfrm flipV="1">
          <a:off x="4634865" y="987094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86123</xdr:rowOff>
    </xdr:from>
    <xdr:ext cx="405111" cy="259045"/>
    <xdr:sp macro="" textlink="">
      <xdr:nvSpPr>
        <xdr:cNvPr id="126" name="【体育館・プール】&#10;有形固定資産減価償却率最小値テキスト"/>
        <xdr:cNvSpPr txBox="1"/>
      </xdr:nvSpPr>
      <xdr:spPr>
        <a:xfrm>
          <a:off x="4724400" y="110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422275</xdr:colOff>
      <xdr:row>64</xdr:row>
      <xdr:rowOff>82296</xdr:rowOff>
    </xdr:from>
    <xdr:to>
      <xdr:col>6</xdr:col>
      <xdr:colOff>600075</xdr:colOff>
      <xdr:row>64</xdr:row>
      <xdr:rowOff>82296</xdr:rowOff>
    </xdr:to>
    <xdr:cxnSp macro="">
      <xdr:nvCxnSpPr>
        <xdr:cNvPr id="127" name="直線コネクタ 126"/>
        <xdr:cNvCxnSpPr/>
      </xdr:nvCxnSpPr>
      <xdr:spPr>
        <a:xfrm>
          <a:off x="4546600" y="110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44975</xdr:rowOff>
    </xdr:from>
    <xdr:ext cx="405111" cy="259045"/>
    <xdr:sp macro="" textlink="">
      <xdr:nvSpPr>
        <xdr:cNvPr id="128" name="【体育館・プール】&#10;有形固定資産減価償却率最大値テキスト"/>
        <xdr:cNvSpPr txBox="1"/>
      </xdr:nvSpPr>
      <xdr:spPr>
        <a:xfrm>
          <a:off x="4724400" y="964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6</xdr:col>
      <xdr:colOff>422275</xdr:colOff>
      <xdr:row>57</xdr:row>
      <xdr:rowOff>98298</xdr:rowOff>
    </xdr:from>
    <xdr:to>
      <xdr:col>6</xdr:col>
      <xdr:colOff>600075</xdr:colOff>
      <xdr:row>57</xdr:row>
      <xdr:rowOff>98298</xdr:rowOff>
    </xdr:to>
    <xdr:cxnSp macro="">
      <xdr:nvCxnSpPr>
        <xdr:cNvPr id="129" name="直線コネクタ 128"/>
        <xdr:cNvCxnSpPr/>
      </xdr:nvCxnSpPr>
      <xdr:spPr>
        <a:xfrm>
          <a:off x="4546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68089</xdr:rowOff>
    </xdr:from>
    <xdr:ext cx="405111" cy="259045"/>
    <xdr:sp macro="" textlink="">
      <xdr:nvSpPr>
        <xdr:cNvPr id="130" name="【体育館・プール】&#10;有形固定資産減価償却率平均値テキスト"/>
        <xdr:cNvSpPr txBox="1"/>
      </xdr:nvSpPr>
      <xdr:spPr>
        <a:xfrm>
          <a:off x="4724400" y="10355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45212</xdr:rowOff>
    </xdr:from>
    <xdr:to>
      <xdr:col>6</xdr:col>
      <xdr:colOff>561975</xdr:colOff>
      <xdr:row>61</xdr:row>
      <xdr:rowOff>146812</xdr:rowOff>
    </xdr:to>
    <xdr:sp macro="" textlink="">
      <xdr:nvSpPr>
        <xdr:cNvPr id="131" name="フローチャート : 判断 130"/>
        <xdr:cNvSpPr/>
      </xdr:nvSpPr>
      <xdr:spPr>
        <a:xfrm>
          <a:off x="45847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2" name="テキスト ボックス 13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3" name="テキスト ボックス 13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4" name="テキスト ボックス 13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5" name="テキスト ボックス 13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6" name="テキスト ボックス 13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141224</xdr:rowOff>
    </xdr:from>
    <xdr:to>
      <xdr:col>6</xdr:col>
      <xdr:colOff>561975</xdr:colOff>
      <xdr:row>62</xdr:row>
      <xdr:rowOff>71374</xdr:rowOff>
    </xdr:to>
    <xdr:sp macro="" textlink="">
      <xdr:nvSpPr>
        <xdr:cNvPr id="137" name="円/楕円 136"/>
        <xdr:cNvSpPr/>
      </xdr:nvSpPr>
      <xdr:spPr>
        <a:xfrm>
          <a:off x="45847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119651</xdr:rowOff>
    </xdr:from>
    <xdr:ext cx="405111" cy="259045"/>
    <xdr:sp macro="" textlink="">
      <xdr:nvSpPr>
        <xdr:cNvPr id="138" name="【体育館・プール】&#10;有形固定資産減価償却率該当値テキスト"/>
        <xdr:cNvSpPr txBox="1"/>
      </xdr:nvSpPr>
      <xdr:spPr>
        <a:xfrm>
          <a:off x="4724400"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39" name="正方形/長方形 13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0" name="正方形/長方形 13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1" name="正方形/長方形 14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2" name="正方形/長方形 14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3" name="正方形/長方形 14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4" name="正方形/長方形 14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5" name="正方形/長方形 14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6" name="正方形/長方形 14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47" name="テキスト ボックス 14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48" name="直線コネクタ 14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49" name="直線コネクタ 14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0" name="テキスト ボックス 14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1" name="直線コネクタ 15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2" name="テキスト ボックス 15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3" name="直線コネクタ 15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54" name="テキスト ボックス 15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55" name="直線コネクタ 15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56" name="テキスト ボックス 15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57" name="直線コネクタ 15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58" name="テキスト ボックス 15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59" name="直線コネクタ 15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0" name="テキスト ボックス 15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1"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87630</xdr:rowOff>
    </xdr:from>
    <xdr:to>
      <xdr:col>15</xdr:col>
      <xdr:colOff>180340</xdr:colOff>
      <xdr:row>64</xdr:row>
      <xdr:rowOff>15240</xdr:rowOff>
    </xdr:to>
    <xdr:cxnSp macro="">
      <xdr:nvCxnSpPr>
        <xdr:cNvPr id="162" name="直線コネクタ 161"/>
        <xdr:cNvCxnSpPr/>
      </xdr:nvCxnSpPr>
      <xdr:spPr>
        <a:xfrm flipV="1">
          <a:off x="10476865" y="968883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6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64" name="直線コネクタ 16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34307</xdr:rowOff>
    </xdr:from>
    <xdr:ext cx="469744" cy="259045"/>
    <xdr:sp macro="" textlink="">
      <xdr:nvSpPr>
        <xdr:cNvPr id="165" name="【体育館・プール】&#10;一人当たり面積最大値テキスト"/>
        <xdr:cNvSpPr txBox="1"/>
      </xdr:nvSpPr>
      <xdr:spPr>
        <a:xfrm>
          <a:off x="105664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0.357</a:t>
          </a:r>
          <a:endParaRPr kumimoji="1" lang="ja-JP" altLang="en-US" sz="1000" b="1">
            <a:latin typeface="ＭＳ Ｐゴシック"/>
          </a:endParaRPr>
        </a:p>
      </xdr:txBody>
    </xdr:sp>
    <xdr:clientData/>
  </xdr:oneCellAnchor>
  <xdr:twoCellAnchor>
    <xdr:from>
      <xdr:col>15</xdr:col>
      <xdr:colOff>92075</xdr:colOff>
      <xdr:row>56</xdr:row>
      <xdr:rowOff>87630</xdr:rowOff>
    </xdr:from>
    <xdr:to>
      <xdr:col>15</xdr:col>
      <xdr:colOff>269875</xdr:colOff>
      <xdr:row>56</xdr:row>
      <xdr:rowOff>87630</xdr:rowOff>
    </xdr:to>
    <xdr:cxnSp macro="">
      <xdr:nvCxnSpPr>
        <xdr:cNvPr id="166" name="直線コネクタ 165"/>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109237</xdr:rowOff>
    </xdr:from>
    <xdr:ext cx="469744" cy="259045"/>
    <xdr:sp macro="" textlink="">
      <xdr:nvSpPr>
        <xdr:cNvPr id="167" name="【体育館・プール】&#10;一人当たり面積平均値テキスト"/>
        <xdr:cNvSpPr txBox="1"/>
      </xdr:nvSpPr>
      <xdr:spPr>
        <a:xfrm>
          <a:off x="105664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86360</xdr:rowOff>
    </xdr:from>
    <xdr:to>
      <xdr:col>15</xdr:col>
      <xdr:colOff>231775</xdr:colOff>
      <xdr:row>61</xdr:row>
      <xdr:rowOff>16510</xdr:rowOff>
    </xdr:to>
    <xdr:sp macro="" textlink="">
      <xdr:nvSpPr>
        <xdr:cNvPr id="168" name="フローチャート : 判断 16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69" name="テキスト ボックス 16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0" name="テキスト ボックス 16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1" name="テキスト ボックス 17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2" name="テキスト ボックス 17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3" name="テキスト ボックス 17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128270</xdr:rowOff>
    </xdr:from>
    <xdr:to>
      <xdr:col>15</xdr:col>
      <xdr:colOff>231775</xdr:colOff>
      <xdr:row>62</xdr:row>
      <xdr:rowOff>58420</xdr:rowOff>
    </xdr:to>
    <xdr:sp macro="" textlink="">
      <xdr:nvSpPr>
        <xdr:cNvPr id="174" name="円/楕円 173"/>
        <xdr:cNvSpPr/>
      </xdr:nvSpPr>
      <xdr:spPr>
        <a:xfrm>
          <a:off x="10426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106697</xdr:rowOff>
    </xdr:from>
    <xdr:ext cx="469744" cy="259045"/>
    <xdr:sp macro="" textlink="">
      <xdr:nvSpPr>
        <xdr:cNvPr id="175" name="【体育館・プール】&#10;一人当たり面積該当値テキスト"/>
        <xdr:cNvSpPr txBox="1"/>
      </xdr:nvSpPr>
      <xdr:spPr>
        <a:xfrm>
          <a:off x="10566400"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6" name="正方形/長方形 175"/>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7" name="正方形/長方形 17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78" name="正方形/長方形 17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79" name="正方形/長方形 17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0" name="正方形/長方形 17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1" name="正方形/長方形 18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2" name="正方形/長方形 18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3" name="正方形/長方形 182"/>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4" name="テキスト ボックス 18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5" name="直線コネクタ 18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6" name="テキスト ボックス 18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87" name="直線コネクタ 18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88" name="テキスト ボックス 18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89" name="直線コネクタ 18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0" name="テキスト ボックス 18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1" name="直線コネクタ 19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2" name="テキスト ボックス 19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3" name="直線コネクタ 19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94" name="テキスト ボックス 19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5" name="直線コネクタ 19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96" name="テキスト ボックス 19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9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38100</xdr:rowOff>
    </xdr:from>
    <xdr:to>
      <xdr:col>6</xdr:col>
      <xdr:colOff>510540</xdr:colOff>
      <xdr:row>86</xdr:row>
      <xdr:rowOff>79248</xdr:rowOff>
    </xdr:to>
    <xdr:cxnSp macro="">
      <xdr:nvCxnSpPr>
        <xdr:cNvPr id="198" name="直線コネクタ 197"/>
        <xdr:cNvCxnSpPr/>
      </xdr:nvCxnSpPr>
      <xdr:spPr>
        <a:xfrm flipV="1">
          <a:off x="4634865" y="13582650"/>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83075</xdr:rowOff>
    </xdr:from>
    <xdr:ext cx="405111" cy="259045"/>
    <xdr:sp macro="" textlink="">
      <xdr:nvSpPr>
        <xdr:cNvPr id="199" name="【福祉施設】&#10;有形固定資産減価償却率最小値テキスト"/>
        <xdr:cNvSpPr txBox="1"/>
      </xdr:nvSpPr>
      <xdr:spPr>
        <a:xfrm>
          <a:off x="47244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6</xdr:col>
      <xdr:colOff>422275</xdr:colOff>
      <xdr:row>86</xdr:row>
      <xdr:rowOff>79248</xdr:rowOff>
    </xdr:from>
    <xdr:to>
      <xdr:col>6</xdr:col>
      <xdr:colOff>600075</xdr:colOff>
      <xdr:row>86</xdr:row>
      <xdr:rowOff>79248</xdr:rowOff>
    </xdr:to>
    <xdr:cxnSp macro="">
      <xdr:nvCxnSpPr>
        <xdr:cNvPr id="200" name="直線コネクタ 199"/>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156227</xdr:rowOff>
    </xdr:from>
    <xdr:ext cx="405111" cy="259045"/>
    <xdr:sp macro="" textlink="">
      <xdr:nvSpPr>
        <xdr:cNvPr id="201" name="【福祉施設】&#10;有形固定資産減価償却率最大値テキスト"/>
        <xdr:cNvSpPr txBox="1"/>
      </xdr:nvSpPr>
      <xdr:spPr>
        <a:xfrm>
          <a:off x="4724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6</xdr:col>
      <xdr:colOff>422275</xdr:colOff>
      <xdr:row>79</xdr:row>
      <xdr:rowOff>38100</xdr:rowOff>
    </xdr:from>
    <xdr:to>
      <xdr:col>6</xdr:col>
      <xdr:colOff>600075</xdr:colOff>
      <xdr:row>79</xdr:row>
      <xdr:rowOff>38100</xdr:rowOff>
    </xdr:to>
    <xdr:cxnSp macro="">
      <xdr:nvCxnSpPr>
        <xdr:cNvPr id="202" name="直線コネクタ 201"/>
        <xdr:cNvCxnSpPr/>
      </xdr:nvCxnSpPr>
      <xdr:spPr>
        <a:xfrm>
          <a:off x="4546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49040</xdr:rowOff>
    </xdr:from>
    <xdr:ext cx="405111" cy="259045"/>
    <xdr:sp macro="" textlink="">
      <xdr:nvSpPr>
        <xdr:cNvPr id="203" name="【福祉施設】&#10;有形固定資産減価償却率平均値テキスト"/>
        <xdr:cNvSpPr txBox="1"/>
      </xdr:nvSpPr>
      <xdr:spPr>
        <a:xfrm>
          <a:off x="4724400" y="14279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26163</xdr:rowOff>
    </xdr:from>
    <xdr:to>
      <xdr:col>6</xdr:col>
      <xdr:colOff>561975</xdr:colOff>
      <xdr:row>84</xdr:row>
      <xdr:rowOff>127763</xdr:rowOff>
    </xdr:to>
    <xdr:sp macro="" textlink="">
      <xdr:nvSpPr>
        <xdr:cNvPr id="204" name="フローチャート : 判断 203"/>
        <xdr:cNvSpPr/>
      </xdr:nvSpPr>
      <xdr:spPr>
        <a:xfrm>
          <a:off x="4584700" y="1442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5" name="テキスト ボックス 20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6" name="テキスト ボックス 20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07" name="テキスト ボックス 20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08" name="テキスト ボックス 20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09" name="テキスト ボックス 20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147320</xdr:rowOff>
    </xdr:from>
    <xdr:to>
      <xdr:col>6</xdr:col>
      <xdr:colOff>561975</xdr:colOff>
      <xdr:row>85</xdr:row>
      <xdr:rowOff>77470</xdr:rowOff>
    </xdr:to>
    <xdr:sp macro="" textlink="">
      <xdr:nvSpPr>
        <xdr:cNvPr id="210" name="円/楕円 209"/>
        <xdr:cNvSpPr/>
      </xdr:nvSpPr>
      <xdr:spPr>
        <a:xfrm>
          <a:off x="4584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125747</xdr:rowOff>
    </xdr:from>
    <xdr:ext cx="405111" cy="259045"/>
    <xdr:sp macro="" textlink="">
      <xdr:nvSpPr>
        <xdr:cNvPr id="211" name="【福祉施設】&#10;有形固定資産減価償却率該当値テキスト"/>
        <xdr:cNvSpPr txBox="1"/>
      </xdr:nvSpPr>
      <xdr:spPr>
        <a:xfrm>
          <a:off x="47244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2" name="正方形/長方形 21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3" name="正方形/長方形 2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4" name="正方形/長方形 2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5" name="正方形/長方形 2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6" name="正方形/長方形 2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7" name="正方形/長方形 2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8" name="正方形/長方形 2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19" name="正方形/長方形 21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0" name="テキスト ボックス 2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1" name="直線コネクタ 2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22" name="直線コネクタ 22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23" name="テキスト ボックス 22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24" name="直線コネクタ 22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25" name="テキスト ボックス 22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26" name="直線コネクタ 22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27" name="テキスト ボックス 22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28" name="直線コネクタ 22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29" name="テキスト ボックス 22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0" name="直線コネクタ 2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1" name="テキスト ボックス 2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2"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163830</xdr:rowOff>
    </xdr:from>
    <xdr:to>
      <xdr:col>15</xdr:col>
      <xdr:colOff>180340</xdr:colOff>
      <xdr:row>85</xdr:row>
      <xdr:rowOff>168402</xdr:rowOff>
    </xdr:to>
    <xdr:cxnSp macro="">
      <xdr:nvCxnSpPr>
        <xdr:cNvPr id="233" name="直線コネクタ 232"/>
        <xdr:cNvCxnSpPr/>
      </xdr:nvCxnSpPr>
      <xdr:spPr>
        <a:xfrm flipV="1">
          <a:off x="10476865" y="1336548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779</xdr:rowOff>
    </xdr:from>
    <xdr:ext cx="469744" cy="259045"/>
    <xdr:sp macro="" textlink="">
      <xdr:nvSpPr>
        <xdr:cNvPr id="234" name="【福祉施設】&#10;一人当たり面積最小値テキスト"/>
        <xdr:cNvSpPr txBox="1"/>
      </xdr:nvSpPr>
      <xdr:spPr>
        <a:xfrm>
          <a:off x="105664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85</xdr:row>
      <xdr:rowOff>168402</xdr:rowOff>
    </xdr:from>
    <xdr:to>
      <xdr:col>15</xdr:col>
      <xdr:colOff>269875</xdr:colOff>
      <xdr:row>85</xdr:row>
      <xdr:rowOff>168402</xdr:rowOff>
    </xdr:to>
    <xdr:cxnSp macro="">
      <xdr:nvCxnSpPr>
        <xdr:cNvPr id="235" name="直線コネクタ 234"/>
        <xdr:cNvCxnSpPr/>
      </xdr:nvCxnSpPr>
      <xdr:spPr>
        <a:xfrm>
          <a:off x="10388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110507</xdr:rowOff>
    </xdr:from>
    <xdr:ext cx="469744" cy="259045"/>
    <xdr:sp macro="" textlink="">
      <xdr:nvSpPr>
        <xdr:cNvPr id="236" name="【福祉施設】&#10;一人当たり面積最大値テキスト"/>
        <xdr:cNvSpPr txBox="1"/>
      </xdr:nvSpPr>
      <xdr:spPr>
        <a:xfrm>
          <a:off x="10566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0.310</a:t>
          </a:r>
          <a:endParaRPr kumimoji="1" lang="ja-JP" altLang="en-US" sz="1000" b="1">
            <a:latin typeface="ＭＳ Ｐゴシック"/>
          </a:endParaRPr>
        </a:p>
      </xdr:txBody>
    </xdr:sp>
    <xdr:clientData/>
  </xdr:oneCellAnchor>
  <xdr:twoCellAnchor>
    <xdr:from>
      <xdr:col>15</xdr:col>
      <xdr:colOff>92075</xdr:colOff>
      <xdr:row>77</xdr:row>
      <xdr:rowOff>163830</xdr:rowOff>
    </xdr:from>
    <xdr:to>
      <xdr:col>15</xdr:col>
      <xdr:colOff>269875</xdr:colOff>
      <xdr:row>77</xdr:row>
      <xdr:rowOff>163830</xdr:rowOff>
    </xdr:to>
    <xdr:cxnSp macro="">
      <xdr:nvCxnSpPr>
        <xdr:cNvPr id="237" name="直線コネクタ 236"/>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142764</xdr:rowOff>
    </xdr:from>
    <xdr:ext cx="469744" cy="259045"/>
    <xdr:sp macro="" textlink="">
      <xdr:nvSpPr>
        <xdr:cNvPr id="238" name="【福祉施設】&#10;一人当たり面積平均値テキスト"/>
        <xdr:cNvSpPr txBox="1"/>
      </xdr:nvSpPr>
      <xdr:spPr>
        <a:xfrm>
          <a:off x="10566400" y="1403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119887</xdr:rowOff>
    </xdr:from>
    <xdr:to>
      <xdr:col>15</xdr:col>
      <xdr:colOff>231775</xdr:colOff>
      <xdr:row>83</xdr:row>
      <xdr:rowOff>50037</xdr:rowOff>
    </xdr:to>
    <xdr:sp macro="" textlink="">
      <xdr:nvSpPr>
        <xdr:cNvPr id="239" name="フローチャート : 判断 238"/>
        <xdr:cNvSpPr/>
      </xdr:nvSpPr>
      <xdr:spPr>
        <a:xfrm>
          <a:off x="104267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0" name="テキスト ボックス 2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1" name="テキスト ボックス 2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2" name="テキスト ボックス 2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3" name="テキスト ボックス 2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4" name="テキスト ボックス 2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35306</xdr:rowOff>
    </xdr:from>
    <xdr:to>
      <xdr:col>15</xdr:col>
      <xdr:colOff>231775</xdr:colOff>
      <xdr:row>83</xdr:row>
      <xdr:rowOff>136906</xdr:rowOff>
    </xdr:to>
    <xdr:sp macro="" textlink="">
      <xdr:nvSpPr>
        <xdr:cNvPr id="245" name="円/楕円 244"/>
        <xdr:cNvSpPr/>
      </xdr:nvSpPr>
      <xdr:spPr>
        <a:xfrm>
          <a:off x="104267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13733</xdr:rowOff>
    </xdr:from>
    <xdr:ext cx="469744" cy="259045"/>
    <xdr:sp macro="" textlink="">
      <xdr:nvSpPr>
        <xdr:cNvPr id="246" name="【福祉施設】&#10;一人当たり面積該当値テキスト"/>
        <xdr:cNvSpPr txBox="1"/>
      </xdr:nvSpPr>
      <xdr:spPr>
        <a:xfrm>
          <a:off x="10566400" y="1424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7" name="正方形/長方形 24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48" name="正方形/長方形 2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49" name="正方形/長方形 2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0" name="正方形/長方形 2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1" name="正方形/長方形 2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2" name="正方形/長方形 2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3" name="正方形/長方形 2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4" name="正方形/長方形 25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55" name="正方形/長方形 25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6" name="正方形/長方形 2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7" name="正方形/長方形 2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8" name="正方形/長方形 2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9" name="正方形/長方形 2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0" name="正方形/長方形 2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1" name="正方形/長方形 2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2" name="正方形/長方形 26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3" name="正方形/長方形 26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4" name="正方形/長方形 2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5" name="正方形/長方形 2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6" name="正方形/長方形 2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67" name="正方形/長方形 2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68" name="正方形/長方形 2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69" name="正方形/長方形 2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0" name="正方形/長方形 269"/>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71" name="正方形/長方形 27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2" name="正方形/長方形 2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3" name="正方形/長方形 2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4" name="正方形/長方形 2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5" name="正方形/長方形 2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6" name="正方形/長方形 2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7" name="正方形/長方形 2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78" name="正方形/長方形 277"/>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79" name="正方形/長方形 27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0" name="正方形/長方形 2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1" name="正方形/長方形 2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2" name="正方形/長方形 2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3" name="正方形/長方形 2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4" name="正方形/長方形 2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85" name="正方形/長方形 2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86" name="正方形/長方形 285"/>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287" name="正方形/長方形 28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8" name="正方形/長方形 2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9" name="正方形/長方形 2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90" name="正方形/長方形 2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91" name="正方形/長方形 2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92" name="正方形/長方形 2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93" name="正方形/長方形 2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94" name="正方形/長方形 293"/>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295" name="正方形/長方形 29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96" name="正方形/長方形 2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97" name="正方形/長方形 2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98" name="正方形/長方形 2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99" name="正方形/長方形 2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00" name="正方形/長方形 2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01" name="正方形/長方形 3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02" name="正方形/長方形 301"/>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03" name="テキスト ボックス 3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04" name="直線コネクタ 3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05" name="テキスト ボックス 30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06" name="直線コネクタ 30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07" name="テキスト ボックス 30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08" name="直線コネクタ 30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09" name="テキスト ボックス 30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10" name="直線コネクタ 30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11" name="テキスト ボックス 31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12" name="直線コネクタ 31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13" name="テキスト ボックス 31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14" name="直線コネクタ 31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15" name="テキスト ボックス 31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16" name="直線コネクタ 3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17" name="テキスト ボックス 3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18"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150495</xdr:rowOff>
    </xdr:from>
    <xdr:to>
      <xdr:col>23</xdr:col>
      <xdr:colOff>516889</xdr:colOff>
      <xdr:row>85</xdr:row>
      <xdr:rowOff>100964</xdr:rowOff>
    </xdr:to>
    <xdr:cxnSp macro="">
      <xdr:nvCxnSpPr>
        <xdr:cNvPr id="319" name="直線コネクタ 318"/>
        <xdr:cNvCxnSpPr/>
      </xdr:nvCxnSpPr>
      <xdr:spPr>
        <a:xfrm flipV="1">
          <a:off x="16318864" y="13352145"/>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104791</xdr:rowOff>
    </xdr:from>
    <xdr:ext cx="405111" cy="259045"/>
    <xdr:sp macro="" textlink="">
      <xdr:nvSpPr>
        <xdr:cNvPr id="320" name="【消防施設】&#10;有形固定資産減価償却率最小値テキスト"/>
        <xdr:cNvSpPr txBox="1"/>
      </xdr:nvSpPr>
      <xdr:spPr>
        <a:xfrm>
          <a:off x="164084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85</xdr:row>
      <xdr:rowOff>100964</xdr:rowOff>
    </xdr:from>
    <xdr:to>
      <xdr:col>23</xdr:col>
      <xdr:colOff>606425</xdr:colOff>
      <xdr:row>85</xdr:row>
      <xdr:rowOff>100964</xdr:rowOff>
    </xdr:to>
    <xdr:cxnSp macro="">
      <xdr:nvCxnSpPr>
        <xdr:cNvPr id="321" name="直線コネクタ 320"/>
        <xdr:cNvCxnSpPr/>
      </xdr:nvCxnSpPr>
      <xdr:spPr>
        <a:xfrm>
          <a:off x="16230600" y="1467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97172</xdr:rowOff>
    </xdr:from>
    <xdr:ext cx="405111" cy="259045"/>
    <xdr:sp macro="" textlink="">
      <xdr:nvSpPr>
        <xdr:cNvPr id="322" name="【消防施設】&#10;有形固定資産減価償却率最大値テキスト"/>
        <xdr:cNvSpPr txBox="1"/>
      </xdr:nvSpPr>
      <xdr:spPr>
        <a:xfrm>
          <a:off x="164084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23</xdr:col>
      <xdr:colOff>428625</xdr:colOff>
      <xdr:row>77</xdr:row>
      <xdr:rowOff>150495</xdr:rowOff>
    </xdr:from>
    <xdr:to>
      <xdr:col>23</xdr:col>
      <xdr:colOff>606425</xdr:colOff>
      <xdr:row>77</xdr:row>
      <xdr:rowOff>150495</xdr:rowOff>
    </xdr:to>
    <xdr:cxnSp macro="">
      <xdr:nvCxnSpPr>
        <xdr:cNvPr id="323" name="直線コネクタ 322"/>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120666</xdr:rowOff>
    </xdr:from>
    <xdr:ext cx="405111" cy="259045"/>
    <xdr:sp macro="" textlink="">
      <xdr:nvSpPr>
        <xdr:cNvPr id="324" name="【消防施設】&#10;有形固定資産減価償却率平均値テキスト"/>
        <xdr:cNvSpPr txBox="1"/>
      </xdr:nvSpPr>
      <xdr:spPr>
        <a:xfrm>
          <a:off x="16408400" y="14179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97789</xdr:rowOff>
    </xdr:from>
    <xdr:to>
      <xdr:col>23</xdr:col>
      <xdr:colOff>568325</xdr:colOff>
      <xdr:row>84</xdr:row>
      <xdr:rowOff>27939</xdr:rowOff>
    </xdr:to>
    <xdr:sp macro="" textlink="">
      <xdr:nvSpPr>
        <xdr:cNvPr id="325" name="フローチャート : 判断 324"/>
        <xdr:cNvSpPr/>
      </xdr:nvSpPr>
      <xdr:spPr>
        <a:xfrm>
          <a:off x="162687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26" name="テキスト ボックス 3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27" name="テキスト ボックス 3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28" name="テキスト ボックス 3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29" name="テキスト ボックス 3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30" name="テキスト ボックス 3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84</xdr:row>
      <xdr:rowOff>128270</xdr:rowOff>
    </xdr:from>
    <xdr:to>
      <xdr:col>23</xdr:col>
      <xdr:colOff>568325</xdr:colOff>
      <xdr:row>85</xdr:row>
      <xdr:rowOff>58420</xdr:rowOff>
    </xdr:to>
    <xdr:sp macro="" textlink="">
      <xdr:nvSpPr>
        <xdr:cNvPr id="331" name="円/楕円 330"/>
        <xdr:cNvSpPr/>
      </xdr:nvSpPr>
      <xdr:spPr>
        <a:xfrm>
          <a:off x="16268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43197</xdr:rowOff>
    </xdr:from>
    <xdr:ext cx="405111" cy="259045"/>
    <xdr:sp macro="" textlink="">
      <xdr:nvSpPr>
        <xdr:cNvPr id="332" name="【消防施設】&#10;有形固定資産減価償却率該当値テキスト"/>
        <xdr:cNvSpPr txBox="1"/>
      </xdr:nvSpPr>
      <xdr:spPr>
        <a:xfrm>
          <a:off x="16408400" y="1444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33" name="正方形/長方形 33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34" name="正方形/長方形 3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35" name="正方形/長方形 3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36" name="正方形/長方形 3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37" name="正方形/長方形 3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8" name="正方形/長方形 3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9" name="正方形/長方形 3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40" name="正方形/長方形 339"/>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41" name="テキスト ボックス 3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42" name="直線コネクタ 3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43" name="テキスト ボックス 34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344" name="直線コネクタ 34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45" name="テキスト ボックス 34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46" name="直線コネクタ 34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47" name="テキスト ボックス 34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48" name="直線コネクタ 34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49" name="テキスト ボックス 34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50" name="直線コネクタ 34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51" name="テキスト ボックス 35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52" name="直線コネクタ 35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53" name="テキスト ボックス 35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54" name="直線コネクタ 35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55" name="テキスト ボックス 35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56" name="直線コネクタ 3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57" name="テキスト ボックス 3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58"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86</xdr:row>
      <xdr:rowOff>103414</xdr:rowOff>
    </xdr:to>
    <xdr:cxnSp macro="">
      <xdr:nvCxnSpPr>
        <xdr:cNvPr id="359" name="直線コネクタ 358"/>
        <xdr:cNvCxnSpPr/>
      </xdr:nvCxnSpPr>
      <xdr:spPr>
        <a:xfrm flipV="1">
          <a:off x="22160864" y="13258800"/>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360" name="【消防施設】&#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361" name="直線コネクタ 360"/>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362"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363" name="直線コネクタ 362"/>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120848</xdr:rowOff>
    </xdr:from>
    <xdr:ext cx="469744" cy="259045"/>
    <xdr:sp macro="" textlink="">
      <xdr:nvSpPr>
        <xdr:cNvPr id="364" name="【消防施設】&#10;一人当たり面積平均値テキスト"/>
        <xdr:cNvSpPr txBox="1"/>
      </xdr:nvSpPr>
      <xdr:spPr>
        <a:xfrm>
          <a:off x="22250400" y="14351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142421</xdr:rowOff>
    </xdr:from>
    <xdr:to>
      <xdr:col>32</xdr:col>
      <xdr:colOff>238125</xdr:colOff>
      <xdr:row>84</xdr:row>
      <xdr:rowOff>72571</xdr:rowOff>
    </xdr:to>
    <xdr:sp macro="" textlink="">
      <xdr:nvSpPr>
        <xdr:cNvPr id="365" name="フローチャート : 判断 364"/>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66" name="テキスト ボックス 3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67" name="テキスト ボックス 3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68" name="テキスト ボックス 3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69" name="テキスト ボックス 3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70" name="テキスト ボックス 3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81</xdr:row>
      <xdr:rowOff>115207</xdr:rowOff>
    </xdr:from>
    <xdr:to>
      <xdr:col>32</xdr:col>
      <xdr:colOff>238125</xdr:colOff>
      <xdr:row>82</xdr:row>
      <xdr:rowOff>45357</xdr:rowOff>
    </xdr:to>
    <xdr:sp macro="" textlink="">
      <xdr:nvSpPr>
        <xdr:cNvPr id="371" name="円/楕円 370"/>
        <xdr:cNvSpPr/>
      </xdr:nvSpPr>
      <xdr:spPr>
        <a:xfrm>
          <a:off x="221107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138084</xdr:rowOff>
    </xdr:from>
    <xdr:ext cx="469744" cy="259045"/>
    <xdr:sp macro="" textlink="">
      <xdr:nvSpPr>
        <xdr:cNvPr id="372" name="【消防施設】&#10;一人当たり面積該当値テキスト"/>
        <xdr:cNvSpPr txBox="1"/>
      </xdr:nvSpPr>
      <xdr:spPr>
        <a:xfrm>
          <a:off x="22250400"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73" name="正方形/長方形 37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74" name="正方形/長方形 3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75" name="正方形/長方形 3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76" name="正方形/長方形 3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77" name="正方形/長方形 3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78" name="正方形/長方形 3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79" name="正方形/長方形 3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0" name="正方形/長方形 37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1" name="テキスト ボックス 3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2" name="直線コネクタ 3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83" name="テキスト ボックス 38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84" name="直線コネクタ 38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85" name="テキスト ボックス 38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86" name="直線コネクタ 38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87" name="テキスト ボックス 38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88" name="直線コネクタ 38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89" name="テキスト ボックス 38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90" name="直線コネクタ 38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391" name="テキスト ボックス 39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92" name="直線コネクタ 3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93" name="テキスト ボックス 3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94"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37337</xdr:rowOff>
    </xdr:from>
    <xdr:to>
      <xdr:col>23</xdr:col>
      <xdr:colOff>516889</xdr:colOff>
      <xdr:row>108</xdr:row>
      <xdr:rowOff>167639</xdr:rowOff>
    </xdr:to>
    <xdr:cxnSp macro="">
      <xdr:nvCxnSpPr>
        <xdr:cNvPr id="395" name="直線コネクタ 394"/>
        <xdr:cNvCxnSpPr/>
      </xdr:nvCxnSpPr>
      <xdr:spPr>
        <a:xfrm flipV="1">
          <a:off x="16318864" y="17353787"/>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396"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397" name="直線コネクタ 396"/>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155464</xdr:rowOff>
    </xdr:from>
    <xdr:ext cx="405111" cy="259045"/>
    <xdr:sp macro="" textlink="">
      <xdr:nvSpPr>
        <xdr:cNvPr id="398" name="【庁舎】&#10;有形固定資産減価償却率最大値テキスト"/>
        <xdr:cNvSpPr txBox="1"/>
      </xdr:nvSpPr>
      <xdr:spPr>
        <a:xfrm>
          <a:off x="16408400" y="1712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101</xdr:row>
      <xdr:rowOff>37337</xdr:rowOff>
    </xdr:from>
    <xdr:to>
      <xdr:col>23</xdr:col>
      <xdr:colOff>606425</xdr:colOff>
      <xdr:row>101</xdr:row>
      <xdr:rowOff>37337</xdr:rowOff>
    </xdr:to>
    <xdr:cxnSp macro="">
      <xdr:nvCxnSpPr>
        <xdr:cNvPr id="399" name="直線コネクタ 398"/>
        <xdr:cNvCxnSpPr/>
      </xdr:nvCxnSpPr>
      <xdr:spPr>
        <a:xfrm>
          <a:off x="16230600" y="1735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162577</xdr:rowOff>
    </xdr:from>
    <xdr:ext cx="405111" cy="259045"/>
    <xdr:sp macro="" textlink="">
      <xdr:nvSpPr>
        <xdr:cNvPr id="400" name="【庁舎】&#10;有形固定資産減価償却率平均値テキスト"/>
        <xdr:cNvSpPr txBox="1"/>
      </xdr:nvSpPr>
      <xdr:spPr>
        <a:xfrm>
          <a:off x="16408400" y="1799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139700</xdr:rowOff>
    </xdr:from>
    <xdr:to>
      <xdr:col>23</xdr:col>
      <xdr:colOff>568325</xdr:colOff>
      <xdr:row>106</xdr:row>
      <xdr:rowOff>69850</xdr:rowOff>
    </xdr:to>
    <xdr:sp macro="" textlink="">
      <xdr:nvSpPr>
        <xdr:cNvPr id="401" name="フローチャート : 判断 400"/>
        <xdr:cNvSpPr/>
      </xdr:nvSpPr>
      <xdr:spPr>
        <a:xfrm>
          <a:off x="16268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02" name="テキスト ボックス 4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03" name="テキスト ボックス 4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04" name="テキスト ボックス 4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05" name="テキスト ボックス 4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06" name="テキスト ボックス 4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407" name="円/楕円 406"/>
        <xdr:cNvSpPr/>
      </xdr:nvSpPr>
      <xdr:spPr>
        <a:xfrm>
          <a:off x="162687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138701</xdr:rowOff>
    </xdr:from>
    <xdr:ext cx="405111" cy="259045"/>
    <xdr:sp macro="" textlink="">
      <xdr:nvSpPr>
        <xdr:cNvPr id="408" name="【庁舎】&#10;有形固定資産減価償却率該当値テキスト"/>
        <xdr:cNvSpPr txBox="1"/>
      </xdr:nvSpPr>
      <xdr:spPr>
        <a:xfrm>
          <a:off x="16408400" y="1814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09" name="正方形/長方形 40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0" name="正方形/長方形 4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1" name="正方形/長方形 4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2" name="正方形/長方形 4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13" name="正方形/長方形 4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14" name="正方形/長方形 4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15" name="正方形/長方形 4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16" name="正方形/長方形 41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17" name="テキスト ボックス 4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18" name="直線コネクタ 4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19" name="テキスト ボックス 41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20" name="直線コネクタ 41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21" name="テキスト ボックス 42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22" name="直線コネクタ 42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23" name="テキスト ボックス 42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24" name="直線コネクタ 42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25" name="テキスト ボックス 42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26" name="直線コネクタ 42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27" name="テキスト ボックス 42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28" name="直線コネクタ 4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29" name="テキスト ボックス 4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30"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137922</xdr:rowOff>
    </xdr:from>
    <xdr:to>
      <xdr:col>32</xdr:col>
      <xdr:colOff>186689</xdr:colOff>
      <xdr:row>108</xdr:row>
      <xdr:rowOff>103632</xdr:rowOff>
    </xdr:to>
    <xdr:cxnSp macro="">
      <xdr:nvCxnSpPr>
        <xdr:cNvPr id="431" name="直線コネクタ 430"/>
        <xdr:cNvCxnSpPr/>
      </xdr:nvCxnSpPr>
      <xdr:spPr>
        <a:xfrm flipV="1">
          <a:off x="22160864" y="17454372"/>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107459</xdr:rowOff>
    </xdr:from>
    <xdr:ext cx="469744" cy="259045"/>
    <xdr:sp macro="" textlink="">
      <xdr:nvSpPr>
        <xdr:cNvPr id="432" name="【庁舎】&#10;一人当たり面積最小値テキスト"/>
        <xdr:cNvSpPr txBox="1"/>
      </xdr:nvSpPr>
      <xdr:spPr>
        <a:xfrm>
          <a:off x="22250400" y="186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108</xdr:row>
      <xdr:rowOff>103632</xdr:rowOff>
    </xdr:from>
    <xdr:to>
      <xdr:col>32</xdr:col>
      <xdr:colOff>276225</xdr:colOff>
      <xdr:row>108</xdr:row>
      <xdr:rowOff>103632</xdr:rowOff>
    </xdr:to>
    <xdr:cxnSp macro="">
      <xdr:nvCxnSpPr>
        <xdr:cNvPr id="433" name="直線コネクタ 432"/>
        <xdr:cNvCxnSpPr/>
      </xdr:nvCxnSpPr>
      <xdr:spPr>
        <a:xfrm>
          <a:off x="22072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84599</xdr:rowOff>
    </xdr:from>
    <xdr:ext cx="469744" cy="259045"/>
    <xdr:sp macro="" textlink="">
      <xdr:nvSpPr>
        <xdr:cNvPr id="434" name="【庁舎】&#10;一人当たり面積最大値テキスト"/>
        <xdr:cNvSpPr txBox="1"/>
      </xdr:nvSpPr>
      <xdr:spPr>
        <a:xfrm>
          <a:off x="222504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0.349</a:t>
          </a:r>
          <a:endParaRPr kumimoji="1" lang="ja-JP" altLang="en-US" sz="1000" b="1">
            <a:latin typeface="ＭＳ Ｐゴシック"/>
          </a:endParaRPr>
        </a:p>
      </xdr:txBody>
    </xdr:sp>
    <xdr:clientData/>
  </xdr:oneCellAnchor>
  <xdr:twoCellAnchor>
    <xdr:from>
      <xdr:col>32</xdr:col>
      <xdr:colOff>98425</xdr:colOff>
      <xdr:row>101</xdr:row>
      <xdr:rowOff>137922</xdr:rowOff>
    </xdr:from>
    <xdr:to>
      <xdr:col>32</xdr:col>
      <xdr:colOff>276225</xdr:colOff>
      <xdr:row>101</xdr:row>
      <xdr:rowOff>137922</xdr:rowOff>
    </xdr:to>
    <xdr:cxnSp macro="">
      <xdr:nvCxnSpPr>
        <xdr:cNvPr id="435" name="直線コネクタ 434"/>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47262</xdr:rowOff>
    </xdr:from>
    <xdr:ext cx="469744" cy="259045"/>
    <xdr:sp macro="" textlink="">
      <xdr:nvSpPr>
        <xdr:cNvPr id="436" name="【庁舎】&#10;一人当たり面積平均値テキスト"/>
        <xdr:cNvSpPr txBox="1"/>
      </xdr:nvSpPr>
      <xdr:spPr>
        <a:xfrm>
          <a:off x="22250400" y="1804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68835</xdr:rowOff>
    </xdr:from>
    <xdr:to>
      <xdr:col>32</xdr:col>
      <xdr:colOff>238125</xdr:colOff>
      <xdr:row>105</xdr:row>
      <xdr:rowOff>170435</xdr:rowOff>
    </xdr:to>
    <xdr:sp macro="" textlink="">
      <xdr:nvSpPr>
        <xdr:cNvPr id="437" name="フローチャート : 判断 436"/>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38" name="テキスト ボックス 4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39" name="テキスト ボックス 4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0" name="テキスト ボックス 4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1" name="テキスト ボックス 4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42" name="テキスト ボックス 4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102</xdr:row>
      <xdr:rowOff>39115</xdr:rowOff>
    </xdr:from>
    <xdr:to>
      <xdr:col>32</xdr:col>
      <xdr:colOff>238125</xdr:colOff>
      <xdr:row>102</xdr:row>
      <xdr:rowOff>140715</xdr:rowOff>
    </xdr:to>
    <xdr:sp macro="" textlink="">
      <xdr:nvSpPr>
        <xdr:cNvPr id="443" name="円/楕円 442"/>
        <xdr:cNvSpPr/>
      </xdr:nvSpPr>
      <xdr:spPr>
        <a:xfrm>
          <a:off x="221107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125492</xdr:rowOff>
    </xdr:from>
    <xdr:ext cx="469744" cy="259045"/>
    <xdr:sp macro="" textlink="">
      <xdr:nvSpPr>
        <xdr:cNvPr id="444" name="【庁舎】&#10;一人当たり面積該当値テキスト"/>
        <xdr:cNvSpPr txBox="1"/>
      </xdr:nvSpPr>
      <xdr:spPr>
        <a:xfrm>
          <a:off x="22250400" y="174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45" name="正方形/長方形 44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46" name="正方形/長方形 4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47" name="テキスト ボックス 44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庁舎・図書館・体育館については、平成</a:t>
          </a:r>
          <a:r>
            <a:rPr kumimoji="1" lang="en-US" altLang="ja-JP" sz="1300">
              <a:latin typeface="ＭＳ Ｐゴシック"/>
            </a:rPr>
            <a:t>13</a:t>
          </a:r>
          <a:r>
            <a:rPr kumimoji="1" lang="ja-JP" altLang="en-US" sz="1300">
              <a:latin typeface="ＭＳ Ｐゴシック"/>
            </a:rPr>
            <a:t>年に建築されたが、電気設備、機械設備については、ほとんどが法定耐用年数</a:t>
          </a:r>
          <a:r>
            <a:rPr kumimoji="1" lang="en-US" altLang="ja-JP" sz="1300">
              <a:latin typeface="ＭＳ Ｐゴシック"/>
            </a:rPr>
            <a:t>15</a:t>
          </a:r>
          <a:r>
            <a:rPr kumimoji="1" lang="ja-JP" altLang="en-US" sz="1300">
              <a:latin typeface="ＭＳ Ｐゴシック"/>
            </a:rPr>
            <a:t>年以下であり、耐用年数を経過しつつあるため、有形固定資産減価償却率が高くなってきている。特に、庁舎については設備の更新時期に差しかかっており、また、現在、庁舎に予備スペースを設けているため、類似団体と比較しても一人当たり面積が高くなっている。したがって、これらの現状を踏まえ、今後の設備更新や予備スペースの活用を念頭に、庁舎の長寿命化利活用検討に取り組んでいるところである。福祉施設については、平成</a:t>
          </a:r>
          <a:r>
            <a:rPr kumimoji="1" lang="en-US" altLang="ja-JP" sz="1300">
              <a:latin typeface="ＭＳ Ｐゴシック"/>
            </a:rPr>
            <a:t>5</a:t>
          </a:r>
          <a:r>
            <a:rPr kumimoji="1" lang="ja-JP" altLang="en-US" sz="1300">
              <a:latin typeface="ＭＳ Ｐゴシック"/>
            </a:rPr>
            <a:t>年に建築され、建物・設備が老朽化し、更新時期にきているため、今後の運用を考慮しながら、計画的な改修に順次取り組んでいるところである。消防施設については、消防本部庁舎を平成</a:t>
          </a:r>
          <a:r>
            <a:rPr kumimoji="1" lang="en-US" altLang="ja-JP" sz="1300">
              <a:latin typeface="ＭＳ Ｐゴシック"/>
            </a:rPr>
            <a:t>27</a:t>
          </a:r>
          <a:r>
            <a:rPr kumimoji="1" lang="ja-JP" altLang="en-US" sz="1300">
              <a:latin typeface="ＭＳ Ｐゴシック"/>
            </a:rPr>
            <a:t>年に建替えを行ったため、有形固定資産減価償却率は相当低くなるところであるが、既存の消防ポンプ庫等の施設について一部老朽化が進んでいることが、消防施設全体で見た場合の有形固定資産減価償却率を押し上げている要因である。消防本部庁舎については、建替えを実施したことから、今後の維持補修費は減少を見込んでおり、また、老朽化が進んでいる消防ポンプ庫についても、建替えを実施する予定であるため、今後も適切な施設の維持管理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京都府精華町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37,597
37,357
25.68
14,644,506
14,510,433
58,534
7,937,389
15,513,869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109.8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入面では、この間の企業誘致の努力が実を結び、特に法人住民税における税収が伸びている。一方で、町の総人口は微増を続けているものの高齢化が進んでおり、扶助費をはじめとした行政需要も増加を続けている。結果として、財政力指数は同水準を維持できてはいるものの、今後も引き続き自主財源の確保や行政の効率化等に取り組むことで、持続可能な財政基盤の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8" name="直線コネクタ 67"/>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1" name="直線コネクタ 70"/>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4" name="直線コネクタ 73"/>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52211</xdr:rowOff>
    </xdr:from>
    <xdr:to>
      <xdr:col>3</xdr:col>
      <xdr:colOff>279400</xdr:colOff>
      <xdr:row>42</xdr:row>
      <xdr:rowOff>65617</xdr:rowOff>
    </xdr:to>
    <xdr:cxnSp macro="">
      <xdr:nvCxnSpPr>
        <xdr:cNvPr id="77" name="直線コネクタ 76"/>
        <xdr:cNvCxnSpPr/>
      </xdr:nvCxnSpPr>
      <xdr:spPr>
        <a:xfrm>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1411</xdr:rowOff>
    </xdr:from>
    <xdr:to>
      <xdr:col>2</xdr:col>
      <xdr:colOff>127000</xdr:colOff>
      <xdr:row>42</xdr:row>
      <xdr:rowOff>103011</xdr:rowOff>
    </xdr:to>
    <xdr:sp macro="" textlink="">
      <xdr:nvSpPr>
        <xdr:cNvPr id="95" name="円/楕円 94"/>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113188</xdr:rowOff>
    </xdr:from>
    <xdr:ext cx="762000" cy="259045"/>
    <xdr:sp macro="" textlink="">
      <xdr:nvSpPr>
        <xdr:cNvPr id="96" name="テキスト ボックス 95"/>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本町では、過去の大規模投資に伴う公債費負担が大きく、さらに人口増に伴う社会保障経費の増加や、公共施設等の老朽化に伴う維持管理の増加が続いていることなどから、経常収支比率は</a:t>
          </a:r>
          <a:r>
            <a:rPr kumimoji="1" lang="ja-JP" altLang="ja-JP" sz="1300">
              <a:solidFill>
                <a:schemeClr val="dk1"/>
              </a:solidFill>
              <a:effectLst/>
              <a:latin typeface="+mn-lt"/>
              <a:ea typeface="+mn-ea"/>
              <a:cs typeface="+mn-cs"/>
            </a:rPr>
            <a:t>全国平均よりも高い値が続いている。近年に公共施設の建替等大型事業を実施したことにより、公債費の増加が見込まれるため、今後も経常収支比率は高止まり傾向が続くものと見られる。短期的に大きく好転させることは困難であるが、行財政改革の継続によって経常経費の削減や経常財源の確保に努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65</xdr:row>
      <xdr:rowOff>65786</xdr:rowOff>
    </xdr:to>
    <xdr:cxnSp macro="">
      <xdr:nvCxnSpPr>
        <xdr:cNvPr id="129" name="直線コネクタ 128"/>
        <xdr:cNvCxnSpPr/>
      </xdr:nvCxnSpPr>
      <xdr:spPr>
        <a:xfrm flipV="1">
          <a:off x="4114800" y="1113282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5588</xdr:rowOff>
    </xdr:from>
    <xdr:to>
      <xdr:col>6</xdr:col>
      <xdr:colOff>0</xdr:colOff>
      <xdr:row>65</xdr:row>
      <xdr:rowOff>65786</xdr:rowOff>
    </xdr:to>
    <xdr:cxnSp macro="">
      <xdr:nvCxnSpPr>
        <xdr:cNvPr id="132" name="直線コネクタ 131"/>
        <xdr:cNvCxnSpPr/>
      </xdr:nvCxnSpPr>
      <xdr:spPr>
        <a:xfrm>
          <a:off x="3225800" y="1097838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5588</xdr:rowOff>
    </xdr:from>
    <xdr:to>
      <xdr:col>4</xdr:col>
      <xdr:colOff>482600</xdr:colOff>
      <xdr:row>64</xdr:row>
      <xdr:rowOff>68326</xdr:rowOff>
    </xdr:to>
    <xdr:cxnSp macro="">
      <xdr:nvCxnSpPr>
        <xdr:cNvPr id="135" name="直線コネクタ 134"/>
        <xdr:cNvCxnSpPr/>
      </xdr:nvCxnSpPr>
      <xdr:spPr>
        <a:xfrm flipV="1">
          <a:off x="2336800" y="1097838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34544</xdr:rowOff>
    </xdr:from>
    <xdr:to>
      <xdr:col>3</xdr:col>
      <xdr:colOff>279400</xdr:colOff>
      <xdr:row>64</xdr:row>
      <xdr:rowOff>68326</xdr:rowOff>
    </xdr:to>
    <xdr:cxnSp macro="">
      <xdr:nvCxnSpPr>
        <xdr:cNvPr id="138" name="直線コネクタ 137"/>
        <xdr:cNvCxnSpPr/>
      </xdr:nvCxnSpPr>
      <xdr:spPr>
        <a:xfrm>
          <a:off x="1447800" y="110073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48" name="円/楕円 147"/>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81297</xdr:rowOff>
    </xdr:from>
    <xdr:ext cx="762000" cy="259045"/>
    <xdr:sp macro="" textlink="">
      <xdr:nvSpPr>
        <xdr:cNvPr id="149"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14986</xdr:rowOff>
    </xdr:from>
    <xdr:to>
      <xdr:col>6</xdr:col>
      <xdr:colOff>50800</xdr:colOff>
      <xdr:row>65</xdr:row>
      <xdr:rowOff>116586</xdr:rowOff>
    </xdr:to>
    <xdr:sp macro="" textlink="">
      <xdr:nvSpPr>
        <xdr:cNvPr id="150" name="円/楕円 149"/>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101363</xdr:rowOff>
    </xdr:from>
    <xdr:ext cx="736600" cy="259045"/>
    <xdr:sp macro="" textlink="">
      <xdr:nvSpPr>
        <xdr:cNvPr id="151" name="テキスト ボックス 150"/>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126238</xdr:rowOff>
    </xdr:from>
    <xdr:to>
      <xdr:col>4</xdr:col>
      <xdr:colOff>533400</xdr:colOff>
      <xdr:row>64</xdr:row>
      <xdr:rowOff>56388</xdr:rowOff>
    </xdr:to>
    <xdr:sp macro="" textlink="">
      <xdr:nvSpPr>
        <xdr:cNvPr id="152" name="円/楕円 151"/>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41165</xdr:rowOff>
    </xdr:from>
    <xdr:ext cx="762000" cy="259045"/>
    <xdr:sp macro="" textlink="">
      <xdr:nvSpPr>
        <xdr:cNvPr id="153" name="テキスト ボックス 152"/>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17526</xdr:rowOff>
    </xdr:from>
    <xdr:to>
      <xdr:col>3</xdr:col>
      <xdr:colOff>330200</xdr:colOff>
      <xdr:row>64</xdr:row>
      <xdr:rowOff>119126</xdr:rowOff>
    </xdr:to>
    <xdr:sp macro="" textlink="">
      <xdr:nvSpPr>
        <xdr:cNvPr id="154" name="円/楕円 153"/>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55" name="テキスト ボックス 154"/>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155194</xdr:rowOff>
    </xdr:from>
    <xdr:to>
      <xdr:col>2</xdr:col>
      <xdr:colOff>127000</xdr:colOff>
      <xdr:row>64</xdr:row>
      <xdr:rowOff>85344</xdr:rowOff>
    </xdr:to>
    <xdr:sp macro="" textlink="">
      <xdr:nvSpPr>
        <xdr:cNvPr id="156" name="円/楕円 155"/>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70121</xdr:rowOff>
    </xdr:from>
    <xdr:ext cx="762000" cy="259045"/>
    <xdr:sp macro="" textlink="">
      <xdr:nvSpPr>
        <xdr:cNvPr id="157" name="テキスト ボックス 156"/>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[117,996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人件費について、</a:t>
          </a:r>
          <a:r>
            <a:rPr lang="ja-JP" altLang="ja-JP" sz="1300" b="0" i="0" baseline="0">
              <a:solidFill>
                <a:schemeClr val="dk1"/>
              </a:solidFill>
              <a:effectLst/>
              <a:latin typeface="+mn-lt"/>
              <a:ea typeface="+mn-ea"/>
              <a:cs typeface="+mn-cs"/>
            </a:rPr>
            <a:t>行財政改革の取組みで人件費総額を抑制し逓減傾向を続けてきているが、給与制度の総合見直しや人事院勧告に準拠した給与の見直し</a:t>
          </a:r>
          <a:r>
            <a:rPr kumimoji="1" lang="ja-JP" altLang="ja-JP" sz="1300" b="0" i="0" baseline="0">
              <a:solidFill>
                <a:schemeClr val="dk1"/>
              </a:solidFill>
              <a:effectLst/>
              <a:latin typeface="+mn-lt"/>
              <a:ea typeface="+mn-ea"/>
              <a:cs typeface="+mn-cs"/>
            </a:rPr>
            <a:t>などにより前年度より増加している。</a:t>
          </a:r>
          <a:endParaRPr lang="ja-JP" altLang="ja-JP" sz="1300">
            <a:effectLst/>
          </a:endParaRPr>
        </a:p>
        <a:p>
          <a:r>
            <a:rPr kumimoji="1" lang="ja-JP" altLang="ja-JP" sz="1300">
              <a:solidFill>
                <a:schemeClr val="dk1"/>
              </a:solidFill>
              <a:effectLst/>
              <a:latin typeface="+mn-lt"/>
              <a:ea typeface="+mn-ea"/>
              <a:cs typeface="+mn-cs"/>
            </a:rPr>
            <a:t>物件費については、</a:t>
          </a:r>
          <a:r>
            <a:rPr kumimoji="1" lang="ja-JP" altLang="ja-JP" sz="1300" b="0" i="0" baseline="0">
              <a:solidFill>
                <a:schemeClr val="dk1"/>
              </a:solidFill>
              <a:effectLst/>
              <a:latin typeface="+mn-lt"/>
              <a:ea typeface="+mn-ea"/>
              <a:cs typeface="+mn-cs"/>
            </a:rPr>
            <a:t>臨時職員の雇用による賃金の増加傾向が続いており、今年度においては、退職職員の再雇用による単価の増加の影響が出ている。また、</a:t>
          </a:r>
          <a:r>
            <a:rPr kumimoji="1" lang="ja-JP" altLang="ja-JP" sz="1300">
              <a:solidFill>
                <a:schemeClr val="dk1"/>
              </a:solidFill>
              <a:effectLst/>
              <a:latin typeface="+mn-lt"/>
              <a:ea typeface="+mn-ea"/>
              <a:cs typeface="+mn-cs"/>
            </a:rPr>
            <a:t>マイナンバー対応のための電算システム改修等に要する委託費が一時的に増大している。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114001</xdr:rowOff>
    </xdr:from>
    <xdr:to>
      <xdr:col>7</xdr:col>
      <xdr:colOff>152400</xdr:colOff>
      <xdr:row>84</xdr:row>
      <xdr:rowOff>7817</xdr:rowOff>
    </xdr:to>
    <xdr:cxnSp macro="">
      <xdr:nvCxnSpPr>
        <xdr:cNvPr id="194" name="直線コネクタ 193"/>
        <xdr:cNvCxnSpPr/>
      </xdr:nvCxnSpPr>
      <xdr:spPr>
        <a:xfrm>
          <a:off x="4114800" y="14344351"/>
          <a:ext cx="838200" cy="6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58972</xdr:rowOff>
    </xdr:from>
    <xdr:to>
      <xdr:col>6</xdr:col>
      <xdr:colOff>0</xdr:colOff>
      <xdr:row>83</xdr:row>
      <xdr:rowOff>114001</xdr:rowOff>
    </xdr:to>
    <xdr:cxnSp macro="">
      <xdr:nvCxnSpPr>
        <xdr:cNvPr id="197" name="直線コネクタ 196"/>
        <xdr:cNvCxnSpPr/>
      </xdr:nvCxnSpPr>
      <xdr:spPr>
        <a:xfrm>
          <a:off x="3225800" y="14289322"/>
          <a:ext cx="889000" cy="5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58972</xdr:rowOff>
    </xdr:from>
    <xdr:to>
      <xdr:col>4</xdr:col>
      <xdr:colOff>482600</xdr:colOff>
      <xdr:row>83</xdr:row>
      <xdr:rowOff>104578</xdr:rowOff>
    </xdr:to>
    <xdr:cxnSp macro="">
      <xdr:nvCxnSpPr>
        <xdr:cNvPr id="200" name="直線コネクタ 199"/>
        <xdr:cNvCxnSpPr/>
      </xdr:nvCxnSpPr>
      <xdr:spPr>
        <a:xfrm flipV="1">
          <a:off x="2336800" y="14289322"/>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104578</xdr:rowOff>
    </xdr:from>
    <xdr:to>
      <xdr:col>3</xdr:col>
      <xdr:colOff>279400</xdr:colOff>
      <xdr:row>83</xdr:row>
      <xdr:rowOff>120917</xdr:rowOff>
    </xdr:to>
    <xdr:cxnSp macro="">
      <xdr:nvCxnSpPr>
        <xdr:cNvPr id="203" name="直線コネクタ 202"/>
        <xdr:cNvCxnSpPr/>
      </xdr:nvCxnSpPr>
      <xdr:spPr>
        <a:xfrm flipV="1">
          <a:off x="1447800" y="14334928"/>
          <a:ext cx="889000" cy="1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128467</xdr:rowOff>
    </xdr:from>
    <xdr:to>
      <xdr:col>7</xdr:col>
      <xdr:colOff>203200</xdr:colOff>
      <xdr:row>84</xdr:row>
      <xdr:rowOff>58617</xdr:rowOff>
    </xdr:to>
    <xdr:sp macro="" textlink="">
      <xdr:nvSpPr>
        <xdr:cNvPr id="213" name="円/楕円 212"/>
        <xdr:cNvSpPr/>
      </xdr:nvSpPr>
      <xdr:spPr>
        <a:xfrm>
          <a:off x="4902200" y="1435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100544</xdr:rowOff>
    </xdr:from>
    <xdr:ext cx="762000" cy="259045"/>
    <xdr:sp macro="" textlink="">
      <xdr:nvSpPr>
        <xdr:cNvPr id="214" name="人件費・物件費等の状況該当値テキスト"/>
        <xdr:cNvSpPr txBox="1"/>
      </xdr:nvSpPr>
      <xdr:spPr>
        <a:xfrm>
          <a:off x="5041900" y="1433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117,996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63201</xdr:rowOff>
    </xdr:from>
    <xdr:to>
      <xdr:col>6</xdr:col>
      <xdr:colOff>50800</xdr:colOff>
      <xdr:row>83</xdr:row>
      <xdr:rowOff>164801</xdr:rowOff>
    </xdr:to>
    <xdr:sp macro="" textlink="">
      <xdr:nvSpPr>
        <xdr:cNvPr id="215" name="円/楕円 214"/>
        <xdr:cNvSpPr/>
      </xdr:nvSpPr>
      <xdr:spPr>
        <a:xfrm>
          <a:off x="4064000" y="1429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3528</xdr:rowOff>
    </xdr:from>
    <xdr:ext cx="736600" cy="259045"/>
    <xdr:sp macro="" textlink="">
      <xdr:nvSpPr>
        <xdr:cNvPr id="216" name="テキスト ボックス 215"/>
        <xdr:cNvSpPr txBox="1"/>
      </xdr:nvSpPr>
      <xdr:spPr>
        <a:xfrm>
          <a:off x="3733800" y="1406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112,316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8172</xdr:rowOff>
    </xdr:from>
    <xdr:to>
      <xdr:col>4</xdr:col>
      <xdr:colOff>533400</xdr:colOff>
      <xdr:row>83</xdr:row>
      <xdr:rowOff>109772</xdr:rowOff>
    </xdr:to>
    <xdr:sp macro="" textlink="">
      <xdr:nvSpPr>
        <xdr:cNvPr id="217" name="円/楕円 216"/>
        <xdr:cNvSpPr/>
      </xdr:nvSpPr>
      <xdr:spPr>
        <a:xfrm>
          <a:off x="3175000" y="142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119949</xdr:rowOff>
    </xdr:from>
    <xdr:ext cx="762000" cy="259045"/>
    <xdr:sp macro="" textlink="">
      <xdr:nvSpPr>
        <xdr:cNvPr id="218" name="テキスト ボックス 217"/>
        <xdr:cNvSpPr txBox="1"/>
      </xdr:nvSpPr>
      <xdr:spPr>
        <a:xfrm>
          <a:off x="2844800" y="1400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107,527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53778</xdr:rowOff>
    </xdr:from>
    <xdr:to>
      <xdr:col>3</xdr:col>
      <xdr:colOff>330200</xdr:colOff>
      <xdr:row>83</xdr:row>
      <xdr:rowOff>155378</xdr:rowOff>
    </xdr:to>
    <xdr:sp macro="" textlink="">
      <xdr:nvSpPr>
        <xdr:cNvPr id="219" name="円/楕円 218"/>
        <xdr:cNvSpPr/>
      </xdr:nvSpPr>
      <xdr:spPr>
        <a:xfrm>
          <a:off x="2286000" y="142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140155</xdr:rowOff>
    </xdr:from>
    <xdr:ext cx="762000" cy="259045"/>
    <xdr:sp macro="" textlink="">
      <xdr:nvSpPr>
        <xdr:cNvPr id="220" name="テキスト ボックス 219"/>
        <xdr:cNvSpPr txBox="1"/>
      </xdr:nvSpPr>
      <xdr:spPr>
        <a:xfrm>
          <a:off x="1955800" y="1437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111,496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70117</xdr:rowOff>
    </xdr:from>
    <xdr:to>
      <xdr:col>2</xdr:col>
      <xdr:colOff>127000</xdr:colOff>
      <xdr:row>84</xdr:row>
      <xdr:rowOff>267</xdr:rowOff>
    </xdr:to>
    <xdr:sp macro="" textlink="">
      <xdr:nvSpPr>
        <xdr:cNvPr id="221" name="円/楕円 220"/>
        <xdr:cNvSpPr/>
      </xdr:nvSpPr>
      <xdr:spPr>
        <a:xfrm>
          <a:off x="1397000" y="1430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156494</xdr:rowOff>
    </xdr:from>
    <xdr:ext cx="762000" cy="259045"/>
    <xdr:sp macro="" textlink="">
      <xdr:nvSpPr>
        <xdr:cNvPr id="222" name="テキスト ボックス 221"/>
        <xdr:cNvSpPr txBox="1"/>
      </xdr:nvSpPr>
      <xdr:spPr>
        <a:xfrm>
          <a:off x="1066800" y="1438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ラスパイレス指数は、類似団体平均を</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上回っており、引き続き比較的給与水準の高い若年層の水準適正化や各種手当、昇給の見直しなどにより給与水準の適正化に努め、縮減を図る。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85</xdr:row>
      <xdr:rowOff>23707</xdr:rowOff>
    </xdr:to>
    <xdr:cxnSp macro="">
      <xdr:nvCxnSpPr>
        <xdr:cNvPr id="256" name="直線コネクタ 255"/>
        <xdr:cNvCxnSpPr/>
      </xdr:nvCxnSpPr>
      <xdr:spPr>
        <a:xfrm>
          <a:off x="16179800" y="14532611"/>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84</xdr:row>
      <xdr:rowOff>162984</xdr:rowOff>
    </xdr:to>
    <xdr:cxnSp macro="">
      <xdr:nvCxnSpPr>
        <xdr:cNvPr id="259" name="直線コネクタ 258"/>
        <xdr:cNvCxnSpPr/>
      </xdr:nvCxnSpPr>
      <xdr:spPr>
        <a:xfrm flipV="1">
          <a:off x="15290800" y="1453261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88</xdr:row>
      <xdr:rowOff>112607</xdr:rowOff>
    </xdr:to>
    <xdr:cxnSp macro="">
      <xdr:nvCxnSpPr>
        <xdr:cNvPr id="262" name="直線コネクタ 261"/>
        <xdr:cNvCxnSpPr/>
      </xdr:nvCxnSpPr>
      <xdr:spPr>
        <a:xfrm flipV="1">
          <a:off x="14401800" y="14564784"/>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112607</xdr:rowOff>
    </xdr:from>
    <xdr:to>
      <xdr:col>21</xdr:col>
      <xdr:colOff>0</xdr:colOff>
      <xdr:row>88</xdr:row>
      <xdr:rowOff>144780</xdr:rowOff>
    </xdr:to>
    <xdr:cxnSp macro="">
      <xdr:nvCxnSpPr>
        <xdr:cNvPr id="265" name="直線コネクタ 264"/>
        <xdr:cNvCxnSpPr/>
      </xdr:nvCxnSpPr>
      <xdr:spPr>
        <a:xfrm flipV="1">
          <a:off x="13512800" y="152002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75" name="円/楕円 274"/>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116434</xdr:rowOff>
    </xdr:from>
    <xdr:ext cx="762000" cy="259045"/>
    <xdr:sp macro="" textlink="">
      <xdr:nvSpPr>
        <xdr:cNvPr id="276" name="給与水準   （国との比較）該当値テキスト"/>
        <xdr:cNvSpPr txBox="1"/>
      </xdr:nvSpPr>
      <xdr:spPr>
        <a:xfrm>
          <a:off x="17106900" y="1451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7" name="円/楕円 276"/>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166388</xdr:rowOff>
    </xdr:from>
    <xdr:ext cx="736600" cy="259045"/>
    <xdr:sp macro="" textlink="">
      <xdr:nvSpPr>
        <xdr:cNvPr id="278" name="テキスト ボックス 277"/>
        <xdr:cNvSpPr txBox="1"/>
      </xdr:nvSpPr>
      <xdr:spPr>
        <a:xfrm>
          <a:off x="15798800" y="1456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79" name="円/楕円 278"/>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27111</xdr:rowOff>
    </xdr:from>
    <xdr:ext cx="762000" cy="259045"/>
    <xdr:sp macro="" textlink="">
      <xdr:nvSpPr>
        <xdr:cNvPr id="280" name="テキスト ボックス 279"/>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61807</xdr:rowOff>
    </xdr:from>
    <xdr:to>
      <xdr:col>21</xdr:col>
      <xdr:colOff>50800</xdr:colOff>
      <xdr:row>88</xdr:row>
      <xdr:rowOff>163407</xdr:rowOff>
    </xdr:to>
    <xdr:sp macro="" textlink="">
      <xdr:nvSpPr>
        <xdr:cNvPr id="281" name="円/楕円 280"/>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82" name="テキスト ボックス 281"/>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83" name="円/楕円 282"/>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84" name="テキスト ボックス 283"/>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これまで行財政改革の取組みとして退職者不補充を中心とした職員数削減に努めてきたが、緩やかながらも人口増を続ける本町において、住民サービス水準の維持や地方分権による事務移譲の対応、また地方創生を進めていくために人材確保を図るなど引き続き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46990</xdr:rowOff>
    </xdr:from>
    <xdr:to>
      <xdr:col>24</xdr:col>
      <xdr:colOff>558800</xdr:colOff>
      <xdr:row>61</xdr:row>
      <xdr:rowOff>55608</xdr:rowOff>
    </xdr:to>
    <xdr:cxnSp macro="">
      <xdr:nvCxnSpPr>
        <xdr:cNvPr id="321" name="直線コネクタ 320"/>
        <xdr:cNvCxnSpPr/>
      </xdr:nvCxnSpPr>
      <xdr:spPr>
        <a:xfrm>
          <a:off x="16179800" y="10505440"/>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2"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41819</xdr:rowOff>
    </xdr:from>
    <xdr:to>
      <xdr:col>23</xdr:col>
      <xdr:colOff>406400</xdr:colOff>
      <xdr:row>61</xdr:row>
      <xdr:rowOff>46990</xdr:rowOff>
    </xdr:to>
    <xdr:cxnSp macro="">
      <xdr:nvCxnSpPr>
        <xdr:cNvPr id="324" name="直線コネクタ 323"/>
        <xdr:cNvCxnSpPr/>
      </xdr:nvCxnSpPr>
      <xdr:spPr>
        <a:xfrm>
          <a:off x="15290800" y="1050026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6" name="テキスト ボックス 325"/>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40096</xdr:rowOff>
    </xdr:from>
    <xdr:to>
      <xdr:col>22</xdr:col>
      <xdr:colOff>203200</xdr:colOff>
      <xdr:row>61</xdr:row>
      <xdr:rowOff>41819</xdr:rowOff>
    </xdr:to>
    <xdr:cxnSp macro="">
      <xdr:nvCxnSpPr>
        <xdr:cNvPr id="327" name="直線コネクタ 326"/>
        <xdr:cNvCxnSpPr/>
      </xdr:nvCxnSpPr>
      <xdr:spPr>
        <a:xfrm>
          <a:off x="14401800" y="1049854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9" name="テキスト ボックス 328"/>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40096</xdr:rowOff>
    </xdr:from>
    <xdr:to>
      <xdr:col>21</xdr:col>
      <xdr:colOff>0</xdr:colOff>
      <xdr:row>61</xdr:row>
      <xdr:rowOff>53884</xdr:rowOff>
    </xdr:to>
    <xdr:cxnSp macro="">
      <xdr:nvCxnSpPr>
        <xdr:cNvPr id="330" name="直線コネクタ 329"/>
        <xdr:cNvCxnSpPr/>
      </xdr:nvCxnSpPr>
      <xdr:spPr>
        <a:xfrm flipV="1">
          <a:off x="13512800" y="104985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2" name="テキスト ボックス 331"/>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4" name="テキスト ボックス 333"/>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4808</xdr:rowOff>
    </xdr:from>
    <xdr:to>
      <xdr:col>24</xdr:col>
      <xdr:colOff>609600</xdr:colOff>
      <xdr:row>61</xdr:row>
      <xdr:rowOff>106408</xdr:rowOff>
    </xdr:to>
    <xdr:sp macro="" textlink="">
      <xdr:nvSpPr>
        <xdr:cNvPr id="340" name="円/楕円 339"/>
        <xdr:cNvSpPr/>
      </xdr:nvSpPr>
      <xdr:spPr>
        <a:xfrm>
          <a:off x="16967200" y="104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148335</xdr:rowOff>
    </xdr:from>
    <xdr:ext cx="762000" cy="259045"/>
    <xdr:sp macro="" textlink="">
      <xdr:nvSpPr>
        <xdr:cNvPr id="341" name="定員管理の状況該当値テキスト"/>
        <xdr:cNvSpPr txBox="1"/>
      </xdr:nvSpPr>
      <xdr:spPr>
        <a:xfrm>
          <a:off x="17106900" y="1043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167640</xdr:rowOff>
    </xdr:from>
    <xdr:to>
      <xdr:col>23</xdr:col>
      <xdr:colOff>457200</xdr:colOff>
      <xdr:row>61</xdr:row>
      <xdr:rowOff>97790</xdr:rowOff>
    </xdr:to>
    <xdr:sp macro="" textlink="">
      <xdr:nvSpPr>
        <xdr:cNvPr id="342" name="円/楕円 341"/>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82567</xdr:rowOff>
    </xdr:from>
    <xdr:ext cx="736600" cy="259045"/>
    <xdr:sp macro="" textlink="">
      <xdr:nvSpPr>
        <xdr:cNvPr id="343" name="テキスト ボックス 342"/>
        <xdr:cNvSpPr txBox="1"/>
      </xdr:nvSpPr>
      <xdr:spPr>
        <a:xfrm>
          <a:off x="15798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162469</xdr:rowOff>
    </xdr:from>
    <xdr:to>
      <xdr:col>22</xdr:col>
      <xdr:colOff>254000</xdr:colOff>
      <xdr:row>61</xdr:row>
      <xdr:rowOff>92619</xdr:rowOff>
    </xdr:to>
    <xdr:sp macro="" textlink="">
      <xdr:nvSpPr>
        <xdr:cNvPr id="344" name="円/楕円 343"/>
        <xdr:cNvSpPr/>
      </xdr:nvSpPr>
      <xdr:spPr>
        <a:xfrm>
          <a:off x="15240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77396</xdr:rowOff>
    </xdr:from>
    <xdr:ext cx="762000" cy="259045"/>
    <xdr:sp macro="" textlink="">
      <xdr:nvSpPr>
        <xdr:cNvPr id="345" name="テキスト ボックス 344"/>
        <xdr:cNvSpPr txBox="1"/>
      </xdr:nvSpPr>
      <xdr:spPr>
        <a:xfrm>
          <a:off x="14909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160746</xdr:rowOff>
    </xdr:from>
    <xdr:to>
      <xdr:col>21</xdr:col>
      <xdr:colOff>50800</xdr:colOff>
      <xdr:row>61</xdr:row>
      <xdr:rowOff>90896</xdr:rowOff>
    </xdr:to>
    <xdr:sp macro="" textlink="">
      <xdr:nvSpPr>
        <xdr:cNvPr id="346" name="円/楕円 345"/>
        <xdr:cNvSpPr/>
      </xdr:nvSpPr>
      <xdr:spPr>
        <a:xfrm>
          <a:off x="14351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75673</xdr:rowOff>
    </xdr:from>
    <xdr:ext cx="762000" cy="259045"/>
    <xdr:sp macro="" textlink="">
      <xdr:nvSpPr>
        <xdr:cNvPr id="347" name="テキスト ボックス 346"/>
        <xdr:cNvSpPr txBox="1"/>
      </xdr:nvSpPr>
      <xdr:spPr>
        <a:xfrm>
          <a:off x="14020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3084</xdr:rowOff>
    </xdr:from>
    <xdr:to>
      <xdr:col>19</xdr:col>
      <xdr:colOff>533400</xdr:colOff>
      <xdr:row>61</xdr:row>
      <xdr:rowOff>104684</xdr:rowOff>
    </xdr:to>
    <xdr:sp macro="" textlink="">
      <xdr:nvSpPr>
        <xdr:cNvPr id="348" name="円/楕円 347"/>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89461</xdr:rowOff>
    </xdr:from>
    <xdr:ext cx="762000" cy="259045"/>
    <xdr:sp macro="" textlink="">
      <xdr:nvSpPr>
        <xdr:cNvPr id="349" name="テキスト ボックス 348"/>
        <xdr:cNvSpPr txBox="1"/>
      </xdr:nvSpPr>
      <xdr:spPr>
        <a:xfrm>
          <a:off x="13131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五省協定に基づく立替施行償還債務を中心とした準公債費である債務負担行為の償還金、公営企業への繰出金が影響して類似団体比較において高い水準が続いている。</a:t>
          </a:r>
          <a:r>
            <a:rPr kumimoji="1" lang="ja-JP" altLang="ja-JP" sz="1300" b="0" i="0" baseline="0">
              <a:solidFill>
                <a:schemeClr val="dk1"/>
              </a:solidFill>
              <a:effectLst/>
              <a:latin typeface="+mn-lt"/>
              <a:ea typeface="+mn-ea"/>
              <a:cs typeface="+mn-cs"/>
            </a:rPr>
            <a:t>近年、公共施設の建替等に伴う地方債発行により地方債残高は増加に転じていることから、今後公債費が一時的に増大することが見込まれているなど、</a:t>
          </a:r>
          <a:r>
            <a:rPr kumimoji="1" lang="ja-JP" altLang="ja-JP" sz="1300">
              <a:solidFill>
                <a:schemeClr val="dk1"/>
              </a:solidFill>
              <a:effectLst/>
              <a:latin typeface="+mn-lt"/>
              <a:ea typeface="+mn-ea"/>
              <a:cs typeface="+mn-cs"/>
            </a:rPr>
            <a:t>短期的に数値が大きく好転する要素はなく、債務残高総額の圧縮に継続して取り組む。</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165100</xdr:rowOff>
    </xdr:from>
    <xdr:to>
      <xdr:col>24</xdr:col>
      <xdr:colOff>558800</xdr:colOff>
      <xdr:row>45</xdr:row>
      <xdr:rowOff>1694</xdr:rowOff>
    </xdr:to>
    <xdr:cxnSp macro="">
      <xdr:nvCxnSpPr>
        <xdr:cNvPr id="382" name="直線コネクタ 381"/>
        <xdr:cNvCxnSpPr/>
      </xdr:nvCxnSpPr>
      <xdr:spPr>
        <a:xfrm>
          <a:off x="16179800" y="77089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3"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165100</xdr:rowOff>
    </xdr:from>
    <xdr:to>
      <xdr:col>23</xdr:col>
      <xdr:colOff>406400</xdr:colOff>
      <xdr:row>45</xdr:row>
      <xdr:rowOff>1694</xdr:rowOff>
    </xdr:to>
    <xdr:cxnSp macro="">
      <xdr:nvCxnSpPr>
        <xdr:cNvPr id="385" name="直線コネクタ 384"/>
        <xdr:cNvCxnSpPr/>
      </xdr:nvCxnSpPr>
      <xdr:spPr>
        <a:xfrm flipV="1">
          <a:off x="15290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7" name="テキスト ボックス 386"/>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157056</xdr:rowOff>
    </xdr:from>
    <xdr:to>
      <xdr:col>22</xdr:col>
      <xdr:colOff>203200</xdr:colOff>
      <xdr:row>45</xdr:row>
      <xdr:rowOff>1694</xdr:rowOff>
    </xdr:to>
    <xdr:cxnSp macro="">
      <xdr:nvCxnSpPr>
        <xdr:cNvPr id="388" name="直線コネクタ 387"/>
        <xdr:cNvCxnSpPr/>
      </xdr:nvCxnSpPr>
      <xdr:spPr>
        <a:xfrm>
          <a:off x="14401800" y="77008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0" name="テキスト ボックス 389"/>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157056</xdr:rowOff>
    </xdr:from>
    <xdr:to>
      <xdr:col>21</xdr:col>
      <xdr:colOff>0</xdr:colOff>
      <xdr:row>45</xdr:row>
      <xdr:rowOff>138430</xdr:rowOff>
    </xdr:to>
    <xdr:cxnSp macro="">
      <xdr:nvCxnSpPr>
        <xdr:cNvPr id="391" name="直線コネクタ 390"/>
        <xdr:cNvCxnSpPr/>
      </xdr:nvCxnSpPr>
      <xdr:spPr>
        <a:xfrm flipV="1">
          <a:off x="13512800" y="770085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3" name="テキスト ボックス 392"/>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5" name="テキスト ボックス 394"/>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44</xdr:row>
      <xdr:rowOff>122344</xdr:rowOff>
    </xdr:from>
    <xdr:to>
      <xdr:col>24</xdr:col>
      <xdr:colOff>609600</xdr:colOff>
      <xdr:row>45</xdr:row>
      <xdr:rowOff>52494</xdr:rowOff>
    </xdr:to>
    <xdr:sp macro="" textlink="">
      <xdr:nvSpPr>
        <xdr:cNvPr id="401" name="円/楕円 400"/>
        <xdr:cNvSpPr/>
      </xdr:nvSpPr>
      <xdr:spPr>
        <a:xfrm>
          <a:off x="169672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18221</xdr:rowOff>
    </xdr:from>
    <xdr:ext cx="762000" cy="259045"/>
    <xdr:sp macro="" textlink="">
      <xdr:nvSpPr>
        <xdr:cNvPr id="402" name="公債費負担の状況該当値テキスト"/>
        <xdr:cNvSpPr txBox="1"/>
      </xdr:nvSpPr>
      <xdr:spPr>
        <a:xfrm>
          <a:off x="17106900" y="75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114300</xdr:rowOff>
    </xdr:from>
    <xdr:to>
      <xdr:col>23</xdr:col>
      <xdr:colOff>457200</xdr:colOff>
      <xdr:row>45</xdr:row>
      <xdr:rowOff>44450</xdr:rowOff>
    </xdr:to>
    <xdr:sp macro="" textlink="">
      <xdr:nvSpPr>
        <xdr:cNvPr id="403" name="円/楕円 402"/>
        <xdr:cNvSpPr/>
      </xdr:nvSpPr>
      <xdr:spPr>
        <a:xfrm>
          <a:off x="16129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29227</xdr:rowOff>
    </xdr:from>
    <xdr:ext cx="736600" cy="259045"/>
    <xdr:sp macro="" textlink="">
      <xdr:nvSpPr>
        <xdr:cNvPr id="404" name="テキスト ボックス 403"/>
        <xdr:cNvSpPr txBox="1"/>
      </xdr:nvSpPr>
      <xdr:spPr>
        <a:xfrm>
          <a:off x="15798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122344</xdr:rowOff>
    </xdr:from>
    <xdr:to>
      <xdr:col>22</xdr:col>
      <xdr:colOff>254000</xdr:colOff>
      <xdr:row>45</xdr:row>
      <xdr:rowOff>52494</xdr:rowOff>
    </xdr:to>
    <xdr:sp macro="" textlink="">
      <xdr:nvSpPr>
        <xdr:cNvPr id="405" name="円/楕円 404"/>
        <xdr:cNvSpPr/>
      </xdr:nvSpPr>
      <xdr:spPr>
        <a:xfrm>
          <a:off x="15240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37271</xdr:rowOff>
    </xdr:from>
    <xdr:ext cx="762000" cy="259045"/>
    <xdr:sp macro="" textlink="">
      <xdr:nvSpPr>
        <xdr:cNvPr id="406" name="テキスト ボックス 405"/>
        <xdr:cNvSpPr txBox="1"/>
      </xdr:nvSpPr>
      <xdr:spPr>
        <a:xfrm>
          <a:off x="14909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106256</xdr:rowOff>
    </xdr:from>
    <xdr:to>
      <xdr:col>21</xdr:col>
      <xdr:colOff>50800</xdr:colOff>
      <xdr:row>45</xdr:row>
      <xdr:rowOff>36406</xdr:rowOff>
    </xdr:to>
    <xdr:sp macro="" textlink="">
      <xdr:nvSpPr>
        <xdr:cNvPr id="407" name="円/楕円 406"/>
        <xdr:cNvSpPr/>
      </xdr:nvSpPr>
      <xdr:spPr>
        <a:xfrm>
          <a:off x="14351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21183</xdr:rowOff>
    </xdr:from>
    <xdr:ext cx="762000" cy="259045"/>
    <xdr:sp macro="" textlink="">
      <xdr:nvSpPr>
        <xdr:cNvPr id="408" name="テキスト ボックス 407"/>
        <xdr:cNvSpPr txBox="1"/>
      </xdr:nvSpPr>
      <xdr:spPr>
        <a:xfrm>
          <a:off x="14020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87630</xdr:rowOff>
    </xdr:from>
    <xdr:to>
      <xdr:col>19</xdr:col>
      <xdr:colOff>533400</xdr:colOff>
      <xdr:row>46</xdr:row>
      <xdr:rowOff>17780</xdr:rowOff>
    </xdr:to>
    <xdr:sp macro="" textlink="">
      <xdr:nvSpPr>
        <xdr:cNvPr id="409" name="円/楕円 408"/>
        <xdr:cNvSpPr/>
      </xdr:nvSpPr>
      <xdr:spPr>
        <a:xfrm>
          <a:off x="13462000" y="780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2557</xdr:rowOff>
    </xdr:from>
    <xdr:ext cx="762000" cy="259045"/>
    <xdr:sp macro="" textlink="">
      <xdr:nvSpPr>
        <xdr:cNvPr id="410" name="テキスト ボックス 409"/>
        <xdr:cNvSpPr txBox="1"/>
      </xdr:nvSpPr>
      <xdr:spPr>
        <a:xfrm>
          <a:off x="13131800" y="788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学研都市建設に伴う都市基盤整備のための借入や五省協定に基づく旧住宅・都市整備公団立替施行による債務負担行為残高の大きさが懸案課題である。地方債繰上償還の実施や、新規地方債発行額を償還元金の範囲内に抑える公債費適正化対策により着実な債務圧縮を続けてきたが、それでもなお類似団体比較においても将来負担比率は極めて高い値となっている。近年の公共施設の建替等に伴う地方債発行により地方債残高は増加に転じていることもあり、将来世代への過度な負担とならないよう、引き続き適切な財政運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167725</xdr:rowOff>
    </xdr:from>
    <xdr:to>
      <xdr:col>24</xdr:col>
      <xdr:colOff>558800</xdr:colOff>
      <xdr:row>19</xdr:row>
      <xdr:rowOff>5927</xdr:rowOff>
    </xdr:to>
    <xdr:cxnSp macro="">
      <xdr:nvCxnSpPr>
        <xdr:cNvPr id="444" name="直線コネクタ 443"/>
        <xdr:cNvCxnSpPr/>
      </xdr:nvCxnSpPr>
      <xdr:spPr>
        <a:xfrm flipV="1">
          <a:off x="16179800" y="3253825"/>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5"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6" name="フローチャート : 判断 445"/>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5927</xdr:rowOff>
    </xdr:from>
    <xdr:to>
      <xdr:col>23</xdr:col>
      <xdr:colOff>406400</xdr:colOff>
      <xdr:row>19</xdr:row>
      <xdr:rowOff>87969</xdr:rowOff>
    </xdr:to>
    <xdr:cxnSp macro="">
      <xdr:nvCxnSpPr>
        <xdr:cNvPr id="447" name="直線コネクタ 446"/>
        <xdr:cNvCxnSpPr/>
      </xdr:nvCxnSpPr>
      <xdr:spPr>
        <a:xfrm flipV="1">
          <a:off x="15290800" y="3263477"/>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87969</xdr:rowOff>
    </xdr:from>
    <xdr:to>
      <xdr:col>22</xdr:col>
      <xdr:colOff>203200</xdr:colOff>
      <xdr:row>20</xdr:row>
      <xdr:rowOff>31538</xdr:rowOff>
    </xdr:to>
    <xdr:cxnSp macro="">
      <xdr:nvCxnSpPr>
        <xdr:cNvPr id="450" name="直線コネクタ 449"/>
        <xdr:cNvCxnSpPr/>
      </xdr:nvCxnSpPr>
      <xdr:spPr>
        <a:xfrm flipV="1">
          <a:off x="14401800" y="3345519"/>
          <a:ext cx="8890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1" name="フローチャート : 判断 450"/>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2" name="テキスト ボックス 451"/>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31538</xdr:rowOff>
    </xdr:from>
    <xdr:to>
      <xdr:col>21</xdr:col>
      <xdr:colOff>0</xdr:colOff>
      <xdr:row>20</xdr:row>
      <xdr:rowOff>155406</xdr:rowOff>
    </xdr:to>
    <xdr:cxnSp macro="">
      <xdr:nvCxnSpPr>
        <xdr:cNvPr id="453" name="直線コネクタ 452"/>
        <xdr:cNvCxnSpPr/>
      </xdr:nvCxnSpPr>
      <xdr:spPr>
        <a:xfrm flipV="1">
          <a:off x="13512800" y="3460538"/>
          <a:ext cx="889000" cy="12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4" name="フローチャート : 判断 453"/>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5" name="テキスト ボックス 454"/>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6" name="フローチャート : 判断 455"/>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7" name="テキスト ボックス 456"/>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116925</xdr:rowOff>
    </xdr:from>
    <xdr:to>
      <xdr:col>24</xdr:col>
      <xdr:colOff>609600</xdr:colOff>
      <xdr:row>19</xdr:row>
      <xdr:rowOff>47075</xdr:rowOff>
    </xdr:to>
    <xdr:sp macro="" textlink="">
      <xdr:nvSpPr>
        <xdr:cNvPr id="463" name="円/楕円 462"/>
        <xdr:cNvSpPr/>
      </xdr:nvSpPr>
      <xdr:spPr>
        <a:xfrm>
          <a:off x="16967200" y="320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89002</xdr:rowOff>
    </xdr:from>
    <xdr:ext cx="762000" cy="259045"/>
    <xdr:sp macro="" textlink="">
      <xdr:nvSpPr>
        <xdr:cNvPr id="464" name="将来負担の状況該当値テキスト"/>
        <xdr:cNvSpPr txBox="1"/>
      </xdr:nvSpPr>
      <xdr:spPr>
        <a:xfrm>
          <a:off x="17106900" y="317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126577</xdr:rowOff>
    </xdr:from>
    <xdr:to>
      <xdr:col>23</xdr:col>
      <xdr:colOff>457200</xdr:colOff>
      <xdr:row>19</xdr:row>
      <xdr:rowOff>56727</xdr:rowOff>
    </xdr:to>
    <xdr:sp macro="" textlink="">
      <xdr:nvSpPr>
        <xdr:cNvPr id="465" name="円/楕円 464"/>
        <xdr:cNvSpPr/>
      </xdr:nvSpPr>
      <xdr:spPr>
        <a:xfrm>
          <a:off x="16129000" y="32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41504</xdr:rowOff>
    </xdr:from>
    <xdr:ext cx="736600" cy="259045"/>
    <xdr:sp macro="" textlink="">
      <xdr:nvSpPr>
        <xdr:cNvPr id="466" name="テキスト ボックス 465"/>
        <xdr:cNvSpPr txBox="1"/>
      </xdr:nvSpPr>
      <xdr:spPr>
        <a:xfrm>
          <a:off x="15798800" y="329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37169</xdr:rowOff>
    </xdr:from>
    <xdr:to>
      <xdr:col>22</xdr:col>
      <xdr:colOff>254000</xdr:colOff>
      <xdr:row>19</xdr:row>
      <xdr:rowOff>138769</xdr:rowOff>
    </xdr:to>
    <xdr:sp macro="" textlink="">
      <xdr:nvSpPr>
        <xdr:cNvPr id="467" name="円/楕円 466"/>
        <xdr:cNvSpPr/>
      </xdr:nvSpPr>
      <xdr:spPr>
        <a:xfrm>
          <a:off x="15240000" y="329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123546</xdr:rowOff>
    </xdr:from>
    <xdr:ext cx="762000" cy="259045"/>
    <xdr:sp macro="" textlink="">
      <xdr:nvSpPr>
        <xdr:cNvPr id="468" name="テキスト ボックス 467"/>
        <xdr:cNvSpPr txBox="1"/>
      </xdr:nvSpPr>
      <xdr:spPr>
        <a:xfrm>
          <a:off x="14909800" y="338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152188</xdr:rowOff>
    </xdr:from>
    <xdr:to>
      <xdr:col>21</xdr:col>
      <xdr:colOff>50800</xdr:colOff>
      <xdr:row>20</xdr:row>
      <xdr:rowOff>82338</xdr:rowOff>
    </xdr:to>
    <xdr:sp macro="" textlink="">
      <xdr:nvSpPr>
        <xdr:cNvPr id="469" name="円/楕円 468"/>
        <xdr:cNvSpPr/>
      </xdr:nvSpPr>
      <xdr:spPr>
        <a:xfrm>
          <a:off x="14351000" y="3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67115</xdr:rowOff>
    </xdr:from>
    <xdr:ext cx="762000" cy="259045"/>
    <xdr:sp macro="" textlink="">
      <xdr:nvSpPr>
        <xdr:cNvPr id="470" name="テキスト ボックス 469"/>
        <xdr:cNvSpPr txBox="1"/>
      </xdr:nvSpPr>
      <xdr:spPr>
        <a:xfrm>
          <a:off x="14020800" y="3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104606</xdr:rowOff>
    </xdr:from>
    <xdr:to>
      <xdr:col>19</xdr:col>
      <xdr:colOff>533400</xdr:colOff>
      <xdr:row>21</xdr:row>
      <xdr:rowOff>34756</xdr:rowOff>
    </xdr:to>
    <xdr:sp macro="" textlink="">
      <xdr:nvSpPr>
        <xdr:cNvPr id="471" name="円/楕円 470"/>
        <xdr:cNvSpPr/>
      </xdr:nvSpPr>
      <xdr:spPr>
        <a:xfrm>
          <a:off x="13462000" y="35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19533</xdr:rowOff>
    </xdr:from>
    <xdr:ext cx="762000" cy="259045"/>
    <xdr:sp macro="" textlink="">
      <xdr:nvSpPr>
        <xdr:cNvPr id="472" name="テキスト ボックス 471"/>
        <xdr:cNvSpPr txBox="1"/>
      </xdr:nvSpPr>
      <xdr:spPr>
        <a:xfrm>
          <a:off x="13131800" y="361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京都府精華町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37,597
37,357
25.68
14,644,506
14,510,433
58,534
7,937,389
15,513,869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109.8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経常経費に占める人件費の割合は類似団体と比較して高めの傾向であるものの、</a:t>
          </a:r>
          <a:r>
            <a:rPr lang="ja-JP" altLang="ja-JP" sz="1300" b="0" i="0" baseline="0">
              <a:solidFill>
                <a:schemeClr val="dk1"/>
              </a:solidFill>
              <a:effectLst/>
              <a:latin typeface="+mn-lt"/>
              <a:ea typeface="+mn-ea"/>
              <a:cs typeface="+mn-cs"/>
            </a:rPr>
            <a:t>行財政改革の取組みで人件費総額を抑制し逓減傾向を続けてきているが、給与制度の総合見直しや人事院勧告に準拠した給与の見直し</a:t>
          </a:r>
          <a:r>
            <a:rPr kumimoji="1" lang="ja-JP" altLang="ja-JP" sz="1300">
              <a:solidFill>
                <a:schemeClr val="dk1"/>
              </a:solidFill>
              <a:effectLst/>
              <a:latin typeface="+mn-lt"/>
              <a:ea typeface="+mn-ea"/>
              <a:cs typeface="+mn-cs"/>
            </a:rPr>
            <a:t>などにより前年度より増加している。引き続き人材確保など職員数の適正化に取り組む。</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88138</xdr:rowOff>
    </xdr:to>
    <xdr:cxnSp macro="">
      <xdr:nvCxnSpPr>
        <xdr:cNvPr id="64" name="直線コネクタ 63"/>
        <xdr:cNvCxnSpPr/>
      </xdr:nvCxnSpPr>
      <xdr:spPr>
        <a:xfrm>
          <a:off x="3987800" y="64135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33274</xdr:rowOff>
    </xdr:from>
    <xdr:to>
      <xdr:col>5</xdr:col>
      <xdr:colOff>549275</xdr:colOff>
      <xdr:row>37</xdr:row>
      <xdr:rowOff>69850</xdr:rowOff>
    </xdr:to>
    <xdr:cxnSp macro="">
      <xdr:nvCxnSpPr>
        <xdr:cNvPr id="67" name="直線コネクタ 66"/>
        <xdr:cNvCxnSpPr/>
      </xdr:nvCxnSpPr>
      <xdr:spPr>
        <a:xfrm>
          <a:off x="3098800" y="6376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33274</xdr:rowOff>
    </xdr:from>
    <xdr:to>
      <xdr:col>4</xdr:col>
      <xdr:colOff>346075</xdr:colOff>
      <xdr:row>37</xdr:row>
      <xdr:rowOff>106426</xdr:rowOff>
    </xdr:to>
    <xdr:cxnSp macro="">
      <xdr:nvCxnSpPr>
        <xdr:cNvPr id="70" name="直線コネクタ 69"/>
        <xdr:cNvCxnSpPr/>
      </xdr:nvCxnSpPr>
      <xdr:spPr>
        <a:xfrm flipV="1">
          <a:off x="2209800" y="63769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106426</xdr:rowOff>
    </xdr:from>
    <xdr:to>
      <xdr:col>3</xdr:col>
      <xdr:colOff>142875</xdr:colOff>
      <xdr:row>37</xdr:row>
      <xdr:rowOff>106426</xdr:rowOff>
    </xdr:to>
    <xdr:cxnSp macro="">
      <xdr:nvCxnSpPr>
        <xdr:cNvPr id="73" name="直線コネクタ 72"/>
        <xdr:cNvCxnSpPr/>
      </xdr:nvCxnSpPr>
      <xdr:spPr>
        <a:xfrm>
          <a:off x="1320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37338</xdr:rowOff>
    </xdr:from>
    <xdr:to>
      <xdr:col>7</xdr:col>
      <xdr:colOff>66675</xdr:colOff>
      <xdr:row>37</xdr:row>
      <xdr:rowOff>138938</xdr:rowOff>
    </xdr:to>
    <xdr:sp macro="" textlink="">
      <xdr:nvSpPr>
        <xdr:cNvPr id="83" name="円/楕円 82"/>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9415</xdr:rowOff>
    </xdr:from>
    <xdr:ext cx="762000" cy="259045"/>
    <xdr:sp macro="" textlink="">
      <xdr:nvSpPr>
        <xdr:cNvPr id="84"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5" name="円/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153924</xdr:rowOff>
    </xdr:from>
    <xdr:to>
      <xdr:col>4</xdr:col>
      <xdr:colOff>396875</xdr:colOff>
      <xdr:row>37</xdr:row>
      <xdr:rowOff>84074</xdr:rowOff>
    </xdr:to>
    <xdr:sp macro="" textlink="">
      <xdr:nvSpPr>
        <xdr:cNvPr id="87" name="円/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88" name="テキスト ボックス 87"/>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55626</xdr:rowOff>
    </xdr:from>
    <xdr:to>
      <xdr:col>3</xdr:col>
      <xdr:colOff>193675</xdr:colOff>
      <xdr:row>37</xdr:row>
      <xdr:rowOff>157226</xdr:rowOff>
    </xdr:to>
    <xdr:sp macro="" textlink="">
      <xdr:nvSpPr>
        <xdr:cNvPr id="89" name="円/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91" name="円/楕円 90"/>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142003</xdr:rowOff>
    </xdr:from>
    <xdr:ext cx="762000" cy="259045"/>
    <xdr:sp macro="" textlink="">
      <xdr:nvSpPr>
        <xdr:cNvPr id="92" name="テキスト ボックス 91"/>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chemeClr val="dk1"/>
              </a:solidFill>
              <a:effectLst/>
              <a:latin typeface="+mn-lt"/>
              <a:ea typeface="+mn-ea"/>
              <a:cs typeface="+mn-cs"/>
            </a:rPr>
            <a:t>子育て支援等、増加する行政需要に対応するための臨時職員の雇用による賃金の増加傾向が続いており、今年度においては、退職職員の再雇用による単価の増加の影響が出ている。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30662</xdr:rowOff>
    </xdr:from>
    <xdr:to>
      <xdr:col>24</xdr:col>
      <xdr:colOff>31750</xdr:colOff>
      <xdr:row>17</xdr:row>
      <xdr:rowOff>89444</xdr:rowOff>
    </xdr:to>
    <xdr:cxnSp macro="">
      <xdr:nvCxnSpPr>
        <xdr:cNvPr id="127" name="直線コネクタ 126"/>
        <xdr:cNvCxnSpPr/>
      </xdr:nvCxnSpPr>
      <xdr:spPr>
        <a:xfrm>
          <a:off x="15671800" y="294531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71483</xdr:rowOff>
    </xdr:from>
    <xdr:to>
      <xdr:col>22</xdr:col>
      <xdr:colOff>565150</xdr:colOff>
      <xdr:row>17</xdr:row>
      <xdr:rowOff>30662</xdr:rowOff>
    </xdr:to>
    <xdr:cxnSp macro="">
      <xdr:nvCxnSpPr>
        <xdr:cNvPr id="130" name="直線コネクタ 129"/>
        <xdr:cNvCxnSpPr/>
      </xdr:nvCxnSpPr>
      <xdr:spPr>
        <a:xfrm>
          <a:off x="14782800" y="281468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19231</xdr:rowOff>
    </xdr:from>
    <xdr:to>
      <xdr:col>21</xdr:col>
      <xdr:colOff>361950</xdr:colOff>
      <xdr:row>16</xdr:row>
      <xdr:rowOff>71483</xdr:rowOff>
    </xdr:to>
    <xdr:cxnSp macro="">
      <xdr:nvCxnSpPr>
        <xdr:cNvPr id="133" name="直線コネクタ 132"/>
        <xdr:cNvCxnSpPr/>
      </xdr:nvCxnSpPr>
      <xdr:spPr>
        <a:xfrm>
          <a:off x="13893800" y="27624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164556</xdr:rowOff>
    </xdr:from>
    <xdr:to>
      <xdr:col>20</xdr:col>
      <xdr:colOff>158750</xdr:colOff>
      <xdr:row>16</xdr:row>
      <xdr:rowOff>19231</xdr:rowOff>
    </xdr:to>
    <xdr:cxnSp macro="">
      <xdr:nvCxnSpPr>
        <xdr:cNvPr id="136" name="直線コネクタ 135"/>
        <xdr:cNvCxnSpPr/>
      </xdr:nvCxnSpPr>
      <xdr:spPr>
        <a:xfrm>
          <a:off x="13004800" y="27363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38644</xdr:rowOff>
    </xdr:from>
    <xdr:to>
      <xdr:col>24</xdr:col>
      <xdr:colOff>82550</xdr:colOff>
      <xdr:row>17</xdr:row>
      <xdr:rowOff>140244</xdr:rowOff>
    </xdr:to>
    <xdr:sp macro="" textlink="">
      <xdr:nvSpPr>
        <xdr:cNvPr id="146" name="円/楕円 145"/>
        <xdr:cNvSpPr/>
      </xdr:nvSpPr>
      <xdr:spPr>
        <a:xfrm>
          <a:off x="164592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10721</xdr:rowOff>
    </xdr:from>
    <xdr:ext cx="762000" cy="259045"/>
    <xdr:sp macro="" textlink="">
      <xdr:nvSpPr>
        <xdr:cNvPr id="147" name="物件費該当値テキスト"/>
        <xdr:cNvSpPr txBox="1"/>
      </xdr:nvSpPr>
      <xdr:spPr>
        <a:xfrm>
          <a:off x="16598900" y="292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151312</xdr:rowOff>
    </xdr:from>
    <xdr:to>
      <xdr:col>22</xdr:col>
      <xdr:colOff>615950</xdr:colOff>
      <xdr:row>17</xdr:row>
      <xdr:rowOff>81462</xdr:rowOff>
    </xdr:to>
    <xdr:sp macro="" textlink="">
      <xdr:nvSpPr>
        <xdr:cNvPr id="148" name="円/楕円 147"/>
        <xdr:cNvSpPr/>
      </xdr:nvSpPr>
      <xdr:spPr>
        <a:xfrm>
          <a:off x="156210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66239</xdr:rowOff>
    </xdr:from>
    <xdr:ext cx="736600" cy="259045"/>
    <xdr:sp macro="" textlink="">
      <xdr:nvSpPr>
        <xdr:cNvPr id="149" name="テキスト ボックス 148"/>
        <xdr:cNvSpPr txBox="1"/>
      </xdr:nvSpPr>
      <xdr:spPr>
        <a:xfrm>
          <a:off x="15290800" y="2980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20683</xdr:rowOff>
    </xdr:from>
    <xdr:to>
      <xdr:col>21</xdr:col>
      <xdr:colOff>412750</xdr:colOff>
      <xdr:row>16</xdr:row>
      <xdr:rowOff>122283</xdr:rowOff>
    </xdr:to>
    <xdr:sp macro="" textlink="">
      <xdr:nvSpPr>
        <xdr:cNvPr id="150" name="円/楕円 149"/>
        <xdr:cNvSpPr/>
      </xdr:nvSpPr>
      <xdr:spPr>
        <a:xfrm>
          <a:off x="14732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132460</xdr:rowOff>
    </xdr:from>
    <xdr:ext cx="762000" cy="259045"/>
    <xdr:sp macro="" textlink="">
      <xdr:nvSpPr>
        <xdr:cNvPr id="151" name="テキスト ボックス 150"/>
        <xdr:cNvSpPr txBox="1"/>
      </xdr:nvSpPr>
      <xdr:spPr>
        <a:xfrm>
          <a:off x="14401800" y="253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139881</xdr:rowOff>
    </xdr:from>
    <xdr:to>
      <xdr:col>20</xdr:col>
      <xdr:colOff>209550</xdr:colOff>
      <xdr:row>16</xdr:row>
      <xdr:rowOff>70031</xdr:rowOff>
    </xdr:to>
    <xdr:sp macro="" textlink="">
      <xdr:nvSpPr>
        <xdr:cNvPr id="152" name="円/楕円 151"/>
        <xdr:cNvSpPr/>
      </xdr:nvSpPr>
      <xdr:spPr>
        <a:xfrm>
          <a:off x="13843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80208</xdr:rowOff>
    </xdr:from>
    <xdr:ext cx="762000" cy="259045"/>
    <xdr:sp macro="" textlink="">
      <xdr:nvSpPr>
        <xdr:cNvPr id="153" name="テキスト ボックス 152"/>
        <xdr:cNvSpPr txBox="1"/>
      </xdr:nvSpPr>
      <xdr:spPr>
        <a:xfrm>
          <a:off x="13512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113756</xdr:rowOff>
    </xdr:from>
    <xdr:to>
      <xdr:col>19</xdr:col>
      <xdr:colOff>6350</xdr:colOff>
      <xdr:row>16</xdr:row>
      <xdr:rowOff>43906</xdr:rowOff>
    </xdr:to>
    <xdr:sp macro="" textlink="">
      <xdr:nvSpPr>
        <xdr:cNvPr id="154" name="円/楕円 153"/>
        <xdr:cNvSpPr/>
      </xdr:nvSpPr>
      <xdr:spPr>
        <a:xfrm>
          <a:off x="12954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54083</xdr:rowOff>
    </xdr:from>
    <xdr:ext cx="762000" cy="259045"/>
    <xdr:sp macro="" textlink="">
      <xdr:nvSpPr>
        <xdr:cNvPr id="155" name="テキスト ボックス 154"/>
        <xdr:cNvSpPr txBox="1"/>
      </xdr:nvSpPr>
      <xdr:spPr>
        <a:xfrm>
          <a:off x="12623800" y="245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時限的な国の施策である臨時福祉給付金・子育て臨時特例給付金が終了したことから全体的な経費としては減少しているが、その影響を控除すると、実質的には増額が続いている。今後も、高齢化の進行に伴い増加傾向が続くことが予想され、財政圧迫の要因の一つとなってい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63500</xdr:rowOff>
    </xdr:from>
    <xdr:to>
      <xdr:col>7</xdr:col>
      <xdr:colOff>15875</xdr:colOff>
      <xdr:row>59</xdr:row>
      <xdr:rowOff>57150</xdr:rowOff>
    </xdr:to>
    <xdr:cxnSp macro="">
      <xdr:nvCxnSpPr>
        <xdr:cNvPr id="188" name="直線コネクタ 187"/>
        <xdr:cNvCxnSpPr/>
      </xdr:nvCxnSpPr>
      <xdr:spPr>
        <a:xfrm flipV="1">
          <a:off x="3987800" y="100076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88900</xdr:rowOff>
    </xdr:from>
    <xdr:to>
      <xdr:col>5</xdr:col>
      <xdr:colOff>549275</xdr:colOff>
      <xdr:row>59</xdr:row>
      <xdr:rowOff>57150</xdr:rowOff>
    </xdr:to>
    <xdr:cxnSp macro="">
      <xdr:nvCxnSpPr>
        <xdr:cNvPr id="191" name="直線コネクタ 190"/>
        <xdr:cNvCxnSpPr/>
      </xdr:nvCxnSpPr>
      <xdr:spPr>
        <a:xfrm>
          <a:off x="3098800" y="10033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58</xdr:row>
      <xdr:rowOff>88900</xdr:rowOff>
    </xdr:to>
    <xdr:cxnSp macro="">
      <xdr:nvCxnSpPr>
        <xdr:cNvPr id="194" name="直線コネクタ 193"/>
        <xdr:cNvCxnSpPr/>
      </xdr:nvCxnSpPr>
      <xdr:spPr>
        <a:xfrm>
          <a:off x="2209800" y="1003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76200</xdr:rowOff>
    </xdr:from>
    <xdr:to>
      <xdr:col>3</xdr:col>
      <xdr:colOff>142875</xdr:colOff>
      <xdr:row>58</xdr:row>
      <xdr:rowOff>88900</xdr:rowOff>
    </xdr:to>
    <xdr:cxnSp macro="">
      <xdr:nvCxnSpPr>
        <xdr:cNvPr id="197" name="直線コネクタ 196"/>
        <xdr:cNvCxnSpPr/>
      </xdr:nvCxnSpPr>
      <xdr:spPr>
        <a:xfrm>
          <a:off x="1320800" y="1002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12700</xdr:rowOff>
    </xdr:from>
    <xdr:to>
      <xdr:col>7</xdr:col>
      <xdr:colOff>66675</xdr:colOff>
      <xdr:row>58</xdr:row>
      <xdr:rowOff>114300</xdr:rowOff>
    </xdr:to>
    <xdr:sp macro="" textlink="">
      <xdr:nvSpPr>
        <xdr:cNvPr id="207" name="円/楕円 206"/>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156227</xdr:rowOff>
    </xdr:from>
    <xdr:ext cx="762000" cy="259045"/>
    <xdr:sp macro="" textlink="">
      <xdr:nvSpPr>
        <xdr:cNvPr id="208" name="扶助費該当値テキスト"/>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6350</xdr:rowOff>
    </xdr:from>
    <xdr:to>
      <xdr:col>5</xdr:col>
      <xdr:colOff>600075</xdr:colOff>
      <xdr:row>59</xdr:row>
      <xdr:rowOff>107950</xdr:rowOff>
    </xdr:to>
    <xdr:sp macro="" textlink="">
      <xdr:nvSpPr>
        <xdr:cNvPr id="209" name="円/楕円 208"/>
        <xdr:cNvSpPr/>
      </xdr:nvSpPr>
      <xdr:spPr>
        <a:xfrm>
          <a:off x="3937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92727</xdr:rowOff>
    </xdr:from>
    <xdr:ext cx="736600" cy="259045"/>
    <xdr:sp macro="" textlink="">
      <xdr:nvSpPr>
        <xdr:cNvPr id="210" name="テキスト ボックス 209"/>
        <xdr:cNvSpPr txBox="1"/>
      </xdr:nvSpPr>
      <xdr:spPr>
        <a:xfrm>
          <a:off x="3606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38100</xdr:rowOff>
    </xdr:from>
    <xdr:to>
      <xdr:col>4</xdr:col>
      <xdr:colOff>396875</xdr:colOff>
      <xdr:row>58</xdr:row>
      <xdr:rowOff>139700</xdr:rowOff>
    </xdr:to>
    <xdr:sp macro="" textlink="">
      <xdr:nvSpPr>
        <xdr:cNvPr id="211" name="円/楕円 210"/>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124477</xdr:rowOff>
    </xdr:from>
    <xdr:ext cx="762000" cy="259045"/>
    <xdr:sp macro="" textlink="">
      <xdr:nvSpPr>
        <xdr:cNvPr id="212" name="テキスト ボックス 211"/>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38100</xdr:rowOff>
    </xdr:from>
    <xdr:to>
      <xdr:col>3</xdr:col>
      <xdr:colOff>193675</xdr:colOff>
      <xdr:row>58</xdr:row>
      <xdr:rowOff>139700</xdr:rowOff>
    </xdr:to>
    <xdr:sp macro="" textlink="">
      <xdr:nvSpPr>
        <xdr:cNvPr id="213" name="円/楕円 212"/>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124477</xdr:rowOff>
    </xdr:from>
    <xdr:ext cx="762000" cy="259045"/>
    <xdr:sp macro="" textlink="">
      <xdr:nvSpPr>
        <xdr:cNvPr id="214" name="テキスト ボックス 213"/>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25400</xdr:rowOff>
    </xdr:from>
    <xdr:to>
      <xdr:col>1</xdr:col>
      <xdr:colOff>676275</xdr:colOff>
      <xdr:row>58</xdr:row>
      <xdr:rowOff>127000</xdr:rowOff>
    </xdr:to>
    <xdr:sp macro="" textlink="">
      <xdr:nvSpPr>
        <xdr:cNvPr id="215" name="円/楕円 214"/>
        <xdr:cNvSpPr/>
      </xdr:nvSpPr>
      <xdr:spPr>
        <a:xfrm>
          <a:off x="1270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111777</xdr:rowOff>
    </xdr:from>
    <xdr:ext cx="762000" cy="259045"/>
    <xdr:sp macro="" textlink="">
      <xdr:nvSpPr>
        <xdr:cNvPr id="216" name="テキスト ボックス 215"/>
        <xdr:cNvSpPr txBox="1"/>
      </xdr:nvSpPr>
      <xdr:spPr>
        <a:xfrm>
          <a:off x="939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保険</a:t>
          </a:r>
          <a:r>
            <a:rPr kumimoji="1" lang="ja-JP" altLang="ja-JP" sz="1300">
              <a:solidFill>
                <a:schemeClr val="dk1"/>
              </a:solidFill>
              <a:effectLst/>
              <a:latin typeface="+mn-lt"/>
              <a:ea typeface="+mn-ea"/>
              <a:cs typeface="+mn-cs"/>
            </a:rPr>
            <a:t>事業特別会計への繰出金が扶助費と同様に年々増加傾向にあることに加え、</a:t>
          </a:r>
          <a:r>
            <a:rPr kumimoji="1" lang="ja-JP" altLang="ja-JP" sz="1300" b="0" i="0" baseline="0">
              <a:solidFill>
                <a:schemeClr val="dk1"/>
              </a:solidFill>
              <a:effectLst/>
              <a:latin typeface="+mn-lt"/>
              <a:ea typeface="+mn-ea"/>
              <a:cs typeface="+mn-cs"/>
            </a:rPr>
            <a:t>下水道事業特別会計における公債費の増加に伴う繰出金も増加していることから、</a:t>
          </a:r>
          <a:r>
            <a:rPr kumimoji="1" lang="ja-JP" altLang="ja-JP" sz="1300">
              <a:solidFill>
                <a:schemeClr val="dk1"/>
              </a:solidFill>
              <a:effectLst/>
              <a:latin typeface="+mn-lt"/>
              <a:ea typeface="+mn-ea"/>
              <a:cs typeface="+mn-cs"/>
            </a:rPr>
            <a:t>比率が増加している。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168910</xdr:rowOff>
    </xdr:to>
    <xdr:cxnSp macro="">
      <xdr:nvCxnSpPr>
        <xdr:cNvPr id="249" name="直線コネクタ 248"/>
        <xdr:cNvCxnSpPr/>
      </xdr:nvCxnSpPr>
      <xdr:spPr>
        <a:xfrm>
          <a:off x="15671800" y="98425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69850</xdr:rowOff>
    </xdr:to>
    <xdr:cxnSp macro="">
      <xdr:nvCxnSpPr>
        <xdr:cNvPr id="252" name="直線コネクタ 251"/>
        <xdr:cNvCxnSpPr/>
      </xdr:nvCxnSpPr>
      <xdr:spPr>
        <a:xfrm>
          <a:off x="14782800" y="978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8890</xdr:rowOff>
    </xdr:to>
    <xdr:cxnSp macro="">
      <xdr:nvCxnSpPr>
        <xdr:cNvPr id="255" name="直線コネクタ 254"/>
        <xdr:cNvCxnSpPr/>
      </xdr:nvCxnSpPr>
      <xdr:spPr>
        <a:xfrm>
          <a:off x="13893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149860</xdr:rowOff>
    </xdr:to>
    <xdr:cxnSp macro="">
      <xdr:nvCxnSpPr>
        <xdr:cNvPr id="258" name="直線コネクタ 257"/>
        <xdr:cNvCxnSpPr/>
      </xdr:nvCxnSpPr>
      <xdr:spPr>
        <a:xfrm>
          <a:off x="13004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268" name="円/楕円 267"/>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90187</xdr:rowOff>
    </xdr:from>
    <xdr:ext cx="762000" cy="259045"/>
    <xdr:sp macro="" textlink="">
      <xdr:nvSpPr>
        <xdr:cNvPr id="269"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0" name="円/楕円 269"/>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71" name="テキスト ボックス 270"/>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72" name="円/楕円 271"/>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73" name="テキスト ボックス 272"/>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4" name="円/楕円 273"/>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5" name="テキスト ボックス 274"/>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6" name="円/楕円 275"/>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7" name="テキスト ボックス 276"/>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町村規模では消防や病院を一部事務組合で運営し、負担金として支出する団体が多いところ、本町にあっては、単独消防であり、病院については指定管理者制度を導入しているため、相対的に低い水準に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34</xdr:row>
      <xdr:rowOff>149860</xdr:rowOff>
    </xdr:to>
    <xdr:cxnSp macro="">
      <xdr:nvCxnSpPr>
        <xdr:cNvPr id="307" name="直線コネクタ 306"/>
        <xdr:cNvCxnSpPr/>
      </xdr:nvCxnSpPr>
      <xdr:spPr>
        <a:xfrm flipV="1">
          <a:off x="15671800" y="59654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131572</xdr:rowOff>
    </xdr:from>
    <xdr:to>
      <xdr:col>22</xdr:col>
      <xdr:colOff>565150</xdr:colOff>
      <xdr:row>34</xdr:row>
      <xdr:rowOff>149860</xdr:rowOff>
    </xdr:to>
    <xdr:cxnSp macro="">
      <xdr:nvCxnSpPr>
        <xdr:cNvPr id="310" name="直線コネクタ 309"/>
        <xdr:cNvCxnSpPr/>
      </xdr:nvCxnSpPr>
      <xdr:spPr>
        <a:xfrm>
          <a:off x="14782800" y="59608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122428</xdr:rowOff>
    </xdr:from>
    <xdr:to>
      <xdr:col>21</xdr:col>
      <xdr:colOff>361950</xdr:colOff>
      <xdr:row>34</xdr:row>
      <xdr:rowOff>131572</xdr:rowOff>
    </xdr:to>
    <xdr:cxnSp macro="">
      <xdr:nvCxnSpPr>
        <xdr:cNvPr id="313" name="直線コネクタ 312"/>
        <xdr:cNvCxnSpPr/>
      </xdr:nvCxnSpPr>
      <xdr:spPr>
        <a:xfrm>
          <a:off x="13893800" y="5951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117856</xdr:rowOff>
    </xdr:from>
    <xdr:to>
      <xdr:col>20</xdr:col>
      <xdr:colOff>158750</xdr:colOff>
      <xdr:row>34</xdr:row>
      <xdr:rowOff>122428</xdr:rowOff>
    </xdr:to>
    <xdr:cxnSp macro="">
      <xdr:nvCxnSpPr>
        <xdr:cNvPr id="316" name="直線コネクタ 315"/>
        <xdr:cNvCxnSpPr/>
      </xdr:nvCxnSpPr>
      <xdr:spPr>
        <a:xfrm>
          <a:off x="13004800" y="5947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26" name="円/楕円 325"/>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165371</xdr:rowOff>
    </xdr:from>
    <xdr:ext cx="762000" cy="259045"/>
    <xdr:sp macro="" textlink="">
      <xdr:nvSpPr>
        <xdr:cNvPr id="327" name="補助費等該当値テキスト"/>
        <xdr:cNvSpPr txBox="1"/>
      </xdr:nvSpPr>
      <xdr:spPr>
        <a:xfrm>
          <a:off x="16598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99060</xdr:rowOff>
    </xdr:from>
    <xdr:to>
      <xdr:col>22</xdr:col>
      <xdr:colOff>615950</xdr:colOff>
      <xdr:row>35</xdr:row>
      <xdr:rowOff>29210</xdr:rowOff>
    </xdr:to>
    <xdr:sp macro="" textlink="">
      <xdr:nvSpPr>
        <xdr:cNvPr id="328" name="円/楕円 327"/>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39387</xdr:rowOff>
    </xdr:from>
    <xdr:ext cx="736600" cy="259045"/>
    <xdr:sp macro="" textlink="">
      <xdr:nvSpPr>
        <xdr:cNvPr id="329" name="テキスト ボックス 328"/>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80772</xdr:rowOff>
    </xdr:from>
    <xdr:to>
      <xdr:col>21</xdr:col>
      <xdr:colOff>412750</xdr:colOff>
      <xdr:row>35</xdr:row>
      <xdr:rowOff>10922</xdr:rowOff>
    </xdr:to>
    <xdr:sp macro="" textlink="">
      <xdr:nvSpPr>
        <xdr:cNvPr id="330" name="円/楕円 329"/>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21099</xdr:rowOff>
    </xdr:from>
    <xdr:ext cx="762000" cy="259045"/>
    <xdr:sp macro="" textlink="">
      <xdr:nvSpPr>
        <xdr:cNvPr id="331" name="テキスト ボックス 330"/>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71628</xdr:rowOff>
    </xdr:from>
    <xdr:to>
      <xdr:col>20</xdr:col>
      <xdr:colOff>209550</xdr:colOff>
      <xdr:row>35</xdr:row>
      <xdr:rowOff>1778</xdr:rowOff>
    </xdr:to>
    <xdr:sp macro="" textlink="">
      <xdr:nvSpPr>
        <xdr:cNvPr id="332" name="円/楕円 331"/>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11955</xdr:rowOff>
    </xdr:from>
    <xdr:ext cx="762000" cy="259045"/>
    <xdr:sp macro="" textlink="">
      <xdr:nvSpPr>
        <xdr:cNvPr id="333" name="テキスト ボックス 332"/>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67056</xdr:rowOff>
    </xdr:from>
    <xdr:to>
      <xdr:col>19</xdr:col>
      <xdr:colOff>6350</xdr:colOff>
      <xdr:row>34</xdr:row>
      <xdr:rowOff>168656</xdr:rowOff>
    </xdr:to>
    <xdr:sp macro="" textlink="">
      <xdr:nvSpPr>
        <xdr:cNvPr id="334" name="円/楕円 333"/>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7383</xdr:rowOff>
    </xdr:from>
    <xdr:ext cx="762000" cy="259045"/>
    <xdr:sp macro="" textlink="">
      <xdr:nvSpPr>
        <xdr:cNvPr id="335" name="テキスト ボックス 334"/>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学研都市建設に伴う都市基盤整備のための多額の債務残高が懸案課題である。地方債繰上償還の実施や、新規地方債発行額を償還元金の範囲内に抑える公債費適正化対策など、債務圧縮に取り組んできたことにより近年数値は良化してきているが、それでもなお類似団体比較において高い水準となっている。また、近年の公共施設の建替等に伴う地方債発行により地方債残高は増加に転じていることから、今後公債費が一時的に増大することが見込まれ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50800</xdr:rowOff>
    </xdr:from>
    <xdr:to>
      <xdr:col>7</xdr:col>
      <xdr:colOff>15875</xdr:colOff>
      <xdr:row>79</xdr:row>
      <xdr:rowOff>77470</xdr:rowOff>
    </xdr:to>
    <xdr:cxnSp macro="">
      <xdr:nvCxnSpPr>
        <xdr:cNvPr id="368" name="直線コネクタ 367"/>
        <xdr:cNvCxnSpPr/>
      </xdr:nvCxnSpPr>
      <xdr:spPr>
        <a:xfrm flipV="1">
          <a:off x="3987800" y="134239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77470</xdr:rowOff>
    </xdr:from>
    <xdr:to>
      <xdr:col>5</xdr:col>
      <xdr:colOff>549275</xdr:colOff>
      <xdr:row>79</xdr:row>
      <xdr:rowOff>100330</xdr:rowOff>
    </xdr:to>
    <xdr:cxnSp macro="">
      <xdr:nvCxnSpPr>
        <xdr:cNvPr id="371" name="直線コネクタ 370"/>
        <xdr:cNvCxnSpPr/>
      </xdr:nvCxnSpPr>
      <xdr:spPr>
        <a:xfrm flipV="1">
          <a:off x="3098800" y="1362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100330</xdr:rowOff>
    </xdr:from>
    <xdr:to>
      <xdr:col>4</xdr:col>
      <xdr:colOff>346075</xdr:colOff>
      <xdr:row>80</xdr:row>
      <xdr:rowOff>12700</xdr:rowOff>
    </xdr:to>
    <xdr:cxnSp macro="">
      <xdr:nvCxnSpPr>
        <xdr:cNvPr id="374" name="直線コネクタ 373"/>
        <xdr:cNvCxnSpPr/>
      </xdr:nvCxnSpPr>
      <xdr:spPr>
        <a:xfrm flipV="1">
          <a:off x="2209800" y="13644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xdr:rowOff>
    </xdr:from>
    <xdr:to>
      <xdr:col>3</xdr:col>
      <xdr:colOff>142875</xdr:colOff>
      <xdr:row>80</xdr:row>
      <xdr:rowOff>27939</xdr:rowOff>
    </xdr:to>
    <xdr:cxnSp macro="">
      <xdr:nvCxnSpPr>
        <xdr:cNvPr id="377" name="直線コネクタ 376"/>
        <xdr:cNvCxnSpPr/>
      </xdr:nvCxnSpPr>
      <xdr:spPr>
        <a:xfrm flipV="1">
          <a:off x="1320800" y="137287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87" name="円/楕円 386"/>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143527</xdr:rowOff>
    </xdr:from>
    <xdr:ext cx="762000" cy="259045"/>
    <xdr:sp macro="" textlink="">
      <xdr:nvSpPr>
        <xdr:cNvPr id="388"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26670</xdr:rowOff>
    </xdr:from>
    <xdr:to>
      <xdr:col>5</xdr:col>
      <xdr:colOff>600075</xdr:colOff>
      <xdr:row>79</xdr:row>
      <xdr:rowOff>128270</xdr:rowOff>
    </xdr:to>
    <xdr:sp macro="" textlink="">
      <xdr:nvSpPr>
        <xdr:cNvPr id="389" name="円/楕円 388"/>
        <xdr:cNvSpPr/>
      </xdr:nvSpPr>
      <xdr:spPr>
        <a:xfrm>
          <a:off x="3937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113047</xdr:rowOff>
    </xdr:from>
    <xdr:ext cx="736600" cy="259045"/>
    <xdr:sp macro="" textlink="">
      <xdr:nvSpPr>
        <xdr:cNvPr id="390" name="テキスト ボックス 389"/>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49530</xdr:rowOff>
    </xdr:from>
    <xdr:to>
      <xdr:col>4</xdr:col>
      <xdr:colOff>396875</xdr:colOff>
      <xdr:row>79</xdr:row>
      <xdr:rowOff>151130</xdr:rowOff>
    </xdr:to>
    <xdr:sp macro="" textlink="">
      <xdr:nvSpPr>
        <xdr:cNvPr id="391" name="円/楕円 390"/>
        <xdr:cNvSpPr/>
      </xdr:nvSpPr>
      <xdr:spPr>
        <a:xfrm>
          <a:off x="3048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135907</xdr:rowOff>
    </xdr:from>
    <xdr:ext cx="762000" cy="259045"/>
    <xdr:sp macro="" textlink="">
      <xdr:nvSpPr>
        <xdr:cNvPr id="392" name="テキスト ボックス 391"/>
        <xdr:cNvSpPr txBox="1"/>
      </xdr:nvSpPr>
      <xdr:spPr>
        <a:xfrm>
          <a:off x="2717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93" name="円/楕円 392"/>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394" name="テキスト ボックス 393"/>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148589</xdr:rowOff>
    </xdr:from>
    <xdr:to>
      <xdr:col>1</xdr:col>
      <xdr:colOff>676275</xdr:colOff>
      <xdr:row>80</xdr:row>
      <xdr:rowOff>78739</xdr:rowOff>
    </xdr:to>
    <xdr:sp macro="" textlink="">
      <xdr:nvSpPr>
        <xdr:cNvPr id="395" name="円/楕円 394"/>
        <xdr:cNvSpPr/>
      </xdr:nvSpPr>
      <xdr:spPr>
        <a:xfrm>
          <a:off x="1270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63516</xdr:rowOff>
    </xdr:from>
    <xdr:ext cx="762000" cy="259045"/>
    <xdr:sp macro="" textlink="">
      <xdr:nvSpPr>
        <xdr:cNvPr id="396" name="テキスト ボックス 395"/>
        <xdr:cNvSpPr txBox="1"/>
      </xdr:nvSpPr>
      <xdr:spPr>
        <a:xfrm>
          <a:off x="939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本町では、公債費の占める割合が類似団体の水準よりも大きく、その他経費については類似団体比較で低い水準が続いてきた。近年、公債費支出が逓減してきている一方で、主に物件費や繰出金の増加により公債費以外の比率が類似団体平均とほぼ同じ水準となってい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77</xdr:row>
      <xdr:rowOff>69850</xdr:rowOff>
    </xdr:to>
    <xdr:cxnSp macro="">
      <xdr:nvCxnSpPr>
        <xdr:cNvPr id="427" name="直線コネクタ 426"/>
        <xdr:cNvCxnSpPr/>
      </xdr:nvCxnSpPr>
      <xdr:spPr>
        <a:xfrm>
          <a:off x="15671800" y="13225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133858</xdr:rowOff>
    </xdr:from>
    <xdr:to>
      <xdr:col>22</xdr:col>
      <xdr:colOff>565150</xdr:colOff>
      <xdr:row>77</xdr:row>
      <xdr:rowOff>24130</xdr:rowOff>
    </xdr:to>
    <xdr:cxnSp macro="">
      <xdr:nvCxnSpPr>
        <xdr:cNvPr id="430" name="直線コネクタ 429"/>
        <xdr:cNvCxnSpPr/>
      </xdr:nvCxnSpPr>
      <xdr:spPr>
        <a:xfrm>
          <a:off x="14782800" y="12992608"/>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133858</xdr:rowOff>
    </xdr:from>
    <xdr:to>
      <xdr:col>21</xdr:col>
      <xdr:colOff>361950</xdr:colOff>
      <xdr:row>75</xdr:row>
      <xdr:rowOff>143002</xdr:rowOff>
    </xdr:to>
    <xdr:cxnSp macro="">
      <xdr:nvCxnSpPr>
        <xdr:cNvPr id="433" name="直線コネクタ 432"/>
        <xdr:cNvCxnSpPr/>
      </xdr:nvCxnSpPr>
      <xdr:spPr>
        <a:xfrm flipV="1">
          <a:off x="13893800" y="12992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101854</xdr:rowOff>
    </xdr:from>
    <xdr:to>
      <xdr:col>20</xdr:col>
      <xdr:colOff>158750</xdr:colOff>
      <xdr:row>75</xdr:row>
      <xdr:rowOff>143002</xdr:rowOff>
    </xdr:to>
    <xdr:cxnSp macro="">
      <xdr:nvCxnSpPr>
        <xdr:cNvPr id="436" name="直線コネクタ 435"/>
        <xdr:cNvCxnSpPr/>
      </xdr:nvCxnSpPr>
      <xdr:spPr>
        <a:xfrm>
          <a:off x="13004800" y="12960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6" name="円/楕円 445"/>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162577</xdr:rowOff>
    </xdr:from>
    <xdr:ext cx="762000" cy="259045"/>
    <xdr:sp macro="" textlink="">
      <xdr:nvSpPr>
        <xdr:cNvPr id="447"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48" name="円/楕円 447"/>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49" name="テキスト ボックス 448"/>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83058</xdr:rowOff>
    </xdr:from>
    <xdr:to>
      <xdr:col>21</xdr:col>
      <xdr:colOff>412750</xdr:colOff>
      <xdr:row>76</xdr:row>
      <xdr:rowOff>13208</xdr:rowOff>
    </xdr:to>
    <xdr:sp macro="" textlink="">
      <xdr:nvSpPr>
        <xdr:cNvPr id="450" name="円/楕円 449"/>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51" name="テキスト ボックス 450"/>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92202</xdr:rowOff>
    </xdr:from>
    <xdr:to>
      <xdr:col>20</xdr:col>
      <xdr:colOff>209550</xdr:colOff>
      <xdr:row>76</xdr:row>
      <xdr:rowOff>22352</xdr:rowOff>
    </xdr:to>
    <xdr:sp macro="" textlink="">
      <xdr:nvSpPr>
        <xdr:cNvPr id="452" name="円/楕円 451"/>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53" name="テキスト ボックス 452"/>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51054</xdr:rowOff>
    </xdr:from>
    <xdr:to>
      <xdr:col>19</xdr:col>
      <xdr:colOff>6350</xdr:colOff>
      <xdr:row>75</xdr:row>
      <xdr:rowOff>152654</xdr:rowOff>
    </xdr:to>
    <xdr:sp macro="" textlink="">
      <xdr:nvSpPr>
        <xdr:cNvPr id="454" name="円/楕円 453"/>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162831</xdr:rowOff>
    </xdr:from>
    <xdr:ext cx="762000" cy="259045"/>
    <xdr:sp macro="" textlink="">
      <xdr:nvSpPr>
        <xdr:cNvPr id="455" name="テキスト ボックス 454"/>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京都府精華町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92770</xdr:rowOff>
    </xdr:from>
    <xdr:to>
      <xdr:col>4</xdr:col>
      <xdr:colOff>1117600</xdr:colOff>
      <xdr:row>17</xdr:row>
      <xdr:rowOff>144352</xdr:rowOff>
    </xdr:to>
    <xdr:cxnSp macro="">
      <xdr:nvCxnSpPr>
        <xdr:cNvPr id="52" name="直線コネクタ 51"/>
        <xdr:cNvCxnSpPr/>
      </xdr:nvCxnSpPr>
      <xdr:spPr bwMode="auto">
        <a:xfrm flipV="1">
          <a:off x="5003800" y="3055045"/>
          <a:ext cx="647700" cy="51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144352</xdr:rowOff>
    </xdr:from>
    <xdr:to>
      <xdr:col>4</xdr:col>
      <xdr:colOff>469900</xdr:colOff>
      <xdr:row>17</xdr:row>
      <xdr:rowOff>151700</xdr:rowOff>
    </xdr:to>
    <xdr:cxnSp macro="">
      <xdr:nvCxnSpPr>
        <xdr:cNvPr id="55" name="直線コネクタ 54"/>
        <xdr:cNvCxnSpPr/>
      </xdr:nvCxnSpPr>
      <xdr:spPr bwMode="auto">
        <a:xfrm flipV="1">
          <a:off x="4305300" y="3106627"/>
          <a:ext cx="698500" cy="7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106780</xdr:rowOff>
    </xdr:from>
    <xdr:to>
      <xdr:col>3</xdr:col>
      <xdr:colOff>904875</xdr:colOff>
      <xdr:row>17</xdr:row>
      <xdr:rowOff>151700</xdr:rowOff>
    </xdr:to>
    <xdr:cxnSp macro="">
      <xdr:nvCxnSpPr>
        <xdr:cNvPr id="58" name="直線コネクタ 57"/>
        <xdr:cNvCxnSpPr/>
      </xdr:nvCxnSpPr>
      <xdr:spPr bwMode="auto">
        <a:xfrm>
          <a:off x="3606800" y="3069055"/>
          <a:ext cx="698500" cy="44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97015</xdr:rowOff>
    </xdr:from>
    <xdr:to>
      <xdr:col>3</xdr:col>
      <xdr:colOff>206375</xdr:colOff>
      <xdr:row>17</xdr:row>
      <xdr:rowOff>106780</xdr:rowOff>
    </xdr:to>
    <xdr:cxnSp macro="">
      <xdr:nvCxnSpPr>
        <xdr:cNvPr id="61" name="直線コネクタ 60"/>
        <xdr:cNvCxnSpPr/>
      </xdr:nvCxnSpPr>
      <xdr:spPr bwMode="auto">
        <a:xfrm>
          <a:off x="2908300" y="3059290"/>
          <a:ext cx="698500" cy="9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41970</xdr:rowOff>
    </xdr:from>
    <xdr:to>
      <xdr:col>5</xdr:col>
      <xdr:colOff>34925</xdr:colOff>
      <xdr:row>17</xdr:row>
      <xdr:rowOff>143570</xdr:rowOff>
    </xdr:to>
    <xdr:sp macro="" textlink="">
      <xdr:nvSpPr>
        <xdr:cNvPr id="71" name="円/楕円 70"/>
        <xdr:cNvSpPr/>
      </xdr:nvSpPr>
      <xdr:spPr bwMode="auto">
        <a:xfrm>
          <a:off x="5600700" y="3004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58497</xdr:rowOff>
    </xdr:from>
    <xdr:ext cx="762000" cy="259045"/>
    <xdr:sp macro="" textlink="">
      <xdr:nvSpPr>
        <xdr:cNvPr id="72" name="人口1人当たり決算額の推移該当値テキスト130"/>
        <xdr:cNvSpPr txBox="1"/>
      </xdr:nvSpPr>
      <xdr:spPr>
        <a:xfrm>
          <a:off x="5740400" y="284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74,013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93552</xdr:rowOff>
    </xdr:from>
    <xdr:to>
      <xdr:col>4</xdr:col>
      <xdr:colOff>520700</xdr:colOff>
      <xdr:row>18</xdr:row>
      <xdr:rowOff>23702</xdr:rowOff>
    </xdr:to>
    <xdr:sp macro="" textlink="">
      <xdr:nvSpPr>
        <xdr:cNvPr id="73" name="円/楕円 72"/>
        <xdr:cNvSpPr/>
      </xdr:nvSpPr>
      <xdr:spPr bwMode="auto">
        <a:xfrm>
          <a:off x="4953000" y="305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33879</xdr:rowOff>
    </xdr:from>
    <xdr:ext cx="736600" cy="259045"/>
    <xdr:sp macro="" textlink="">
      <xdr:nvSpPr>
        <xdr:cNvPr id="74" name="テキスト ボックス 73"/>
        <xdr:cNvSpPr txBox="1"/>
      </xdr:nvSpPr>
      <xdr:spPr>
        <a:xfrm>
          <a:off x="4622800" y="2824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70,854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100900</xdr:rowOff>
    </xdr:from>
    <xdr:to>
      <xdr:col>3</xdr:col>
      <xdr:colOff>955675</xdr:colOff>
      <xdr:row>18</xdr:row>
      <xdr:rowOff>31050</xdr:rowOff>
    </xdr:to>
    <xdr:sp macro="" textlink="">
      <xdr:nvSpPr>
        <xdr:cNvPr id="75" name="円/楕円 74"/>
        <xdr:cNvSpPr/>
      </xdr:nvSpPr>
      <xdr:spPr bwMode="auto">
        <a:xfrm>
          <a:off x="4254500" y="306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41227</xdr:rowOff>
    </xdr:from>
    <xdr:ext cx="762000" cy="259045"/>
    <xdr:sp macro="" textlink="">
      <xdr:nvSpPr>
        <xdr:cNvPr id="76" name="テキスト ボックス 75"/>
        <xdr:cNvSpPr txBox="1"/>
      </xdr:nvSpPr>
      <xdr:spPr>
        <a:xfrm>
          <a:off x="3924300" y="283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70,404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55980</xdr:rowOff>
    </xdr:from>
    <xdr:to>
      <xdr:col>3</xdr:col>
      <xdr:colOff>257175</xdr:colOff>
      <xdr:row>17</xdr:row>
      <xdr:rowOff>157580</xdr:rowOff>
    </xdr:to>
    <xdr:sp macro="" textlink="">
      <xdr:nvSpPr>
        <xdr:cNvPr id="77" name="円/楕円 76"/>
        <xdr:cNvSpPr/>
      </xdr:nvSpPr>
      <xdr:spPr bwMode="auto">
        <a:xfrm>
          <a:off x="3556000" y="301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167757</xdr:rowOff>
    </xdr:from>
    <xdr:ext cx="762000" cy="259045"/>
    <xdr:sp macro="" textlink="">
      <xdr:nvSpPr>
        <xdr:cNvPr id="78" name="テキスト ボックス 77"/>
        <xdr:cNvSpPr txBox="1"/>
      </xdr:nvSpPr>
      <xdr:spPr>
        <a:xfrm>
          <a:off x="3225800" y="278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73,155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46215</xdr:rowOff>
    </xdr:from>
    <xdr:to>
      <xdr:col>2</xdr:col>
      <xdr:colOff>692150</xdr:colOff>
      <xdr:row>17</xdr:row>
      <xdr:rowOff>147815</xdr:rowOff>
    </xdr:to>
    <xdr:sp macro="" textlink="">
      <xdr:nvSpPr>
        <xdr:cNvPr id="79" name="円/楕円 78"/>
        <xdr:cNvSpPr/>
      </xdr:nvSpPr>
      <xdr:spPr bwMode="auto">
        <a:xfrm>
          <a:off x="2857500" y="300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157992</xdr:rowOff>
    </xdr:from>
    <xdr:ext cx="762000" cy="259045"/>
    <xdr:sp macro="" textlink="">
      <xdr:nvSpPr>
        <xdr:cNvPr id="80" name="テキスト ボックス 79"/>
        <xdr:cNvSpPr txBox="1"/>
      </xdr:nvSpPr>
      <xdr:spPr>
        <a:xfrm>
          <a:off x="2527300" y="277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141892</xdr:rowOff>
    </xdr:from>
    <xdr:to>
      <xdr:col>4</xdr:col>
      <xdr:colOff>1117600</xdr:colOff>
      <xdr:row>34</xdr:row>
      <xdr:rowOff>338847</xdr:rowOff>
    </xdr:to>
    <xdr:cxnSp macro="">
      <xdr:nvCxnSpPr>
        <xdr:cNvPr id="115" name="直線コネクタ 114"/>
        <xdr:cNvCxnSpPr/>
      </xdr:nvCxnSpPr>
      <xdr:spPr bwMode="auto">
        <a:xfrm>
          <a:off x="5003800" y="6409342"/>
          <a:ext cx="647700" cy="196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141271</xdr:rowOff>
    </xdr:from>
    <xdr:to>
      <xdr:col>4</xdr:col>
      <xdr:colOff>469900</xdr:colOff>
      <xdr:row>34</xdr:row>
      <xdr:rowOff>141892</xdr:rowOff>
    </xdr:to>
    <xdr:cxnSp macro="">
      <xdr:nvCxnSpPr>
        <xdr:cNvPr id="118" name="直線コネクタ 117"/>
        <xdr:cNvCxnSpPr/>
      </xdr:nvCxnSpPr>
      <xdr:spPr bwMode="auto">
        <a:xfrm>
          <a:off x="4305300" y="6408721"/>
          <a:ext cx="698500" cy="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141271</xdr:rowOff>
    </xdr:from>
    <xdr:to>
      <xdr:col>3</xdr:col>
      <xdr:colOff>904875</xdr:colOff>
      <xdr:row>35</xdr:row>
      <xdr:rowOff>16978</xdr:rowOff>
    </xdr:to>
    <xdr:cxnSp macro="">
      <xdr:nvCxnSpPr>
        <xdr:cNvPr id="121" name="直線コネクタ 120"/>
        <xdr:cNvCxnSpPr/>
      </xdr:nvCxnSpPr>
      <xdr:spPr bwMode="auto">
        <a:xfrm flipV="1">
          <a:off x="3606800" y="6408721"/>
          <a:ext cx="698500" cy="218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138757</xdr:rowOff>
    </xdr:from>
    <xdr:to>
      <xdr:col>3</xdr:col>
      <xdr:colOff>206375</xdr:colOff>
      <xdr:row>35</xdr:row>
      <xdr:rowOff>16978</xdr:rowOff>
    </xdr:to>
    <xdr:cxnSp macro="">
      <xdr:nvCxnSpPr>
        <xdr:cNvPr id="124" name="直線コネクタ 123"/>
        <xdr:cNvCxnSpPr/>
      </xdr:nvCxnSpPr>
      <xdr:spPr bwMode="auto">
        <a:xfrm>
          <a:off x="2908300" y="6406207"/>
          <a:ext cx="698500" cy="221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288047</xdr:rowOff>
    </xdr:from>
    <xdr:to>
      <xdr:col>5</xdr:col>
      <xdr:colOff>34925</xdr:colOff>
      <xdr:row>35</xdr:row>
      <xdr:rowOff>46747</xdr:rowOff>
    </xdr:to>
    <xdr:sp macro="" textlink="">
      <xdr:nvSpPr>
        <xdr:cNvPr id="134" name="円/楕円 133"/>
        <xdr:cNvSpPr/>
      </xdr:nvSpPr>
      <xdr:spPr bwMode="auto">
        <a:xfrm>
          <a:off x="5600700" y="6555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133124</xdr:rowOff>
    </xdr:from>
    <xdr:ext cx="762000" cy="259045"/>
    <xdr:sp macro="" textlink="">
      <xdr:nvSpPr>
        <xdr:cNvPr id="135" name="人口1人当たり決算額の推移該当値テキスト445"/>
        <xdr:cNvSpPr txBox="1"/>
      </xdr:nvSpPr>
      <xdr:spPr>
        <a:xfrm>
          <a:off x="5740400" y="6400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20,763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91092</xdr:rowOff>
    </xdr:from>
    <xdr:to>
      <xdr:col>4</xdr:col>
      <xdr:colOff>520700</xdr:colOff>
      <xdr:row>34</xdr:row>
      <xdr:rowOff>192692</xdr:rowOff>
    </xdr:to>
    <xdr:sp macro="" textlink="">
      <xdr:nvSpPr>
        <xdr:cNvPr id="136" name="円/楕円 135"/>
        <xdr:cNvSpPr/>
      </xdr:nvSpPr>
      <xdr:spPr bwMode="auto">
        <a:xfrm>
          <a:off x="4953000" y="6358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202869</xdr:rowOff>
    </xdr:from>
    <xdr:ext cx="736600" cy="259045"/>
    <xdr:sp macro="" textlink="">
      <xdr:nvSpPr>
        <xdr:cNvPr id="137" name="テキスト ボックス 136"/>
        <xdr:cNvSpPr txBox="1"/>
      </xdr:nvSpPr>
      <xdr:spPr>
        <a:xfrm>
          <a:off x="4622800" y="6127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26,794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90471</xdr:rowOff>
    </xdr:from>
    <xdr:to>
      <xdr:col>3</xdr:col>
      <xdr:colOff>955675</xdr:colOff>
      <xdr:row>34</xdr:row>
      <xdr:rowOff>192071</xdr:rowOff>
    </xdr:to>
    <xdr:sp macro="" textlink="">
      <xdr:nvSpPr>
        <xdr:cNvPr id="138" name="円/楕円 137"/>
        <xdr:cNvSpPr/>
      </xdr:nvSpPr>
      <xdr:spPr bwMode="auto">
        <a:xfrm>
          <a:off x="4254500" y="635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202248</xdr:rowOff>
    </xdr:from>
    <xdr:ext cx="762000" cy="259045"/>
    <xdr:sp macro="" textlink="">
      <xdr:nvSpPr>
        <xdr:cNvPr id="139" name="テキスト ボックス 138"/>
        <xdr:cNvSpPr txBox="1"/>
      </xdr:nvSpPr>
      <xdr:spPr>
        <a:xfrm>
          <a:off x="3924300" y="612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26,813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309078</xdr:rowOff>
    </xdr:from>
    <xdr:to>
      <xdr:col>3</xdr:col>
      <xdr:colOff>257175</xdr:colOff>
      <xdr:row>35</xdr:row>
      <xdr:rowOff>67778</xdr:rowOff>
    </xdr:to>
    <xdr:sp macro="" textlink="">
      <xdr:nvSpPr>
        <xdr:cNvPr id="140" name="円/楕円 139"/>
        <xdr:cNvSpPr/>
      </xdr:nvSpPr>
      <xdr:spPr bwMode="auto">
        <a:xfrm>
          <a:off x="3556000" y="6576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77955</xdr:rowOff>
    </xdr:from>
    <xdr:ext cx="762000" cy="259045"/>
    <xdr:sp macro="" textlink="">
      <xdr:nvSpPr>
        <xdr:cNvPr id="141" name="テキスト ボックス 140"/>
        <xdr:cNvSpPr txBox="1"/>
      </xdr:nvSpPr>
      <xdr:spPr>
        <a:xfrm>
          <a:off x="3225800" y="63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20,119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87957</xdr:rowOff>
    </xdr:from>
    <xdr:to>
      <xdr:col>2</xdr:col>
      <xdr:colOff>692150</xdr:colOff>
      <xdr:row>34</xdr:row>
      <xdr:rowOff>189557</xdr:rowOff>
    </xdr:to>
    <xdr:sp macro="" textlink="">
      <xdr:nvSpPr>
        <xdr:cNvPr id="142" name="円/楕円 141"/>
        <xdr:cNvSpPr/>
      </xdr:nvSpPr>
      <xdr:spPr bwMode="auto">
        <a:xfrm>
          <a:off x="2857500" y="6355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199734</xdr:rowOff>
    </xdr:from>
    <xdr:ext cx="762000" cy="259045"/>
    <xdr:sp macro="" textlink="">
      <xdr:nvSpPr>
        <xdr:cNvPr id="143" name="テキスト ボックス 142"/>
        <xdr:cNvSpPr txBox="1"/>
      </xdr:nvSpPr>
      <xdr:spPr>
        <a:xfrm>
          <a:off x="2527300" y="61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京都府精華町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37,597
37,357
25.68
14,644,506
14,510,433
58,534
7,937,389
15,513,869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109.8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108020</xdr:rowOff>
    </xdr:from>
    <xdr:to>
      <xdr:col>6</xdr:col>
      <xdr:colOff>511175</xdr:colOff>
      <xdr:row>36</xdr:row>
      <xdr:rowOff>134118</xdr:rowOff>
    </xdr:to>
    <xdr:cxnSp macro="">
      <xdr:nvCxnSpPr>
        <xdr:cNvPr id="61" name="直線コネクタ 60"/>
        <xdr:cNvCxnSpPr/>
      </xdr:nvCxnSpPr>
      <xdr:spPr>
        <a:xfrm flipV="1">
          <a:off x="3797300" y="6280220"/>
          <a:ext cx="8382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134118</xdr:rowOff>
    </xdr:from>
    <xdr:to>
      <xdr:col>5</xdr:col>
      <xdr:colOff>358775</xdr:colOff>
      <xdr:row>36</xdr:row>
      <xdr:rowOff>162979</xdr:rowOff>
    </xdr:to>
    <xdr:cxnSp macro="">
      <xdr:nvCxnSpPr>
        <xdr:cNvPr id="64" name="直線コネクタ 63"/>
        <xdr:cNvCxnSpPr/>
      </xdr:nvCxnSpPr>
      <xdr:spPr>
        <a:xfrm flipV="1">
          <a:off x="2908300" y="6306318"/>
          <a:ext cx="889000" cy="2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100743</xdr:rowOff>
    </xdr:from>
    <xdr:to>
      <xdr:col>4</xdr:col>
      <xdr:colOff>155575</xdr:colOff>
      <xdr:row>36</xdr:row>
      <xdr:rowOff>162979</xdr:rowOff>
    </xdr:to>
    <xdr:cxnSp macro="">
      <xdr:nvCxnSpPr>
        <xdr:cNvPr id="67" name="直線コネクタ 66"/>
        <xdr:cNvCxnSpPr/>
      </xdr:nvCxnSpPr>
      <xdr:spPr>
        <a:xfrm>
          <a:off x="2019300" y="6272943"/>
          <a:ext cx="889000" cy="6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91732</xdr:rowOff>
    </xdr:from>
    <xdr:to>
      <xdr:col>2</xdr:col>
      <xdr:colOff>638175</xdr:colOff>
      <xdr:row>36</xdr:row>
      <xdr:rowOff>100743</xdr:rowOff>
    </xdr:to>
    <xdr:cxnSp macro="">
      <xdr:nvCxnSpPr>
        <xdr:cNvPr id="70" name="直線コネクタ 69"/>
        <xdr:cNvCxnSpPr/>
      </xdr:nvCxnSpPr>
      <xdr:spPr>
        <a:xfrm>
          <a:off x="1130300" y="6263932"/>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57220</xdr:rowOff>
    </xdr:from>
    <xdr:to>
      <xdr:col>6</xdr:col>
      <xdr:colOff>561975</xdr:colOff>
      <xdr:row>36</xdr:row>
      <xdr:rowOff>158820</xdr:rowOff>
    </xdr:to>
    <xdr:sp macro="" textlink="">
      <xdr:nvSpPr>
        <xdr:cNvPr id="80" name="円/楕円 79"/>
        <xdr:cNvSpPr/>
      </xdr:nvSpPr>
      <xdr:spPr>
        <a:xfrm>
          <a:off x="4584700" y="622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80097</xdr:rowOff>
    </xdr:from>
    <xdr:ext cx="534377" cy="259045"/>
    <xdr:sp macro="" textlink="">
      <xdr:nvSpPr>
        <xdr:cNvPr id="81" name="人件費該当値テキスト"/>
        <xdr:cNvSpPr txBox="1"/>
      </xdr:nvSpPr>
      <xdr:spPr>
        <a:xfrm>
          <a:off x="4686300" y="60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63,663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83318</xdr:rowOff>
    </xdr:from>
    <xdr:to>
      <xdr:col>5</xdr:col>
      <xdr:colOff>409575</xdr:colOff>
      <xdr:row>37</xdr:row>
      <xdr:rowOff>13468</xdr:rowOff>
    </xdr:to>
    <xdr:sp macro="" textlink="">
      <xdr:nvSpPr>
        <xdr:cNvPr id="82" name="円/楕円 81"/>
        <xdr:cNvSpPr/>
      </xdr:nvSpPr>
      <xdr:spPr>
        <a:xfrm>
          <a:off x="3746500" y="625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29995</xdr:rowOff>
    </xdr:from>
    <xdr:ext cx="534377" cy="259045"/>
    <xdr:sp macro="" textlink="">
      <xdr:nvSpPr>
        <xdr:cNvPr id="83" name="テキスト ボックス 82"/>
        <xdr:cNvSpPr txBox="1"/>
      </xdr:nvSpPr>
      <xdr:spPr>
        <a:xfrm>
          <a:off x="3530111" y="603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112179</xdr:rowOff>
    </xdr:from>
    <xdr:to>
      <xdr:col>4</xdr:col>
      <xdr:colOff>206375</xdr:colOff>
      <xdr:row>37</xdr:row>
      <xdr:rowOff>42329</xdr:rowOff>
    </xdr:to>
    <xdr:sp macro="" textlink="">
      <xdr:nvSpPr>
        <xdr:cNvPr id="84" name="円/楕円 83"/>
        <xdr:cNvSpPr/>
      </xdr:nvSpPr>
      <xdr:spPr>
        <a:xfrm>
          <a:off x="2857500" y="628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58856</xdr:rowOff>
    </xdr:from>
    <xdr:ext cx="534377" cy="259045"/>
    <xdr:sp macro="" textlink="">
      <xdr:nvSpPr>
        <xdr:cNvPr id="85" name="テキスト ボックス 84"/>
        <xdr:cNvSpPr txBox="1"/>
      </xdr:nvSpPr>
      <xdr:spPr>
        <a:xfrm>
          <a:off x="2641111" y="605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49943</xdr:rowOff>
    </xdr:from>
    <xdr:to>
      <xdr:col>3</xdr:col>
      <xdr:colOff>3175</xdr:colOff>
      <xdr:row>36</xdr:row>
      <xdr:rowOff>151543</xdr:rowOff>
    </xdr:to>
    <xdr:sp macro="" textlink="">
      <xdr:nvSpPr>
        <xdr:cNvPr id="86" name="円/楕円 85"/>
        <xdr:cNvSpPr/>
      </xdr:nvSpPr>
      <xdr:spPr>
        <a:xfrm>
          <a:off x="1968500" y="62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168070</xdr:rowOff>
    </xdr:from>
    <xdr:ext cx="534377" cy="259045"/>
    <xdr:sp macro="" textlink="">
      <xdr:nvSpPr>
        <xdr:cNvPr id="87" name="テキスト ボックス 86"/>
        <xdr:cNvSpPr txBox="1"/>
      </xdr:nvSpPr>
      <xdr:spPr>
        <a:xfrm>
          <a:off x="1752111" y="599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64,045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40932</xdr:rowOff>
    </xdr:from>
    <xdr:to>
      <xdr:col>1</xdr:col>
      <xdr:colOff>485775</xdr:colOff>
      <xdr:row>36</xdr:row>
      <xdr:rowOff>142532</xdr:rowOff>
    </xdr:to>
    <xdr:sp macro="" textlink="">
      <xdr:nvSpPr>
        <xdr:cNvPr id="88" name="円/楕円 87"/>
        <xdr:cNvSpPr/>
      </xdr:nvSpPr>
      <xdr:spPr>
        <a:xfrm>
          <a:off x="1079500" y="62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159059</xdr:rowOff>
    </xdr:from>
    <xdr:ext cx="534377" cy="259045"/>
    <xdr:sp macro="" textlink="">
      <xdr:nvSpPr>
        <xdr:cNvPr id="89" name="テキスト ボックス 88"/>
        <xdr:cNvSpPr txBox="1"/>
      </xdr:nvSpPr>
      <xdr:spPr>
        <a:xfrm>
          <a:off x="863111" y="598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19930</xdr:rowOff>
    </xdr:from>
    <xdr:to>
      <xdr:col>6</xdr:col>
      <xdr:colOff>511175</xdr:colOff>
      <xdr:row>56</xdr:row>
      <xdr:rowOff>91808</xdr:rowOff>
    </xdr:to>
    <xdr:cxnSp macro="">
      <xdr:nvCxnSpPr>
        <xdr:cNvPr id="121" name="直線コネクタ 120"/>
        <xdr:cNvCxnSpPr/>
      </xdr:nvCxnSpPr>
      <xdr:spPr>
        <a:xfrm flipV="1">
          <a:off x="3797300" y="9621130"/>
          <a:ext cx="838200" cy="7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91808</xdr:rowOff>
    </xdr:from>
    <xdr:to>
      <xdr:col>5</xdr:col>
      <xdr:colOff>358775</xdr:colOff>
      <xdr:row>56</xdr:row>
      <xdr:rowOff>141970</xdr:rowOff>
    </xdr:to>
    <xdr:cxnSp macro="">
      <xdr:nvCxnSpPr>
        <xdr:cNvPr id="124" name="直線コネクタ 123"/>
        <xdr:cNvCxnSpPr/>
      </xdr:nvCxnSpPr>
      <xdr:spPr>
        <a:xfrm flipV="1">
          <a:off x="2908300" y="9693008"/>
          <a:ext cx="889000" cy="5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136173</xdr:rowOff>
    </xdr:from>
    <xdr:to>
      <xdr:col>4</xdr:col>
      <xdr:colOff>155575</xdr:colOff>
      <xdr:row>56</xdr:row>
      <xdr:rowOff>141970</xdr:rowOff>
    </xdr:to>
    <xdr:cxnSp macro="">
      <xdr:nvCxnSpPr>
        <xdr:cNvPr id="127" name="直線コネクタ 126"/>
        <xdr:cNvCxnSpPr/>
      </xdr:nvCxnSpPr>
      <xdr:spPr>
        <a:xfrm>
          <a:off x="2019300" y="9737373"/>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125086</xdr:rowOff>
    </xdr:from>
    <xdr:to>
      <xdr:col>2</xdr:col>
      <xdr:colOff>638175</xdr:colOff>
      <xdr:row>56</xdr:row>
      <xdr:rowOff>136173</xdr:rowOff>
    </xdr:to>
    <xdr:cxnSp macro="">
      <xdr:nvCxnSpPr>
        <xdr:cNvPr id="130" name="直線コネクタ 129"/>
        <xdr:cNvCxnSpPr/>
      </xdr:nvCxnSpPr>
      <xdr:spPr>
        <a:xfrm>
          <a:off x="1130300" y="9726286"/>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140580</xdr:rowOff>
    </xdr:from>
    <xdr:to>
      <xdr:col>6</xdr:col>
      <xdr:colOff>561975</xdr:colOff>
      <xdr:row>56</xdr:row>
      <xdr:rowOff>70730</xdr:rowOff>
    </xdr:to>
    <xdr:sp macro="" textlink="">
      <xdr:nvSpPr>
        <xdr:cNvPr id="140" name="円/楕円 139"/>
        <xdr:cNvSpPr/>
      </xdr:nvSpPr>
      <xdr:spPr>
        <a:xfrm>
          <a:off x="4584700" y="957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163457</xdr:rowOff>
    </xdr:from>
    <xdr:ext cx="534377" cy="259045"/>
    <xdr:sp macro="" textlink="">
      <xdr:nvSpPr>
        <xdr:cNvPr id="141" name="物件費該当値テキスト"/>
        <xdr:cNvSpPr txBox="1"/>
      </xdr:nvSpPr>
      <xdr:spPr>
        <a:xfrm>
          <a:off x="4686300" y="94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56,335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41008</xdr:rowOff>
    </xdr:from>
    <xdr:to>
      <xdr:col>5</xdr:col>
      <xdr:colOff>409575</xdr:colOff>
      <xdr:row>56</xdr:row>
      <xdr:rowOff>142608</xdr:rowOff>
    </xdr:to>
    <xdr:sp macro="" textlink="">
      <xdr:nvSpPr>
        <xdr:cNvPr id="142" name="円/楕円 141"/>
        <xdr:cNvSpPr/>
      </xdr:nvSpPr>
      <xdr:spPr>
        <a:xfrm>
          <a:off x="3746500" y="964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133735</xdr:rowOff>
    </xdr:from>
    <xdr:ext cx="534377" cy="259045"/>
    <xdr:sp macro="" textlink="">
      <xdr:nvSpPr>
        <xdr:cNvPr id="143" name="テキスト ボックス 142"/>
        <xdr:cNvSpPr txBox="1"/>
      </xdr:nvSpPr>
      <xdr:spPr>
        <a:xfrm>
          <a:off x="3530111" y="973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91170</xdr:rowOff>
    </xdr:from>
    <xdr:to>
      <xdr:col>4</xdr:col>
      <xdr:colOff>206375</xdr:colOff>
      <xdr:row>57</xdr:row>
      <xdr:rowOff>21320</xdr:rowOff>
    </xdr:to>
    <xdr:sp macro="" textlink="">
      <xdr:nvSpPr>
        <xdr:cNvPr id="144" name="円/楕円 143"/>
        <xdr:cNvSpPr/>
      </xdr:nvSpPr>
      <xdr:spPr>
        <a:xfrm>
          <a:off x="2857500" y="9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12447</xdr:rowOff>
    </xdr:from>
    <xdr:ext cx="534377" cy="259045"/>
    <xdr:sp macro="" textlink="">
      <xdr:nvSpPr>
        <xdr:cNvPr id="145" name="テキスト ボックス 144"/>
        <xdr:cNvSpPr txBox="1"/>
      </xdr:nvSpPr>
      <xdr:spPr>
        <a:xfrm>
          <a:off x="2641111" y="978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85373</xdr:rowOff>
    </xdr:from>
    <xdr:to>
      <xdr:col>3</xdr:col>
      <xdr:colOff>3175</xdr:colOff>
      <xdr:row>57</xdr:row>
      <xdr:rowOff>15523</xdr:rowOff>
    </xdr:to>
    <xdr:sp macro="" textlink="">
      <xdr:nvSpPr>
        <xdr:cNvPr id="146" name="円/楕円 145"/>
        <xdr:cNvSpPr/>
      </xdr:nvSpPr>
      <xdr:spPr>
        <a:xfrm>
          <a:off x="1968500" y="968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6650</xdr:rowOff>
    </xdr:from>
    <xdr:ext cx="534377" cy="259045"/>
    <xdr:sp macro="" textlink="">
      <xdr:nvSpPr>
        <xdr:cNvPr id="147" name="テキスト ボックス 146"/>
        <xdr:cNvSpPr txBox="1"/>
      </xdr:nvSpPr>
      <xdr:spPr>
        <a:xfrm>
          <a:off x="1752111" y="977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74286</xdr:rowOff>
    </xdr:from>
    <xdr:to>
      <xdr:col>1</xdr:col>
      <xdr:colOff>485775</xdr:colOff>
      <xdr:row>57</xdr:row>
      <xdr:rowOff>4436</xdr:rowOff>
    </xdr:to>
    <xdr:sp macro="" textlink="">
      <xdr:nvSpPr>
        <xdr:cNvPr id="148" name="円/楕円 147"/>
        <xdr:cNvSpPr/>
      </xdr:nvSpPr>
      <xdr:spPr>
        <a:xfrm>
          <a:off x="1079500" y="967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167013</xdr:rowOff>
    </xdr:from>
    <xdr:ext cx="534377" cy="259045"/>
    <xdr:sp macro="" textlink="">
      <xdr:nvSpPr>
        <xdr:cNvPr id="149" name="テキスト ボックス 148"/>
        <xdr:cNvSpPr txBox="1"/>
      </xdr:nvSpPr>
      <xdr:spPr>
        <a:xfrm>
          <a:off x="863111" y="97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106781</xdr:rowOff>
    </xdr:from>
    <xdr:to>
      <xdr:col>6</xdr:col>
      <xdr:colOff>511175</xdr:colOff>
      <xdr:row>78</xdr:row>
      <xdr:rowOff>123089</xdr:rowOff>
    </xdr:to>
    <xdr:cxnSp macro="">
      <xdr:nvCxnSpPr>
        <xdr:cNvPr id="178" name="直線コネクタ 177"/>
        <xdr:cNvCxnSpPr/>
      </xdr:nvCxnSpPr>
      <xdr:spPr>
        <a:xfrm flipV="1">
          <a:off x="3797300" y="13479881"/>
          <a:ext cx="8382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106020</xdr:rowOff>
    </xdr:from>
    <xdr:to>
      <xdr:col>5</xdr:col>
      <xdr:colOff>358775</xdr:colOff>
      <xdr:row>78</xdr:row>
      <xdr:rowOff>123089</xdr:rowOff>
    </xdr:to>
    <xdr:cxnSp macro="">
      <xdr:nvCxnSpPr>
        <xdr:cNvPr id="181" name="直線コネクタ 180"/>
        <xdr:cNvCxnSpPr/>
      </xdr:nvCxnSpPr>
      <xdr:spPr>
        <a:xfrm>
          <a:off x="2908300" y="13479120"/>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75767</xdr:rowOff>
    </xdr:from>
    <xdr:to>
      <xdr:col>4</xdr:col>
      <xdr:colOff>155575</xdr:colOff>
      <xdr:row>78</xdr:row>
      <xdr:rowOff>106020</xdr:rowOff>
    </xdr:to>
    <xdr:cxnSp macro="">
      <xdr:nvCxnSpPr>
        <xdr:cNvPr id="184" name="直線コネクタ 183"/>
        <xdr:cNvCxnSpPr/>
      </xdr:nvCxnSpPr>
      <xdr:spPr>
        <a:xfrm>
          <a:off x="2019300" y="13448867"/>
          <a:ext cx="889000" cy="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67081</xdr:rowOff>
    </xdr:from>
    <xdr:to>
      <xdr:col>2</xdr:col>
      <xdr:colOff>638175</xdr:colOff>
      <xdr:row>78</xdr:row>
      <xdr:rowOff>75767</xdr:rowOff>
    </xdr:to>
    <xdr:cxnSp macro="">
      <xdr:nvCxnSpPr>
        <xdr:cNvPr id="187" name="直線コネクタ 186"/>
        <xdr:cNvCxnSpPr/>
      </xdr:nvCxnSpPr>
      <xdr:spPr>
        <a:xfrm>
          <a:off x="1130300" y="13440181"/>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55981</xdr:rowOff>
    </xdr:from>
    <xdr:to>
      <xdr:col>6</xdr:col>
      <xdr:colOff>561975</xdr:colOff>
      <xdr:row>78</xdr:row>
      <xdr:rowOff>157581</xdr:rowOff>
    </xdr:to>
    <xdr:sp macro="" textlink="">
      <xdr:nvSpPr>
        <xdr:cNvPr id="197" name="円/楕円 196"/>
        <xdr:cNvSpPr/>
      </xdr:nvSpPr>
      <xdr:spPr>
        <a:xfrm>
          <a:off x="4584700" y="134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142358</xdr:rowOff>
    </xdr:from>
    <xdr:ext cx="469744" cy="259045"/>
    <xdr:sp macro="" textlink="">
      <xdr:nvSpPr>
        <xdr:cNvPr id="198" name="維持補修費該当値テキスト"/>
        <xdr:cNvSpPr txBox="1"/>
      </xdr:nvSpPr>
      <xdr:spPr>
        <a:xfrm>
          <a:off x="4686300" y="1334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72289</xdr:rowOff>
    </xdr:from>
    <xdr:to>
      <xdr:col>5</xdr:col>
      <xdr:colOff>409575</xdr:colOff>
      <xdr:row>79</xdr:row>
      <xdr:rowOff>2439</xdr:rowOff>
    </xdr:to>
    <xdr:sp macro="" textlink="">
      <xdr:nvSpPr>
        <xdr:cNvPr id="199" name="円/楕円 198"/>
        <xdr:cNvSpPr/>
      </xdr:nvSpPr>
      <xdr:spPr>
        <a:xfrm>
          <a:off x="3746500" y="134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165016</xdr:rowOff>
    </xdr:from>
    <xdr:ext cx="469744" cy="259045"/>
    <xdr:sp macro="" textlink="">
      <xdr:nvSpPr>
        <xdr:cNvPr id="200" name="テキスト ボックス 199"/>
        <xdr:cNvSpPr txBox="1"/>
      </xdr:nvSpPr>
      <xdr:spPr>
        <a:xfrm>
          <a:off x="3562427" y="1353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55220</xdr:rowOff>
    </xdr:from>
    <xdr:to>
      <xdr:col>4</xdr:col>
      <xdr:colOff>206375</xdr:colOff>
      <xdr:row>78</xdr:row>
      <xdr:rowOff>156820</xdr:rowOff>
    </xdr:to>
    <xdr:sp macro="" textlink="">
      <xdr:nvSpPr>
        <xdr:cNvPr id="201" name="円/楕円 200"/>
        <xdr:cNvSpPr/>
      </xdr:nvSpPr>
      <xdr:spPr>
        <a:xfrm>
          <a:off x="2857500" y="134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147947</xdr:rowOff>
    </xdr:from>
    <xdr:ext cx="469744" cy="259045"/>
    <xdr:sp macro="" textlink="">
      <xdr:nvSpPr>
        <xdr:cNvPr id="202" name="テキスト ボックス 201"/>
        <xdr:cNvSpPr txBox="1"/>
      </xdr:nvSpPr>
      <xdr:spPr>
        <a:xfrm>
          <a:off x="2673427" y="1352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24967</xdr:rowOff>
    </xdr:from>
    <xdr:to>
      <xdr:col>3</xdr:col>
      <xdr:colOff>3175</xdr:colOff>
      <xdr:row>78</xdr:row>
      <xdr:rowOff>126567</xdr:rowOff>
    </xdr:to>
    <xdr:sp macro="" textlink="">
      <xdr:nvSpPr>
        <xdr:cNvPr id="203" name="円/楕円 202"/>
        <xdr:cNvSpPr/>
      </xdr:nvSpPr>
      <xdr:spPr>
        <a:xfrm>
          <a:off x="1968500" y="133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117694</xdr:rowOff>
    </xdr:from>
    <xdr:ext cx="469744" cy="259045"/>
    <xdr:sp macro="" textlink="">
      <xdr:nvSpPr>
        <xdr:cNvPr id="204" name="テキスト ボックス 203"/>
        <xdr:cNvSpPr txBox="1"/>
      </xdr:nvSpPr>
      <xdr:spPr>
        <a:xfrm>
          <a:off x="1784427" y="1349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16281</xdr:rowOff>
    </xdr:from>
    <xdr:to>
      <xdr:col>1</xdr:col>
      <xdr:colOff>485775</xdr:colOff>
      <xdr:row>78</xdr:row>
      <xdr:rowOff>117881</xdr:rowOff>
    </xdr:to>
    <xdr:sp macro="" textlink="">
      <xdr:nvSpPr>
        <xdr:cNvPr id="205" name="円/楕円 204"/>
        <xdr:cNvSpPr/>
      </xdr:nvSpPr>
      <xdr:spPr>
        <a:xfrm>
          <a:off x="1079500" y="133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109008</xdr:rowOff>
    </xdr:from>
    <xdr:ext cx="469744" cy="259045"/>
    <xdr:sp macro="" textlink="">
      <xdr:nvSpPr>
        <xdr:cNvPr id="206" name="テキスト ボックス 205"/>
        <xdr:cNvSpPr txBox="1"/>
      </xdr:nvSpPr>
      <xdr:spPr>
        <a:xfrm>
          <a:off x="895427" y="134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26809</xdr:rowOff>
    </xdr:from>
    <xdr:to>
      <xdr:col>6</xdr:col>
      <xdr:colOff>511175</xdr:colOff>
      <xdr:row>97</xdr:row>
      <xdr:rowOff>45117</xdr:rowOff>
    </xdr:to>
    <xdr:cxnSp macro="">
      <xdr:nvCxnSpPr>
        <xdr:cNvPr id="236" name="直線コネクタ 235"/>
        <xdr:cNvCxnSpPr/>
      </xdr:nvCxnSpPr>
      <xdr:spPr>
        <a:xfrm>
          <a:off x="3797300" y="16657459"/>
          <a:ext cx="838200" cy="1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26809</xdr:rowOff>
    </xdr:from>
    <xdr:to>
      <xdr:col>5</xdr:col>
      <xdr:colOff>358775</xdr:colOff>
      <xdr:row>97</xdr:row>
      <xdr:rowOff>136023</xdr:rowOff>
    </xdr:to>
    <xdr:cxnSp macro="">
      <xdr:nvCxnSpPr>
        <xdr:cNvPr id="239" name="直線コネクタ 238"/>
        <xdr:cNvCxnSpPr/>
      </xdr:nvCxnSpPr>
      <xdr:spPr>
        <a:xfrm flipV="1">
          <a:off x="2908300" y="16657459"/>
          <a:ext cx="889000" cy="10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136023</xdr:rowOff>
    </xdr:from>
    <xdr:to>
      <xdr:col>4</xdr:col>
      <xdr:colOff>155575</xdr:colOff>
      <xdr:row>97</xdr:row>
      <xdr:rowOff>136900</xdr:rowOff>
    </xdr:to>
    <xdr:cxnSp macro="">
      <xdr:nvCxnSpPr>
        <xdr:cNvPr id="242" name="直線コネクタ 241"/>
        <xdr:cNvCxnSpPr/>
      </xdr:nvCxnSpPr>
      <xdr:spPr>
        <a:xfrm flipV="1">
          <a:off x="2019300" y="16766673"/>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117487</xdr:rowOff>
    </xdr:from>
    <xdr:to>
      <xdr:col>2</xdr:col>
      <xdr:colOff>638175</xdr:colOff>
      <xdr:row>97</xdr:row>
      <xdr:rowOff>136900</xdr:rowOff>
    </xdr:to>
    <xdr:cxnSp macro="">
      <xdr:nvCxnSpPr>
        <xdr:cNvPr id="245" name="直線コネクタ 244"/>
        <xdr:cNvCxnSpPr/>
      </xdr:nvCxnSpPr>
      <xdr:spPr>
        <a:xfrm>
          <a:off x="1130300" y="16748137"/>
          <a:ext cx="889000" cy="1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165767</xdr:rowOff>
    </xdr:from>
    <xdr:to>
      <xdr:col>6</xdr:col>
      <xdr:colOff>561975</xdr:colOff>
      <xdr:row>97</xdr:row>
      <xdr:rowOff>95917</xdr:rowOff>
    </xdr:to>
    <xdr:sp macro="" textlink="">
      <xdr:nvSpPr>
        <xdr:cNvPr id="255" name="円/楕円 254"/>
        <xdr:cNvSpPr/>
      </xdr:nvSpPr>
      <xdr:spPr>
        <a:xfrm>
          <a:off x="4584700" y="166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144194</xdr:rowOff>
    </xdr:from>
    <xdr:ext cx="534377" cy="259045"/>
    <xdr:sp macro="" textlink="">
      <xdr:nvSpPr>
        <xdr:cNvPr id="256" name="扶助費該当値テキスト"/>
        <xdr:cNvSpPr txBox="1"/>
      </xdr:nvSpPr>
      <xdr:spPr>
        <a:xfrm>
          <a:off x="4686300" y="1660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57,965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147459</xdr:rowOff>
    </xdr:from>
    <xdr:to>
      <xdr:col>5</xdr:col>
      <xdr:colOff>409575</xdr:colOff>
      <xdr:row>97</xdr:row>
      <xdr:rowOff>77609</xdr:rowOff>
    </xdr:to>
    <xdr:sp macro="" textlink="">
      <xdr:nvSpPr>
        <xdr:cNvPr id="257" name="円/楕円 256"/>
        <xdr:cNvSpPr/>
      </xdr:nvSpPr>
      <xdr:spPr>
        <a:xfrm>
          <a:off x="3746500" y="166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94136</xdr:rowOff>
    </xdr:from>
    <xdr:ext cx="534377" cy="259045"/>
    <xdr:sp macro="" textlink="">
      <xdr:nvSpPr>
        <xdr:cNvPr id="258" name="テキスト ボックス 257"/>
        <xdr:cNvSpPr txBox="1"/>
      </xdr:nvSpPr>
      <xdr:spPr>
        <a:xfrm>
          <a:off x="3530111" y="1638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85223</xdr:rowOff>
    </xdr:from>
    <xdr:to>
      <xdr:col>4</xdr:col>
      <xdr:colOff>206375</xdr:colOff>
      <xdr:row>98</xdr:row>
      <xdr:rowOff>15373</xdr:rowOff>
    </xdr:to>
    <xdr:sp macro="" textlink="">
      <xdr:nvSpPr>
        <xdr:cNvPr id="259" name="円/楕円 258"/>
        <xdr:cNvSpPr/>
      </xdr:nvSpPr>
      <xdr:spPr>
        <a:xfrm>
          <a:off x="2857500" y="167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31900</xdr:rowOff>
    </xdr:from>
    <xdr:ext cx="534377" cy="259045"/>
    <xdr:sp macro="" textlink="">
      <xdr:nvSpPr>
        <xdr:cNvPr id="260" name="テキスト ボックス 259"/>
        <xdr:cNvSpPr txBox="1"/>
      </xdr:nvSpPr>
      <xdr:spPr>
        <a:xfrm>
          <a:off x="2641111" y="1649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86100</xdr:rowOff>
    </xdr:from>
    <xdr:to>
      <xdr:col>3</xdr:col>
      <xdr:colOff>3175</xdr:colOff>
      <xdr:row>98</xdr:row>
      <xdr:rowOff>16250</xdr:rowOff>
    </xdr:to>
    <xdr:sp macro="" textlink="">
      <xdr:nvSpPr>
        <xdr:cNvPr id="261" name="円/楕円 260"/>
        <xdr:cNvSpPr/>
      </xdr:nvSpPr>
      <xdr:spPr>
        <a:xfrm>
          <a:off x="1968500" y="167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32777</xdr:rowOff>
    </xdr:from>
    <xdr:ext cx="534377" cy="259045"/>
    <xdr:sp macro="" textlink="">
      <xdr:nvSpPr>
        <xdr:cNvPr id="262" name="テキスト ボックス 261"/>
        <xdr:cNvSpPr txBox="1"/>
      </xdr:nvSpPr>
      <xdr:spPr>
        <a:xfrm>
          <a:off x="1752111" y="164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66687</xdr:rowOff>
    </xdr:from>
    <xdr:to>
      <xdr:col>1</xdr:col>
      <xdr:colOff>485775</xdr:colOff>
      <xdr:row>97</xdr:row>
      <xdr:rowOff>168287</xdr:rowOff>
    </xdr:to>
    <xdr:sp macro="" textlink="">
      <xdr:nvSpPr>
        <xdr:cNvPr id="263" name="円/楕円 262"/>
        <xdr:cNvSpPr/>
      </xdr:nvSpPr>
      <xdr:spPr>
        <a:xfrm>
          <a:off x="1079500" y="1669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13364</xdr:rowOff>
    </xdr:from>
    <xdr:ext cx="534377" cy="259045"/>
    <xdr:sp macro="" textlink="">
      <xdr:nvSpPr>
        <xdr:cNvPr id="264" name="テキスト ボックス 263"/>
        <xdr:cNvSpPr txBox="1"/>
      </xdr:nvSpPr>
      <xdr:spPr>
        <a:xfrm>
          <a:off x="863111" y="164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47139</xdr:rowOff>
    </xdr:from>
    <xdr:to>
      <xdr:col>15</xdr:col>
      <xdr:colOff>180975</xdr:colOff>
      <xdr:row>38</xdr:row>
      <xdr:rowOff>51624</xdr:rowOff>
    </xdr:to>
    <xdr:cxnSp macro="">
      <xdr:nvCxnSpPr>
        <xdr:cNvPr id="295" name="直線コネクタ 294"/>
        <xdr:cNvCxnSpPr/>
      </xdr:nvCxnSpPr>
      <xdr:spPr>
        <a:xfrm>
          <a:off x="9639300" y="6562239"/>
          <a:ext cx="8382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32367</xdr:rowOff>
    </xdr:from>
    <xdr:to>
      <xdr:col>14</xdr:col>
      <xdr:colOff>28575</xdr:colOff>
      <xdr:row>38</xdr:row>
      <xdr:rowOff>47139</xdr:rowOff>
    </xdr:to>
    <xdr:cxnSp macro="">
      <xdr:nvCxnSpPr>
        <xdr:cNvPr id="298" name="直線コネクタ 297"/>
        <xdr:cNvCxnSpPr/>
      </xdr:nvCxnSpPr>
      <xdr:spPr>
        <a:xfrm>
          <a:off x="8750300" y="6547467"/>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32367</xdr:rowOff>
    </xdr:from>
    <xdr:to>
      <xdr:col>12</xdr:col>
      <xdr:colOff>511175</xdr:colOff>
      <xdr:row>38</xdr:row>
      <xdr:rowOff>39475</xdr:rowOff>
    </xdr:to>
    <xdr:cxnSp macro="">
      <xdr:nvCxnSpPr>
        <xdr:cNvPr id="301" name="直線コネクタ 300"/>
        <xdr:cNvCxnSpPr/>
      </xdr:nvCxnSpPr>
      <xdr:spPr>
        <a:xfrm flipV="1">
          <a:off x="7861300" y="6547467"/>
          <a:ext cx="889000" cy="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35458</xdr:rowOff>
    </xdr:from>
    <xdr:to>
      <xdr:col>11</xdr:col>
      <xdr:colOff>307975</xdr:colOff>
      <xdr:row>38</xdr:row>
      <xdr:rowOff>39475</xdr:rowOff>
    </xdr:to>
    <xdr:cxnSp macro="">
      <xdr:nvCxnSpPr>
        <xdr:cNvPr id="304" name="直線コネクタ 303"/>
        <xdr:cNvCxnSpPr/>
      </xdr:nvCxnSpPr>
      <xdr:spPr>
        <a:xfrm>
          <a:off x="6972300" y="6550558"/>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824</xdr:rowOff>
    </xdr:from>
    <xdr:to>
      <xdr:col>15</xdr:col>
      <xdr:colOff>231775</xdr:colOff>
      <xdr:row>38</xdr:row>
      <xdr:rowOff>102424</xdr:rowOff>
    </xdr:to>
    <xdr:sp macro="" textlink="">
      <xdr:nvSpPr>
        <xdr:cNvPr id="314" name="円/楕円 313"/>
        <xdr:cNvSpPr/>
      </xdr:nvSpPr>
      <xdr:spPr>
        <a:xfrm>
          <a:off x="10426700" y="651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87201</xdr:rowOff>
    </xdr:from>
    <xdr:ext cx="534377" cy="259045"/>
    <xdr:sp macro="" textlink="">
      <xdr:nvSpPr>
        <xdr:cNvPr id="315" name="補助費等該当値テキスト"/>
        <xdr:cNvSpPr txBox="1"/>
      </xdr:nvSpPr>
      <xdr:spPr>
        <a:xfrm>
          <a:off x="10528300" y="643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20,091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167789</xdr:rowOff>
    </xdr:from>
    <xdr:to>
      <xdr:col>14</xdr:col>
      <xdr:colOff>79375</xdr:colOff>
      <xdr:row>38</xdr:row>
      <xdr:rowOff>97939</xdr:rowOff>
    </xdr:to>
    <xdr:sp macro="" textlink="">
      <xdr:nvSpPr>
        <xdr:cNvPr id="316" name="円/楕円 315"/>
        <xdr:cNvSpPr/>
      </xdr:nvSpPr>
      <xdr:spPr>
        <a:xfrm>
          <a:off x="9588500" y="651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89066</xdr:rowOff>
    </xdr:from>
    <xdr:ext cx="534377" cy="259045"/>
    <xdr:sp macro="" textlink="">
      <xdr:nvSpPr>
        <xdr:cNvPr id="317" name="テキスト ボックス 316"/>
        <xdr:cNvSpPr txBox="1"/>
      </xdr:nvSpPr>
      <xdr:spPr>
        <a:xfrm>
          <a:off x="9372111" y="660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153017</xdr:rowOff>
    </xdr:from>
    <xdr:to>
      <xdr:col>12</xdr:col>
      <xdr:colOff>561975</xdr:colOff>
      <xdr:row>38</xdr:row>
      <xdr:rowOff>83167</xdr:rowOff>
    </xdr:to>
    <xdr:sp macro="" textlink="">
      <xdr:nvSpPr>
        <xdr:cNvPr id="318" name="円/楕円 317"/>
        <xdr:cNvSpPr/>
      </xdr:nvSpPr>
      <xdr:spPr>
        <a:xfrm>
          <a:off x="8699500" y="649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74294</xdr:rowOff>
    </xdr:from>
    <xdr:ext cx="534377" cy="259045"/>
    <xdr:sp macro="" textlink="">
      <xdr:nvSpPr>
        <xdr:cNvPr id="319" name="テキスト ボックス 318"/>
        <xdr:cNvSpPr txBox="1"/>
      </xdr:nvSpPr>
      <xdr:spPr>
        <a:xfrm>
          <a:off x="8483111" y="658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160125</xdr:rowOff>
    </xdr:from>
    <xdr:to>
      <xdr:col>11</xdr:col>
      <xdr:colOff>358775</xdr:colOff>
      <xdr:row>38</xdr:row>
      <xdr:rowOff>90275</xdr:rowOff>
    </xdr:to>
    <xdr:sp macro="" textlink="">
      <xdr:nvSpPr>
        <xdr:cNvPr id="320" name="円/楕円 319"/>
        <xdr:cNvSpPr/>
      </xdr:nvSpPr>
      <xdr:spPr>
        <a:xfrm>
          <a:off x="7810500" y="65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81402</xdr:rowOff>
    </xdr:from>
    <xdr:ext cx="534377" cy="259045"/>
    <xdr:sp macro="" textlink="">
      <xdr:nvSpPr>
        <xdr:cNvPr id="321" name="テキスト ボックス 320"/>
        <xdr:cNvSpPr txBox="1"/>
      </xdr:nvSpPr>
      <xdr:spPr>
        <a:xfrm>
          <a:off x="7594111" y="659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156108</xdr:rowOff>
    </xdr:from>
    <xdr:to>
      <xdr:col>10</xdr:col>
      <xdr:colOff>155575</xdr:colOff>
      <xdr:row>38</xdr:row>
      <xdr:rowOff>86258</xdr:rowOff>
    </xdr:to>
    <xdr:sp macro="" textlink="">
      <xdr:nvSpPr>
        <xdr:cNvPr id="322" name="円/楕円 321"/>
        <xdr:cNvSpPr/>
      </xdr:nvSpPr>
      <xdr:spPr>
        <a:xfrm>
          <a:off x="6921500" y="649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77385</xdr:rowOff>
    </xdr:from>
    <xdr:ext cx="534377" cy="259045"/>
    <xdr:sp macro="" textlink="">
      <xdr:nvSpPr>
        <xdr:cNvPr id="323" name="テキスト ボックス 322"/>
        <xdr:cNvSpPr txBox="1"/>
      </xdr:nvSpPr>
      <xdr:spPr>
        <a:xfrm>
          <a:off x="6705111" y="659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23152</xdr:rowOff>
    </xdr:from>
    <xdr:to>
      <xdr:col>15</xdr:col>
      <xdr:colOff>180975</xdr:colOff>
      <xdr:row>56</xdr:row>
      <xdr:rowOff>152936</xdr:rowOff>
    </xdr:to>
    <xdr:cxnSp macro="">
      <xdr:nvCxnSpPr>
        <xdr:cNvPr id="352" name="直線コネクタ 351"/>
        <xdr:cNvCxnSpPr/>
      </xdr:nvCxnSpPr>
      <xdr:spPr>
        <a:xfrm flipV="1">
          <a:off x="9639300" y="9452902"/>
          <a:ext cx="838200" cy="30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152936</xdr:rowOff>
    </xdr:from>
    <xdr:to>
      <xdr:col>14</xdr:col>
      <xdr:colOff>28575</xdr:colOff>
      <xdr:row>57</xdr:row>
      <xdr:rowOff>139296</xdr:rowOff>
    </xdr:to>
    <xdr:cxnSp macro="">
      <xdr:nvCxnSpPr>
        <xdr:cNvPr id="355" name="直線コネクタ 354"/>
        <xdr:cNvCxnSpPr/>
      </xdr:nvCxnSpPr>
      <xdr:spPr>
        <a:xfrm flipV="1">
          <a:off x="8750300" y="9754136"/>
          <a:ext cx="889000" cy="15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139296</xdr:rowOff>
    </xdr:from>
    <xdr:to>
      <xdr:col>12</xdr:col>
      <xdr:colOff>511175</xdr:colOff>
      <xdr:row>57</xdr:row>
      <xdr:rowOff>158148</xdr:rowOff>
    </xdr:to>
    <xdr:cxnSp macro="">
      <xdr:nvCxnSpPr>
        <xdr:cNvPr id="358" name="直線コネクタ 357"/>
        <xdr:cNvCxnSpPr/>
      </xdr:nvCxnSpPr>
      <xdr:spPr>
        <a:xfrm flipV="1">
          <a:off x="7861300" y="9911946"/>
          <a:ext cx="889000" cy="1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96342</xdr:rowOff>
    </xdr:from>
    <xdr:to>
      <xdr:col>11</xdr:col>
      <xdr:colOff>307975</xdr:colOff>
      <xdr:row>57</xdr:row>
      <xdr:rowOff>158148</xdr:rowOff>
    </xdr:to>
    <xdr:cxnSp macro="">
      <xdr:nvCxnSpPr>
        <xdr:cNvPr id="361" name="直線コネクタ 360"/>
        <xdr:cNvCxnSpPr/>
      </xdr:nvCxnSpPr>
      <xdr:spPr>
        <a:xfrm>
          <a:off x="6972300" y="9868992"/>
          <a:ext cx="889000" cy="6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143802</xdr:rowOff>
    </xdr:from>
    <xdr:to>
      <xdr:col>15</xdr:col>
      <xdr:colOff>231775</xdr:colOff>
      <xdr:row>55</xdr:row>
      <xdr:rowOff>73952</xdr:rowOff>
    </xdr:to>
    <xdr:sp macro="" textlink="">
      <xdr:nvSpPr>
        <xdr:cNvPr id="371" name="円/楕円 370"/>
        <xdr:cNvSpPr/>
      </xdr:nvSpPr>
      <xdr:spPr>
        <a:xfrm>
          <a:off x="10426700" y="94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166679</xdr:rowOff>
    </xdr:from>
    <xdr:ext cx="534377" cy="259045"/>
    <xdr:sp macro="" textlink="">
      <xdr:nvSpPr>
        <xdr:cNvPr id="372" name="普通建設事業費該当値テキスト"/>
        <xdr:cNvSpPr txBox="1"/>
      </xdr:nvSpPr>
      <xdr:spPr>
        <a:xfrm>
          <a:off x="10528300" y="92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92,795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102136</xdr:rowOff>
    </xdr:from>
    <xdr:to>
      <xdr:col>14</xdr:col>
      <xdr:colOff>79375</xdr:colOff>
      <xdr:row>57</xdr:row>
      <xdr:rowOff>32286</xdr:rowOff>
    </xdr:to>
    <xdr:sp macro="" textlink="">
      <xdr:nvSpPr>
        <xdr:cNvPr id="373" name="円/楕円 372"/>
        <xdr:cNvSpPr/>
      </xdr:nvSpPr>
      <xdr:spPr>
        <a:xfrm>
          <a:off x="9588500" y="970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23413</xdr:rowOff>
    </xdr:from>
    <xdr:ext cx="534377" cy="259045"/>
    <xdr:sp macro="" textlink="">
      <xdr:nvSpPr>
        <xdr:cNvPr id="374" name="テキスト ボックス 373"/>
        <xdr:cNvSpPr txBox="1"/>
      </xdr:nvSpPr>
      <xdr:spPr>
        <a:xfrm>
          <a:off x="9372111" y="979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53,263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88496</xdr:rowOff>
    </xdr:from>
    <xdr:to>
      <xdr:col>12</xdr:col>
      <xdr:colOff>561975</xdr:colOff>
      <xdr:row>58</xdr:row>
      <xdr:rowOff>18646</xdr:rowOff>
    </xdr:to>
    <xdr:sp macro="" textlink="">
      <xdr:nvSpPr>
        <xdr:cNvPr id="375" name="円/楕円 374"/>
        <xdr:cNvSpPr/>
      </xdr:nvSpPr>
      <xdr:spPr>
        <a:xfrm>
          <a:off x="8699500" y="986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9773</xdr:rowOff>
    </xdr:from>
    <xdr:ext cx="534377" cy="259045"/>
    <xdr:sp macro="" textlink="">
      <xdr:nvSpPr>
        <xdr:cNvPr id="376" name="テキスト ボックス 375"/>
        <xdr:cNvSpPr txBox="1"/>
      </xdr:nvSpPr>
      <xdr:spPr>
        <a:xfrm>
          <a:off x="8483111" y="99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32,553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107348</xdr:rowOff>
    </xdr:from>
    <xdr:to>
      <xdr:col>11</xdr:col>
      <xdr:colOff>358775</xdr:colOff>
      <xdr:row>58</xdr:row>
      <xdr:rowOff>37498</xdr:rowOff>
    </xdr:to>
    <xdr:sp macro="" textlink="">
      <xdr:nvSpPr>
        <xdr:cNvPr id="377" name="円/楕円 376"/>
        <xdr:cNvSpPr/>
      </xdr:nvSpPr>
      <xdr:spPr>
        <a:xfrm>
          <a:off x="7810500" y="98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28625</xdr:rowOff>
    </xdr:from>
    <xdr:ext cx="534377" cy="259045"/>
    <xdr:sp macro="" textlink="">
      <xdr:nvSpPr>
        <xdr:cNvPr id="378" name="テキスト ボックス 377"/>
        <xdr:cNvSpPr txBox="1"/>
      </xdr:nvSpPr>
      <xdr:spPr>
        <a:xfrm>
          <a:off x="7594111" y="997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45542</xdr:rowOff>
    </xdr:from>
    <xdr:to>
      <xdr:col>10</xdr:col>
      <xdr:colOff>155575</xdr:colOff>
      <xdr:row>57</xdr:row>
      <xdr:rowOff>147142</xdr:rowOff>
    </xdr:to>
    <xdr:sp macro="" textlink="">
      <xdr:nvSpPr>
        <xdr:cNvPr id="379" name="円/楕円 378"/>
        <xdr:cNvSpPr/>
      </xdr:nvSpPr>
      <xdr:spPr>
        <a:xfrm>
          <a:off x="6921500" y="98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138269</xdr:rowOff>
    </xdr:from>
    <xdr:ext cx="534377" cy="259045"/>
    <xdr:sp macro="" textlink="">
      <xdr:nvSpPr>
        <xdr:cNvPr id="380" name="テキスト ボックス 379"/>
        <xdr:cNvSpPr txBox="1"/>
      </xdr:nvSpPr>
      <xdr:spPr>
        <a:xfrm>
          <a:off x="6705111" y="99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84989</xdr:rowOff>
    </xdr:from>
    <xdr:to>
      <xdr:col>15</xdr:col>
      <xdr:colOff>180975</xdr:colOff>
      <xdr:row>78</xdr:row>
      <xdr:rowOff>134877</xdr:rowOff>
    </xdr:to>
    <xdr:cxnSp macro="">
      <xdr:nvCxnSpPr>
        <xdr:cNvPr id="411" name="直線コネクタ 410"/>
        <xdr:cNvCxnSpPr/>
      </xdr:nvCxnSpPr>
      <xdr:spPr>
        <a:xfrm flipV="1">
          <a:off x="9639300" y="12943739"/>
          <a:ext cx="838200" cy="56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34189</xdr:rowOff>
    </xdr:from>
    <xdr:to>
      <xdr:col>15</xdr:col>
      <xdr:colOff>231775</xdr:colOff>
      <xdr:row>75</xdr:row>
      <xdr:rowOff>135789</xdr:rowOff>
    </xdr:to>
    <xdr:sp macro="" textlink="">
      <xdr:nvSpPr>
        <xdr:cNvPr id="421" name="円/楕円 420"/>
        <xdr:cNvSpPr/>
      </xdr:nvSpPr>
      <xdr:spPr>
        <a:xfrm>
          <a:off x="10426700" y="1289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57066</xdr:rowOff>
    </xdr:from>
    <xdr:ext cx="534377" cy="259045"/>
    <xdr:sp macro="" textlink="">
      <xdr:nvSpPr>
        <xdr:cNvPr id="422" name="普通建設事業費 （ うち新規整備　）該当値テキスト"/>
        <xdr:cNvSpPr txBox="1"/>
      </xdr:nvSpPr>
      <xdr:spPr>
        <a:xfrm>
          <a:off x="10528300" y="1274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84077</xdr:rowOff>
    </xdr:from>
    <xdr:to>
      <xdr:col>14</xdr:col>
      <xdr:colOff>79375</xdr:colOff>
      <xdr:row>79</xdr:row>
      <xdr:rowOff>14227</xdr:rowOff>
    </xdr:to>
    <xdr:sp macro="" textlink="">
      <xdr:nvSpPr>
        <xdr:cNvPr id="423" name="円/楕円 422"/>
        <xdr:cNvSpPr/>
      </xdr:nvSpPr>
      <xdr:spPr>
        <a:xfrm>
          <a:off x="9588500" y="134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5354</xdr:rowOff>
    </xdr:from>
    <xdr:ext cx="534377" cy="259045"/>
    <xdr:sp macro="" textlink="">
      <xdr:nvSpPr>
        <xdr:cNvPr id="424" name="テキスト ボックス 423"/>
        <xdr:cNvSpPr txBox="1"/>
      </xdr:nvSpPr>
      <xdr:spPr>
        <a:xfrm>
          <a:off x="9372111" y="1354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166382</xdr:rowOff>
    </xdr:from>
    <xdr:to>
      <xdr:col>15</xdr:col>
      <xdr:colOff>180975</xdr:colOff>
      <xdr:row>98</xdr:row>
      <xdr:rowOff>134316</xdr:rowOff>
    </xdr:to>
    <xdr:cxnSp macro="">
      <xdr:nvCxnSpPr>
        <xdr:cNvPr id="453" name="直線コネクタ 452"/>
        <xdr:cNvCxnSpPr/>
      </xdr:nvCxnSpPr>
      <xdr:spPr>
        <a:xfrm>
          <a:off x="9639300" y="16625582"/>
          <a:ext cx="838200" cy="3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83516</xdr:rowOff>
    </xdr:from>
    <xdr:to>
      <xdr:col>15</xdr:col>
      <xdr:colOff>231775</xdr:colOff>
      <xdr:row>99</xdr:row>
      <xdr:rowOff>13666</xdr:rowOff>
    </xdr:to>
    <xdr:sp macro="" textlink="">
      <xdr:nvSpPr>
        <xdr:cNvPr id="463" name="円/楕円 462"/>
        <xdr:cNvSpPr/>
      </xdr:nvSpPr>
      <xdr:spPr>
        <a:xfrm>
          <a:off x="10426700" y="168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169893</xdr:rowOff>
    </xdr:from>
    <xdr:ext cx="469744" cy="259045"/>
    <xdr:sp macro="" textlink="">
      <xdr:nvSpPr>
        <xdr:cNvPr id="464" name="普通建設事業費 （ うち更新整備　）該当値テキスト"/>
        <xdr:cNvSpPr txBox="1"/>
      </xdr:nvSpPr>
      <xdr:spPr>
        <a:xfrm>
          <a:off x="10528300" y="168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115582</xdr:rowOff>
    </xdr:from>
    <xdr:to>
      <xdr:col>14</xdr:col>
      <xdr:colOff>79375</xdr:colOff>
      <xdr:row>97</xdr:row>
      <xdr:rowOff>45732</xdr:rowOff>
    </xdr:to>
    <xdr:sp macro="" textlink="">
      <xdr:nvSpPr>
        <xdr:cNvPr id="465" name="円/楕円 464"/>
        <xdr:cNvSpPr/>
      </xdr:nvSpPr>
      <xdr:spPr>
        <a:xfrm>
          <a:off x="9588500" y="165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62259</xdr:rowOff>
    </xdr:from>
    <xdr:ext cx="534377" cy="259045"/>
    <xdr:sp macro="" textlink="">
      <xdr:nvSpPr>
        <xdr:cNvPr id="466" name="テキスト ボックス 465"/>
        <xdr:cNvSpPr txBox="1"/>
      </xdr:nvSpPr>
      <xdr:spPr>
        <a:xfrm>
          <a:off x="9372111" y="163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2236</xdr:rowOff>
    </xdr:from>
    <xdr:to>
      <xdr:col>23</xdr:col>
      <xdr:colOff>517525</xdr:colOff>
      <xdr:row>39</xdr:row>
      <xdr:rowOff>44450</xdr:rowOff>
    </xdr:to>
    <xdr:cxnSp macro="">
      <xdr:nvCxnSpPr>
        <xdr:cNvPr id="495" name="直線コネクタ 494"/>
        <xdr:cNvCxnSpPr/>
      </xdr:nvCxnSpPr>
      <xdr:spPr>
        <a:xfrm>
          <a:off x="15481300" y="6688786"/>
          <a:ext cx="838200" cy="4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2236</xdr:rowOff>
    </xdr:from>
    <xdr:to>
      <xdr:col>22</xdr:col>
      <xdr:colOff>365125</xdr:colOff>
      <xdr:row>39</xdr:row>
      <xdr:rowOff>25857</xdr:rowOff>
    </xdr:to>
    <xdr:cxnSp macro="">
      <xdr:nvCxnSpPr>
        <xdr:cNvPr id="498" name="直線コネクタ 497"/>
        <xdr:cNvCxnSpPr/>
      </xdr:nvCxnSpPr>
      <xdr:spPr>
        <a:xfrm flipV="1">
          <a:off x="14592300" y="6688786"/>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17704</xdr:rowOff>
    </xdr:from>
    <xdr:to>
      <xdr:col>21</xdr:col>
      <xdr:colOff>161925</xdr:colOff>
      <xdr:row>39</xdr:row>
      <xdr:rowOff>25857</xdr:rowOff>
    </xdr:to>
    <xdr:cxnSp macro="">
      <xdr:nvCxnSpPr>
        <xdr:cNvPr id="501" name="直線コネクタ 500"/>
        <xdr:cNvCxnSpPr/>
      </xdr:nvCxnSpPr>
      <xdr:spPr>
        <a:xfrm>
          <a:off x="13703300" y="6704254"/>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17704</xdr:rowOff>
    </xdr:from>
    <xdr:to>
      <xdr:col>19</xdr:col>
      <xdr:colOff>644525</xdr:colOff>
      <xdr:row>39</xdr:row>
      <xdr:rowOff>37821</xdr:rowOff>
    </xdr:to>
    <xdr:cxnSp macro="">
      <xdr:nvCxnSpPr>
        <xdr:cNvPr id="504" name="直線コネクタ 503"/>
        <xdr:cNvCxnSpPr/>
      </xdr:nvCxnSpPr>
      <xdr:spPr>
        <a:xfrm flipV="1">
          <a:off x="12814300" y="6704254"/>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122886</xdr:rowOff>
    </xdr:from>
    <xdr:to>
      <xdr:col>22</xdr:col>
      <xdr:colOff>415925</xdr:colOff>
      <xdr:row>39</xdr:row>
      <xdr:rowOff>53036</xdr:rowOff>
    </xdr:to>
    <xdr:sp macro="" textlink="">
      <xdr:nvSpPr>
        <xdr:cNvPr id="516" name="円/楕円 515"/>
        <xdr:cNvSpPr/>
      </xdr:nvSpPr>
      <xdr:spPr>
        <a:xfrm>
          <a:off x="15430500" y="6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44163</xdr:rowOff>
    </xdr:from>
    <xdr:ext cx="378565" cy="259045"/>
    <xdr:sp macro="" textlink="">
      <xdr:nvSpPr>
        <xdr:cNvPr id="517" name="テキスト ボックス 516"/>
        <xdr:cNvSpPr txBox="1"/>
      </xdr:nvSpPr>
      <xdr:spPr>
        <a:xfrm>
          <a:off x="15292017" y="673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146507</xdr:rowOff>
    </xdr:from>
    <xdr:to>
      <xdr:col>21</xdr:col>
      <xdr:colOff>212725</xdr:colOff>
      <xdr:row>39</xdr:row>
      <xdr:rowOff>76657</xdr:rowOff>
    </xdr:to>
    <xdr:sp macro="" textlink="">
      <xdr:nvSpPr>
        <xdr:cNvPr id="518" name="円/楕円 517"/>
        <xdr:cNvSpPr/>
      </xdr:nvSpPr>
      <xdr:spPr>
        <a:xfrm>
          <a:off x="14541500" y="66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67784</xdr:rowOff>
    </xdr:from>
    <xdr:ext cx="378565" cy="259045"/>
    <xdr:sp macro="" textlink="">
      <xdr:nvSpPr>
        <xdr:cNvPr id="519" name="テキスト ボックス 518"/>
        <xdr:cNvSpPr txBox="1"/>
      </xdr:nvSpPr>
      <xdr:spPr>
        <a:xfrm>
          <a:off x="14403017" y="6754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138354</xdr:rowOff>
    </xdr:from>
    <xdr:to>
      <xdr:col>20</xdr:col>
      <xdr:colOff>9525</xdr:colOff>
      <xdr:row>39</xdr:row>
      <xdr:rowOff>68504</xdr:rowOff>
    </xdr:to>
    <xdr:sp macro="" textlink="">
      <xdr:nvSpPr>
        <xdr:cNvPr id="520" name="円/楕円 519"/>
        <xdr:cNvSpPr/>
      </xdr:nvSpPr>
      <xdr:spPr>
        <a:xfrm>
          <a:off x="13652500" y="66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59631</xdr:rowOff>
    </xdr:from>
    <xdr:ext cx="378565" cy="259045"/>
    <xdr:sp macro="" textlink="">
      <xdr:nvSpPr>
        <xdr:cNvPr id="521" name="テキスト ボックス 520"/>
        <xdr:cNvSpPr txBox="1"/>
      </xdr:nvSpPr>
      <xdr:spPr>
        <a:xfrm>
          <a:off x="13514017" y="67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158471</xdr:rowOff>
    </xdr:from>
    <xdr:to>
      <xdr:col>18</xdr:col>
      <xdr:colOff>492125</xdr:colOff>
      <xdr:row>39</xdr:row>
      <xdr:rowOff>88621</xdr:rowOff>
    </xdr:to>
    <xdr:sp macro="" textlink="">
      <xdr:nvSpPr>
        <xdr:cNvPr id="522" name="円/楕円 521"/>
        <xdr:cNvSpPr/>
      </xdr:nvSpPr>
      <xdr:spPr>
        <a:xfrm>
          <a:off x="12763500" y="66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79748</xdr:rowOff>
    </xdr:from>
    <xdr:ext cx="313932" cy="259045"/>
    <xdr:sp macro="" textlink="">
      <xdr:nvSpPr>
        <xdr:cNvPr id="523" name="テキスト ボックス 522"/>
        <xdr:cNvSpPr txBox="1"/>
      </xdr:nvSpPr>
      <xdr:spPr>
        <a:xfrm>
          <a:off x="12657333" y="6766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96724</xdr:rowOff>
    </xdr:from>
    <xdr:to>
      <xdr:col>23</xdr:col>
      <xdr:colOff>517525</xdr:colOff>
      <xdr:row>75</xdr:row>
      <xdr:rowOff>149056</xdr:rowOff>
    </xdr:to>
    <xdr:cxnSp macro="">
      <xdr:nvCxnSpPr>
        <xdr:cNvPr id="603" name="直線コネクタ 602"/>
        <xdr:cNvCxnSpPr/>
      </xdr:nvCxnSpPr>
      <xdr:spPr>
        <a:xfrm>
          <a:off x="15481300" y="12955474"/>
          <a:ext cx="838200" cy="5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76264</xdr:rowOff>
    </xdr:from>
    <xdr:to>
      <xdr:col>22</xdr:col>
      <xdr:colOff>365125</xdr:colOff>
      <xdr:row>75</xdr:row>
      <xdr:rowOff>96724</xdr:rowOff>
    </xdr:to>
    <xdr:cxnSp macro="">
      <xdr:nvCxnSpPr>
        <xdr:cNvPr id="606" name="直線コネクタ 605"/>
        <xdr:cNvCxnSpPr/>
      </xdr:nvCxnSpPr>
      <xdr:spPr>
        <a:xfrm>
          <a:off x="14592300" y="12935014"/>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39410</xdr:rowOff>
    </xdr:from>
    <xdr:to>
      <xdr:col>21</xdr:col>
      <xdr:colOff>161925</xdr:colOff>
      <xdr:row>75</xdr:row>
      <xdr:rowOff>76264</xdr:rowOff>
    </xdr:to>
    <xdr:cxnSp macro="">
      <xdr:nvCxnSpPr>
        <xdr:cNvPr id="609" name="直線コネクタ 608"/>
        <xdr:cNvCxnSpPr/>
      </xdr:nvCxnSpPr>
      <xdr:spPr>
        <a:xfrm>
          <a:off x="13703300" y="12898160"/>
          <a:ext cx="889000" cy="3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27963</xdr:rowOff>
    </xdr:from>
    <xdr:to>
      <xdr:col>19</xdr:col>
      <xdr:colOff>644525</xdr:colOff>
      <xdr:row>75</xdr:row>
      <xdr:rowOff>39410</xdr:rowOff>
    </xdr:to>
    <xdr:cxnSp macro="">
      <xdr:nvCxnSpPr>
        <xdr:cNvPr id="612" name="直線コネクタ 611"/>
        <xdr:cNvCxnSpPr/>
      </xdr:nvCxnSpPr>
      <xdr:spPr>
        <a:xfrm>
          <a:off x="12814300" y="12886713"/>
          <a:ext cx="889000" cy="1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98256</xdr:rowOff>
    </xdr:from>
    <xdr:to>
      <xdr:col>23</xdr:col>
      <xdr:colOff>568325</xdr:colOff>
      <xdr:row>76</xdr:row>
      <xdr:rowOff>28406</xdr:rowOff>
    </xdr:to>
    <xdr:sp macro="" textlink="">
      <xdr:nvSpPr>
        <xdr:cNvPr id="622" name="円/楕円 621"/>
        <xdr:cNvSpPr/>
      </xdr:nvSpPr>
      <xdr:spPr>
        <a:xfrm>
          <a:off x="16268700" y="1295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121133</xdr:rowOff>
    </xdr:from>
    <xdr:ext cx="534377" cy="259045"/>
    <xdr:sp macro="" textlink="">
      <xdr:nvSpPr>
        <xdr:cNvPr id="623" name="公債費該当値テキスト"/>
        <xdr:cNvSpPr txBox="1"/>
      </xdr:nvSpPr>
      <xdr:spPr>
        <a:xfrm>
          <a:off x="16370300" y="1280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38,927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45924</xdr:rowOff>
    </xdr:from>
    <xdr:to>
      <xdr:col>22</xdr:col>
      <xdr:colOff>415925</xdr:colOff>
      <xdr:row>75</xdr:row>
      <xdr:rowOff>147523</xdr:rowOff>
    </xdr:to>
    <xdr:sp macro="" textlink="">
      <xdr:nvSpPr>
        <xdr:cNvPr id="624" name="円/楕円 623"/>
        <xdr:cNvSpPr/>
      </xdr:nvSpPr>
      <xdr:spPr>
        <a:xfrm>
          <a:off x="15430500" y="12904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164051</xdr:rowOff>
    </xdr:from>
    <xdr:ext cx="534377" cy="259045"/>
    <xdr:sp macro="" textlink="">
      <xdr:nvSpPr>
        <xdr:cNvPr id="625" name="テキスト ボックス 624"/>
        <xdr:cNvSpPr txBox="1"/>
      </xdr:nvSpPr>
      <xdr:spPr>
        <a:xfrm>
          <a:off x="15214111" y="1267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25464</xdr:rowOff>
    </xdr:from>
    <xdr:to>
      <xdr:col>21</xdr:col>
      <xdr:colOff>212725</xdr:colOff>
      <xdr:row>75</xdr:row>
      <xdr:rowOff>127064</xdr:rowOff>
    </xdr:to>
    <xdr:sp macro="" textlink="">
      <xdr:nvSpPr>
        <xdr:cNvPr id="626" name="円/楕円 625"/>
        <xdr:cNvSpPr/>
      </xdr:nvSpPr>
      <xdr:spPr>
        <a:xfrm>
          <a:off x="14541500" y="128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143591</xdr:rowOff>
    </xdr:from>
    <xdr:ext cx="534377" cy="259045"/>
    <xdr:sp macro="" textlink="">
      <xdr:nvSpPr>
        <xdr:cNvPr id="627" name="テキスト ボックス 626"/>
        <xdr:cNvSpPr txBox="1"/>
      </xdr:nvSpPr>
      <xdr:spPr>
        <a:xfrm>
          <a:off x="14325111" y="1265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43,385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160060</xdr:rowOff>
    </xdr:from>
    <xdr:to>
      <xdr:col>20</xdr:col>
      <xdr:colOff>9525</xdr:colOff>
      <xdr:row>75</xdr:row>
      <xdr:rowOff>90210</xdr:rowOff>
    </xdr:to>
    <xdr:sp macro="" textlink="">
      <xdr:nvSpPr>
        <xdr:cNvPr id="628" name="円/楕円 627"/>
        <xdr:cNvSpPr/>
      </xdr:nvSpPr>
      <xdr:spPr>
        <a:xfrm>
          <a:off x="13652500" y="128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106737</xdr:rowOff>
    </xdr:from>
    <xdr:ext cx="534377" cy="259045"/>
    <xdr:sp macro="" textlink="">
      <xdr:nvSpPr>
        <xdr:cNvPr id="629" name="テキスト ボックス 628"/>
        <xdr:cNvSpPr txBox="1"/>
      </xdr:nvSpPr>
      <xdr:spPr>
        <a:xfrm>
          <a:off x="13436111" y="1262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148613</xdr:rowOff>
    </xdr:from>
    <xdr:to>
      <xdr:col>18</xdr:col>
      <xdr:colOff>492125</xdr:colOff>
      <xdr:row>75</xdr:row>
      <xdr:rowOff>78763</xdr:rowOff>
    </xdr:to>
    <xdr:sp macro="" textlink="">
      <xdr:nvSpPr>
        <xdr:cNvPr id="630" name="円/楕円 629"/>
        <xdr:cNvSpPr/>
      </xdr:nvSpPr>
      <xdr:spPr>
        <a:xfrm>
          <a:off x="12763500" y="128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95290</xdr:rowOff>
    </xdr:from>
    <xdr:ext cx="534377" cy="259045"/>
    <xdr:sp macro="" textlink="">
      <xdr:nvSpPr>
        <xdr:cNvPr id="631" name="テキスト ボックス 630"/>
        <xdr:cNvSpPr txBox="1"/>
      </xdr:nvSpPr>
      <xdr:spPr>
        <a:xfrm>
          <a:off x="12547111" y="126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126009</xdr:rowOff>
    </xdr:from>
    <xdr:to>
      <xdr:col>23</xdr:col>
      <xdr:colOff>517525</xdr:colOff>
      <xdr:row>98</xdr:row>
      <xdr:rowOff>70256</xdr:rowOff>
    </xdr:to>
    <xdr:cxnSp macro="">
      <xdr:nvCxnSpPr>
        <xdr:cNvPr id="660" name="直線コネクタ 659"/>
        <xdr:cNvCxnSpPr/>
      </xdr:nvCxnSpPr>
      <xdr:spPr>
        <a:xfrm>
          <a:off x="15481300" y="16756659"/>
          <a:ext cx="838200" cy="1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126009</xdr:rowOff>
    </xdr:from>
    <xdr:to>
      <xdr:col>22</xdr:col>
      <xdr:colOff>365125</xdr:colOff>
      <xdr:row>98</xdr:row>
      <xdr:rowOff>104457</xdr:rowOff>
    </xdr:to>
    <xdr:cxnSp macro="">
      <xdr:nvCxnSpPr>
        <xdr:cNvPr id="663" name="直線コネクタ 662"/>
        <xdr:cNvCxnSpPr/>
      </xdr:nvCxnSpPr>
      <xdr:spPr>
        <a:xfrm flipV="1">
          <a:off x="14592300" y="16756659"/>
          <a:ext cx="889000" cy="14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99670</xdr:rowOff>
    </xdr:from>
    <xdr:to>
      <xdr:col>21</xdr:col>
      <xdr:colOff>161925</xdr:colOff>
      <xdr:row>98</xdr:row>
      <xdr:rowOff>104457</xdr:rowOff>
    </xdr:to>
    <xdr:cxnSp macro="">
      <xdr:nvCxnSpPr>
        <xdr:cNvPr id="666" name="直線コネクタ 665"/>
        <xdr:cNvCxnSpPr/>
      </xdr:nvCxnSpPr>
      <xdr:spPr>
        <a:xfrm>
          <a:off x="13703300" y="16901770"/>
          <a:ext cx="8890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99670</xdr:rowOff>
    </xdr:from>
    <xdr:to>
      <xdr:col>19</xdr:col>
      <xdr:colOff>644525</xdr:colOff>
      <xdr:row>98</xdr:row>
      <xdr:rowOff>107517</xdr:rowOff>
    </xdr:to>
    <xdr:cxnSp macro="">
      <xdr:nvCxnSpPr>
        <xdr:cNvPr id="669" name="直線コネクタ 668"/>
        <xdr:cNvCxnSpPr/>
      </xdr:nvCxnSpPr>
      <xdr:spPr>
        <a:xfrm flipV="1">
          <a:off x="12814300" y="16901770"/>
          <a:ext cx="889000" cy="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19456</xdr:rowOff>
    </xdr:from>
    <xdr:to>
      <xdr:col>23</xdr:col>
      <xdr:colOff>568325</xdr:colOff>
      <xdr:row>98</xdr:row>
      <xdr:rowOff>121056</xdr:rowOff>
    </xdr:to>
    <xdr:sp macro="" textlink="">
      <xdr:nvSpPr>
        <xdr:cNvPr id="679" name="円/楕円 678"/>
        <xdr:cNvSpPr/>
      </xdr:nvSpPr>
      <xdr:spPr>
        <a:xfrm>
          <a:off x="16268700" y="1682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169333</xdr:rowOff>
    </xdr:from>
    <xdr:ext cx="534377" cy="259045"/>
    <xdr:sp macro="" textlink="">
      <xdr:nvSpPr>
        <xdr:cNvPr id="680" name="積立金該当値テキスト"/>
        <xdr:cNvSpPr txBox="1"/>
      </xdr:nvSpPr>
      <xdr:spPr>
        <a:xfrm>
          <a:off x="16370300" y="1679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75209</xdr:rowOff>
    </xdr:from>
    <xdr:to>
      <xdr:col>22</xdr:col>
      <xdr:colOff>415925</xdr:colOff>
      <xdr:row>98</xdr:row>
      <xdr:rowOff>5359</xdr:rowOff>
    </xdr:to>
    <xdr:sp macro="" textlink="">
      <xdr:nvSpPr>
        <xdr:cNvPr id="681" name="円/楕円 680"/>
        <xdr:cNvSpPr/>
      </xdr:nvSpPr>
      <xdr:spPr>
        <a:xfrm>
          <a:off x="15430500" y="167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21886</xdr:rowOff>
    </xdr:from>
    <xdr:ext cx="534377" cy="259045"/>
    <xdr:sp macro="" textlink="">
      <xdr:nvSpPr>
        <xdr:cNvPr id="682" name="テキスト ボックス 681"/>
        <xdr:cNvSpPr txBox="1"/>
      </xdr:nvSpPr>
      <xdr:spPr>
        <a:xfrm>
          <a:off x="15214111" y="1648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53657</xdr:rowOff>
    </xdr:from>
    <xdr:to>
      <xdr:col>21</xdr:col>
      <xdr:colOff>212725</xdr:colOff>
      <xdr:row>98</xdr:row>
      <xdr:rowOff>155257</xdr:rowOff>
    </xdr:to>
    <xdr:sp macro="" textlink="">
      <xdr:nvSpPr>
        <xdr:cNvPr id="683" name="円/楕円 682"/>
        <xdr:cNvSpPr/>
      </xdr:nvSpPr>
      <xdr:spPr>
        <a:xfrm>
          <a:off x="14541500" y="168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146384</xdr:rowOff>
    </xdr:from>
    <xdr:ext cx="469744" cy="259045"/>
    <xdr:sp macro="" textlink="">
      <xdr:nvSpPr>
        <xdr:cNvPr id="684" name="テキスト ボックス 683"/>
        <xdr:cNvSpPr txBox="1"/>
      </xdr:nvSpPr>
      <xdr:spPr>
        <a:xfrm>
          <a:off x="14357427" y="1694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48870</xdr:rowOff>
    </xdr:from>
    <xdr:to>
      <xdr:col>20</xdr:col>
      <xdr:colOff>9525</xdr:colOff>
      <xdr:row>98</xdr:row>
      <xdr:rowOff>150470</xdr:rowOff>
    </xdr:to>
    <xdr:sp macro="" textlink="">
      <xdr:nvSpPr>
        <xdr:cNvPr id="685" name="円/楕円 684"/>
        <xdr:cNvSpPr/>
      </xdr:nvSpPr>
      <xdr:spPr>
        <a:xfrm>
          <a:off x="13652500" y="168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141597</xdr:rowOff>
    </xdr:from>
    <xdr:ext cx="469744" cy="259045"/>
    <xdr:sp macro="" textlink="">
      <xdr:nvSpPr>
        <xdr:cNvPr id="686" name="テキスト ボックス 685"/>
        <xdr:cNvSpPr txBox="1"/>
      </xdr:nvSpPr>
      <xdr:spPr>
        <a:xfrm>
          <a:off x="13468427" y="1694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56717</xdr:rowOff>
    </xdr:from>
    <xdr:to>
      <xdr:col>18</xdr:col>
      <xdr:colOff>492125</xdr:colOff>
      <xdr:row>98</xdr:row>
      <xdr:rowOff>158317</xdr:rowOff>
    </xdr:to>
    <xdr:sp macro="" textlink="">
      <xdr:nvSpPr>
        <xdr:cNvPr id="687" name="円/楕円 686"/>
        <xdr:cNvSpPr/>
      </xdr:nvSpPr>
      <xdr:spPr>
        <a:xfrm>
          <a:off x="12763500" y="1685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149444</xdr:rowOff>
    </xdr:from>
    <xdr:ext cx="469744" cy="259045"/>
    <xdr:sp macro="" textlink="">
      <xdr:nvSpPr>
        <xdr:cNvPr id="688" name="テキスト ボックス 687"/>
        <xdr:cNvSpPr txBox="1"/>
      </xdr:nvSpPr>
      <xdr:spPr>
        <a:xfrm>
          <a:off x="12579427" y="1695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135859</xdr:rowOff>
    </xdr:from>
    <xdr:to>
      <xdr:col>32</xdr:col>
      <xdr:colOff>187325</xdr:colOff>
      <xdr:row>58</xdr:row>
      <xdr:rowOff>136134</xdr:rowOff>
    </xdr:to>
    <xdr:cxnSp macro="">
      <xdr:nvCxnSpPr>
        <xdr:cNvPr id="774" name="直線コネクタ 773"/>
        <xdr:cNvCxnSpPr/>
      </xdr:nvCxnSpPr>
      <xdr:spPr>
        <a:xfrm>
          <a:off x="21323300" y="10079959"/>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135677</xdr:rowOff>
    </xdr:from>
    <xdr:to>
      <xdr:col>31</xdr:col>
      <xdr:colOff>34925</xdr:colOff>
      <xdr:row>58</xdr:row>
      <xdr:rowOff>135859</xdr:rowOff>
    </xdr:to>
    <xdr:cxnSp macro="">
      <xdr:nvCxnSpPr>
        <xdr:cNvPr id="777" name="直線コネクタ 776"/>
        <xdr:cNvCxnSpPr/>
      </xdr:nvCxnSpPr>
      <xdr:spPr>
        <a:xfrm>
          <a:off x="20434300" y="10079777"/>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133573</xdr:rowOff>
    </xdr:from>
    <xdr:to>
      <xdr:col>29</xdr:col>
      <xdr:colOff>517525</xdr:colOff>
      <xdr:row>58</xdr:row>
      <xdr:rowOff>135677</xdr:rowOff>
    </xdr:to>
    <xdr:cxnSp macro="">
      <xdr:nvCxnSpPr>
        <xdr:cNvPr id="780" name="直線コネクタ 779"/>
        <xdr:cNvCxnSpPr/>
      </xdr:nvCxnSpPr>
      <xdr:spPr>
        <a:xfrm>
          <a:off x="19545300" y="10077673"/>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132568</xdr:rowOff>
    </xdr:from>
    <xdr:to>
      <xdr:col>28</xdr:col>
      <xdr:colOff>314325</xdr:colOff>
      <xdr:row>58</xdr:row>
      <xdr:rowOff>133573</xdr:rowOff>
    </xdr:to>
    <xdr:cxnSp macro="">
      <xdr:nvCxnSpPr>
        <xdr:cNvPr id="783" name="直線コネクタ 782"/>
        <xdr:cNvCxnSpPr/>
      </xdr:nvCxnSpPr>
      <xdr:spPr>
        <a:xfrm>
          <a:off x="18656300" y="10076668"/>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85334</xdr:rowOff>
    </xdr:from>
    <xdr:to>
      <xdr:col>32</xdr:col>
      <xdr:colOff>238125</xdr:colOff>
      <xdr:row>59</xdr:row>
      <xdr:rowOff>15484</xdr:rowOff>
    </xdr:to>
    <xdr:sp macro="" textlink="">
      <xdr:nvSpPr>
        <xdr:cNvPr id="793" name="円/楕円 792"/>
        <xdr:cNvSpPr/>
      </xdr:nvSpPr>
      <xdr:spPr>
        <a:xfrm>
          <a:off x="22110700" y="100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261</xdr:rowOff>
    </xdr:from>
    <xdr:ext cx="313932" cy="259045"/>
    <xdr:sp macro="" textlink="">
      <xdr:nvSpPr>
        <xdr:cNvPr id="794" name="貸付金該当値テキスト"/>
        <xdr:cNvSpPr txBox="1"/>
      </xdr:nvSpPr>
      <xdr:spPr>
        <a:xfrm>
          <a:off x="22212300" y="9944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85059</xdr:rowOff>
    </xdr:from>
    <xdr:to>
      <xdr:col>31</xdr:col>
      <xdr:colOff>85725</xdr:colOff>
      <xdr:row>59</xdr:row>
      <xdr:rowOff>15209</xdr:rowOff>
    </xdr:to>
    <xdr:sp macro="" textlink="">
      <xdr:nvSpPr>
        <xdr:cNvPr id="795" name="円/楕円 794"/>
        <xdr:cNvSpPr/>
      </xdr:nvSpPr>
      <xdr:spPr>
        <a:xfrm>
          <a:off x="21272500" y="100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6336</xdr:rowOff>
    </xdr:from>
    <xdr:ext cx="313932" cy="259045"/>
    <xdr:sp macro="" textlink="">
      <xdr:nvSpPr>
        <xdr:cNvPr id="796" name="テキスト ボックス 795"/>
        <xdr:cNvSpPr txBox="1"/>
      </xdr:nvSpPr>
      <xdr:spPr>
        <a:xfrm>
          <a:off x="21166333" y="10121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84877</xdr:rowOff>
    </xdr:from>
    <xdr:to>
      <xdr:col>29</xdr:col>
      <xdr:colOff>568325</xdr:colOff>
      <xdr:row>59</xdr:row>
      <xdr:rowOff>15027</xdr:rowOff>
    </xdr:to>
    <xdr:sp macro="" textlink="">
      <xdr:nvSpPr>
        <xdr:cNvPr id="797" name="円/楕円 796"/>
        <xdr:cNvSpPr/>
      </xdr:nvSpPr>
      <xdr:spPr>
        <a:xfrm>
          <a:off x="203835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6154</xdr:rowOff>
    </xdr:from>
    <xdr:ext cx="313932" cy="259045"/>
    <xdr:sp macro="" textlink="">
      <xdr:nvSpPr>
        <xdr:cNvPr id="798" name="テキスト ボックス 797"/>
        <xdr:cNvSpPr txBox="1"/>
      </xdr:nvSpPr>
      <xdr:spPr>
        <a:xfrm>
          <a:off x="20277333" y="10121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82773</xdr:rowOff>
    </xdr:from>
    <xdr:to>
      <xdr:col>28</xdr:col>
      <xdr:colOff>365125</xdr:colOff>
      <xdr:row>59</xdr:row>
      <xdr:rowOff>12923</xdr:rowOff>
    </xdr:to>
    <xdr:sp macro="" textlink="">
      <xdr:nvSpPr>
        <xdr:cNvPr id="799" name="円/楕円 798"/>
        <xdr:cNvSpPr/>
      </xdr:nvSpPr>
      <xdr:spPr>
        <a:xfrm>
          <a:off x="19494500" y="100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4050</xdr:rowOff>
    </xdr:from>
    <xdr:ext cx="313932" cy="259045"/>
    <xdr:sp macro="" textlink="">
      <xdr:nvSpPr>
        <xdr:cNvPr id="800" name="テキスト ボックス 799"/>
        <xdr:cNvSpPr txBox="1"/>
      </xdr:nvSpPr>
      <xdr:spPr>
        <a:xfrm>
          <a:off x="19388333" y="10119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81768</xdr:rowOff>
    </xdr:from>
    <xdr:to>
      <xdr:col>27</xdr:col>
      <xdr:colOff>161925</xdr:colOff>
      <xdr:row>59</xdr:row>
      <xdr:rowOff>11918</xdr:rowOff>
    </xdr:to>
    <xdr:sp macro="" textlink="">
      <xdr:nvSpPr>
        <xdr:cNvPr id="801" name="円/楕円 800"/>
        <xdr:cNvSpPr/>
      </xdr:nvSpPr>
      <xdr:spPr>
        <a:xfrm>
          <a:off x="18605500" y="100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3045</xdr:rowOff>
    </xdr:from>
    <xdr:ext cx="313932" cy="259045"/>
    <xdr:sp macro="" textlink="">
      <xdr:nvSpPr>
        <xdr:cNvPr id="802" name="テキスト ボックス 801"/>
        <xdr:cNvSpPr txBox="1"/>
      </xdr:nvSpPr>
      <xdr:spPr>
        <a:xfrm>
          <a:off x="18499333" y="10118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116249</xdr:rowOff>
    </xdr:from>
    <xdr:to>
      <xdr:col>32</xdr:col>
      <xdr:colOff>187325</xdr:colOff>
      <xdr:row>77</xdr:row>
      <xdr:rowOff>18008</xdr:rowOff>
    </xdr:to>
    <xdr:cxnSp macro="">
      <xdr:nvCxnSpPr>
        <xdr:cNvPr id="832" name="直線コネクタ 831"/>
        <xdr:cNvCxnSpPr/>
      </xdr:nvCxnSpPr>
      <xdr:spPr>
        <a:xfrm flipV="1">
          <a:off x="21323300" y="13146449"/>
          <a:ext cx="838200" cy="7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18008</xdr:rowOff>
    </xdr:from>
    <xdr:to>
      <xdr:col>31</xdr:col>
      <xdr:colOff>34925</xdr:colOff>
      <xdr:row>77</xdr:row>
      <xdr:rowOff>65576</xdr:rowOff>
    </xdr:to>
    <xdr:cxnSp macro="">
      <xdr:nvCxnSpPr>
        <xdr:cNvPr id="835" name="直線コネクタ 834"/>
        <xdr:cNvCxnSpPr/>
      </xdr:nvCxnSpPr>
      <xdr:spPr>
        <a:xfrm flipV="1">
          <a:off x="20434300" y="13219658"/>
          <a:ext cx="889000" cy="4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41117</xdr:rowOff>
    </xdr:from>
    <xdr:to>
      <xdr:col>29</xdr:col>
      <xdr:colOff>517525</xdr:colOff>
      <xdr:row>77</xdr:row>
      <xdr:rowOff>65576</xdr:rowOff>
    </xdr:to>
    <xdr:cxnSp macro="">
      <xdr:nvCxnSpPr>
        <xdr:cNvPr id="838" name="直線コネクタ 837"/>
        <xdr:cNvCxnSpPr/>
      </xdr:nvCxnSpPr>
      <xdr:spPr>
        <a:xfrm>
          <a:off x="19545300" y="13242767"/>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41117</xdr:rowOff>
    </xdr:from>
    <xdr:to>
      <xdr:col>28</xdr:col>
      <xdr:colOff>314325</xdr:colOff>
      <xdr:row>77</xdr:row>
      <xdr:rowOff>49118</xdr:rowOff>
    </xdr:to>
    <xdr:cxnSp macro="">
      <xdr:nvCxnSpPr>
        <xdr:cNvPr id="841" name="直線コネクタ 840"/>
        <xdr:cNvCxnSpPr/>
      </xdr:nvCxnSpPr>
      <xdr:spPr>
        <a:xfrm flipV="1">
          <a:off x="18656300" y="1324276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65449</xdr:rowOff>
    </xdr:from>
    <xdr:to>
      <xdr:col>32</xdr:col>
      <xdr:colOff>238125</xdr:colOff>
      <xdr:row>76</xdr:row>
      <xdr:rowOff>167049</xdr:rowOff>
    </xdr:to>
    <xdr:sp macro="" textlink="">
      <xdr:nvSpPr>
        <xdr:cNvPr id="851" name="円/楕円 850"/>
        <xdr:cNvSpPr/>
      </xdr:nvSpPr>
      <xdr:spPr>
        <a:xfrm>
          <a:off x="22110700" y="1309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88326</xdr:rowOff>
    </xdr:from>
    <xdr:ext cx="534377" cy="259045"/>
    <xdr:sp macro="" textlink="">
      <xdr:nvSpPr>
        <xdr:cNvPr id="852" name="繰出金該当値テキスト"/>
        <xdr:cNvSpPr txBox="1"/>
      </xdr:nvSpPr>
      <xdr:spPr>
        <a:xfrm>
          <a:off x="22212300" y="129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43,231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138658</xdr:rowOff>
    </xdr:from>
    <xdr:to>
      <xdr:col>31</xdr:col>
      <xdr:colOff>85725</xdr:colOff>
      <xdr:row>77</xdr:row>
      <xdr:rowOff>68808</xdr:rowOff>
    </xdr:to>
    <xdr:sp macro="" textlink="">
      <xdr:nvSpPr>
        <xdr:cNvPr id="853" name="円/楕円 852"/>
        <xdr:cNvSpPr/>
      </xdr:nvSpPr>
      <xdr:spPr>
        <a:xfrm>
          <a:off x="21272500" y="1316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59935</xdr:rowOff>
    </xdr:from>
    <xdr:ext cx="534377" cy="259045"/>
    <xdr:sp macro="" textlink="">
      <xdr:nvSpPr>
        <xdr:cNvPr id="854" name="テキスト ボックス 853"/>
        <xdr:cNvSpPr txBox="1"/>
      </xdr:nvSpPr>
      <xdr:spPr>
        <a:xfrm>
          <a:off x="21056111" y="1326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14776</xdr:rowOff>
    </xdr:from>
    <xdr:to>
      <xdr:col>29</xdr:col>
      <xdr:colOff>568325</xdr:colOff>
      <xdr:row>77</xdr:row>
      <xdr:rowOff>116376</xdr:rowOff>
    </xdr:to>
    <xdr:sp macro="" textlink="">
      <xdr:nvSpPr>
        <xdr:cNvPr id="855" name="円/楕円 854"/>
        <xdr:cNvSpPr/>
      </xdr:nvSpPr>
      <xdr:spPr>
        <a:xfrm>
          <a:off x="20383500" y="132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107503</xdr:rowOff>
    </xdr:from>
    <xdr:ext cx="534377" cy="259045"/>
    <xdr:sp macro="" textlink="">
      <xdr:nvSpPr>
        <xdr:cNvPr id="856" name="テキスト ボックス 855"/>
        <xdr:cNvSpPr txBox="1"/>
      </xdr:nvSpPr>
      <xdr:spPr>
        <a:xfrm>
          <a:off x="20167111" y="1330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161767</xdr:rowOff>
    </xdr:from>
    <xdr:to>
      <xdr:col>28</xdr:col>
      <xdr:colOff>365125</xdr:colOff>
      <xdr:row>77</xdr:row>
      <xdr:rowOff>91917</xdr:rowOff>
    </xdr:to>
    <xdr:sp macro="" textlink="">
      <xdr:nvSpPr>
        <xdr:cNvPr id="857" name="円/楕円 856"/>
        <xdr:cNvSpPr/>
      </xdr:nvSpPr>
      <xdr:spPr>
        <a:xfrm>
          <a:off x="19494500" y="131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83044</xdr:rowOff>
    </xdr:from>
    <xdr:ext cx="534377" cy="259045"/>
    <xdr:sp macro="" textlink="">
      <xdr:nvSpPr>
        <xdr:cNvPr id="858" name="テキスト ボックス 857"/>
        <xdr:cNvSpPr txBox="1"/>
      </xdr:nvSpPr>
      <xdr:spPr>
        <a:xfrm>
          <a:off x="19278111" y="132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169768</xdr:rowOff>
    </xdr:from>
    <xdr:to>
      <xdr:col>27</xdr:col>
      <xdr:colOff>161925</xdr:colOff>
      <xdr:row>77</xdr:row>
      <xdr:rowOff>99918</xdr:rowOff>
    </xdr:to>
    <xdr:sp macro="" textlink="">
      <xdr:nvSpPr>
        <xdr:cNvPr id="859" name="円/楕円 858"/>
        <xdr:cNvSpPr/>
      </xdr:nvSpPr>
      <xdr:spPr>
        <a:xfrm>
          <a:off x="18605500" y="1319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91045</xdr:rowOff>
    </xdr:from>
    <xdr:ext cx="534377" cy="259045"/>
    <xdr:sp macro="" textlink="">
      <xdr:nvSpPr>
        <xdr:cNvPr id="860" name="テキスト ボックス 859"/>
        <xdr:cNvSpPr txBox="1"/>
      </xdr:nvSpPr>
      <xdr:spPr>
        <a:xfrm>
          <a:off x="18389111" y="132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385,947</a:t>
          </a:r>
          <a:r>
            <a:rPr kumimoji="1" lang="ja-JP" altLang="ja-JP" sz="1300">
              <a:solidFill>
                <a:schemeClr val="dk1"/>
              </a:solidFill>
              <a:effectLst/>
              <a:latin typeface="+mn-lt"/>
              <a:ea typeface="+mn-ea"/>
              <a:cs typeface="+mn-cs"/>
            </a:rPr>
            <a:t>円となっている。</a:t>
          </a:r>
          <a:endParaRPr lang="ja-JP" altLang="ja-JP" sz="1300">
            <a:effectLst/>
          </a:endParaRPr>
        </a:p>
        <a:p>
          <a:r>
            <a:rPr kumimoji="1" lang="ja-JP" altLang="ja-JP" sz="1300">
              <a:solidFill>
                <a:schemeClr val="dk1"/>
              </a:solidFill>
              <a:effectLst/>
              <a:latin typeface="+mn-lt"/>
              <a:ea typeface="+mn-ea"/>
              <a:cs typeface="+mn-cs"/>
            </a:rPr>
            <a:t>これまで</a:t>
          </a:r>
          <a:r>
            <a:rPr kumimoji="1" lang="ja-JP" altLang="ja-JP" sz="1300" b="0" i="0" baseline="0">
              <a:solidFill>
                <a:schemeClr val="dk1"/>
              </a:solidFill>
              <a:effectLst/>
              <a:latin typeface="+mn-lt"/>
              <a:ea typeface="+mn-ea"/>
              <a:cs typeface="+mn-cs"/>
            </a:rPr>
            <a:t>普通建設事業費は類似団体平均以下であったが、</a:t>
          </a:r>
          <a:r>
            <a:rPr kumimoji="1" lang="ja-JP" altLang="ja-JP" sz="1300">
              <a:solidFill>
                <a:schemeClr val="dk1"/>
              </a:solidFill>
              <a:effectLst/>
              <a:latin typeface="+mn-lt"/>
              <a:ea typeface="+mn-ea"/>
              <a:cs typeface="+mn-cs"/>
            </a:rPr>
            <a:t>公共施設の建替等の投資的事業の実施により、平成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年度では類似団体平均のおよそ</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倍の</a:t>
          </a:r>
          <a:r>
            <a:rPr kumimoji="1" lang="en-US" altLang="ja-JP" sz="1300">
              <a:solidFill>
                <a:schemeClr val="dk1"/>
              </a:solidFill>
              <a:effectLst/>
              <a:latin typeface="+mn-lt"/>
              <a:ea typeface="+mn-ea"/>
              <a:cs typeface="+mn-cs"/>
            </a:rPr>
            <a:t>92,795</a:t>
          </a:r>
          <a:r>
            <a:rPr kumimoji="1" lang="ja-JP" altLang="ja-JP" sz="1300">
              <a:solidFill>
                <a:schemeClr val="dk1"/>
              </a:solidFill>
              <a:effectLst/>
              <a:latin typeface="+mn-lt"/>
              <a:ea typeface="+mn-ea"/>
              <a:cs typeface="+mn-cs"/>
            </a:rPr>
            <a:t>円となっている。今後、防災行政無線や学校空調等の設置が控えていることから、平成</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年度ごろまでは例年よりも高い傾向が続く見込みである。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公債費については、</a:t>
          </a:r>
          <a:r>
            <a:rPr kumimoji="1" lang="ja-JP" altLang="ja-JP" sz="1300" b="0" i="0" baseline="0">
              <a:solidFill>
                <a:schemeClr val="dk1"/>
              </a:solidFill>
              <a:effectLst/>
              <a:latin typeface="+mn-lt"/>
              <a:ea typeface="+mn-ea"/>
              <a:cs typeface="+mn-cs"/>
            </a:rPr>
            <a:t>学研都市建設に伴う都市基盤整備のための債務残高が多額であることから、類似団体平均を上回る額で推移している。この間取り組んできた公債費適正化対策により、着実に減少させてきたものの、近年の公共施設の建替等に伴う地方債発行により地方債残高は増加に転じていることから、今後公債費が一時的に増大することを見込んで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京都府精華町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37,597
37,357
25.68
14,644,506
14,510,433
58,534
7,937,389
15,513,869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109.8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63935</xdr:rowOff>
    </xdr:from>
    <xdr:to>
      <xdr:col>6</xdr:col>
      <xdr:colOff>511175</xdr:colOff>
      <xdr:row>36</xdr:row>
      <xdr:rowOff>94307</xdr:rowOff>
    </xdr:to>
    <xdr:cxnSp macro="">
      <xdr:nvCxnSpPr>
        <xdr:cNvPr id="63" name="直線コネクタ 62"/>
        <xdr:cNvCxnSpPr/>
      </xdr:nvCxnSpPr>
      <xdr:spPr>
        <a:xfrm flipV="1">
          <a:off x="3797300" y="6236135"/>
          <a:ext cx="8382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13317</xdr:rowOff>
    </xdr:from>
    <xdr:to>
      <xdr:col>5</xdr:col>
      <xdr:colOff>358775</xdr:colOff>
      <xdr:row>36</xdr:row>
      <xdr:rowOff>94307</xdr:rowOff>
    </xdr:to>
    <xdr:cxnSp macro="">
      <xdr:nvCxnSpPr>
        <xdr:cNvPr id="66" name="直線コネクタ 65"/>
        <xdr:cNvCxnSpPr/>
      </xdr:nvCxnSpPr>
      <xdr:spPr>
        <a:xfrm>
          <a:off x="2908300" y="6185517"/>
          <a:ext cx="8890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28666</xdr:rowOff>
    </xdr:from>
    <xdr:to>
      <xdr:col>4</xdr:col>
      <xdr:colOff>155575</xdr:colOff>
      <xdr:row>36</xdr:row>
      <xdr:rowOff>13317</xdr:rowOff>
    </xdr:to>
    <xdr:cxnSp macro="">
      <xdr:nvCxnSpPr>
        <xdr:cNvPr id="69" name="直線コネクタ 68"/>
        <xdr:cNvCxnSpPr/>
      </xdr:nvCxnSpPr>
      <xdr:spPr>
        <a:xfrm>
          <a:off x="2019300" y="6029416"/>
          <a:ext cx="889000" cy="15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32911</xdr:rowOff>
    </xdr:from>
    <xdr:to>
      <xdr:col>2</xdr:col>
      <xdr:colOff>638175</xdr:colOff>
      <xdr:row>35</xdr:row>
      <xdr:rowOff>28666</xdr:rowOff>
    </xdr:to>
    <xdr:cxnSp macro="">
      <xdr:nvCxnSpPr>
        <xdr:cNvPr id="72" name="直線コネクタ 71"/>
        <xdr:cNvCxnSpPr/>
      </xdr:nvCxnSpPr>
      <xdr:spPr>
        <a:xfrm>
          <a:off x="1130300" y="5862211"/>
          <a:ext cx="889000" cy="16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13135</xdr:rowOff>
    </xdr:from>
    <xdr:to>
      <xdr:col>6</xdr:col>
      <xdr:colOff>561975</xdr:colOff>
      <xdr:row>36</xdr:row>
      <xdr:rowOff>114735</xdr:rowOff>
    </xdr:to>
    <xdr:sp macro="" textlink="">
      <xdr:nvSpPr>
        <xdr:cNvPr id="82" name="円/楕円 81"/>
        <xdr:cNvSpPr/>
      </xdr:nvSpPr>
      <xdr:spPr>
        <a:xfrm>
          <a:off x="4584700" y="61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163012</xdr:rowOff>
    </xdr:from>
    <xdr:ext cx="469744" cy="259045"/>
    <xdr:sp macro="" textlink="">
      <xdr:nvSpPr>
        <xdr:cNvPr id="83" name="議会費該当値テキスト"/>
        <xdr:cNvSpPr txBox="1"/>
      </xdr:nvSpPr>
      <xdr:spPr>
        <a:xfrm>
          <a:off x="4686300" y="616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43507</xdr:rowOff>
    </xdr:from>
    <xdr:to>
      <xdr:col>5</xdr:col>
      <xdr:colOff>409575</xdr:colOff>
      <xdr:row>36</xdr:row>
      <xdr:rowOff>145107</xdr:rowOff>
    </xdr:to>
    <xdr:sp macro="" textlink="">
      <xdr:nvSpPr>
        <xdr:cNvPr id="84" name="円/楕円 83"/>
        <xdr:cNvSpPr/>
      </xdr:nvSpPr>
      <xdr:spPr>
        <a:xfrm>
          <a:off x="3746500" y="62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136234</xdr:rowOff>
    </xdr:from>
    <xdr:ext cx="469744" cy="259045"/>
    <xdr:sp macro="" textlink="">
      <xdr:nvSpPr>
        <xdr:cNvPr id="85" name="テキスト ボックス 84"/>
        <xdr:cNvSpPr txBox="1"/>
      </xdr:nvSpPr>
      <xdr:spPr>
        <a:xfrm>
          <a:off x="3562427" y="630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133967</xdr:rowOff>
    </xdr:from>
    <xdr:to>
      <xdr:col>4</xdr:col>
      <xdr:colOff>206375</xdr:colOff>
      <xdr:row>36</xdr:row>
      <xdr:rowOff>64117</xdr:rowOff>
    </xdr:to>
    <xdr:sp macro="" textlink="">
      <xdr:nvSpPr>
        <xdr:cNvPr id="86" name="円/楕円 85"/>
        <xdr:cNvSpPr/>
      </xdr:nvSpPr>
      <xdr:spPr>
        <a:xfrm>
          <a:off x="2857500" y="61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55244</xdr:rowOff>
    </xdr:from>
    <xdr:ext cx="469744" cy="259045"/>
    <xdr:sp macro="" textlink="">
      <xdr:nvSpPr>
        <xdr:cNvPr id="87" name="テキスト ボックス 86"/>
        <xdr:cNvSpPr txBox="1"/>
      </xdr:nvSpPr>
      <xdr:spPr>
        <a:xfrm>
          <a:off x="2673427" y="622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149316</xdr:rowOff>
    </xdr:from>
    <xdr:to>
      <xdr:col>3</xdr:col>
      <xdr:colOff>3175</xdr:colOff>
      <xdr:row>35</xdr:row>
      <xdr:rowOff>79466</xdr:rowOff>
    </xdr:to>
    <xdr:sp macro="" textlink="">
      <xdr:nvSpPr>
        <xdr:cNvPr id="88" name="円/楕円 87"/>
        <xdr:cNvSpPr/>
      </xdr:nvSpPr>
      <xdr:spPr>
        <a:xfrm>
          <a:off x="19685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95993</xdr:rowOff>
    </xdr:from>
    <xdr:ext cx="469744" cy="259045"/>
    <xdr:sp macro="" textlink="">
      <xdr:nvSpPr>
        <xdr:cNvPr id="89" name="テキスト ボックス 88"/>
        <xdr:cNvSpPr txBox="1"/>
      </xdr:nvSpPr>
      <xdr:spPr>
        <a:xfrm>
          <a:off x="1784427" y="575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153561</xdr:rowOff>
    </xdr:from>
    <xdr:to>
      <xdr:col>1</xdr:col>
      <xdr:colOff>485775</xdr:colOff>
      <xdr:row>34</xdr:row>
      <xdr:rowOff>83711</xdr:rowOff>
    </xdr:to>
    <xdr:sp macro="" textlink="">
      <xdr:nvSpPr>
        <xdr:cNvPr id="90" name="円/楕円 89"/>
        <xdr:cNvSpPr/>
      </xdr:nvSpPr>
      <xdr:spPr>
        <a:xfrm>
          <a:off x="1079500" y="58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100238</xdr:rowOff>
    </xdr:from>
    <xdr:ext cx="469744" cy="259045"/>
    <xdr:sp macro="" textlink="">
      <xdr:nvSpPr>
        <xdr:cNvPr id="91" name="テキスト ボックス 90"/>
        <xdr:cNvSpPr txBox="1"/>
      </xdr:nvSpPr>
      <xdr:spPr>
        <a:xfrm>
          <a:off x="895427" y="558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147541</xdr:rowOff>
    </xdr:from>
    <xdr:to>
      <xdr:col>6</xdr:col>
      <xdr:colOff>511175</xdr:colOff>
      <xdr:row>57</xdr:row>
      <xdr:rowOff>4704</xdr:rowOff>
    </xdr:to>
    <xdr:cxnSp macro="">
      <xdr:nvCxnSpPr>
        <xdr:cNvPr id="120" name="直線コネクタ 119"/>
        <xdr:cNvCxnSpPr/>
      </xdr:nvCxnSpPr>
      <xdr:spPr>
        <a:xfrm>
          <a:off x="3797300" y="9748741"/>
          <a:ext cx="8382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147541</xdr:rowOff>
    </xdr:from>
    <xdr:to>
      <xdr:col>5</xdr:col>
      <xdr:colOff>358775</xdr:colOff>
      <xdr:row>57</xdr:row>
      <xdr:rowOff>70648</xdr:rowOff>
    </xdr:to>
    <xdr:cxnSp macro="">
      <xdr:nvCxnSpPr>
        <xdr:cNvPr id="123" name="直線コネクタ 122"/>
        <xdr:cNvCxnSpPr/>
      </xdr:nvCxnSpPr>
      <xdr:spPr>
        <a:xfrm flipV="1">
          <a:off x="2908300" y="9748741"/>
          <a:ext cx="889000" cy="9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61184</xdr:rowOff>
    </xdr:from>
    <xdr:to>
      <xdr:col>4</xdr:col>
      <xdr:colOff>155575</xdr:colOff>
      <xdr:row>57</xdr:row>
      <xdr:rowOff>70648</xdr:rowOff>
    </xdr:to>
    <xdr:cxnSp macro="">
      <xdr:nvCxnSpPr>
        <xdr:cNvPr id="126" name="直線コネクタ 125"/>
        <xdr:cNvCxnSpPr/>
      </xdr:nvCxnSpPr>
      <xdr:spPr>
        <a:xfrm>
          <a:off x="2019300" y="9833834"/>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61184</xdr:rowOff>
    </xdr:from>
    <xdr:to>
      <xdr:col>2</xdr:col>
      <xdr:colOff>638175</xdr:colOff>
      <xdr:row>57</xdr:row>
      <xdr:rowOff>78915</xdr:rowOff>
    </xdr:to>
    <xdr:cxnSp macro="">
      <xdr:nvCxnSpPr>
        <xdr:cNvPr id="129" name="直線コネクタ 128"/>
        <xdr:cNvCxnSpPr/>
      </xdr:nvCxnSpPr>
      <xdr:spPr>
        <a:xfrm flipV="1">
          <a:off x="1130300" y="9833834"/>
          <a:ext cx="889000" cy="1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125354</xdr:rowOff>
    </xdr:from>
    <xdr:to>
      <xdr:col>6</xdr:col>
      <xdr:colOff>561975</xdr:colOff>
      <xdr:row>57</xdr:row>
      <xdr:rowOff>55504</xdr:rowOff>
    </xdr:to>
    <xdr:sp macro="" textlink="">
      <xdr:nvSpPr>
        <xdr:cNvPr id="139" name="円/楕円 138"/>
        <xdr:cNvSpPr/>
      </xdr:nvSpPr>
      <xdr:spPr>
        <a:xfrm>
          <a:off x="4584700" y="97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103781</xdr:rowOff>
    </xdr:from>
    <xdr:ext cx="534377" cy="259045"/>
    <xdr:sp macro="" textlink="">
      <xdr:nvSpPr>
        <xdr:cNvPr id="140" name="総務費該当値テキスト"/>
        <xdr:cNvSpPr txBox="1"/>
      </xdr:nvSpPr>
      <xdr:spPr>
        <a:xfrm>
          <a:off x="4686300" y="97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50,216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96741</xdr:rowOff>
    </xdr:from>
    <xdr:to>
      <xdr:col>5</xdr:col>
      <xdr:colOff>409575</xdr:colOff>
      <xdr:row>57</xdr:row>
      <xdr:rowOff>26891</xdr:rowOff>
    </xdr:to>
    <xdr:sp macro="" textlink="">
      <xdr:nvSpPr>
        <xdr:cNvPr id="141" name="円/楕円 140"/>
        <xdr:cNvSpPr/>
      </xdr:nvSpPr>
      <xdr:spPr>
        <a:xfrm>
          <a:off x="3746500" y="969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43418</xdr:rowOff>
    </xdr:from>
    <xdr:ext cx="534377" cy="259045"/>
    <xdr:sp macro="" textlink="">
      <xdr:nvSpPr>
        <xdr:cNvPr id="142" name="テキスト ボックス 141"/>
        <xdr:cNvSpPr txBox="1"/>
      </xdr:nvSpPr>
      <xdr:spPr>
        <a:xfrm>
          <a:off x="3530111" y="947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19848</xdr:rowOff>
    </xdr:from>
    <xdr:to>
      <xdr:col>4</xdr:col>
      <xdr:colOff>206375</xdr:colOff>
      <xdr:row>57</xdr:row>
      <xdr:rowOff>121448</xdr:rowOff>
    </xdr:to>
    <xdr:sp macro="" textlink="">
      <xdr:nvSpPr>
        <xdr:cNvPr id="143" name="円/楕円 142"/>
        <xdr:cNvSpPr/>
      </xdr:nvSpPr>
      <xdr:spPr>
        <a:xfrm>
          <a:off x="2857500" y="979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112575</xdr:rowOff>
    </xdr:from>
    <xdr:ext cx="534377" cy="259045"/>
    <xdr:sp macro="" textlink="">
      <xdr:nvSpPr>
        <xdr:cNvPr id="144" name="テキスト ボックス 143"/>
        <xdr:cNvSpPr txBox="1"/>
      </xdr:nvSpPr>
      <xdr:spPr>
        <a:xfrm>
          <a:off x="2641111" y="988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10384</xdr:rowOff>
    </xdr:from>
    <xdr:to>
      <xdr:col>3</xdr:col>
      <xdr:colOff>3175</xdr:colOff>
      <xdr:row>57</xdr:row>
      <xdr:rowOff>111984</xdr:rowOff>
    </xdr:to>
    <xdr:sp macro="" textlink="">
      <xdr:nvSpPr>
        <xdr:cNvPr id="145" name="円/楕円 144"/>
        <xdr:cNvSpPr/>
      </xdr:nvSpPr>
      <xdr:spPr>
        <a:xfrm>
          <a:off x="1968500" y="978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103111</xdr:rowOff>
    </xdr:from>
    <xdr:ext cx="534377" cy="259045"/>
    <xdr:sp macro="" textlink="">
      <xdr:nvSpPr>
        <xdr:cNvPr id="146" name="テキスト ボックス 145"/>
        <xdr:cNvSpPr txBox="1"/>
      </xdr:nvSpPr>
      <xdr:spPr>
        <a:xfrm>
          <a:off x="1752111" y="987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28115</xdr:rowOff>
    </xdr:from>
    <xdr:to>
      <xdr:col>1</xdr:col>
      <xdr:colOff>485775</xdr:colOff>
      <xdr:row>57</xdr:row>
      <xdr:rowOff>129715</xdr:rowOff>
    </xdr:to>
    <xdr:sp macro="" textlink="">
      <xdr:nvSpPr>
        <xdr:cNvPr id="147" name="円/楕円 146"/>
        <xdr:cNvSpPr/>
      </xdr:nvSpPr>
      <xdr:spPr>
        <a:xfrm>
          <a:off x="1079500" y="980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120842</xdr:rowOff>
    </xdr:from>
    <xdr:ext cx="534377" cy="259045"/>
    <xdr:sp macro="" textlink="">
      <xdr:nvSpPr>
        <xdr:cNvPr id="148" name="テキスト ボックス 147"/>
        <xdr:cNvSpPr txBox="1"/>
      </xdr:nvSpPr>
      <xdr:spPr>
        <a:xfrm>
          <a:off x="863111" y="989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92776</xdr:rowOff>
    </xdr:from>
    <xdr:to>
      <xdr:col>6</xdr:col>
      <xdr:colOff>511175</xdr:colOff>
      <xdr:row>76</xdr:row>
      <xdr:rowOff>121008</xdr:rowOff>
    </xdr:to>
    <xdr:cxnSp macro="">
      <xdr:nvCxnSpPr>
        <xdr:cNvPr id="178" name="直線コネクタ 177"/>
        <xdr:cNvCxnSpPr/>
      </xdr:nvCxnSpPr>
      <xdr:spPr>
        <a:xfrm flipV="1">
          <a:off x="3797300" y="13122976"/>
          <a:ext cx="8382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121008</xdr:rowOff>
    </xdr:from>
    <xdr:to>
      <xdr:col>5</xdr:col>
      <xdr:colOff>358775</xdr:colOff>
      <xdr:row>76</xdr:row>
      <xdr:rowOff>171315</xdr:rowOff>
    </xdr:to>
    <xdr:cxnSp macro="">
      <xdr:nvCxnSpPr>
        <xdr:cNvPr id="181" name="直線コネクタ 180"/>
        <xdr:cNvCxnSpPr/>
      </xdr:nvCxnSpPr>
      <xdr:spPr>
        <a:xfrm flipV="1">
          <a:off x="2908300" y="13151208"/>
          <a:ext cx="889000" cy="5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171315</xdr:rowOff>
    </xdr:from>
    <xdr:to>
      <xdr:col>4</xdr:col>
      <xdr:colOff>155575</xdr:colOff>
      <xdr:row>77</xdr:row>
      <xdr:rowOff>25460</xdr:rowOff>
    </xdr:to>
    <xdr:cxnSp macro="">
      <xdr:nvCxnSpPr>
        <xdr:cNvPr id="184" name="直線コネクタ 183"/>
        <xdr:cNvCxnSpPr/>
      </xdr:nvCxnSpPr>
      <xdr:spPr>
        <a:xfrm flipV="1">
          <a:off x="2019300" y="13201515"/>
          <a:ext cx="889000" cy="2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156883</xdr:rowOff>
    </xdr:from>
    <xdr:to>
      <xdr:col>2</xdr:col>
      <xdr:colOff>638175</xdr:colOff>
      <xdr:row>77</xdr:row>
      <xdr:rowOff>25460</xdr:rowOff>
    </xdr:to>
    <xdr:cxnSp macro="">
      <xdr:nvCxnSpPr>
        <xdr:cNvPr id="187" name="直線コネクタ 186"/>
        <xdr:cNvCxnSpPr/>
      </xdr:nvCxnSpPr>
      <xdr:spPr>
        <a:xfrm>
          <a:off x="1130300" y="13187083"/>
          <a:ext cx="889000" cy="4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41976</xdr:rowOff>
    </xdr:from>
    <xdr:to>
      <xdr:col>6</xdr:col>
      <xdr:colOff>561975</xdr:colOff>
      <xdr:row>76</xdr:row>
      <xdr:rowOff>143576</xdr:rowOff>
    </xdr:to>
    <xdr:sp macro="" textlink="">
      <xdr:nvSpPr>
        <xdr:cNvPr id="197" name="円/楕円 196"/>
        <xdr:cNvSpPr/>
      </xdr:nvSpPr>
      <xdr:spPr>
        <a:xfrm>
          <a:off x="4584700" y="130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20403</xdr:rowOff>
    </xdr:from>
    <xdr:ext cx="599010" cy="259045"/>
    <xdr:sp macro="" textlink="">
      <xdr:nvSpPr>
        <xdr:cNvPr id="198" name="民生費該当値テキスト"/>
        <xdr:cNvSpPr txBox="1"/>
      </xdr:nvSpPr>
      <xdr:spPr>
        <a:xfrm>
          <a:off x="4686300" y="1305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111,158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70208</xdr:rowOff>
    </xdr:from>
    <xdr:to>
      <xdr:col>5</xdr:col>
      <xdr:colOff>409575</xdr:colOff>
      <xdr:row>77</xdr:row>
      <xdr:rowOff>358</xdr:rowOff>
    </xdr:to>
    <xdr:sp macro="" textlink="">
      <xdr:nvSpPr>
        <xdr:cNvPr id="199" name="円/楕円 198"/>
        <xdr:cNvSpPr/>
      </xdr:nvSpPr>
      <xdr:spPr>
        <a:xfrm>
          <a:off x="3746500" y="131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162935</xdr:rowOff>
    </xdr:from>
    <xdr:ext cx="599010" cy="259045"/>
    <xdr:sp macro="" textlink="">
      <xdr:nvSpPr>
        <xdr:cNvPr id="200" name="テキスト ボックス 199"/>
        <xdr:cNvSpPr txBox="1"/>
      </xdr:nvSpPr>
      <xdr:spPr>
        <a:xfrm>
          <a:off x="3497794" y="1319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107,453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120515</xdr:rowOff>
    </xdr:from>
    <xdr:to>
      <xdr:col>4</xdr:col>
      <xdr:colOff>206375</xdr:colOff>
      <xdr:row>77</xdr:row>
      <xdr:rowOff>50665</xdr:rowOff>
    </xdr:to>
    <xdr:sp macro="" textlink="">
      <xdr:nvSpPr>
        <xdr:cNvPr id="201" name="円/楕円 200"/>
        <xdr:cNvSpPr/>
      </xdr:nvSpPr>
      <xdr:spPr>
        <a:xfrm>
          <a:off x="2857500" y="1315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41792</xdr:rowOff>
    </xdr:from>
    <xdr:ext cx="599010" cy="259045"/>
    <xdr:sp macro="" textlink="">
      <xdr:nvSpPr>
        <xdr:cNvPr id="202" name="テキスト ボックス 201"/>
        <xdr:cNvSpPr txBox="1"/>
      </xdr:nvSpPr>
      <xdr:spPr>
        <a:xfrm>
          <a:off x="2608794" y="132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100,851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146110</xdr:rowOff>
    </xdr:from>
    <xdr:to>
      <xdr:col>3</xdr:col>
      <xdr:colOff>3175</xdr:colOff>
      <xdr:row>77</xdr:row>
      <xdr:rowOff>76260</xdr:rowOff>
    </xdr:to>
    <xdr:sp macro="" textlink="">
      <xdr:nvSpPr>
        <xdr:cNvPr id="203" name="円/楕円 202"/>
        <xdr:cNvSpPr/>
      </xdr:nvSpPr>
      <xdr:spPr>
        <a:xfrm>
          <a:off x="1968500" y="1317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67387</xdr:rowOff>
    </xdr:from>
    <xdr:ext cx="534377" cy="259045"/>
    <xdr:sp macro="" textlink="">
      <xdr:nvSpPr>
        <xdr:cNvPr id="204" name="テキスト ボックス 203"/>
        <xdr:cNvSpPr txBox="1"/>
      </xdr:nvSpPr>
      <xdr:spPr>
        <a:xfrm>
          <a:off x="1752111" y="1326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97,492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106083</xdr:rowOff>
    </xdr:from>
    <xdr:to>
      <xdr:col>1</xdr:col>
      <xdr:colOff>485775</xdr:colOff>
      <xdr:row>77</xdr:row>
      <xdr:rowOff>36233</xdr:rowOff>
    </xdr:to>
    <xdr:sp macro="" textlink="">
      <xdr:nvSpPr>
        <xdr:cNvPr id="205" name="円/楕円 204"/>
        <xdr:cNvSpPr/>
      </xdr:nvSpPr>
      <xdr:spPr>
        <a:xfrm>
          <a:off x="1079500" y="1313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27360</xdr:rowOff>
    </xdr:from>
    <xdr:ext cx="599010" cy="259045"/>
    <xdr:sp macro="" textlink="">
      <xdr:nvSpPr>
        <xdr:cNvPr id="206" name="テキスト ボックス 205"/>
        <xdr:cNvSpPr txBox="1"/>
      </xdr:nvSpPr>
      <xdr:spPr>
        <a:xfrm>
          <a:off x="830794" y="1322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19456</xdr:rowOff>
    </xdr:from>
    <xdr:to>
      <xdr:col>6</xdr:col>
      <xdr:colOff>511175</xdr:colOff>
      <xdr:row>99</xdr:row>
      <xdr:rowOff>52228</xdr:rowOff>
    </xdr:to>
    <xdr:cxnSp macro="">
      <xdr:nvCxnSpPr>
        <xdr:cNvPr id="238" name="直線コネクタ 237"/>
        <xdr:cNvCxnSpPr/>
      </xdr:nvCxnSpPr>
      <xdr:spPr>
        <a:xfrm flipV="1">
          <a:off x="3797300" y="16821556"/>
          <a:ext cx="838200" cy="20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47901</xdr:rowOff>
    </xdr:from>
    <xdr:to>
      <xdr:col>5</xdr:col>
      <xdr:colOff>358775</xdr:colOff>
      <xdr:row>99</xdr:row>
      <xdr:rowOff>52228</xdr:rowOff>
    </xdr:to>
    <xdr:cxnSp macro="">
      <xdr:nvCxnSpPr>
        <xdr:cNvPr id="241" name="直線コネクタ 240"/>
        <xdr:cNvCxnSpPr/>
      </xdr:nvCxnSpPr>
      <xdr:spPr>
        <a:xfrm>
          <a:off x="2908300" y="17021451"/>
          <a:ext cx="889000" cy="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32634</xdr:rowOff>
    </xdr:from>
    <xdr:to>
      <xdr:col>4</xdr:col>
      <xdr:colOff>155575</xdr:colOff>
      <xdr:row>99</xdr:row>
      <xdr:rowOff>47901</xdr:rowOff>
    </xdr:to>
    <xdr:cxnSp macro="">
      <xdr:nvCxnSpPr>
        <xdr:cNvPr id="244" name="直線コネクタ 243"/>
        <xdr:cNvCxnSpPr/>
      </xdr:nvCxnSpPr>
      <xdr:spPr>
        <a:xfrm>
          <a:off x="2019300" y="17006184"/>
          <a:ext cx="8890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167115</xdr:rowOff>
    </xdr:from>
    <xdr:to>
      <xdr:col>2</xdr:col>
      <xdr:colOff>638175</xdr:colOff>
      <xdr:row>99</xdr:row>
      <xdr:rowOff>32634</xdr:rowOff>
    </xdr:to>
    <xdr:cxnSp macro="">
      <xdr:nvCxnSpPr>
        <xdr:cNvPr id="247" name="直線コネクタ 246"/>
        <xdr:cNvCxnSpPr/>
      </xdr:nvCxnSpPr>
      <xdr:spPr>
        <a:xfrm>
          <a:off x="1130300" y="16969215"/>
          <a:ext cx="889000" cy="3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140106</xdr:rowOff>
    </xdr:from>
    <xdr:to>
      <xdr:col>6</xdr:col>
      <xdr:colOff>561975</xdr:colOff>
      <xdr:row>98</xdr:row>
      <xdr:rowOff>70256</xdr:rowOff>
    </xdr:to>
    <xdr:sp macro="" textlink="">
      <xdr:nvSpPr>
        <xdr:cNvPr id="257" name="円/楕円 256"/>
        <xdr:cNvSpPr/>
      </xdr:nvSpPr>
      <xdr:spPr>
        <a:xfrm>
          <a:off x="4584700" y="1677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162983</xdr:rowOff>
    </xdr:from>
    <xdr:ext cx="534377" cy="259045"/>
    <xdr:sp macro="" textlink="">
      <xdr:nvSpPr>
        <xdr:cNvPr id="258" name="衛生費該当値テキスト"/>
        <xdr:cNvSpPr txBox="1"/>
      </xdr:nvSpPr>
      <xdr:spPr>
        <a:xfrm>
          <a:off x="4686300" y="1662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35,364</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1428</xdr:rowOff>
    </xdr:from>
    <xdr:to>
      <xdr:col>5</xdr:col>
      <xdr:colOff>409575</xdr:colOff>
      <xdr:row>99</xdr:row>
      <xdr:rowOff>103028</xdr:rowOff>
    </xdr:to>
    <xdr:sp macro="" textlink="">
      <xdr:nvSpPr>
        <xdr:cNvPr id="259" name="円/楕円 258"/>
        <xdr:cNvSpPr/>
      </xdr:nvSpPr>
      <xdr:spPr>
        <a:xfrm>
          <a:off x="3746500" y="169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94155</xdr:rowOff>
    </xdr:from>
    <xdr:ext cx="534377" cy="259045"/>
    <xdr:sp macro="" textlink="">
      <xdr:nvSpPr>
        <xdr:cNvPr id="260" name="テキスト ボックス 259"/>
        <xdr:cNvSpPr txBox="1"/>
      </xdr:nvSpPr>
      <xdr:spPr>
        <a:xfrm>
          <a:off x="3530111" y="1706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168551</xdr:rowOff>
    </xdr:from>
    <xdr:to>
      <xdr:col>4</xdr:col>
      <xdr:colOff>206375</xdr:colOff>
      <xdr:row>99</xdr:row>
      <xdr:rowOff>98701</xdr:rowOff>
    </xdr:to>
    <xdr:sp macro="" textlink="">
      <xdr:nvSpPr>
        <xdr:cNvPr id="261" name="円/楕円 260"/>
        <xdr:cNvSpPr/>
      </xdr:nvSpPr>
      <xdr:spPr>
        <a:xfrm>
          <a:off x="2857500" y="1697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89828</xdr:rowOff>
    </xdr:from>
    <xdr:ext cx="534377" cy="259045"/>
    <xdr:sp macro="" textlink="">
      <xdr:nvSpPr>
        <xdr:cNvPr id="262" name="テキスト ボックス 261"/>
        <xdr:cNvSpPr txBox="1"/>
      </xdr:nvSpPr>
      <xdr:spPr>
        <a:xfrm>
          <a:off x="2641111" y="1706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153284</xdr:rowOff>
    </xdr:from>
    <xdr:to>
      <xdr:col>3</xdr:col>
      <xdr:colOff>3175</xdr:colOff>
      <xdr:row>99</xdr:row>
      <xdr:rowOff>83434</xdr:rowOff>
    </xdr:to>
    <xdr:sp macro="" textlink="">
      <xdr:nvSpPr>
        <xdr:cNvPr id="263" name="円/楕円 262"/>
        <xdr:cNvSpPr/>
      </xdr:nvSpPr>
      <xdr:spPr>
        <a:xfrm>
          <a:off x="1968500" y="169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74561</xdr:rowOff>
    </xdr:from>
    <xdr:ext cx="534377" cy="259045"/>
    <xdr:sp macro="" textlink="">
      <xdr:nvSpPr>
        <xdr:cNvPr id="264" name="テキスト ボックス 263"/>
        <xdr:cNvSpPr txBox="1"/>
      </xdr:nvSpPr>
      <xdr:spPr>
        <a:xfrm>
          <a:off x="1752111" y="1704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116315</xdr:rowOff>
    </xdr:from>
    <xdr:to>
      <xdr:col>1</xdr:col>
      <xdr:colOff>485775</xdr:colOff>
      <xdr:row>99</xdr:row>
      <xdr:rowOff>46465</xdr:rowOff>
    </xdr:to>
    <xdr:sp macro="" textlink="">
      <xdr:nvSpPr>
        <xdr:cNvPr id="265" name="円/楕円 264"/>
        <xdr:cNvSpPr/>
      </xdr:nvSpPr>
      <xdr:spPr>
        <a:xfrm>
          <a:off x="1079500" y="169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37592</xdr:rowOff>
    </xdr:from>
    <xdr:ext cx="534377" cy="259045"/>
    <xdr:sp macro="" textlink="">
      <xdr:nvSpPr>
        <xdr:cNvPr id="266" name="テキスト ボックス 265"/>
        <xdr:cNvSpPr txBox="1"/>
      </xdr:nvSpPr>
      <xdr:spPr>
        <a:xfrm>
          <a:off x="863111" y="170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135128</xdr:rowOff>
    </xdr:from>
    <xdr:to>
      <xdr:col>15</xdr:col>
      <xdr:colOff>180975</xdr:colOff>
      <xdr:row>39</xdr:row>
      <xdr:rowOff>18542</xdr:rowOff>
    </xdr:to>
    <xdr:cxnSp macro="">
      <xdr:nvCxnSpPr>
        <xdr:cNvPr id="295" name="直線コネクタ 294"/>
        <xdr:cNvCxnSpPr/>
      </xdr:nvCxnSpPr>
      <xdr:spPr>
        <a:xfrm>
          <a:off x="9639300" y="66502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135128</xdr:rowOff>
    </xdr:from>
    <xdr:to>
      <xdr:col>14</xdr:col>
      <xdr:colOff>28575</xdr:colOff>
      <xdr:row>38</xdr:row>
      <xdr:rowOff>135128</xdr:rowOff>
    </xdr:to>
    <xdr:cxnSp macro="">
      <xdr:nvCxnSpPr>
        <xdr:cNvPr id="298" name="直線コネクタ 297"/>
        <xdr:cNvCxnSpPr/>
      </xdr:nvCxnSpPr>
      <xdr:spPr>
        <a:xfrm>
          <a:off x="8750300" y="665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49403</xdr:rowOff>
    </xdr:from>
    <xdr:to>
      <xdr:col>12</xdr:col>
      <xdr:colOff>511175</xdr:colOff>
      <xdr:row>38</xdr:row>
      <xdr:rowOff>135128</xdr:rowOff>
    </xdr:to>
    <xdr:cxnSp macro="">
      <xdr:nvCxnSpPr>
        <xdr:cNvPr id="301" name="直線コネクタ 300"/>
        <xdr:cNvCxnSpPr/>
      </xdr:nvCxnSpPr>
      <xdr:spPr>
        <a:xfrm>
          <a:off x="7861300" y="5878703"/>
          <a:ext cx="889000" cy="77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125984</xdr:rowOff>
    </xdr:from>
    <xdr:to>
      <xdr:col>11</xdr:col>
      <xdr:colOff>307975</xdr:colOff>
      <xdr:row>34</xdr:row>
      <xdr:rowOff>49403</xdr:rowOff>
    </xdr:to>
    <xdr:cxnSp macro="">
      <xdr:nvCxnSpPr>
        <xdr:cNvPr id="304" name="直線コネクタ 303"/>
        <xdr:cNvCxnSpPr/>
      </xdr:nvCxnSpPr>
      <xdr:spPr>
        <a:xfrm>
          <a:off x="6972300" y="5440934"/>
          <a:ext cx="889000" cy="43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30370</xdr:rowOff>
    </xdr:from>
    <xdr:ext cx="469744" cy="259045"/>
    <xdr:sp macro="" textlink="">
      <xdr:nvSpPr>
        <xdr:cNvPr id="306" name="テキスト ボックス 305"/>
        <xdr:cNvSpPr txBox="1"/>
      </xdr:nvSpPr>
      <xdr:spPr>
        <a:xfrm>
          <a:off x="7626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118762</xdr:rowOff>
    </xdr:from>
    <xdr:ext cx="469744" cy="259045"/>
    <xdr:sp macro="" textlink="">
      <xdr:nvSpPr>
        <xdr:cNvPr id="308" name="テキスト ボックス 307"/>
        <xdr:cNvSpPr txBox="1"/>
      </xdr:nvSpPr>
      <xdr:spPr>
        <a:xfrm>
          <a:off x="6737427"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139192</xdr:rowOff>
    </xdr:from>
    <xdr:to>
      <xdr:col>15</xdr:col>
      <xdr:colOff>231775</xdr:colOff>
      <xdr:row>39</xdr:row>
      <xdr:rowOff>69342</xdr:rowOff>
    </xdr:to>
    <xdr:sp macro="" textlink="">
      <xdr:nvSpPr>
        <xdr:cNvPr id="314" name="円/楕円 313"/>
        <xdr:cNvSpPr/>
      </xdr:nvSpPr>
      <xdr:spPr>
        <a:xfrm>
          <a:off x="104267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54119</xdr:rowOff>
    </xdr:from>
    <xdr:ext cx="313932" cy="259045"/>
    <xdr:sp macro="" textlink="">
      <xdr:nvSpPr>
        <xdr:cNvPr id="315" name="労働費該当値テキスト"/>
        <xdr:cNvSpPr txBox="1"/>
      </xdr:nvSpPr>
      <xdr:spPr>
        <a:xfrm>
          <a:off x="10528300" y="6569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84328</xdr:rowOff>
    </xdr:from>
    <xdr:to>
      <xdr:col>14</xdr:col>
      <xdr:colOff>79375</xdr:colOff>
      <xdr:row>39</xdr:row>
      <xdr:rowOff>14478</xdr:rowOff>
    </xdr:to>
    <xdr:sp macro="" textlink="">
      <xdr:nvSpPr>
        <xdr:cNvPr id="316" name="円/楕円 315"/>
        <xdr:cNvSpPr/>
      </xdr:nvSpPr>
      <xdr:spPr>
        <a:xfrm>
          <a:off x="9588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5605</xdr:rowOff>
    </xdr:from>
    <xdr:ext cx="378565" cy="259045"/>
    <xdr:sp macro="" textlink="">
      <xdr:nvSpPr>
        <xdr:cNvPr id="317" name="テキスト ボックス 316"/>
        <xdr:cNvSpPr txBox="1"/>
      </xdr:nvSpPr>
      <xdr:spPr>
        <a:xfrm>
          <a:off x="9450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84328</xdr:rowOff>
    </xdr:from>
    <xdr:to>
      <xdr:col>12</xdr:col>
      <xdr:colOff>561975</xdr:colOff>
      <xdr:row>39</xdr:row>
      <xdr:rowOff>14478</xdr:rowOff>
    </xdr:to>
    <xdr:sp macro="" textlink="">
      <xdr:nvSpPr>
        <xdr:cNvPr id="318" name="円/楕円 317"/>
        <xdr:cNvSpPr/>
      </xdr:nvSpPr>
      <xdr:spPr>
        <a:xfrm>
          <a:off x="8699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5605</xdr:rowOff>
    </xdr:from>
    <xdr:ext cx="378565" cy="259045"/>
    <xdr:sp macro="" textlink="">
      <xdr:nvSpPr>
        <xdr:cNvPr id="319" name="テキスト ボックス 318"/>
        <xdr:cNvSpPr txBox="1"/>
      </xdr:nvSpPr>
      <xdr:spPr>
        <a:xfrm>
          <a:off x="8561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170053</xdr:rowOff>
    </xdr:from>
    <xdr:to>
      <xdr:col>11</xdr:col>
      <xdr:colOff>358775</xdr:colOff>
      <xdr:row>34</xdr:row>
      <xdr:rowOff>100203</xdr:rowOff>
    </xdr:to>
    <xdr:sp macro="" textlink="">
      <xdr:nvSpPr>
        <xdr:cNvPr id="320" name="円/楕円 319"/>
        <xdr:cNvSpPr/>
      </xdr:nvSpPr>
      <xdr:spPr>
        <a:xfrm>
          <a:off x="7810500" y="58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116730</xdr:rowOff>
    </xdr:from>
    <xdr:ext cx="469744" cy="259045"/>
    <xdr:sp macro="" textlink="">
      <xdr:nvSpPr>
        <xdr:cNvPr id="321" name="テキスト ボックス 320"/>
        <xdr:cNvSpPr txBox="1"/>
      </xdr:nvSpPr>
      <xdr:spPr>
        <a:xfrm>
          <a:off x="7626427" y="56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75184</xdr:rowOff>
    </xdr:from>
    <xdr:to>
      <xdr:col>10</xdr:col>
      <xdr:colOff>155575</xdr:colOff>
      <xdr:row>32</xdr:row>
      <xdr:rowOff>5334</xdr:rowOff>
    </xdr:to>
    <xdr:sp macro="" textlink="">
      <xdr:nvSpPr>
        <xdr:cNvPr id="322" name="円/楕円 321"/>
        <xdr:cNvSpPr/>
      </xdr:nvSpPr>
      <xdr:spPr>
        <a:xfrm>
          <a:off x="6921500" y="53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21861</xdr:rowOff>
    </xdr:from>
    <xdr:ext cx="469744" cy="259045"/>
    <xdr:sp macro="" textlink="">
      <xdr:nvSpPr>
        <xdr:cNvPr id="323" name="テキスト ボックス 322"/>
        <xdr:cNvSpPr txBox="1"/>
      </xdr:nvSpPr>
      <xdr:spPr>
        <a:xfrm>
          <a:off x="6737427" y="516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90802</xdr:rowOff>
    </xdr:from>
    <xdr:to>
      <xdr:col>15</xdr:col>
      <xdr:colOff>180975</xdr:colOff>
      <xdr:row>58</xdr:row>
      <xdr:rowOff>92059</xdr:rowOff>
    </xdr:to>
    <xdr:cxnSp macro="">
      <xdr:nvCxnSpPr>
        <xdr:cNvPr id="350" name="直線コネクタ 349"/>
        <xdr:cNvCxnSpPr/>
      </xdr:nvCxnSpPr>
      <xdr:spPr>
        <a:xfrm flipV="1">
          <a:off x="9639300" y="10034902"/>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92059</xdr:rowOff>
    </xdr:from>
    <xdr:to>
      <xdr:col>14</xdr:col>
      <xdr:colOff>28575</xdr:colOff>
      <xdr:row>58</xdr:row>
      <xdr:rowOff>92677</xdr:rowOff>
    </xdr:to>
    <xdr:cxnSp macro="">
      <xdr:nvCxnSpPr>
        <xdr:cNvPr id="353" name="直線コネクタ 352"/>
        <xdr:cNvCxnSpPr/>
      </xdr:nvCxnSpPr>
      <xdr:spPr>
        <a:xfrm flipV="1">
          <a:off x="8750300" y="10036159"/>
          <a:ext cx="8890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84973</xdr:rowOff>
    </xdr:from>
    <xdr:to>
      <xdr:col>12</xdr:col>
      <xdr:colOff>511175</xdr:colOff>
      <xdr:row>58</xdr:row>
      <xdr:rowOff>92677</xdr:rowOff>
    </xdr:to>
    <xdr:cxnSp macro="">
      <xdr:nvCxnSpPr>
        <xdr:cNvPr id="356" name="直線コネクタ 355"/>
        <xdr:cNvCxnSpPr/>
      </xdr:nvCxnSpPr>
      <xdr:spPr>
        <a:xfrm>
          <a:off x="7861300" y="10029073"/>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84973</xdr:rowOff>
    </xdr:from>
    <xdr:to>
      <xdr:col>11</xdr:col>
      <xdr:colOff>307975</xdr:colOff>
      <xdr:row>58</xdr:row>
      <xdr:rowOff>88311</xdr:rowOff>
    </xdr:to>
    <xdr:cxnSp macro="">
      <xdr:nvCxnSpPr>
        <xdr:cNvPr id="359" name="直線コネクタ 358"/>
        <xdr:cNvCxnSpPr/>
      </xdr:nvCxnSpPr>
      <xdr:spPr>
        <a:xfrm flipV="1">
          <a:off x="6972300" y="10029073"/>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40002</xdr:rowOff>
    </xdr:from>
    <xdr:to>
      <xdr:col>15</xdr:col>
      <xdr:colOff>231775</xdr:colOff>
      <xdr:row>58</xdr:row>
      <xdr:rowOff>141602</xdr:rowOff>
    </xdr:to>
    <xdr:sp macro="" textlink="">
      <xdr:nvSpPr>
        <xdr:cNvPr id="369" name="円/楕円 368"/>
        <xdr:cNvSpPr/>
      </xdr:nvSpPr>
      <xdr:spPr>
        <a:xfrm>
          <a:off x="10426700" y="998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126379</xdr:rowOff>
    </xdr:from>
    <xdr:ext cx="469744" cy="259045"/>
    <xdr:sp macro="" textlink="">
      <xdr:nvSpPr>
        <xdr:cNvPr id="370" name="農林水産業費該当値テキスト"/>
        <xdr:cNvSpPr txBox="1"/>
      </xdr:nvSpPr>
      <xdr:spPr>
        <a:xfrm>
          <a:off x="10528300" y="989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41259</xdr:rowOff>
    </xdr:from>
    <xdr:to>
      <xdr:col>14</xdr:col>
      <xdr:colOff>79375</xdr:colOff>
      <xdr:row>58</xdr:row>
      <xdr:rowOff>142859</xdr:rowOff>
    </xdr:to>
    <xdr:sp macro="" textlink="">
      <xdr:nvSpPr>
        <xdr:cNvPr id="371" name="円/楕円 370"/>
        <xdr:cNvSpPr/>
      </xdr:nvSpPr>
      <xdr:spPr>
        <a:xfrm>
          <a:off x="9588500" y="998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133986</xdr:rowOff>
    </xdr:from>
    <xdr:ext cx="469744" cy="259045"/>
    <xdr:sp macro="" textlink="">
      <xdr:nvSpPr>
        <xdr:cNvPr id="372" name="テキスト ボックス 371"/>
        <xdr:cNvSpPr txBox="1"/>
      </xdr:nvSpPr>
      <xdr:spPr>
        <a:xfrm>
          <a:off x="9404427" y="1007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41877</xdr:rowOff>
    </xdr:from>
    <xdr:to>
      <xdr:col>12</xdr:col>
      <xdr:colOff>561975</xdr:colOff>
      <xdr:row>58</xdr:row>
      <xdr:rowOff>143477</xdr:rowOff>
    </xdr:to>
    <xdr:sp macro="" textlink="">
      <xdr:nvSpPr>
        <xdr:cNvPr id="373" name="円/楕円 372"/>
        <xdr:cNvSpPr/>
      </xdr:nvSpPr>
      <xdr:spPr>
        <a:xfrm>
          <a:off x="8699500" y="99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134604</xdr:rowOff>
    </xdr:from>
    <xdr:ext cx="469744" cy="259045"/>
    <xdr:sp macro="" textlink="">
      <xdr:nvSpPr>
        <xdr:cNvPr id="374" name="テキスト ボックス 373"/>
        <xdr:cNvSpPr txBox="1"/>
      </xdr:nvSpPr>
      <xdr:spPr>
        <a:xfrm>
          <a:off x="8515427" y="100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34173</xdr:rowOff>
    </xdr:from>
    <xdr:to>
      <xdr:col>11</xdr:col>
      <xdr:colOff>358775</xdr:colOff>
      <xdr:row>58</xdr:row>
      <xdr:rowOff>135773</xdr:rowOff>
    </xdr:to>
    <xdr:sp macro="" textlink="">
      <xdr:nvSpPr>
        <xdr:cNvPr id="375" name="円/楕円 374"/>
        <xdr:cNvSpPr/>
      </xdr:nvSpPr>
      <xdr:spPr>
        <a:xfrm>
          <a:off x="7810500" y="997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126900</xdr:rowOff>
    </xdr:from>
    <xdr:ext cx="469744" cy="259045"/>
    <xdr:sp macro="" textlink="">
      <xdr:nvSpPr>
        <xdr:cNvPr id="376" name="テキスト ボックス 375"/>
        <xdr:cNvSpPr txBox="1"/>
      </xdr:nvSpPr>
      <xdr:spPr>
        <a:xfrm>
          <a:off x="7626427" y="1007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37511</xdr:rowOff>
    </xdr:from>
    <xdr:to>
      <xdr:col>10</xdr:col>
      <xdr:colOff>155575</xdr:colOff>
      <xdr:row>58</xdr:row>
      <xdr:rowOff>139111</xdr:rowOff>
    </xdr:to>
    <xdr:sp macro="" textlink="">
      <xdr:nvSpPr>
        <xdr:cNvPr id="377" name="円/楕円 376"/>
        <xdr:cNvSpPr/>
      </xdr:nvSpPr>
      <xdr:spPr>
        <a:xfrm>
          <a:off x="6921500" y="998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130238</xdr:rowOff>
    </xdr:from>
    <xdr:ext cx="469744" cy="259045"/>
    <xdr:sp macro="" textlink="">
      <xdr:nvSpPr>
        <xdr:cNvPr id="378" name="テキスト ボックス 377"/>
        <xdr:cNvSpPr txBox="1"/>
      </xdr:nvSpPr>
      <xdr:spPr>
        <a:xfrm>
          <a:off x="6737427" y="1007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153141</xdr:rowOff>
    </xdr:from>
    <xdr:to>
      <xdr:col>15</xdr:col>
      <xdr:colOff>180975</xdr:colOff>
      <xdr:row>78</xdr:row>
      <xdr:rowOff>33310</xdr:rowOff>
    </xdr:to>
    <xdr:cxnSp macro="">
      <xdr:nvCxnSpPr>
        <xdr:cNvPr id="405" name="直線コネクタ 404"/>
        <xdr:cNvCxnSpPr/>
      </xdr:nvCxnSpPr>
      <xdr:spPr>
        <a:xfrm flipV="1">
          <a:off x="9639300" y="13354791"/>
          <a:ext cx="838200" cy="5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32441</xdr:rowOff>
    </xdr:from>
    <xdr:to>
      <xdr:col>14</xdr:col>
      <xdr:colOff>28575</xdr:colOff>
      <xdr:row>78</xdr:row>
      <xdr:rowOff>33310</xdr:rowOff>
    </xdr:to>
    <xdr:cxnSp macro="">
      <xdr:nvCxnSpPr>
        <xdr:cNvPr id="408" name="直線コネクタ 407"/>
        <xdr:cNvCxnSpPr/>
      </xdr:nvCxnSpPr>
      <xdr:spPr>
        <a:xfrm>
          <a:off x="8750300" y="1340554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25811</xdr:rowOff>
    </xdr:from>
    <xdr:to>
      <xdr:col>12</xdr:col>
      <xdr:colOff>511175</xdr:colOff>
      <xdr:row>78</xdr:row>
      <xdr:rowOff>32441</xdr:rowOff>
    </xdr:to>
    <xdr:cxnSp macro="">
      <xdr:nvCxnSpPr>
        <xdr:cNvPr id="411" name="直線コネクタ 410"/>
        <xdr:cNvCxnSpPr/>
      </xdr:nvCxnSpPr>
      <xdr:spPr>
        <a:xfrm>
          <a:off x="7861300" y="13398911"/>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25811</xdr:rowOff>
    </xdr:from>
    <xdr:to>
      <xdr:col>11</xdr:col>
      <xdr:colOff>307975</xdr:colOff>
      <xdr:row>78</xdr:row>
      <xdr:rowOff>43506</xdr:rowOff>
    </xdr:to>
    <xdr:cxnSp macro="">
      <xdr:nvCxnSpPr>
        <xdr:cNvPr id="414" name="直線コネクタ 413"/>
        <xdr:cNvCxnSpPr/>
      </xdr:nvCxnSpPr>
      <xdr:spPr>
        <a:xfrm flipV="1">
          <a:off x="6972300" y="13398911"/>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102341</xdr:rowOff>
    </xdr:from>
    <xdr:to>
      <xdr:col>15</xdr:col>
      <xdr:colOff>231775</xdr:colOff>
      <xdr:row>78</xdr:row>
      <xdr:rowOff>32491</xdr:rowOff>
    </xdr:to>
    <xdr:sp macro="" textlink="">
      <xdr:nvSpPr>
        <xdr:cNvPr id="424" name="円/楕円 423"/>
        <xdr:cNvSpPr/>
      </xdr:nvSpPr>
      <xdr:spPr>
        <a:xfrm>
          <a:off x="10426700" y="133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80768</xdr:rowOff>
    </xdr:from>
    <xdr:ext cx="469744" cy="259045"/>
    <xdr:sp macro="" textlink="">
      <xdr:nvSpPr>
        <xdr:cNvPr id="425" name="商工費該当値テキスト"/>
        <xdr:cNvSpPr txBox="1"/>
      </xdr:nvSpPr>
      <xdr:spPr>
        <a:xfrm>
          <a:off x="10528300" y="1328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153960</xdr:rowOff>
    </xdr:from>
    <xdr:to>
      <xdr:col>14</xdr:col>
      <xdr:colOff>79375</xdr:colOff>
      <xdr:row>78</xdr:row>
      <xdr:rowOff>84110</xdr:rowOff>
    </xdr:to>
    <xdr:sp macro="" textlink="">
      <xdr:nvSpPr>
        <xdr:cNvPr id="426" name="円/楕円 425"/>
        <xdr:cNvSpPr/>
      </xdr:nvSpPr>
      <xdr:spPr>
        <a:xfrm>
          <a:off x="9588500" y="1335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75237</xdr:rowOff>
    </xdr:from>
    <xdr:ext cx="469744" cy="259045"/>
    <xdr:sp macro="" textlink="">
      <xdr:nvSpPr>
        <xdr:cNvPr id="427" name="テキスト ボックス 426"/>
        <xdr:cNvSpPr txBox="1"/>
      </xdr:nvSpPr>
      <xdr:spPr>
        <a:xfrm>
          <a:off x="9404427" y="1344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153091</xdr:rowOff>
    </xdr:from>
    <xdr:to>
      <xdr:col>12</xdr:col>
      <xdr:colOff>561975</xdr:colOff>
      <xdr:row>78</xdr:row>
      <xdr:rowOff>83241</xdr:rowOff>
    </xdr:to>
    <xdr:sp macro="" textlink="">
      <xdr:nvSpPr>
        <xdr:cNvPr id="428" name="円/楕円 427"/>
        <xdr:cNvSpPr/>
      </xdr:nvSpPr>
      <xdr:spPr>
        <a:xfrm>
          <a:off x="8699500" y="133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74368</xdr:rowOff>
    </xdr:from>
    <xdr:ext cx="469744" cy="259045"/>
    <xdr:sp macro="" textlink="">
      <xdr:nvSpPr>
        <xdr:cNvPr id="429" name="テキスト ボックス 428"/>
        <xdr:cNvSpPr txBox="1"/>
      </xdr:nvSpPr>
      <xdr:spPr>
        <a:xfrm>
          <a:off x="8515427"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146461</xdr:rowOff>
    </xdr:from>
    <xdr:to>
      <xdr:col>11</xdr:col>
      <xdr:colOff>358775</xdr:colOff>
      <xdr:row>78</xdr:row>
      <xdr:rowOff>76611</xdr:rowOff>
    </xdr:to>
    <xdr:sp macro="" textlink="">
      <xdr:nvSpPr>
        <xdr:cNvPr id="430" name="円/楕円 429"/>
        <xdr:cNvSpPr/>
      </xdr:nvSpPr>
      <xdr:spPr>
        <a:xfrm>
          <a:off x="7810500" y="133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67738</xdr:rowOff>
    </xdr:from>
    <xdr:ext cx="469744" cy="259045"/>
    <xdr:sp macro="" textlink="">
      <xdr:nvSpPr>
        <xdr:cNvPr id="431" name="テキスト ボックス 430"/>
        <xdr:cNvSpPr txBox="1"/>
      </xdr:nvSpPr>
      <xdr:spPr>
        <a:xfrm>
          <a:off x="7626427" y="1344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164156</xdr:rowOff>
    </xdr:from>
    <xdr:to>
      <xdr:col>10</xdr:col>
      <xdr:colOff>155575</xdr:colOff>
      <xdr:row>78</xdr:row>
      <xdr:rowOff>94306</xdr:rowOff>
    </xdr:to>
    <xdr:sp macro="" textlink="">
      <xdr:nvSpPr>
        <xdr:cNvPr id="432" name="円/楕円 431"/>
        <xdr:cNvSpPr/>
      </xdr:nvSpPr>
      <xdr:spPr>
        <a:xfrm>
          <a:off x="6921500" y="133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85433</xdr:rowOff>
    </xdr:from>
    <xdr:ext cx="469744" cy="259045"/>
    <xdr:sp macro="" textlink="">
      <xdr:nvSpPr>
        <xdr:cNvPr id="433" name="テキスト ボックス 432"/>
        <xdr:cNvSpPr txBox="1"/>
      </xdr:nvSpPr>
      <xdr:spPr>
        <a:xfrm>
          <a:off x="6737427" y="1345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19202</xdr:rowOff>
    </xdr:from>
    <xdr:to>
      <xdr:col>15</xdr:col>
      <xdr:colOff>180975</xdr:colOff>
      <xdr:row>96</xdr:row>
      <xdr:rowOff>32779</xdr:rowOff>
    </xdr:to>
    <xdr:cxnSp macro="">
      <xdr:nvCxnSpPr>
        <xdr:cNvPr id="462" name="直線コネクタ 461"/>
        <xdr:cNvCxnSpPr/>
      </xdr:nvCxnSpPr>
      <xdr:spPr>
        <a:xfrm>
          <a:off x="9639300" y="16478402"/>
          <a:ext cx="838200" cy="1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17298</xdr:rowOff>
    </xdr:from>
    <xdr:to>
      <xdr:col>14</xdr:col>
      <xdr:colOff>28575</xdr:colOff>
      <xdr:row>96</xdr:row>
      <xdr:rowOff>19202</xdr:rowOff>
    </xdr:to>
    <xdr:cxnSp macro="">
      <xdr:nvCxnSpPr>
        <xdr:cNvPr id="465" name="直線コネクタ 464"/>
        <xdr:cNvCxnSpPr/>
      </xdr:nvCxnSpPr>
      <xdr:spPr>
        <a:xfrm>
          <a:off x="8750300" y="16476498"/>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17298</xdr:rowOff>
    </xdr:from>
    <xdr:to>
      <xdr:col>12</xdr:col>
      <xdr:colOff>511175</xdr:colOff>
      <xdr:row>96</xdr:row>
      <xdr:rowOff>18377</xdr:rowOff>
    </xdr:to>
    <xdr:cxnSp macro="">
      <xdr:nvCxnSpPr>
        <xdr:cNvPr id="468" name="直線コネクタ 467"/>
        <xdr:cNvCxnSpPr/>
      </xdr:nvCxnSpPr>
      <xdr:spPr>
        <a:xfrm flipV="1">
          <a:off x="7861300" y="16476498"/>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120510</xdr:rowOff>
    </xdr:from>
    <xdr:to>
      <xdr:col>11</xdr:col>
      <xdr:colOff>307975</xdr:colOff>
      <xdr:row>96</xdr:row>
      <xdr:rowOff>18377</xdr:rowOff>
    </xdr:to>
    <xdr:cxnSp macro="">
      <xdr:nvCxnSpPr>
        <xdr:cNvPr id="471" name="直線コネクタ 470"/>
        <xdr:cNvCxnSpPr/>
      </xdr:nvCxnSpPr>
      <xdr:spPr>
        <a:xfrm>
          <a:off x="6972300" y="16408260"/>
          <a:ext cx="889000" cy="6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153429</xdr:rowOff>
    </xdr:from>
    <xdr:to>
      <xdr:col>15</xdr:col>
      <xdr:colOff>231775</xdr:colOff>
      <xdr:row>96</xdr:row>
      <xdr:rowOff>83579</xdr:rowOff>
    </xdr:to>
    <xdr:sp macro="" textlink="">
      <xdr:nvSpPr>
        <xdr:cNvPr id="481" name="円/楕円 480"/>
        <xdr:cNvSpPr/>
      </xdr:nvSpPr>
      <xdr:spPr>
        <a:xfrm>
          <a:off x="10426700" y="164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4856</xdr:rowOff>
    </xdr:from>
    <xdr:ext cx="534377" cy="259045"/>
    <xdr:sp macro="" textlink="">
      <xdr:nvSpPr>
        <xdr:cNvPr id="482" name="土木費該当値テキスト"/>
        <xdr:cNvSpPr txBox="1"/>
      </xdr:nvSpPr>
      <xdr:spPr>
        <a:xfrm>
          <a:off x="10528300" y="1629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41,419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139852</xdr:rowOff>
    </xdr:from>
    <xdr:to>
      <xdr:col>14</xdr:col>
      <xdr:colOff>79375</xdr:colOff>
      <xdr:row>96</xdr:row>
      <xdr:rowOff>70002</xdr:rowOff>
    </xdr:to>
    <xdr:sp macro="" textlink="">
      <xdr:nvSpPr>
        <xdr:cNvPr id="483" name="円/楕円 482"/>
        <xdr:cNvSpPr/>
      </xdr:nvSpPr>
      <xdr:spPr>
        <a:xfrm>
          <a:off x="9588500" y="1642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86529</xdr:rowOff>
    </xdr:from>
    <xdr:ext cx="534377" cy="259045"/>
    <xdr:sp macro="" textlink="">
      <xdr:nvSpPr>
        <xdr:cNvPr id="484" name="テキスト ボックス 483"/>
        <xdr:cNvSpPr txBox="1"/>
      </xdr:nvSpPr>
      <xdr:spPr>
        <a:xfrm>
          <a:off x="9372111" y="1620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137948</xdr:rowOff>
    </xdr:from>
    <xdr:to>
      <xdr:col>12</xdr:col>
      <xdr:colOff>561975</xdr:colOff>
      <xdr:row>96</xdr:row>
      <xdr:rowOff>68098</xdr:rowOff>
    </xdr:to>
    <xdr:sp macro="" textlink="">
      <xdr:nvSpPr>
        <xdr:cNvPr id="485" name="円/楕円 484"/>
        <xdr:cNvSpPr/>
      </xdr:nvSpPr>
      <xdr:spPr>
        <a:xfrm>
          <a:off x="8699500" y="1642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84625</xdr:rowOff>
    </xdr:from>
    <xdr:ext cx="534377" cy="259045"/>
    <xdr:sp macro="" textlink="">
      <xdr:nvSpPr>
        <xdr:cNvPr id="486" name="テキスト ボックス 485"/>
        <xdr:cNvSpPr txBox="1"/>
      </xdr:nvSpPr>
      <xdr:spPr>
        <a:xfrm>
          <a:off x="8483111" y="1620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139027</xdr:rowOff>
    </xdr:from>
    <xdr:to>
      <xdr:col>11</xdr:col>
      <xdr:colOff>358775</xdr:colOff>
      <xdr:row>96</xdr:row>
      <xdr:rowOff>69177</xdr:rowOff>
    </xdr:to>
    <xdr:sp macro="" textlink="">
      <xdr:nvSpPr>
        <xdr:cNvPr id="487" name="円/楕円 486"/>
        <xdr:cNvSpPr/>
      </xdr:nvSpPr>
      <xdr:spPr>
        <a:xfrm>
          <a:off x="7810500" y="164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85704</xdr:rowOff>
    </xdr:from>
    <xdr:ext cx="534377" cy="259045"/>
    <xdr:sp macro="" textlink="">
      <xdr:nvSpPr>
        <xdr:cNvPr id="488" name="テキスト ボックス 487"/>
        <xdr:cNvSpPr txBox="1"/>
      </xdr:nvSpPr>
      <xdr:spPr>
        <a:xfrm>
          <a:off x="7594111" y="1620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42,553</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69710</xdr:rowOff>
    </xdr:from>
    <xdr:to>
      <xdr:col>10</xdr:col>
      <xdr:colOff>155575</xdr:colOff>
      <xdr:row>95</xdr:row>
      <xdr:rowOff>171310</xdr:rowOff>
    </xdr:to>
    <xdr:sp macro="" textlink="">
      <xdr:nvSpPr>
        <xdr:cNvPr id="489" name="円/楕円 488"/>
        <xdr:cNvSpPr/>
      </xdr:nvSpPr>
      <xdr:spPr>
        <a:xfrm>
          <a:off x="6921500" y="163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16387</xdr:rowOff>
    </xdr:from>
    <xdr:ext cx="534377" cy="259045"/>
    <xdr:sp macro="" textlink="">
      <xdr:nvSpPr>
        <xdr:cNvPr id="490" name="テキスト ボックス 489"/>
        <xdr:cNvSpPr txBox="1"/>
      </xdr:nvSpPr>
      <xdr:spPr>
        <a:xfrm>
          <a:off x="6705111" y="161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89669</xdr:rowOff>
    </xdr:from>
    <xdr:to>
      <xdr:col>23</xdr:col>
      <xdr:colOff>517525</xdr:colOff>
      <xdr:row>37</xdr:row>
      <xdr:rowOff>148811</xdr:rowOff>
    </xdr:to>
    <xdr:cxnSp macro="">
      <xdr:nvCxnSpPr>
        <xdr:cNvPr id="522" name="直線コネクタ 521"/>
        <xdr:cNvCxnSpPr/>
      </xdr:nvCxnSpPr>
      <xdr:spPr>
        <a:xfrm flipV="1">
          <a:off x="15481300" y="6090419"/>
          <a:ext cx="838200" cy="40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148811</xdr:rowOff>
    </xdr:from>
    <xdr:to>
      <xdr:col>22</xdr:col>
      <xdr:colOff>365125</xdr:colOff>
      <xdr:row>39</xdr:row>
      <xdr:rowOff>37548</xdr:rowOff>
    </xdr:to>
    <xdr:cxnSp macro="">
      <xdr:nvCxnSpPr>
        <xdr:cNvPr id="525" name="直線コネクタ 524"/>
        <xdr:cNvCxnSpPr/>
      </xdr:nvCxnSpPr>
      <xdr:spPr>
        <a:xfrm flipV="1">
          <a:off x="14592300" y="6492461"/>
          <a:ext cx="889000" cy="23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125755</xdr:rowOff>
    </xdr:from>
    <xdr:to>
      <xdr:col>21</xdr:col>
      <xdr:colOff>161925</xdr:colOff>
      <xdr:row>39</xdr:row>
      <xdr:rowOff>37548</xdr:rowOff>
    </xdr:to>
    <xdr:cxnSp macro="">
      <xdr:nvCxnSpPr>
        <xdr:cNvPr id="528" name="直線コネクタ 527"/>
        <xdr:cNvCxnSpPr/>
      </xdr:nvCxnSpPr>
      <xdr:spPr>
        <a:xfrm>
          <a:off x="13703300" y="6640855"/>
          <a:ext cx="889000" cy="8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125755</xdr:rowOff>
    </xdr:from>
    <xdr:to>
      <xdr:col>19</xdr:col>
      <xdr:colOff>644525</xdr:colOff>
      <xdr:row>39</xdr:row>
      <xdr:rowOff>14982</xdr:rowOff>
    </xdr:to>
    <xdr:cxnSp macro="">
      <xdr:nvCxnSpPr>
        <xdr:cNvPr id="531" name="直線コネクタ 530"/>
        <xdr:cNvCxnSpPr/>
      </xdr:nvCxnSpPr>
      <xdr:spPr>
        <a:xfrm flipV="1">
          <a:off x="12814300" y="6640855"/>
          <a:ext cx="889000" cy="6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38869</xdr:rowOff>
    </xdr:from>
    <xdr:to>
      <xdr:col>23</xdr:col>
      <xdr:colOff>568325</xdr:colOff>
      <xdr:row>35</xdr:row>
      <xdr:rowOff>140469</xdr:rowOff>
    </xdr:to>
    <xdr:sp macro="" textlink="">
      <xdr:nvSpPr>
        <xdr:cNvPr id="541" name="円/楕円 540"/>
        <xdr:cNvSpPr/>
      </xdr:nvSpPr>
      <xdr:spPr>
        <a:xfrm>
          <a:off x="16268700" y="60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61746</xdr:rowOff>
    </xdr:from>
    <xdr:ext cx="534377" cy="259045"/>
    <xdr:sp macro="" textlink="">
      <xdr:nvSpPr>
        <xdr:cNvPr id="542" name="消防費該当値テキスト"/>
        <xdr:cNvSpPr txBox="1"/>
      </xdr:nvSpPr>
      <xdr:spPr>
        <a:xfrm>
          <a:off x="16370300" y="58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31,282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98011</xdr:rowOff>
    </xdr:from>
    <xdr:to>
      <xdr:col>22</xdr:col>
      <xdr:colOff>415925</xdr:colOff>
      <xdr:row>38</xdr:row>
      <xdr:rowOff>28161</xdr:rowOff>
    </xdr:to>
    <xdr:sp macro="" textlink="">
      <xdr:nvSpPr>
        <xdr:cNvPr id="543" name="円/楕円 542"/>
        <xdr:cNvSpPr/>
      </xdr:nvSpPr>
      <xdr:spPr>
        <a:xfrm>
          <a:off x="15430500" y="644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44688</xdr:rowOff>
    </xdr:from>
    <xdr:ext cx="534377" cy="259045"/>
    <xdr:sp macro="" textlink="">
      <xdr:nvSpPr>
        <xdr:cNvPr id="544" name="テキスト ボックス 543"/>
        <xdr:cNvSpPr txBox="1"/>
      </xdr:nvSpPr>
      <xdr:spPr>
        <a:xfrm>
          <a:off x="15214111" y="62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158198</xdr:rowOff>
    </xdr:from>
    <xdr:to>
      <xdr:col>21</xdr:col>
      <xdr:colOff>212725</xdr:colOff>
      <xdr:row>39</xdr:row>
      <xdr:rowOff>88348</xdr:rowOff>
    </xdr:to>
    <xdr:sp macro="" textlink="">
      <xdr:nvSpPr>
        <xdr:cNvPr id="545" name="円/楕円 544"/>
        <xdr:cNvSpPr/>
      </xdr:nvSpPr>
      <xdr:spPr>
        <a:xfrm>
          <a:off x="14541500" y="66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79475</xdr:rowOff>
    </xdr:from>
    <xdr:ext cx="534377" cy="259045"/>
    <xdr:sp macro="" textlink="">
      <xdr:nvSpPr>
        <xdr:cNvPr id="546" name="テキスト ボックス 545"/>
        <xdr:cNvSpPr txBox="1"/>
      </xdr:nvSpPr>
      <xdr:spPr>
        <a:xfrm>
          <a:off x="14325111" y="67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74955</xdr:rowOff>
    </xdr:from>
    <xdr:to>
      <xdr:col>20</xdr:col>
      <xdr:colOff>9525</xdr:colOff>
      <xdr:row>39</xdr:row>
      <xdr:rowOff>5105</xdr:rowOff>
    </xdr:to>
    <xdr:sp macro="" textlink="">
      <xdr:nvSpPr>
        <xdr:cNvPr id="547" name="円/楕円 546"/>
        <xdr:cNvSpPr/>
      </xdr:nvSpPr>
      <xdr:spPr>
        <a:xfrm>
          <a:off x="13652500" y="65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167682</xdr:rowOff>
    </xdr:from>
    <xdr:ext cx="534377" cy="259045"/>
    <xdr:sp macro="" textlink="">
      <xdr:nvSpPr>
        <xdr:cNvPr id="548" name="テキスト ボックス 547"/>
        <xdr:cNvSpPr txBox="1"/>
      </xdr:nvSpPr>
      <xdr:spPr>
        <a:xfrm>
          <a:off x="13436111" y="668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135632</xdr:rowOff>
    </xdr:from>
    <xdr:to>
      <xdr:col>18</xdr:col>
      <xdr:colOff>492125</xdr:colOff>
      <xdr:row>39</xdr:row>
      <xdr:rowOff>65782</xdr:rowOff>
    </xdr:to>
    <xdr:sp macro="" textlink="">
      <xdr:nvSpPr>
        <xdr:cNvPr id="549" name="円/楕円 548"/>
        <xdr:cNvSpPr/>
      </xdr:nvSpPr>
      <xdr:spPr>
        <a:xfrm>
          <a:off x="12763500" y="665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56909</xdr:rowOff>
    </xdr:from>
    <xdr:ext cx="534377" cy="259045"/>
    <xdr:sp macro="" textlink="">
      <xdr:nvSpPr>
        <xdr:cNvPr id="550" name="テキスト ボックス 549"/>
        <xdr:cNvSpPr txBox="1"/>
      </xdr:nvSpPr>
      <xdr:spPr>
        <a:xfrm>
          <a:off x="12547111" y="674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73216</xdr:rowOff>
    </xdr:from>
    <xdr:to>
      <xdr:col>23</xdr:col>
      <xdr:colOff>517525</xdr:colOff>
      <xdr:row>57</xdr:row>
      <xdr:rowOff>80111</xdr:rowOff>
    </xdr:to>
    <xdr:cxnSp macro="">
      <xdr:nvCxnSpPr>
        <xdr:cNvPr id="580" name="直線コネクタ 579"/>
        <xdr:cNvCxnSpPr/>
      </xdr:nvCxnSpPr>
      <xdr:spPr>
        <a:xfrm flipV="1">
          <a:off x="15481300" y="9674416"/>
          <a:ext cx="838200" cy="17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80111</xdr:rowOff>
    </xdr:from>
    <xdr:to>
      <xdr:col>22</xdr:col>
      <xdr:colOff>365125</xdr:colOff>
      <xdr:row>58</xdr:row>
      <xdr:rowOff>141071</xdr:rowOff>
    </xdr:to>
    <xdr:cxnSp macro="">
      <xdr:nvCxnSpPr>
        <xdr:cNvPr id="583" name="直線コネクタ 582"/>
        <xdr:cNvCxnSpPr/>
      </xdr:nvCxnSpPr>
      <xdr:spPr>
        <a:xfrm flipV="1">
          <a:off x="14592300" y="9852761"/>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141071</xdr:rowOff>
    </xdr:from>
    <xdr:to>
      <xdr:col>21</xdr:col>
      <xdr:colOff>161925</xdr:colOff>
      <xdr:row>58</xdr:row>
      <xdr:rowOff>163119</xdr:rowOff>
    </xdr:to>
    <xdr:cxnSp macro="">
      <xdr:nvCxnSpPr>
        <xdr:cNvPr id="586" name="直線コネクタ 585"/>
        <xdr:cNvCxnSpPr/>
      </xdr:nvCxnSpPr>
      <xdr:spPr>
        <a:xfrm flipV="1">
          <a:off x="13703300" y="10085171"/>
          <a:ext cx="889000" cy="2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163119</xdr:rowOff>
    </xdr:from>
    <xdr:to>
      <xdr:col>19</xdr:col>
      <xdr:colOff>644525</xdr:colOff>
      <xdr:row>58</xdr:row>
      <xdr:rowOff>165379</xdr:rowOff>
    </xdr:to>
    <xdr:cxnSp macro="">
      <xdr:nvCxnSpPr>
        <xdr:cNvPr id="589" name="直線コネクタ 588"/>
        <xdr:cNvCxnSpPr/>
      </xdr:nvCxnSpPr>
      <xdr:spPr>
        <a:xfrm flipV="1">
          <a:off x="12814300" y="10107219"/>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22416</xdr:rowOff>
    </xdr:from>
    <xdr:to>
      <xdr:col>23</xdr:col>
      <xdr:colOff>568325</xdr:colOff>
      <xdr:row>56</xdr:row>
      <xdr:rowOff>124016</xdr:rowOff>
    </xdr:to>
    <xdr:sp macro="" textlink="">
      <xdr:nvSpPr>
        <xdr:cNvPr id="599" name="円/楕円 598"/>
        <xdr:cNvSpPr/>
      </xdr:nvSpPr>
      <xdr:spPr>
        <a:xfrm>
          <a:off x="16268700" y="96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45293</xdr:rowOff>
    </xdr:from>
    <xdr:ext cx="534377" cy="259045"/>
    <xdr:sp macro="" textlink="">
      <xdr:nvSpPr>
        <xdr:cNvPr id="600" name="教育費該当値テキスト"/>
        <xdr:cNvSpPr txBox="1"/>
      </xdr:nvSpPr>
      <xdr:spPr>
        <a:xfrm>
          <a:off x="16370300" y="94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68,235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29311</xdr:rowOff>
    </xdr:from>
    <xdr:to>
      <xdr:col>22</xdr:col>
      <xdr:colOff>415925</xdr:colOff>
      <xdr:row>57</xdr:row>
      <xdr:rowOff>130911</xdr:rowOff>
    </xdr:to>
    <xdr:sp macro="" textlink="">
      <xdr:nvSpPr>
        <xdr:cNvPr id="601" name="円/楕円 600"/>
        <xdr:cNvSpPr/>
      </xdr:nvSpPr>
      <xdr:spPr>
        <a:xfrm>
          <a:off x="15430500" y="98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147438</xdr:rowOff>
    </xdr:from>
    <xdr:ext cx="534377" cy="259045"/>
    <xdr:sp macro="" textlink="">
      <xdr:nvSpPr>
        <xdr:cNvPr id="602" name="テキスト ボックス 601"/>
        <xdr:cNvSpPr txBox="1"/>
      </xdr:nvSpPr>
      <xdr:spPr>
        <a:xfrm>
          <a:off x="15214111" y="957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90271</xdr:rowOff>
    </xdr:from>
    <xdr:to>
      <xdr:col>21</xdr:col>
      <xdr:colOff>212725</xdr:colOff>
      <xdr:row>59</xdr:row>
      <xdr:rowOff>20421</xdr:rowOff>
    </xdr:to>
    <xdr:sp macro="" textlink="">
      <xdr:nvSpPr>
        <xdr:cNvPr id="603" name="円/楕円 602"/>
        <xdr:cNvSpPr/>
      </xdr:nvSpPr>
      <xdr:spPr>
        <a:xfrm>
          <a:off x="14541500" y="100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11548</xdr:rowOff>
    </xdr:from>
    <xdr:ext cx="534377" cy="259045"/>
    <xdr:sp macro="" textlink="">
      <xdr:nvSpPr>
        <xdr:cNvPr id="604" name="テキスト ボックス 603"/>
        <xdr:cNvSpPr txBox="1"/>
      </xdr:nvSpPr>
      <xdr:spPr>
        <a:xfrm>
          <a:off x="14325111" y="1012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112319</xdr:rowOff>
    </xdr:from>
    <xdr:to>
      <xdr:col>20</xdr:col>
      <xdr:colOff>9525</xdr:colOff>
      <xdr:row>59</xdr:row>
      <xdr:rowOff>42469</xdr:rowOff>
    </xdr:to>
    <xdr:sp macro="" textlink="">
      <xdr:nvSpPr>
        <xdr:cNvPr id="605" name="円/楕円 604"/>
        <xdr:cNvSpPr/>
      </xdr:nvSpPr>
      <xdr:spPr>
        <a:xfrm>
          <a:off x="13652500" y="100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33596</xdr:rowOff>
    </xdr:from>
    <xdr:ext cx="534377" cy="259045"/>
    <xdr:sp macro="" textlink="">
      <xdr:nvSpPr>
        <xdr:cNvPr id="606" name="テキスト ボックス 605"/>
        <xdr:cNvSpPr txBox="1"/>
      </xdr:nvSpPr>
      <xdr:spPr>
        <a:xfrm>
          <a:off x="13436111" y="1014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114579</xdr:rowOff>
    </xdr:from>
    <xdr:to>
      <xdr:col>18</xdr:col>
      <xdr:colOff>492125</xdr:colOff>
      <xdr:row>59</xdr:row>
      <xdr:rowOff>44729</xdr:rowOff>
    </xdr:to>
    <xdr:sp macro="" textlink="">
      <xdr:nvSpPr>
        <xdr:cNvPr id="607" name="円/楕円 606"/>
        <xdr:cNvSpPr/>
      </xdr:nvSpPr>
      <xdr:spPr>
        <a:xfrm>
          <a:off x="12763500" y="100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35856</xdr:rowOff>
    </xdr:from>
    <xdr:ext cx="534377" cy="259045"/>
    <xdr:sp macro="" textlink="">
      <xdr:nvSpPr>
        <xdr:cNvPr id="608" name="テキスト ボックス 607"/>
        <xdr:cNvSpPr txBox="1"/>
      </xdr:nvSpPr>
      <xdr:spPr>
        <a:xfrm>
          <a:off x="12547111" y="101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2236</xdr:rowOff>
    </xdr:from>
    <xdr:to>
      <xdr:col>23</xdr:col>
      <xdr:colOff>517525</xdr:colOff>
      <xdr:row>79</xdr:row>
      <xdr:rowOff>44450</xdr:rowOff>
    </xdr:to>
    <xdr:cxnSp macro="">
      <xdr:nvCxnSpPr>
        <xdr:cNvPr id="637" name="直線コネクタ 636"/>
        <xdr:cNvCxnSpPr/>
      </xdr:nvCxnSpPr>
      <xdr:spPr>
        <a:xfrm>
          <a:off x="15481300" y="13546786"/>
          <a:ext cx="838200" cy="4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2236</xdr:rowOff>
    </xdr:from>
    <xdr:to>
      <xdr:col>22</xdr:col>
      <xdr:colOff>365125</xdr:colOff>
      <xdr:row>79</xdr:row>
      <xdr:rowOff>25857</xdr:rowOff>
    </xdr:to>
    <xdr:cxnSp macro="">
      <xdr:nvCxnSpPr>
        <xdr:cNvPr id="640" name="直線コネクタ 639"/>
        <xdr:cNvCxnSpPr/>
      </xdr:nvCxnSpPr>
      <xdr:spPr>
        <a:xfrm flipV="1">
          <a:off x="14592300" y="13546786"/>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17704</xdr:rowOff>
    </xdr:from>
    <xdr:to>
      <xdr:col>21</xdr:col>
      <xdr:colOff>161925</xdr:colOff>
      <xdr:row>79</xdr:row>
      <xdr:rowOff>25857</xdr:rowOff>
    </xdr:to>
    <xdr:cxnSp macro="">
      <xdr:nvCxnSpPr>
        <xdr:cNvPr id="643" name="直線コネクタ 642"/>
        <xdr:cNvCxnSpPr/>
      </xdr:nvCxnSpPr>
      <xdr:spPr>
        <a:xfrm>
          <a:off x="13703300" y="13562254"/>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17704</xdr:rowOff>
    </xdr:from>
    <xdr:to>
      <xdr:col>19</xdr:col>
      <xdr:colOff>644525</xdr:colOff>
      <xdr:row>79</xdr:row>
      <xdr:rowOff>37821</xdr:rowOff>
    </xdr:to>
    <xdr:cxnSp macro="">
      <xdr:nvCxnSpPr>
        <xdr:cNvPr id="646" name="直線コネクタ 645"/>
        <xdr:cNvCxnSpPr/>
      </xdr:nvCxnSpPr>
      <xdr:spPr>
        <a:xfrm flipV="1">
          <a:off x="12814300" y="13562254"/>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122886</xdr:rowOff>
    </xdr:from>
    <xdr:to>
      <xdr:col>22</xdr:col>
      <xdr:colOff>415925</xdr:colOff>
      <xdr:row>79</xdr:row>
      <xdr:rowOff>53036</xdr:rowOff>
    </xdr:to>
    <xdr:sp macro="" textlink="">
      <xdr:nvSpPr>
        <xdr:cNvPr id="658" name="円/楕円 657"/>
        <xdr:cNvSpPr/>
      </xdr:nvSpPr>
      <xdr:spPr>
        <a:xfrm>
          <a:off x="15430500" y="1349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44163</xdr:rowOff>
    </xdr:from>
    <xdr:ext cx="378565" cy="259045"/>
    <xdr:sp macro="" textlink="">
      <xdr:nvSpPr>
        <xdr:cNvPr id="659" name="テキスト ボックス 658"/>
        <xdr:cNvSpPr txBox="1"/>
      </xdr:nvSpPr>
      <xdr:spPr>
        <a:xfrm>
          <a:off x="15292017"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146507</xdr:rowOff>
    </xdr:from>
    <xdr:to>
      <xdr:col>21</xdr:col>
      <xdr:colOff>212725</xdr:colOff>
      <xdr:row>79</xdr:row>
      <xdr:rowOff>76657</xdr:rowOff>
    </xdr:to>
    <xdr:sp macro="" textlink="">
      <xdr:nvSpPr>
        <xdr:cNvPr id="660" name="円/楕円 659"/>
        <xdr:cNvSpPr/>
      </xdr:nvSpPr>
      <xdr:spPr>
        <a:xfrm>
          <a:off x="14541500" y="135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67784</xdr:rowOff>
    </xdr:from>
    <xdr:ext cx="378565" cy="259045"/>
    <xdr:sp macro="" textlink="">
      <xdr:nvSpPr>
        <xdr:cNvPr id="661" name="テキスト ボックス 660"/>
        <xdr:cNvSpPr txBox="1"/>
      </xdr:nvSpPr>
      <xdr:spPr>
        <a:xfrm>
          <a:off x="14403017" y="13612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138354</xdr:rowOff>
    </xdr:from>
    <xdr:to>
      <xdr:col>20</xdr:col>
      <xdr:colOff>9525</xdr:colOff>
      <xdr:row>79</xdr:row>
      <xdr:rowOff>68504</xdr:rowOff>
    </xdr:to>
    <xdr:sp macro="" textlink="">
      <xdr:nvSpPr>
        <xdr:cNvPr id="662" name="円/楕円 661"/>
        <xdr:cNvSpPr/>
      </xdr:nvSpPr>
      <xdr:spPr>
        <a:xfrm>
          <a:off x="13652500" y="135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59631</xdr:rowOff>
    </xdr:from>
    <xdr:ext cx="378565" cy="259045"/>
    <xdr:sp macro="" textlink="">
      <xdr:nvSpPr>
        <xdr:cNvPr id="663" name="テキスト ボックス 662"/>
        <xdr:cNvSpPr txBox="1"/>
      </xdr:nvSpPr>
      <xdr:spPr>
        <a:xfrm>
          <a:off x="13514017" y="13604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158471</xdr:rowOff>
    </xdr:from>
    <xdr:to>
      <xdr:col>18</xdr:col>
      <xdr:colOff>492125</xdr:colOff>
      <xdr:row>79</xdr:row>
      <xdr:rowOff>88621</xdr:rowOff>
    </xdr:to>
    <xdr:sp macro="" textlink="">
      <xdr:nvSpPr>
        <xdr:cNvPr id="664" name="円/楕円 663"/>
        <xdr:cNvSpPr/>
      </xdr:nvSpPr>
      <xdr:spPr>
        <a:xfrm>
          <a:off x="12763500" y="135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79748</xdr:rowOff>
    </xdr:from>
    <xdr:ext cx="313932" cy="259045"/>
    <xdr:sp macro="" textlink="">
      <xdr:nvSpPr>
        <xdr:cNvPr id="665" name="テキスト ボックス 664"/>
        <xdr:cNvSpPr txBox="1"/>
      </xdr:nvSpPr>
      <xdr:spPr>
        <a:xfrm>
          <a:off x="12657333" y="13624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96723</xdr:rowOff>
    </xdr:from>
    <xdr:to>
      <xdr:col>23</xdr:col>
      <xdr:colOff>517525</xdr:colOff>
      <xdr:row>95</xdr:row>
      <xdr:rowOff>149056</xdr:rowOff>
    </xdr:to>
    <xdr:cxnSp macro="">
      <xdr:nvCxnSpPr>
        <xdr:cNvPr id="696" name="直線コネクタ 695"/>
        <xdr:cNvCxnSpPr/>
      </xdr:nvCxnSpPr>
      <xdr:spPr>
        <a:xfrm>
          <a:off x="15481300" y="16384473"/>
          <a:ext cx="838200" cy="5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76264</xdr:rowOff>
    </xdr:from>
    <xdr:to>
      <xdr:col>22</xdr:col>
      <xdr:colOff>365125</xdr:colOff>
      <xdr:row>95</xdr:row>
      <xdr:rowOff>96723</xdr:rowOff>
    </xdr:to>
    <xdr:cxnSp macro="">
      <xdr:nvCxnSpPr>
        <xdr:cNvPr id="699" name="直線コネクタ 698"/>
        <xdr:cNvCxnSpPr/>
      </xdr:nvCxnSpPr>
      <xdr:spPr>
        <a:xfrm>
          <a:off x="14592300" y="16364014"/>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39410</xdr:rowOff>
    </xdr:from>
    <xdr:to>
      <xdr:col>21</xdr:col>
      <xdr:colOff>161925</xdr:colOff>
      <xdr:row>95</xdr:row>
      <xdr:rowOff>76264</xdr:rowOff>
    </xdr:to>
    <xdr:cxnSp macro="">
      <xdr:nvCxnSpPr>
        <xdr:cNvPr id="702" name="直線コネクタ 701"/>
        <xdr:cNvCxnSpPr/>
      </xdr:nvCxnSpPr>
      <xdr:spPr>
        <a:xfrm>
          <a:off x="13703300" y="16327160"/>
          <a:ext cx="889000" cy="3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27964</xdr:rowOff>
    </xdr:from>
    <xdr:to>
      <xdr:col>19</xdr:col>
      <xdr:colOff>644525</xdr:colOff>
      <xdr:row>95</xdr:row>
      <xdr:rowOff>39410</xdr:rowOff>
    </xdr:to>
    <xdr:cxnSp macro="">
      <xdr:nvCxnSpPr>
        <xdr:cNvPr id="705" name="直線コネクタ 704"/>
        <xdr:cNvCxnSpPr/>
      </xdr:nvCxnSpPr>
      <xdr:spPr>
        <a:xfrm>
          <a:off x="12814300" y="16315714"/>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98256</xdr:rowOff>
    </xdr:from>
    <xdr:to>
      <xdr:col>23</xdr:col>
      <xdr:colOff>568325</xdr:colOff>
      <xdr:row>96</xdr:row>
      <xdr:rowOff>28406</xdr:rowOff>
    </xdr:to>
    <xdr:sp macro="" textlink="">
      <xdr:nvSpPr>
        <xdr:cNvPr id="715" name="円/楕円 714"/>
        <xdr:cNvSpPr/>
      </xdr:nvSpPr>
      <xdr:spPr>
        <a:xfrm>
          <a:off x="16268700" y="163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121133</xdr:rowOff>
    </xdr:from>
    <xdr:ext cx="534377" cy="259045"/>
    <xdr:sp macro="" textlink="">
      <xdr:nvSpPr>
        <xdr:cNvPr id="716" name="公債費該当値テキスト"/>
        <xdr:cNvSpPr txBox="1"/>
      </xdr:nvSpPr>
      <xdr:spPr>
        <a:xfrm>
          <a:off x="16370300" y="1623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38,927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45923</xdr:rowOff>
    </xdr:from>
    <xdr:to>
      <xdr:col>22</xdr:col>
      <xdr:colOff>415925</xdr:colOff>
      <xdr:row>95</xdr:row>
      <xdr:rowOff>147523</xdr:rowOff>
    </xdr:to>
    <xdr:sp macro="" textlink="">
      <xdr:nvSpPr>
        <xdr:cNvPr id="717" name="円/楕円 716"/>
        <xdr:cNvSpPr/>
      </xdr:nvSpPr>
      <xdr:spPr>
        <a:xfrm>
          <a:off x="15430500" y="163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164050</xdr:rowOff>
    </xdr:from>
    <xdr:ext cx="534377" cy="259045"/>
    <xdr:sp macro="" textlink="">
      <xdr:nvSpPr>
        <xdr:cNvPr id="718" name="テキスト ボックス 717"/>
        <xdr:cNvSpPr txBox="1"/>
      </xdr:nvSpPr>
      <xdr:spPr>
        <a:xfrm>
          <a:off x="15214111" y="1610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25464</xdr:rowOff>
    </xdr:from>
    <xdr:to>
      <xdr:col>21</xdr:col>
      <xdr:colOff>212725</xdr:colOff>
      <xdr:row>95</xdr:row>
      <xdr:rowOff>127064</xdr:rowOff>
    </xdr:to>
    <xdr:sp macro="" textlink="">
      <xdr:nvSpPr>
        <xdr:cNvPr id="719" name="円/楕円 718"/>
        <xdr:cNvSpPr/>
      </xdr:nvSpPr>
      <xdr:spPr>
        <a:xfrm>
          <a:off x="14541500" y="16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143591</xdr:rowOff>
    </xdr:from>
    <xdr:ext cx="534377" cy="259045"/>
    <xdr:sp macro="" textlink="">
      <xdr:nvSpPr>
        <xdr:cNvPr id="720" name="テキスト ボックス 719"/>
        <xdr:cNvSpPr txBox="1"/>
      </xdr:nvSpPr>
      <xdr:spPr>
        <a:xfrm>
          <a:off x="14325111" y="160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43,385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160060</xdr:rowOff>
    </xdr:from>
    <xdr:to>
      <xdr:col>20</xdr:col>
      <xdr:colOff>9525</xdr:colOff>
      <xdr:row>95</xdr:row>
      <xdr:rowOff>90210</xdr:rowOff>
    </xdr:to>
    <xdr:sp macro="" textlink="">
      <xdr:nvSpPr>
        <xdr:cNvPr id="721" name="円/楕円 720"/>
        <xdr:cNvSpPr/>
      </xdr:nvSpPr>
      <xdr:spPr>
        <a:xfrm>
          <a:off x="13652500" y="162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106737</xdr:rowOff>
    </xdr:from>
    <xdr:ext cx="534377" cy="259045"/>
    <xdr:sp macro="" textlink="">
      <xdr:nvSpPr>
        <xdr:cNvPr id="722" name="テキスト ボックス 721"/>
        <xdr:cNvSpPr txBox="1"/>
      </xdr:nvSpPr>
      <xdr:spPr>
        <a:xfrm>
          <a:off x="13436111" y="1605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148614</xdr:rowOff>
    </xdr:from>
    <xdr:to>
      <xdr:col>18</xdr:col>
      <xdr:colOff>492125</xdr:colOff>
      <xdr:row>95</xdr:row>
      <xdr:rowOff>78764</xdr:rowOff>
    </xdr:to>
    <xdr:sp macro="" textlink="">
      <xdr:nvSpPr>
        <xdr:cNvPr id="723" name="円/楕円 722"/>
        <xdr:cNvSpPr/>
      </xdr:nvSpPr>
      <xdr:spPr>
        <a:xfrm>
          <a:off x="12763500" y="1626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95291</xdr:rowOff>
    </xdr:from>
    <xdr:ext cx="534377" cy="259045"/>
    <xdr:sp macro="" textlink="">
      <xdr:nvSpPr>
        <xdr:cNvPr id="724" name="テキスト ボックス 723"/>
        <xdr:cNvSpPr txBox="1"/>
      </xdr:nvSpPr>
      <xdr:spPr>
        <a:xfrm>
          <a:off x="12547111" y="1604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老朽化している現行施設に代わる新クリーンセンター建設に伴う費用の増加により、住民一人当たり衛生費が</a:t>
          </a:r>
          <a:r>
            <a:rPr kumimoji="1" lang="en-US" altLang="ja-JP" sz="1300">
              <a:solidFill>
                <a:schemeClr val="dk1"/>
              </a:solidFill>
              <a:effectLst/>
              <a:latin typeface="+mn-lt"/>
              <a:ea typeface="+mn-ea"/>
              <a:cs typeface="+mn-cs"/>
            </a:rPr>
            <a:t>35,364</a:t>
          </a:r>
          <a:r>
            <a:rPr kumimoji="1" lang="ja-JP" altLang="ja-JP" sz="1300">
              <a:solidFill>
                <a:schemeClr val="dk1"/>
              </a:solidFill>
              <a:effectLst/>
              <a:latin typeface="+mn-lt"/>
              <a:ea typeface="+mn-ea"/>
              <a:cs typeface="+mn-cs"/>
            </a:rPr>
            <a:t>円と大きく増加している。新クリーンセンターは、平成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年度に完成を予定している。</a:t>
          </a:r>
          <a:endParaRPr lang="ja-JP" altLang="ja-JP" sz="1300">
            <a:effectLst/>
          </a:endParaRPr>
        </a:p>
        <a:p>
          <a:r>
            <a:rPr kumimoji="1" lang="ja-JP" altLang="ja-JP" sz="1300">
              <a:solidFill>
                <a:schemeClr val="dk1"/>
              </a:solidFill>
              <a:effectLst/>
              <a:latin typeface="+mn-lt"/>
              <a:ea typeface="+mn-ea"/>
              <a:cs typeface="+mn-cs"/>
            </a:rPr>
            <a:t>住民一人当たり消防費は</a:t>
          </a:r>
          <a:r>
            <a:rPr kumimoji="1" lang="en-US" altLang="ja-JP" sz="1300">
              <a:solidFill>
                <a:schemeClr val="dk1"/>
              </a:solidFill>
              <a:effectLst/>
              <a:latin typeface="+mn-lt"/>
              <a:ea typeface="+mn-ea"/>
              <a:cs typeface="+mn-cs"/>
            </a:rPr>
            <a:t>31,282</a:t>
          </a:r>
          <a:r>
            <a:rPr kumimoji="1" lang="ja-JP" altLang="ja-JP" sz="1300">
              <a:solidFill>
                <a:schemeClr val="dk1"/>
              </a:solidFill>
              <a:effectLst/>
              <a:latin typeface="+mn-lt"/>
              <a:ea typeface="+mn-ea"/>
              <a:cs typeface="+mn-cs"/>
            </a:rPr>
            <a:t>円であり、前年度及び類似団体平均を上回っている。これは、消防庁舎建替事業の実施に伴うものであり、平成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年度の第</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期工事の完成に伴い、事業費は縮小する見込みである。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住民一人当たり教育費は</a:t>
          </a:r>
          <a:r>
            <a:rPr kumimoji="1" lang="en-US" altLang="ja-JP" sz="1300" b="0" i="0" baseline="0">
              <a:solidFill>
                <a:schemeClr val="dk1"/>
              </a:solidFill>
              <a:effectLst/>
              <a:latin typeface="+mn-lt"/>
              <a:ea typeface="+mn-ea"/>
              <a:cs typeface="+mn-cs"/>
            </a:rPr>
            <a:t>68,235</a:t>
          </a:r>
          <a:r>
            <a:rPr kumimoji="1" lang="ja-JP" altLang="ja-JP" sz="1300" b="0" i="0" baseline="0">
              <a:solidFill>
                <a:schemeClr val="dk1"/>
              </a:solidFill>
              <a:effectLst/>
              <a:latin typeface="+mn-lt"/>
              <a:ea typeface="+mn-ea"/>
              <a:cs typeface="+mn-cs"/>
            </a:rPr>
            <a:t>円となっており、前年度及び類似団体平均を上回っている。中学校校舎建替事業によるものであり、平成</a:t>
          </a:r>
          <a:r>
            <a:rPr kumimoji="1" lang="en-US" altLang="ja-JP" sz="1300" b="0" i="0" baseline="0">
              <a:solidFill>
                <a:schemeClr val="dk1"/>
              </a:solidFill>
              <a:effectLst/>
              <a:latin typeface="+mn-lt"/>
              <a:ea typeface="+mn-ea"/>
              <a:cs typeface="+mn-cs"/>
            </a:rPr>
            <a:t>27</a:t>
          </a:r>
          <a:r>
            <a:rPr kumimoji="1" lang="ja-JP" altLang="ja-JP" sz="1300" b="0" i="0" baseline="0">
              <a:solidFill>
                <a:schemeClr val="dk1"/>
              </a:solidFill>
              <a:effectLst/>
              <a:latin typeface="+mn-lt"/>
              <a:ea typeface="+mn-ea"/>
              <a:cs typeface="+mn-cs"/>
            </a:rPr>
            <a:t>年度を以て無事に事業完成に至った。今後は、懸案課題である学校空調の設置事業に着手する予定であり、安全かつ快適な教育環境の整備に引き続き取り組んでいく。</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京都府精華町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厳しい財政状況における深刻な財源不足に対応するため、実質的な赤字補てんとして基金の取り崩しを続けている状況が続いていたが、平成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法人住民税収の伸び等により、最終的に実質単年度収支で黒字となり、財政調整基金残高を増加させることができた。しかし、歳出面における財政構造は好転しておらず、税収の増は今後の地方交付税の減にも繋がってくるため、引き続き行財政改革による選択と集中型の財政構造の強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京都府精華町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いずれの会計においても赤字は発生していない。なかでも水道事業特別会計は、負債が少ないことから黒字額が大きくなっている。ただし、赤字は発生していないものの、保険事業特別会計において年々保険給付費が増大しており、保険税（料）による自立的な会計運営の維持が困難となりつつある。また、下水道事業特別会計においては、公債費に係る基準外繰出が増加していることから、経営の健全化に向けて取組を進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65298;&#65303;&#24180;&#24230;&#27770;&#31639;/02%20&#9313;&#65301;&#26376;&#20844;&#34920;&#20998;/04%20&#24066;&#30010;&#26449;&#22238;&#31572;/22%20&#31934;&#33775;&#30010;&#9679;ok/&#12304;&#36001;&#25919;&#29366;&#27841;&#36039;&#26009;&#38598;&#12305;_263664_&#31934;&#33775;&#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cell r="O51">
            <v>109.8</v>
          </cell>
        </row>
        <row r="53">
          <cell r="O53">
            <v>50</v>
          </cell>
        </row>
        <row r="55">
          <cell r="G55" t="str">
            <v>類似団体内平均値</v>
          </cell>
          <cell r="O55">
            <v>13</v>
          </cell>
        </row>
        <row r="57">
          <cell r="O57">
            <v>52.8</v>
          </cell>
        </row>
        <row r="72">
          <cell r="K72" t="str">
            <v>H23</v>
          </cell>
          <cell r="L72" t="str">
            <v>H24</v>
          </cell>
          <cell r="M72" t="str">
            <v>H25</v>
          </cell>
          <cell r="N72" t="str">
            <v>H26</v>
          </cell>
          <cell r="O72" t="str">
            <v>H27</v>
          </cell>
        </row>
        <row r="73">
          <cell r="G73" t="str">
            <v>当該団体値</v>
          </cell>
          <cell r="K73">
            <v>150.9</v>
          </cell>
          <cell r="L73">
            <v>135.5</v>
          </cell>
          <cell r="M73">
            <v>121.2</v>
          </cell>
          <cell r="N73">
            <v>111</v>
          </cell>
          <cell r="O73">
            <v>109.8</v>
          </cell>
        </row>
        <row r="75">
          <cell r="K75">
            <v>15.8</v>
          </cell>
          <cell r="L75">
            <v>13.9</v>
          </cell>
          <cell r="M75">
            <v>14.1</v>
          </cell>
          <cell r="N75">
            <v>14</v>
          </cell>
          <cell r="O75">
            <v>14.1</v>
          </cell>
        </row>
        <row r="77">
          <cell r="G77" t="str">
            <v>類似団体内平均値</v>
          </cell>
          <cell r="K77">
            <v>40.200000000000003</v>
          </cell>
          <cell r="L77">
            <v>30.7</v>
          </cell>
          <cell r="M77">
            <v>22.3</v>
          </cell>
          <cell r="N77">
            <v>20.3</v>
          </cell>
          <cell r="O77">
            <v>13</v>
          </cell>
        </row>
        <row r="79">
          <cell r="K79">
            <v>10.1</v>
          </cell>
          <cell r="L79">
            <v>9.1999999999999993</v>
          </cell>
          <cell r="M79">
            <v>8.5</v>
          </cell>
          <cell r="N79">
            <v>7.7</v>
          </cell>
          <cell r="O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14644506</v>
      </c>
      <c r="BO4" s="379"/>
      <c r="BP4" s="379"/>
      <c r="BQ4" s="379"/>
      <c r="BR4" s="379"/>
      <c r="BS4" s="379"/>
      <c r="BT4" s="379"/>
      <c r="BU4" s="380"/>
      <c r="BV4" s="378">
        <v>13339781</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0.7</v>
      </c>
      <c r="CU4" s="556"/>
      <c r="CV4" s="556"/>
      <c r="CW4" s="556"/>
      <c r="CX4" s="556"/>
      <c r="CY4" s="556"/>
      <c r="CZ4" s="556"/>
      <c r="DA4" s="557"/>
      <c r="DB4" s="555">
        <v>0.7</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14510433</v>
      </c>
      <c r="BO5" s="384"/>
      <c r="BP5" s="384"/>
      <c r="BQ5" s="384"/>
      <c r="BR5" s="384"/>
      <c r="BS5" s="384"/>
      <c r="BT5" s="384"/>
      <c r="BU5" s="385"/>
      <c r="BV5" s="383">
        <v>13136074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v>
      </c>
      <c r="CU5" s="354"/>
      <c r="CV5" s="354"/>
      <c r="CW5" s="354"/>
      <c r="CX5" s="354"/>
      <c r="CY5" s="354"/>
      <c r="CZ5" s="354"/>
      <c r="DA5" s="355"/>
      <c r="DB5" s="353">
        <v>93.6</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134073</v>
      </c>
      <c r="BO6" s="384"/>
      <c r="BP6" s="384"/>
      <c r="BQ6" s="384"/>
      <c r="BR6" s="384"/>
      <c r="BS6" s="384"/>
      <c r="BT6" s="384"/>
      <c r="BU6" s="385"/>
      <c r="BV6" s="383">
        <v>203707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99.3</v>
      </c>
      <c r="CU6" s="530"/>
      <c r="CV6" s="530"/>
      <c r="CW6" s="530"/>
      <c r="CX6" s="530"/>
      <c r="CY6" s="530"/>
      <c r="CZ6" s="530"/>
      <c r="DA6" s="531"/>
      <c r="DB6" s="529">
        <v>102.5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75539</v>
      </c>
      <c r="BO7" s="384"/>
      <c r="BP7" s="384"/>
      <c r="BQ7" s="384"/>
      <c r="BR7" s="384"/>
      <c r="BS7" s="384"/>
      <c r="BT7" s="384"/>
      <c r="BU7" s="385"/>
      <c r="BV7" s="383">
        <v>151494</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7937389</v>
      </c>
      <c r="CU7" s="384"/>
      <c r="CV7" s="384"/>
      <c r="CW7" s="384"/>
      <c r="CX7" s="384"/>
      <c r="CY7" s="384"/>
      <c r="CZ7" s="384"/>
      <c r="DA7" s="385"/>
      <c r="DB7" s="383">
        <v>7832596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58534</v>
      </c>
      <c r="BO8" s="384"/>
      <c r="BP8" s="384"/>
      <c r="BQ8" s="384"/>
      <c r="BR8" s="384"/>
      <c r="BS8" s="384"/>
      <c r="BT8" s="384"/>
      <c r="BU8" s="385"/>
      <c r="BV8" s="383">
        <v>52213</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0.69</v>
      </c>
      <c r="CU8" s="493"/>
      <c r="CV8" s="493"/>
      <c r="CW8" s="493"/>
      <c r="CX8" s="493"/>
      <c r="CY8" s="493"/>
      <c r="CZ8" s="493"/>
      <c r="DA8" s="494"/>
      <c r="DB8" s="492">
        <v>0.69</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36376</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77</v>
      </c>
      <c r="AV9" s="441"/>
      <c r="AW9" s="441"/>
      <c r="AX9" s="441"/>
      <c r="AY9" s="363" t="s">
        <v>98</v>
      </c>
      <c r="AZ9" s="364"/>
      <c r="BA9" s="364"/>
      <c r="BB9" s="364"/>
      <c r="BC9" s="364"/>
      <c r="BD9" s="364"/>
      <c r="BE9" s="364"/>
      <c r="BF9" s="364"/>
      <c r="BG9" s="364"/>
      <c r="BH9" s="364"/>
      <c r="BI9" s="364"/>
      <c r="BJ9" s="364"/>
      <c r="BK9" s="364"/>
      <c r="BL9" s="364"/>
      <c r="BM9" s="365"/>
      <c r="BN9" s="383">
        <v>6321</v>
      </c>
      <c r="BO9" s="384"/>
      <c r="BP9" s="384"/>
      <c r="BQ9" s="384"/>
      <c r="BR9" s="384"/>
      <c r="BS9" s="384"/>
      <c r="BT9" s="384"/>
      <c r="BU9" s="385"/>
      <c r="BV9" s="383">
        <v>19615</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15.5</v>
      </c>
      <c r="CU9" s="354"/>
      <c r="CV9" s="354"/>
      <c r="CW9" s="354"/>
      <c r="CX9" s="354"/>
      <c r="CY9" s="354"/>
      <c r="CZ9" s="354"/>
      <c r="DA9" s="355"/>
      <c r="DB9" s="353">
        <v>17.399999999999999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35630</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77</v>
      </c>
      <c r="AV10" s="441"/>
      <c r="AW10" s="441"/>
      <c r="AX10" s="441"/>
      <c r="AY10" s="363" t="s">
        <v>102</v>
      </c>
      <c r="AZ10" s="364"/>
      <c r="BA10" s="364"/>
      <c r="BB10" s="364"/>
      <c r="BC10" s="364"/>
      <c r="BD10" s="364"/>
      <c r="BE10" s="364"/>
      <c r="BF10" s="364"/>
      <c r="BG10" s="364"/>
      <c r="BH10" s="364"/>
      <c r="BI10" s="364"/>
      <c r="BJ10" s="364"/>
      <c r="BK10" s="364"/>
      <c r="BL10" s="364"/>
      <c r="BM10" s="365"/>
      <c r="BN10" s="383">
        <v>342882</v>
      </c>
      <c r="BO10" s="384"/>
      <c r="BP10" s="384"/>
      <c r="BQ10" s="384"/>
      <c r="BR10" s="384"/>
      <c r="BS10" s="384"/>
      <c r="BT10" s="384"/>
      <c r="BU10" s="385"/>
      <c r="BV10" s="383">
        <v>56364</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77</v>
      </c>
      <c r="AV11" s="441"/>
      <c r="AW11" s="441"/>
      <c r="AX11" s="441"/>
      <c r="AY11" s="363" t="s">
        <v>107</v>
      </c>
      <c r="AZ11" s="364"/>
      <c r="BA11" s="364"/>
      <c r="BB11" s="364"/>
      <c r="BC11" s="364"/>
      <c r="BD11" s="364"/>
      <c r="BE11" s="364"/>
      <c r="BF11" s="364"/>
      <c r="BG11" s="364"/>
      <c r="BH11" s="364"/>
      <c r="BI11" s="364"/>
      <c r="BJ11" s="364"/>
      <c r="BK11" s="364"/>
      <c r="BL11" s="364"/>
      <c r="BM11" s="365"/>
      <c r="BN11" s="383">
        <v>3600</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x14ac:dyDescent="0.15">
      <c r="A12" s="138"/>
      <c r="B12" s="495" t="s">
        <v>110</v>
      </c>
      <c r="C12" s="496"/>
      <c r="D12" s="496"/>
      <c r="E12" s="496"/>
      <c r="F12" s="496"/>
      <c r="G12" s="496"/>
      <c r="H12" s="496"/>
      <c r="I12" s="496"/>
      <c r="J12" s="496"/>
      <c r="K12" s="497"/>
      <c r="L12" s="504" t="s">
        <v>111</v>
      </c>
      <c r="M12" s="505"/>
      <c r="N12" s="505"/>
      <c r="O12" s="505"/>
      <c r="P12" s="505"/>
      <c r="Q12" s="506"/>
      <c r="R12" s="507">
        <v>37597</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t="s">
        <v>117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119</v>
      </c>
      <c r="N13" s="482"/>
      <c r="O13" s="482"/>
      <c r="P13" s="482"/>
      <c r="Q13" s="483"/>
      <c r="R13" s="484">
        <v>37357</v>
      </c>
      <c r="S13" s="485"/>
      <c r="T13" s="485"/>
      <c r="U13" s="485"/>
      <c r="V13" s="486"/>
      <c r="W13" s="472" t="s">
        <v>120</v>
      </c>
      <c r="X13" s="396"/>
      <c r="Y13" s="396"/>
      <c r="Z13" s="396"/>
      <c r="AA13" s="396"/>
      <c r="AB13" s="397"/>
      <c r="AC13" s="359">
        <v>394</v>
      </c>
      <c r="AD13" s="360"/>
      <c r="AE13" s="360"/>
      <c r="AF13" s="360"/>
      <c r="AG13" s="361"/>
      <c r="AH13" s="359">
        <v>490</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352803</v>
      </c>
      <c r="BO13" s="384"/>
      <c r="BP13" s="384"/>
      <c r="BQ13" s="384"/>
      <c r="BR13" s="384"/>
      <c r="BS13" s="384"/>
      <c r="BT13" s="384"/>
      <c r="BU13" s="385"/>
      <c r="BV13" s="383">
        <v>75979</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14.1</v>
      </c>
      <c r="CU13" s="354"/>
      <c r="CV13" s="354"/>
      <c r="CW13" s="354"/>
      <c r="CX13" s="354"/>
      <c r="CY13" s="354"/>
      <c r="CZ13" s="354"/>
      <c r="DA13" s="355"/>
      <c r="DB13" s="353">
        <v>14</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125</v>
      </c>
      <c r="M14" s="513"/>
      <c r="N14" s="513"/>
      <c r="O14" s="513"/>
      <c r="P14" s="513"/>
      <c r="Q14" s="514"/>
      <c r="R14" s="484">
        <v>37443</v>
      </c>
      <c r="S14" s="485"/>
      <c r="T14" s="485"/>
      <c r="U14" s="485"/>
      <c r="V14" s="486"/>
      <c r="W14" s="487"/>
      <c r="X14" s="399"/>
      <c r="Y14" s="399"/>
      <c r="Z14" s="399"/>
      <c r="AA14" s="399"/>
      <c r="AB14" s="400"/>
      <c r="AC14" s="477">
        <v>2.5</v>
      </c>
      <c r="AD14" s="478"/>
      <c r="AE14" s="478"/>
      <c r="AF14" s="478"/>
      <c r="AG14" s="479"/>
      <c r="AH14" s="477">
        <v>3.1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109.8</v>
      </c>
      <c r="CU14" s="456"/>
      <c r="CV14" s="456"/>
      <c r="CW14" s="456"/>
      <c r="CX14" s="456"/>
      <c r="CY14" s="456"/>
      <c r="CZ14" s="456"/>
      <c r="DA14" s="457"/>
      <c r="DB14" s="488">
        <v>111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119</v>
      </c>
      <c r="N15" s="482"/>
      <c r="O15" s="482"/>
      <c r="P15" s="482"/>
      <c r="Q15" s="483"/>
      <c r="R15" s="484">
        <v>37236</v>
      </c>
      <c r="S15" s="485"/>
      <c r="T15" s="485"/>
      <c r="U15" s="485"/>
      <c r="V15" s="486"/>
      <c r="W15" s="472" t="s">
        <v>127</v>
      </c>
      <c r="X15" s="396"/>
      <c r="Y15" s="396"/>
      <c r="Z15" s="396"/>
      <c r="AA15" s="396"/>
      <c r="AB15" s="397"/>
      <c r="AC15" s="359">
        <v>3341</v>
      </c>
      <c r="AD15" s="360"/>
      <c r="AE15" s="360"/>
      <c r="AF15" s="360"/>
      <c r="AG15" s="361"/>
      <c r="AH15" s="359">
        <v>3487</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4242748</v>
      </c>
      <c r="BO15" s="379"/>
      <c r="BP15" s="379"/>
      <c r="BQ15" s="379"/>
      <c r="BR15" s="379"/>
      <c r="BS15" s="379"/>
      <c r="BT15" s="379"/>
      <c r="BU15" s="380"/>
      <c r="BV15" s="378">
        <v>4084991</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21.6</v>
      </c>
      <c r="AD16" s="478"/>
      <c r="AE16" s="478"/>
      <c r="AF16" s="478"/>
      <c r="AG16" s="479"/>
      <c r="AH16" s="477">
        <v>22.4</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6104922</v>
      </c>
      <c r="BO16" s="384"/>
      <c r="BP16" s="384"/>
      <c r="BQ16" s="384"/>
      <c r="BR16" s="384"/>
      <c r="BS16" s="384"/>
      <c r="BT16" s="384"/>
      <c r="BU16" s="385"/>
      <c r="BV16" s="383">
        <v>5893769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133</v>
      </c>
      <c r="N17" s="467"/>
      <c r="O17" s="467"/>
      <c r="P17" s="467"/>
      <c r="Q17" s="468"/>
      <c r="R17" s="469" t="s">
        <v>134</v>
      </c>
      <c r="S17" s="470"/>
      <c r="T17" s="470"/>
      <c r="U17" s="470"/>
      <c r="V17" s="471"/>
      <c r="W17" s="472" t="s">
        <v>135</v>
      </c>
      <c r="X17" s="396"/>
      <c r="Y17" s="396"/>
      <c r="Z17" s="396"/>
      <c r="AA17" s="396"/>
      <c r="AB17" s="397"/>
      <c r="AC17" s="359">
        <v>11722</v>
      </c>
      <c r="AD17" s="360"/>
      <c r="AE17" s="360"/>
      <c r="AF17" s="360"/>
      <c r="AG17" s="361"/>
      <c r="AH17" s="359">
        <v>11365</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5444083</v>
      </c>
      <c r="BO17" s="384"/>
      <c r="BP17" s="384"/>
      <c r="BQ17" s="384"/>
      <c r="BR17" s="384"/>
      <c r="BS17" s="384"/>
      <c r="BT17" s="384"/>
      <c r="BU17" s="385"/>
      <c r="BV17" s="383">
        <v>5295699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25.68</v>
      </c>
      <c r="M18" s="448"/>
      <c r="N18" s="448"/>
      <c r="O18" s="448"/>
      <c r="P18" s="448"/>
      <c r="Q18" s="448"/>
      <c r="R18" s="449"/>
      <c r="S18" s="449"/>
      <c r="T18" s="449"/>
      <c r="U18" s="449"/>
      <c r="V18" s="450"/>
      <c r="W18" s="464"/>
      <c r="X18" s="465"/>
      <c r="Y18" s="465"/>
      <c r="Z18" s="465"/>
      <c r="AA18" s="465"/>
      <c r="AB18" s="473"/>
      <c r="AC18" s="347">
        <v>75.8</v>
      </c>
      <c r="AD18" s="348"/>
      <c r="AE18" s="348"/>
      <c r="AF18" s="348"/>
      <c r="AG18" s="451"/>
      <c r="AH18" s="347">
        <v>72.900000000000006</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7894486</v>
      </c>
      <c r="BO18" s="384"/>
      <c r="BP18" s="384"/>
      <c r="BQ18" s="384"/>
      <c r="BR18" s="384"/>
      <c r="BS18" s="384"/>
      <c r="BT18" s="384"/>
      <c r="BU18" s="385"/>
      <c r="BV18" s="383">
        <v>7549144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1417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9426815</v>
      </c>
      <c r="BO19" s="384"/>
      <c r="BP19" s="384"/>
      <c r="BQ19" s="384"/>
      <c r="BR19" s="384"/>
      <c r="BS19" s="384"/>
      <c r="BT19" s="384"/>
      <c r="BU19" s="385"/>
      <c r="BV19" s="383">
        <v>9091343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12775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15513869</v>
      </c>
      <c r="BO23" s="384"/>
      <c r="BP23" s="384"/>
      <c r="BQ23" s="384"/>
      <c r="BR23" s="384"/>
      <c r="BS23" s="384"/>
      <c r="BT23" s="384"/>
      <c r="BU23" s="385"/>
      <c r="BV23" s="383">
        <v>14417856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150</v>
      </c>
      <c r="F24" s="357"/>
      <c r="G24" s="357"/>
      <c r="H24" s="357"/>
      <c r="I24" s="357"/>
      <c r="J24" s="357"/>
      <c r="K24" s="358"/>
      <c r="L24" s="359">
        <v>1</v>
      </c>
      <c r="M24" s="360"/>
      <c r="N24" s="360"/>
      <c r="O24" s="360"/>
      <c r="P24" s="361"/>
      <c r="Q24" s="359">
        <v>7425</v>
      </c>
      <c r="R24" s="360"/>
      <c r="S24" s="360"/>
      <c r="T24" s="360"/>
      <c r="U24" s="360"/>
      <c r="V24" s="361"/>
      <c r="W24" s="425"/>
      <c r="X24" s="416"/>
      <c r="Y24" s="417"/>
      <c r="Z24" s="356" t="s">
        <v>151</v>
      </c>
      <c r="AA24" s="357"/>
      <c r="AB24" s="357"/>
      <c r="AC24" s="357"/>
      <c r="AD24" s="357"/>
      <c r="AE24" s="357"/>
      <c r="AF24" s="357"/>
      <c r="AG24" s="358"/>
      <c r="AH24" s="359">
        <v>277</v>
      </c>
      <c r="AI24" s="360"/>
      <c r="AJ24" s="360"/>
      <c r="AK24" s="360"/>
      <c r="AL24" s="361"/>
      <c r="AM24" s="359">
        <v>857592</v>
      </c>
      <c r="AN24" s="360"/>
      <c r="AO24" s="360"/>
      <c r="AP24" s="360"/>
      <c r="AQ24" s="360"/>
      <c r="AR24" s="361"/>
      <c r="AS24" s="359">
        <v>3096</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13202214</v>
      </c>
      <c r="BO24" s="384"/>
      <c r="BP24" s="384"/>
      <c r="BQ24" s="384"/>
      <c r="BR24" s="384"/>
      <c r="BS24" s="384"/>
      <c r="BT24" s="384"/>
      <c r="BU24" s="385"/>
      <c r="BV24" s="383">
        <v>12244935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153</v>
      </c>
      <c r="F25" s="357"/>
      <c r="G25" s="357"/>
      <c r="H25" s="357"/>
      <c r="I25" s="357"/>
      <c r="J25" s="357"/>
      <c r="K25" s="358"/>
      <c r="L25" s="359">
        <v>2</v>
      </c>
      <c r="M25" s="360"/>
      <c r="N25" s="360"/>
      <c r="O25" s="360"/>
      <c r="P25" s="361"/>
      <c r="Q25" s="359">
        <v>6557</v>
      </c>
      <c r="R25" s="360"/>
      <c r="S25" s="360"/>
      <c r="T25" s="360"/>
      <c r="U25" s="360"/>
      <c r="V25" s="361"/>
      <c r="W25" s="425"/>
      <c r="X25" s="416"/>
      <c r="Y25" s="417"/>
      <c r="Z25" s="356" t="s">
        <v>154</v>
      </c>
      <c r="AA25" s="357"/>
      <c r="AB25" s="357"/>
      <c r="AC25" s="357"/>
      <c r="AD25" s="357"/>
      <c r="AE25" s="357"/>
      <c r="AF25" s="357"/>
      <c r="AG25" s="358"/>
      <c r="AH25" s="359">
        <v>50</v>
      </c>
      <c r="AI25" s="360"/>
      <c r="AJ25" s="360"/>
      <c r="AK25" s="360"/>
      <c r="AL25" s="361"/>
      <c r="AM25" s="359">
        <v>148900</v>
      </c>
      <c r="AN25" s="360"/>
      <c r="AO25" s="360"/>
      <c r="AP25" s="360"/>
      <c r="AQ25" s="360"/>
      <c r="AR25" s="361"/>
      <c r="AS25" s="359">
        <v>2978</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3443006</v>
      </c>
      <c r="BO25" s="379"/>
      <c r="BP25" s="379"/>
      <c r="BQ25" s="379"/>
      <c r="BR25" s="379"/>
      <c r="BS25" s="379"/>
      <c r="BT25" s="379"/>
      <c r="BU25" s="380"/>
      <c r="BV25" s="378">
        <v>3966439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156</v>
      </c>
      <c r="F26" s="357"/>
      <c r="G26" s="357"/>
      <c r="H26" s="357"/>
      <c r="I26" s="357"/>
      <c r="J26" s="357"/>
      <c r="K26" s="358"/>
      <c r="L26" s="359">
        <v>1</v>
      </c>
      <c r="M26" s="360"/>
      <c r="N26" s="360"/>
      <c r="O26" s="360"/>
      <c r="P26" s="361"/>
      <c r="Q26" s="359">
        <v>5813</v>
      </c>
      <c r="R26" s="360"/>
      <c r="S26" s="360"/>
      <c r="T26" s="360"/>
      <c r="U26" s="360"/>
      <c r="V26" s="361"/>
      <c r="W26" s="425"/>
      <c r="X26" s="416"/>
      <c r="Y26" s="417"/>
      <c r="Z26" s="356" t="s">
        <v>157</v>
      </c>
      <c r="AA26" s="438"/>
      <c r="AB26" s="438"/>
      <c r="AC26" s="438"/>
      <c r="AD26" s="438"/>
      <c r="AE26" s="438"/>
      <c r="AF26" s="438"/>
      <c r="AG26" s="439"/>
      <c r="AH26" s="359">
        <v>10</v>
      </c>
      <c r="AI26" s="360"/>
      <c r="AJ26" s="360"/>
      <c r="AK26" s="360"/>
      <c r="AL26" s="361"/>
      <c r="AM26" s="359">
        <v>35380</v>
      </c>
      <c r="AN26" s="360"/>
      <c r="AO26" s="360"/>
      <c r="AP26" s="360"/>
      <c r="AQ26" s="360"/>
      <c r="AR26" s="361"/>
      <c r="AS26" s="359">
        <v>3538</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159</v>
      </c>
      <c r="F27" s="357"/>
      <c r="G27" s="357"/>
      <c r="H27" s="357"/>
      <c r="I27" s="357"/>
      <c r="J27" s="357"/>
      <c r="K27" s="358"/>
      <c r="L27" s="359">
        <v>1</v>
      </c>
      <c r="M27" s="360"/>
      <c r="N27" s="360"/>
      <c r="O27" s="360"/>
      <c r="P27" s="361"/>
      <c r="Q27" s="359">
        <v>3450</v>
      </c>
      <c r="R27" s="360"/>
      <c r="S27" s="360"/>
      <c r="T27" s="360"/>
      <c r="U27" s="360"/>
      <c r="V27" s="361"/>
      <c r="W27" s="425"/>
      <c r="X27" s="416"/>
      <c r="Y27" s="417"/>
      <c r="Z27" s="356" t="s">
        <v>160</v>
      </c>
      <c r="AA27" s="357"/>
      <c r="AB27" s="357"/>
      <c r="AC27" s="357"/>
      <c r="AD27" s="357"/>
      <c r="AE27" s="357"/>
      <c r="AF27" s="357"/>
      <c r="AG27" s="358"/>
      <c r="AH27" s="359" t="s">
        <v>117</v>
      </c>
      <c r="AI27" s="360"/>
      <c r="AJ27" s="360"/>
      <c r="AK27" s="360"/>
      <c r="AL27" s="361"/>
      <c r="AM27" s="359" t="s">
        <v>117</v>
      </c>
      <c r="AN27" s="360"/>
      <c r="AO27" s="360"/>
      <c r="AP27" s="360"/>
      <c r="AQ27" s="360"/>
      <c r="AR27" s="361"/>
      <c r="AS27" s="359" t="s">
        <v>117</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t="s">
        <v>117</v>
      </c>
      <c r="BO27" s="387"/>
      <c r="BP27" s="387"/>
      <c r="BQ27" s="387"/>
      <c r="BR27" s="387"/>
      <c r="BS27" s="387"/>
      <c r="BT27" s="387"/>
      <c r="BU27" s="388"/>
      <c r="BV27" s="386" t="s">
        <v>117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162</v>
      </c>
      <c r="F28" s="357"/>
      <c r="G28" s="357"/>
      <c r="H28" s="357"/>
      <c r="I28" s="357"/>
      <c r="J28" s="357"/>
      <c r="K28" s="358"/>
      <c r="L28" s="359">
        <v>1</v>
      </c>
      <c r="M28" s="360"/>
      <c r="N28" s="360"/>
      <c r="O28" s="360"/>
      <c r="P28" s="361"/>
      <c r="Q28" s="359">
        <v>2600</v>
      </c>
      <c r="R28" s="360"/>
      <c r="S28" s="360"/>
      <c r="T28" s="360"/>
      <c r="U28" s="360"/>
      <c r="V28" s="361"/>
      <c r="W28" s="425"/>
      <c r="X28" s="416"/>
      <c r="Y28" s="417"/>
      <c r="Z28" s="356" t="s">
        <v>163</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1149484</v>
      </c>
      <c r="BO28" s="379"/>
      <c r="BP28" s="379"/>
      <c r="BQ28" s="379"/>
      <c r="BR28" s="379"/>
      <c r="BS28" s="379"/>
      <c r="BT28" s="379"/>
      <c r="BU28" s="380"/>
      <c r="BV28" s="378">
        <v>776602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166</v>
      </c>
      <c r="F29" s="357"/>
      <c r="G29" s="357"/>
      <c r="H29" s="357"/>
      <c r="I29" s="357"/>
      <c r="J29" s="357"/>
      <c r="K29" s="358"/>
      <c r="L29" s="359">
        <v>16</v>
      </c>
      <c r="M29" s="360"/>
      <c r="N29" s="360"/>
      <c r="O29" s="360"/>
      <c r="P29" s="361"/>
      <c r="Q29" s="359">
        <v>2400</v>
      </c>
      <c r="R29" s="360"/>
      <c r="S29" s="360"/>
      <c r="T29" s="360"/>
      <c r="U29" s="360"/>
      <c r="V29" s="361"/>
      <c r="W29" s="426"/>
      <c r="X29" s="427"/>
      <c r="Y29" s="428"/>
      <c r="Z29" s="356" t="s">
        <v>167</v>
      </c>
      <c r="AA29" s="357"/>
      <c r="AB29" s="357"/>
      <c r="AC29" s="357"/>
      <c r="AD29" s="357"/>
      <c r="AE29" s="357"/>
      <c r="AF29" s="357"/>
      <c r="AG29" s="358"/>
      <c r="AH29" s="359">
        <v>277</v>
      </c>
      <c r="AI29" s="360"/>
      <c r="AJ29" s="360"/>
      <c r="AK29" s="360"/>
      <c r="AL29" s="361"/>
      <c r="AM29" s="359">
        <v>857592</v>
      </c>
      <c r="AN29" s="360"/>
      <c r="AO29" s="360"/>
      <c r="AP29" s="360"/>
      <c r="AQ29" s="360"/>
      <c r="AR29" s="361"/>
      <c r="AS29" s="359">
        <v>3096</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100428</v>
      </c>
      <c r="BO29" s="384"/>
      <c r="BP29" s="384"/>
      <c r="BQ29" s="384"/>
      <c r="BR29" s="384"/>
      <c r="BS29" s="384"/>
      <c r="BT29" s="384"/>
      <c r="BU29" s="385"/>
      <c r="BV29" s="383">
        <v>100311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99.9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2060691</v>
      </c>
      <c r="BO30" s="387"/>
      <c r="BP30" s="387"/>
      <c r="BQ30" s="387"/>
      <c r="BR30" s="387"/>
      <c r="BS30" s="387"/>
      <c r="BT30" s="387"/>
      <c r="BU30" s="388"/>
      <c r="BV30" s="386">
        <v>2370029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水道事業特別会計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相楽郡西部塵埃処理組合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学研都市京都土地開発公社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病院事業特別会計</v>
      </c>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相楽郡広域事務組合（一般会計）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相楽郡広域事務組合（相楽地区ふるさと市町村圏振興事業特別会計）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京都府市町村議会議員公務災害補償等組合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京都府後期高齢者医療広域連合（一般会計）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京都府後期高齢者医療広域連合（後期高齢者医療特別会計）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京都府住宅新築資金等貸付事業管理組合（一般会計）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京都府住宅新築資金等貸付事業管理組合（特別会計）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京都府自治会館管理組合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京都府市町村職員退職手当組合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50" zoomScaleNormal="50" zoomScaleSheetLayoutView="100" workbookViewId="0">
      <selection activeCell="Q8" sqref="Q8:U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2" t="s">
        <v>531</v>
      </c>
      <c r="D34" s="1152"/>
      <c r="E34" s="1153"/>
      <c r="F34" s="32">
        <v>24.04</v>
      </c>
      <c r="G34" s="33">
        <v>24.95</v>
      </c>
      <c r="H34" s="33">
        <v>27.06</v>
      </c>
      <c r="I34" s="33">
        <v>30.27</v>
      </c>
      <c r="J34" s="34">
        <v>31.29</v>
      </c>
      <c r="K34" s="22"/>
      <c r="L34" s="22"/>
      <c r="M34" s="22"/>
      <c r="N34" s="22"/>
      <c r="O34" s="22"/>
      <c r="P34" s="22"/>
    </row>
    <row r="35" spans="1:16" ht="39" customHeight="1" x14ac:dyDescent="0.15">
      <c r="A35" s="22"/>
      <c r="B35" s="35"/>
      <c r="C35" s="1146" t="s">
        <v>532</v>
      </c>
      <c r="D35" s="1147"/>
      <c r="E35" s="1148"/>
      <c r="F35" s="36">
        <v>0.7</v>
      </c>
      <c r="G35" s="37">
        <v>0.63</v>
      </c>
      <c r="H35" s="37">
        <v>0.41</v>
      </c>
      <c r="I35" s="37">
        <v>0.66</v>
      </c>
      <c r="J35" s="38">
        <v>0.73</v>
      </c>
      <c r="K35" s="22"/>
      <c r="L35" s="22"/>
      <c r="M35" s="22"/>
      <c r="N35" s="22"/>
      <c r="O35" s="22"/>
      <c r="P35" s="22"/>
    </row>
    <row r="36" spans="1:16" ht="39" customHeight="1" x14ac:dyDescent="0.15">
      <c r="A36" s="22"/>
      <c r="B36" s="35"/>
      <c r="C36" s="1146" t="s">
        <v>533</v>
      </c>
      <c r="D36" s="1147"/>
      <c r="E36" s="1148"/>
      <c r="F36" s="36">
        <v>0.49</v>
      </c>
      <c r="G36" s="37">
        <v>0</v>
      </c>
      <c r="H36" s="37">
        <v>0.59</v>
      </c>
      <c r="I36" s="37">
        <v>0.56000000000000005</v>
      </c>
      <c r="J36" s="38">
        <v>0.57999999999999996</v>
      </c>
      <c r="K36" s="22"/>
      <c r="L36" s="22"/>
      <c r="M36" s="22"/>
      <c r="N36" s="22"/>
      <c r="O36" s="22"/>
      <c r="P36" s="22"/>
    </row>
    <row r="37" spans="1:16" ht="39" customHeight="1" x14ac:dyDescent="0.15">
      <c r="A37" s="22"/>
      <c r="B37" s="35"/>
      <c r="C37" s="1146" t="s">
        <v>534</v>
      </c>
      <c r="D37" s="1147"/>
      <c r="E37" s="1148"/>
      <c r="F37" s="36">
        <v>1.04</v>
      </c>
      <c r="G37" s="37">
        <v>0.79</v>
      </c>
      <c r="H37" s="37">
        <v>0.33</v>
      </c>
      <c r="I37" s="37">
        <v>0.26</v>
      </c>
      <c r="J37" s="38">
        <v>0.53</v>
      </c>
      <c r="K37" s="22"/>
      <c r="L37" s="22"/>
      <c r="M37" s="22"/>
      <c r="N37" s="22"/>
      <c r="O37" s="22"/>
      <c r="P37" s="22"/>
    </row>
    <row r="38" spans="1:16" ht="39" customHeight="1" x14ac:dyDescent="0.15">
      <c r="A38" s="22"/>
      <c r="B38" s="35"/>
      <c r="C38" s="1146" t="s">
        <v>535</v>
      </c>
      <c r="D38" s="1147"/>
      <c r="E38" s="1148"/>
      <c r="F38" s="36">
        <v>0.16</v>
      </c>
      <c r="G38" s="37">
        <v>0.16</v>
      </c>
      <c r="H38" s="37">
        <v>0.16</v>
      </c>
      <c r="I38" s="37">
        <v>0.16</v>
      </c>
      <c r="J38" s="38">
        <v>0.13</v>
      </c>
      <c r="K38" s="22"/>
      <c r="L38" s="22"/>
      <c r="M38" s="22"/>
      <c r="N38" s="22"/>
      <c r="O38" s="22"/>
      <c r="P38" s="22"/>
    </row>
    <row r="39" spans="1:16" ht="39" customHeight="1" x14ac:dyDescent="0.15">
      <c r="A39" s="22"/>
      <c r="B39" s="35"/>
      <c r="C39" s="1146" t="s">
        <v>536</v>
      </c>
      <c r="D39" s="1147"/>
      <c r="E39" s="1148"/>
      <c r="F39" s="36">
        <v>0.09</v>
      </c>
      <c r="G39" s="37">
        <v>0.14000000000000001</v>
      </c>
      <c r="H39" s="37">
        <v>0.11</v>
      </c>
      <c r="I39" s="37">
        <v>0.13</v>
      </c>
      <c r="J39" s="38">
        <v>0.12</v>
      </c>
      <c r="K39" s="22"/>
      <c r="L39" s="22"/>
      <c r="M39" s="22"/>
      <c r="N39" s="22"/>
      <c r="O39" s="22"/>
      <c r="P39" s="22"/>
    </row>
    <row r="40" spans="1:16" ht="39" customHeight="1" x14ac:dyDescent="0.15">
      <c r="A40" s="22"/>
      <c r="B40" s="35"/>
      <c r="C40" s="1146" t="s">
        <v>537</v>
      </c>
      <c r="D40" s="1147"/>
      <c r="E40" s="1148"/>
      <c r="F40" s="36">
        <v>0</v>
      </c>
      <c r="G40" s="37">
        <v>0</v>
      </c>
      <c r="H40" s="37">
        <v>0</v>
      </c>
      <c r="I40" s="37">
        <v>0</v>
      </c>
      <c r="J40" s="38">
        <v>0</v>
      </c>
      <c r="K40" s="22"/>
      <c r="L40" s="22"/>
      <c r="M40" s="22"/>
      <c r="N40" s="22"/>
      <c r="O40" s="22"/>
      <c r="P40" s="22"/>
    </row>
    <row r="41" spans="1:16" ht="39" customHeight="1" x14ac:dyDescent="0.15">
      <c r="A41" s="22"/>
      <c r="B41" s="35"/>
      <c r="C41" s="1146" t="s">
        <v>538</v>
      </c>
      <c r="D41" s="1147"/>
      <c r="E41" s="1148"/>
      <c r="F41" s="36">
        <v>0</v>
      </c>
      <c r="G41" s="37">
        <v>0</v>
      </c>
      <c r="H41" s="37">
        <v>0</v>
      </c>
      <c r="I41" s="37">
        <v>0</v>
      </c>
      <c r="J41" s="38">
        <v>0</v>
      </c>
      <c r="K41" s="22"/>
      <c r="L41" s="22"/>
      <c r="M41" s="22"/>
      <c r="N41" s="22"/>
      <c r="O41" s="22"/>
      <c r="P41" s="22"/>
    </row>
    <row r="42" spans="1:16" ht="39" customHeight="1" x14ac:dyDescent="0.15">
      <c r="A42" s="22"/>
      <c r="B42" s="39"/>
      <c r="C42" s="1146" t="s">
        <v>539</v>
      </c>
      <c r="D42" s="1147"/>
      <c r="E42" s="1148"/>
      <c r="F42" s="36" t="s">
        <v>540</v>
      </c>
      <c r="G42" s="37" t="s">
        <v>485</v>
      </c>
      <c r="H42" s="37" t="s">
        <v>485</v>
      </c>
      <c r="I42" s="37" t="s">
        <v>485</v>
      </c>
      <c r="J42" s="38" t="s">
        <v>485</v>
      </c>
      <c r="K42" s="22"/>
      <c r="L42" s="22"/>
      <c r="M42" s="22"/>
      <c r="N42" s="22"/>
      <c r="O42" s="22"/>
      <c r="P42" s="22"/>
    </row>
    <row r="43" spans="1:16" ht="39" customHeight="1" thickBot="1" x14ac:dyDescent="0.2">
      <c r="A43" s="22"/>
      <c r="B43" s="40"/>
      <c r="C43" s="1149" t="s">
        <v>541</v>
      </c>
      <c r="D43" s="1150"/>
      <c r="E43" s="1151"/>
      <c r="F43" s="41" t="s">
        <v>485</v>
      </c>
      <c r="G43" s="42">
        <v>0</v>
      </c>
      <c r="H43" s="42">
        <v>0</v>
      </c>
      <c r="I43" s="42">
        <v>0</v>
      </c>
      <c r="J43" s="43" t="s">
        <v>485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election activeCell="Q8" sqref="Q8:U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2" t="s">
        <v>10</v>
      </c>
      <c r="C45" s="1163"/>
      <c r="D45" s="58"/>
      <c r="E45" s="1168" t="s">
        <v>11</v>
      </c>
      <c r="F45" s="1168"/>
      <c r="G45" s="1168"/>
      <c r="H45" s="1168"/>
      <c r="I45" s="1168"/>
      <c r="J45" s="1169"/>
      <c r="K45" s="59">
        <v>1698</v>
      </c>
      <c r="L45" s="60">
        <v>1687</v>
      </c>
      <c r="M45" s="60">
        <v>1618</v>
      </c>
      <c r="N45" s="60">
        <v>1577</v>
      </c>
      <c r="O45" s="61">
        <v>1460</v>
      </c>
      <c r="P45" s="48"/>
      <c r="Q45" s="48"/>
      <c r="R45" s="48"/>
      <c r="S45" s="48"/>
      <c r="T45" s="48"/>
      <c r="U45" s="48"/>
    </row>
    <row r="46" spans="1:21" ht="30.75" customHeight="1" x14ac:dyDescent="0.15">
      <c r="A46" s="48"/>
      <c r="B46" s="1164"/>
      <c r="C46" s="1165"/>
      <c r="D46" s="62"/>
      <c r="E46" s="1156" t="s">
        <v>12</v>
      </c>
      <c r="F46" s="1156"/>
      <c r="G46" s="1156"/>
      <c r="H46" s="1156"/>
      <c r="I46" s="1156"/>
      <c r="J46" s="1157"/>
      <c r="K46" s="63" t="s">
        <v>485</v>
      </c>
      <c r="L46" s="64" t="s">
        <v>485</v>
      </c>
      <c r="M46" s="64" t="s">
        <v>485</v>
      </c>
      <c r="N46" s="64" t="s">
        <v>485</v>
      </c>
      <c r="O46" s="65" t="s">
        <v>485</v>
      </c>
      <c r="P46" s="48"/>
      <c r="Q46" s="48"/>
      <c r="R46" s="48"/>
      <c r="S46" s="48"/>
      <c r="T46" s="48"/>
      <c r="U46" s="48"/>
    </row>
    <row r="47" spans="1:21" ht="30.75" customHeight="1" x14ac:dyDescent="0.15">
      <c r="A47" s="48"/>
      <c r="B47" s="1164"/>
      <c r="C47" s="1165"/>
      <c r="D47" s="62"/>
      <c r="E47" s="1156" t="s">
        <v>13</v>
      </c>
      <c r="F47" s="1156"/>
      <c r="G47" s="1156"/>
      <c r="H47" s="1156"/>
      <c r="I47" s="1156"/>
      <c r="J47" s="1157"/>
      <c r="K47" s="63" t="s">
        <v>485</v>
      </c>
      <c r="L47" s="64" t="s">
        <v>485</v>
      </c>
      <c r="M47" s="64" t="s">
        <v>485</v>
      </c>
      <c r="N47" s="64" t="s">
        <v>485</v>
      </c>
      <c r="O47" s="65" t="s">
        <v>485</v>
      </c>
      <c r="P47" s="48"/>
      <c r="Q47" s="48"/>
      <c r="R47" s="48"/>
      <c r="S47" s="48"/>
      <c r="T47" s="48"/>
      <c r="U47" s="48"/>
    </row>
    <row r="48" spans="1:21" ht="30.75" customHeight="1" x14ac:dyDescent="0.15">
      <c r="A48" s="48"/>
      <c r="B48" s="1164"/>
      <c r="C48" s="1165"/>
      <c r="D48" s="62"/>
      <c r="E48" s="1156" t="s">
        <v>14</v>
      </c>
      <c r="F48" s="1156"/>
      <c r="G48" s="1156"/>
      <c r="H48" s="1156"/>
      <c r="I48" s="1156"/>
      <c r="J48" s="1157"/>
      <c r="K48" s="63">
        <v>488</v>
      </c>
      <c r="L48" s="64">
        <v>490</v>
      </c>
      <c r="M48" s="64">
        <v>490</v>
      </c>
      <c r="N48" s="64">
        <v>532</v>
      </c>
      <c r="O48" s="65">
        <v>554</v>
      </c>
      <c r="P48" s="48"/>
      <c r="Q48" s="48"/>
      <c r="R48" s="48"/>
      <c r="S48" s="48"/>
      <c r="T48" s="48"/>
      <c r="U48" s="48"/>
    </row>
    <row r="49" spans="1:21" ht="30.75" customHeight="1" x14ac:dyDescent="0.15">
      <c r="A49" s="48"/>
      <c r="B49" s="1164"/>
      <c r="C49" s="1165"/>
      <c r="D49" s="62"/>
      <c r="E49" s="1156" t="s">
        <v>15</v>
      </c>
      <c r="F49" s="1156"/>
      <c r="G49" s="1156"/>
      <c r="H49" s="1156"/>
      <c r="I49" s="1156"/>
      <c r="J49" s="1157"/>
      <c r="K49" s="63">
        <v>61</v>
      </c>
      <c r="L49" s="64">
        <v>60</v>
      </c>
      <c r="M49" s="64">
        <v>69</v>
      </c>
      <c r="N49" s="64">
        <v>50</v>
      </c>
      <c r="O49" s="65">
        <v>27</v>
      </c>
      <c r="P49" s="48"/>
      <c r="Q49" s="48"/>
      <c r="R49" s="48"/>
      <c r="S49" s="48"/>
      <c r="T49" s="48"/>
      <c r="U49" s="48"/>
    </row>
    <row r="50" spans="1:21" ht="30.75" customHeight="1" x14ac:dyDescent="0.15">
      <c r="A50" s="48"/>
      <c r="B50" s="1164"/>
      <c r="C50" s="1165"/>
      <c r="D50" s="62"/>
      <c r="E50" s="1156" t="s">
        <v>16</v>
      </c>
      <c r="F50" s="1156"/>
      <c r="G50" s="1156"/>
      <c r="H50" s="1156"/>
      <c r="I50" s="1156"/>
      <c r="J50" s="1157"/>
      <c r="K50" s="63">
        <v>458</v>
      </c>
      <c r="L50" s="64">
        <v>455</v>
      </c>
      <c r="M50" s="64">
        <v>455</v>
      </c>
      <c r="N50" s="64">
        <v>655</v>
      </c>
      <c r="O50" s="65">
        <v>457</v>
      </c>
      <c r="P50" s="48"/>
      <c r="Q50" s="48"/>
      <c r="R50" s="48"/>
      <c r="S50" s="48"/>
      <c r="T50" s="48"/>
      <c r="U50" s="48"/>
    </row>
    <row r="51" spans="1:21" ht="30.75" customHeight="1" x14ac:dyDescent="0.15">
      <c r="A51" s="48"/>
      <c r="B51" s="1166"/>
      <c r="C51" s="1167"/>
      <c r="D51" s="66"/>
      <c r="E51" s="1156" t="s">
        <v>17</v>
      </c>
      <c r="F51" s="1156"/>
      <c r="G51" s="1156"/>
      <c r="H51" s="1156"/>
      <c r="I51" s="1156"/>
      <c r="J51" s="1157"/>
      <c r="K51" s="63" t="s">
        <v>485</v>
      </c>
      <c r="L51" s="64" t="s">
        <v>485</v>
      </c>
      <c r="M51" s="64" t="s">
        <v>485</v>
      </c>
      <c r="N51" s="64">
        <v>0</v>
      </c>
      <c r="O51" s="65" t="s">
        <v>485</v>
      </c>
      <c r="P51" s="48"/>
      <c r="Q51" s="48"/>
      <c r="R51" s="48"/>
      <c r="S51" s="48"/>
      <c r="T51" s="48"/>
      <c r="U51" s="48"/>
    </row>
    <row r="52" spans="1:21" ht="30.75" customHeight="1" x14ac:dyDescent="0.15">
      <c r="A52" s="48"/>
      <c r="B52" s="1154" t="s">
        <v>18</v>
      </c>
      <c r="C52" s="1155"/>
      <c r="D52" s="66"/>
      <c r="E52" s="1156" t="s">
        <v>19</v>
      </c>
      <c r="F52" s="1156"/>
      <c r="G52" s="1156"/>
      <c r="H52" s="1156"/>
      <c r="I52" s="1156"/>
      <c r="J52" s="1157"/>
      <c r="K52" s="63">
        <v>1721</v>
      </c>
      <c r="L52" s="64">
        <v>1948</v>
      </c>
      <c r="M52" s="64">
        <v>1631</v>
      </c>
      <c r="N52" s="64">
        <v>1812</v>
      </c>
      <c r="O52" s="65">
        <v>1717</v>
      </c>
      <c r="P52" s="48"/>
      <c r="Q52" s="48"/>
      <c r="R52" s="48"/>
      <c r="S52" s="48"/>
      <c r="T52" s="48"/>
      <c r="U52" s="48"/>
    </row>
    <row r="53" spans="1:21" ht="30.75" customHeight="1" thickBot="1" x14ac:dyDescent="0.2">
      <c r="A53" s="48"/>
      <c r="B53" s="1158" t="s">
        <v>20</v>
      </c>
      <c r="C53" s="1159"/>
      <c r="D53" s="67"/>
      <c r="E53" s="1160" t="s">
        <v>21</v>
      </c>
      <c r="F53" s="1160"/>
      <c r="G53" s="1160"/>
      <c r="H53" s="1160"/>
      <c r="I53" s="1160"/>
      <c r="J53" s="1161"/>
      <c r="K53" s="68">
        <v>984</v>
      </c>
      <c r="L53" s="69">
        <v>744</v>
      </c>
      <c r="M53" s="69">
        <v>1001</v>
      </c>
      <c r="N53" s="69">
        <v>1002</v>
      </c>
      <c r="O53" s="70">
        <v>781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L39" zoomScaleNormal="100" zoomScaleSheetLayoutView="100" workbookViewId="0">
      <selection activeCell="Q8" sqref="Q8:U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182" t="s">
        <v>23</v>
      </c>
      <c r="C41" s="1183"/>
      <c r="D41" s="81"/>
      <c r="E41" s="1184" t="s">
        <v>24</v>
      </c>
      <c r="F41" s="1184"/>
      <c r="G41" s="1184"/>
      <c r="H41" s="1185"/>
      <c r="I41" s="82">
        <v>15514</v>
      </c>
      <c r="J41" s="83">
        <v>14883</v>
      </c>
      <c r="K41" s="83">
        <v>14395</v>
      </c>
      <c r="L41" s="83">
        <v>14418</v>
      </c>
      <c r="M41" s="84">
        <v>15514</v>
      </c>
    </row>
    <row r="42" spans="2:13" ht="27.75" customHeight="1" x14ac:dyDescent="0.15">
      <c r="B42" s="1172"/>
      <c r="C42" s="1173"/>
      <c r="D42" s="85"/>
      <c r="E42" s="1176" t="s">
        <v>25</v>
      </c>
      <c r="F42" s="1176"/>
      <c r="G42" s="1176"/>
      <c r="H42" s="1177"/>
      <c r="I42" s="86">
        <v>5319</v>
      </c>
      <c r="J42" s="87">
        <v>4861</v>
      </c>
      <c r="K42" s="87">
        <v>4410</v>
      </c>
      <c r="L42" s="87">
        <v>3753</v>
      </c>
      <c r="M42" s="88">
        <v>3296</v>
      </c>
    </row>
    <row r="43" spans="2:13" ht="27.75" customHeight="1" x14ac:dyDescent="0.15">
      <c r="B43" s="1172"/>
      <c r="C43" s="1173"/>
      <c r="D43" s="85"/>
      <c r="E43" s="1176" t="s">
        <v>26</v>
      </c>
      <c r="F43" s="1176"/>
      <c r="G43" s="1176"/>
      <c r="H43" s="1177"/>
      <c r="I43" s="86">
        <v>8529</v>
      </c>
      <c r="J43" s="87">
        <v>8251</v>
      </c>
      <c r="K43" s="87">
        <v>7858</v>
      </c>
      <c r="L43" s="87">
        <v>7840</v>
      </c>
      <c r="M43" s="88">
        <v>8045</v>
      </c>
    </row>
    <row r="44" spans="2:13" ht="27.75" customHeight="1" x14ac:dyDescent="0.15">
      <c r="B44" s="1172"/>
      <c r="C44" s="1173"/>
      <c r="D44" s="85"/>
      <c r="E44" s="1176" t="s">
        <v>27</v>
      </c>
      <c r="F44" s="1176"/>
      <c r="G44" s="1176"/>
      <c r="H44" s="1177"/>
      <c r="I44" s="86">
        <v>199</v>
      </c>
      <c r="J44" s="87">
        <v>170</v>
      </c>
      <c r="K44" s="87">
        <v>115</v>
      </c>
      <c r="L44" s="87">
        <v>76</v>
      </c>
      <c r="M44" s="88">
        <v>31</v>
      </c>
    </row>
    <row r="45" spans="2:13" ht="27.75" customHeight="1" x14ac:dyDescent="0.15">
      <c r="B45" s="1172"/>
      <c r="C45" s="1173"/>
      <c r="D45" s="85"/>
      <c r="E45" s="1176" t="s">
        <v>28</v>
      </c>
      <c r="F45" s="1176"/>
      <c r="G45" s="1176"/>
      <c r="H45" s="1177"/>
      <c r="I45" s="86">
        <v>1565</v>
      </c>
      <c r="J45" s="87">
        <v>1639</v>
      </c>
      <c r="K45" s="87">
        <v>1675</v>
      </c>
      <c r="L45" s="87">
        <v>1550</v>
      </c>
      <c r="M45" s="88">
        <v>1556</v>
      </c>
    </row>
    <row r="46" spans="2:13" ht="27.75" customHeight="1" x14ac:dyDescent="0.15">
      <c r="B46" s="1172"/>
      <c r="C46" s="1173"/>
      <c r="D46" s="85"/>
      <c r="E46" s="1176" t="s">
        <v>29</v>
      </c>
      <c r="F46" s="1176"/>
      <c r="G46" s="1176"/>
      <c r="H46" s="1177"/>
      <c r="I46" s="86" t="s">
        <v>485</v>
      </c>
      <c r="J46" s="87" t="s">
        <v>485</v>
      </c>
      <c r="K46" s="87" t="s">
        <v>485</v>
      </c>
      <c r="L46" s="87" t="s">
        <v>485</v>
      </c>
      <c r="M46" s="88" t="s">
        <v>485</v>
      </c>
    </row>
    <row r="47" spans="2:13" ht="27.75" customHeight="1" x14ac:dyDescent="0.15">
      <c r="B47" s="1172"/>
      <c r="C47" s="1173"/>
      <c r="D47" s="85"/>
      <c r="E47" s="1176" t="s">
        <v>30</v>
      </c>
      <c r="F47" s="1176"/>
      <c r="G47" s="1176"/>
      <c r="H47" s="1177"/>
      <c r="I47" s="86" t="s">
        <v>485</v>
      </c>
      <c r="J47" s="87" t="s">
        <v>485</v>
      </c>
      <c r="K47" s="87" t="s">
        <v>485</v>
      </c>
      <c r="L47" s="87" t="s">
        <v>485</v>
      </c>
      <c r="M47" s="88" t="s">
        <v>485</v>
      </c>
    </row>
    <row r="48" spans="2:13" ht="27.75" customHeight="1" x14ac:dyDescent="0.15">
      <c r="B48" s="1174"/>
      <c r="C48" s="1175"/>
      <c r="D48" s="85"/>
      <c r="E48" s="1176" t="s">
        <v>31</v>
      </c>
      <c r="F48" s="1176"/>
      <c r="G48" s="1176"/>
      <c r="H48" s="1177"/>
      <c r="I48" s="86" t="s">
        <v>485</v>
      </c>
      <c r="J48" s="87" t="s">
        <v>485</v>
      </c>
      <c r="K48" s="87" t="s">
        <v>485</v>
      </c>
      <c r="L48" s="87" t="s">
        <v>485</v>
      </c>
      <c r="M48" s="88" t="s">
        <v>485</v>
      </c>
    </row>
    <row r="49" spans="2:13" ht="27.75" customHeight="1" x14ac:dyDescent="0.15">
      <c r="B49" s="1170" t="s">
        <v>32</v>
      </c>
      <c r="C49" s="1171"/>
      <c r="D49" s="89"/>
      <c r="E49" s="1176" t="s">
        <v>33</v>
      </c>
      <c r="F49" s="1176"/>
      <c r="G49" s="1176"/>
      <c r="H49" s="1177"/>
      <c r="I49" s="86">
        <v>3237</v>
      </c>
      <c r="J49" s="87">
        <v>3018</v>
      </c>
      <c r="K49" s="87">
        <v>2888</v>
      </c>
      <c r="L49" s="87">
        <v>3250</v>
      </c>
      <c r="M49" s="88">
        <v>3294</v>
      </c>
    </row>
    <row r="50" spans="2:13" ht="27.75" customHeight="1" x14ac:dyDescent="0.15">
      <c r="B50" s="1172"/>
      <c r="C50" s="1173"/>
      <c r="D50" s="85"/>
      <c r="E50" s="1176" t="s">
        <v>34</v>
      </c>
      <c r="F50" s="1176"/>
      <c r="G50" s="1176"/>
      <c r="H50" s="1177"/>
      <c r="I50" s="86">
        <v>3646</v>
      </c>
      <c r="J50" s="87">
        <v>3781</v>
      </c>
      <c r="K50" s="87">
        <v>3613</v>
      </c>
      <c r="L50" s="87">
        <v>3334</v>
      </c>
      <c r="M50" s="88">
        <v>3301</v>
      </c>
    </row>
    <row r="51" spans="2:13" ht="27.75" customHeight="1" x14ac:dyDescent="0.15">
      <c r="B51" s="1174"/>
      <c r="C51" s="1175"/>
      <c r="D51" s="85"/>
      <c r="E51" s="1176" t="s">
        <v>35</v>
      </c>
      <c r="F51" s="1176"/>
      <c r="G51" s="1176"/>
      <c r="H51" s="1177"/>
      <c r="I51" s="86">
        <v>14679</v>
      </c>
      <c r="J51" s="87">
        <v>14414</v>
      </c>
      <c r="K51" s="87">
        <v>13947</v>
      </c>
      <c r="L51" s="87">
        <v>13762</v>
      </c>
      <c r="M51" s="88">
        <v>14636</v>
      </c>
    </row>
    <row r="52" spans="2:13" ht="27.75" customHeight="1" thickBot="1" x14ac:dyDescent="0.2">
      <c r="B52" s="1178" t="s">
        <v>36</v>
      </c>
      <c r="C52" s="1179"/>
      <c r="D52" s="90"/>
      <c r="E52" s="1180" t="s">
        <v>37</v>
      </c>
      <c r="F52" s="1180"/>
      <c r="G52" s="1180"/>
      <c r="H52" s="1181"/>
      <c r="I52" s="91">
        <v>9564</v>
      </c>
      <c r="J52" s="92">
        <v>8591</v>
      </c>
      <c r="K52" s="92">
        <v>8007</v>
      </c>
      <c r="L52" s="92">
        <v>7291</v>
      </c>
      <c r="M52" s="93">
        <v>7210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0" zoomScaleNormal="100" zoomScaleSheetLayoutView="55" workbookViewId="0">
      <selection activeCell="A20" sqref="A2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6"/>
      <c r="B1" s="1187"/>
      <c r="P1" s="244"/>
      <c r="Q1" s="244"/>
    </row>
    <row r="2" spans="1:51" ht="25.5" x14ac:dyDescent="0.25">
      <c r="A2" s="1186"/>
      <c r="C2" s="1188"/>
      <c r="P2" s="244"/>
      <c r="Q2" s="244"/>
    </row>
    <row r="3" spans="1:51" ht="25.5" x14ac:dyDescent="0.25">
      <c r="A3" s="1186"/>
      <c r="C3" s="1188"/>
      <c r="P3" s="244"/>
      <c r="Q3" s="244"/>
    </row>
    <row r="4" spans="1:51" s="1189" customFormat="1" x14ac:dyDescent="0.15">
      <c r="A4" s="1186"/>
      <c r="B4" s="1186"/>
      <c r="C4" s="1186"/>
      <c r="D4" s="1186"/>
      <c r="E4" s="1186"/>
      <c r="F4" s="1186"/>
      <c r="G4" s="1186"/>
      <c r="H4" s="1186"/>
      <c r="I4" s="1186"/>
      <c r="J4" s="1186"/>
      <c r="K4" s="1186"/>
      <c r="L4" s="1186"/>
      <c r="M4" s="1186"/>
      <c r="N4" s="1186"/>
      <c r="O4" s="1186"/>
      <c r="P4" s="1186"/>
      <c r="Q4" s="1186"/>
      <c r="R4" s="1186"/>
      <c r="S4" s="1186"/>
      <c r="T4" s="1186"/>
      <c r="U4" s="1186"/>
      <c r="V4" s="1186"/>
      <c r="W4" s="1186"/>
      <c r="X4" s="1186"/>
      <c r="Y4" s="1186"/>
      <c r="Z4" s="1186"/>
      <c r="AA4" s="1186"/>
      <c r="AB4" s="1186"/>
      <c r="AC4" s="1186"/>
      <c r="AD4" s="1186"/>
      <c r="AE4" s="1186"/>
      <c r="AF4" s="1186"/>
      <c r="AG4" s="1186"/>
      <c r="AH4" s="1186"/>
      <c r="AI4" s="1186"/>
    </row>
    <row r="5" spans="1:51" s="1189" customFormat="1" x14ac:dyDescent="0.15">
      <c r="A5" s="1186"/>
      <c r="B5" s="1186"/>
      <c r="C5" s="1186"/>
      <c r="D5" s="1186"/>
      <c r="E5" s="1186"/>
      <c r="F5" s="1186"/>
      <c r="G5" s="1186"/>
      <c r="H5" s="1186"/>
      <c r="I5" s="1186"/>
      <c r="J5" s="1186"/>
      <c r="K5" s="1186"/>
      <c r="L5" s="1186"/>
      <c r="M5" s="1186"/>
      <c r="N5" s="1186"/>
      <c r="O5" s="1186"/>
      <c r="P5" s="1186"/>
      <c r="Q5" s="1186"/>
      <c r="R5" s="1186"/>
      <c r="S5" s="1186"/>
      <c r="T5" s="1186"/>
      <c r="U5" s="1186"/>
      <c r="V5" s="1186"/>
      <c r="W5" s="1186"/>
      <c r="X5" s="1186"/>
      <c r="Y5" s="1186"/>
      <c r="Z5" s="1186"/>
      <c r="AA5" s="1186"/>
      <c r="AB5" s="1186"/>
      <c r="AC5" s="1186"/>
      <c r="AD5" s="1186"/>
      <c r="AE5" s="1186"/>
      <c r="AF5" s="1186"/>
      <c r="AG5" s="1186"/>
      <c r="AH5" s="1186"/>
      <c r="AI5" s="1186"/>
    </row>
    <row r="6" spans="1:51" s="1189" customFormat="1" x14ac:dyDescent="0.15">
      <c r="A6" s="1186"/>
      <c r="B6" s="1186"/>
      <c r="C6" s="1186"/>
      <c r="D6" s="1186"/>
      <c r="E6" s="1186"/>
      <c r="F6" s="1186"/>
      <c r="G6" s="1186"/>
      <c r="H6" s="1186"/>
      <c r="I6" s="1186"/>
      <c r="J6" s="1186"/>
      <c r="K6" s="1186"/>
      <c r="L6" s="1186"/>
      <c r="M6" s="1186"/>
      <c r="N6" s="1186"/>
      <c r="O6" s="1186"/>
      <c r="P6" s="1186"/>
      <c r="Q6" s="1186"/>
      <c r="R6" s="1186"/>
      <c r="S6" s="1186"/>
      <c r="T6" s="1186"/>
      <c r="U6" s="1186"/>
      <c r="V6" s="1186"/>
      <c r="W6" s="1186"/>
      <c r="X6" s="1186"/>
      <c r="Y6" s="1186"/>
      <c r="Z6" s="1186"/>
      <c r="AA6" s="1186"/>
      <c r="AB6" s="1186"/>
      <c r="AC6" s="1186"/>
      <c r="AD6" s="1186"/>
      <c r="AE6" s="1186"/>
      <c r="AF6" s="1186"/>
      <c r="AG6" s="1186"/>
      <c r="AH6" s="1186"/>
      <c r="AI6" s="1186"/>
    </row>
    <row r="7" spans="1:51" s="1189" customFormat="1" x14ac:dyDescent="0.15">
      <c r="A7" s="1186"/>
      <c r="B7" s="1186"/>
      <c r="C7" s="1186"/>
      <c r="D7" s="1186"/>
      <c r="E7" s="1186"/>
      <c r="F7" s="1186"/>
      <c r="G7" s="1186"/>
      <c r="H7" s="1186"/>
      <c r="I7" s="1186"/>
      <c r="J7" s="1186"/>
      <c r="K7" s="1186"/>
      <c r="L7" s="1186"/>
      <c r="M7" s="1186"/>
      <c r="N7" s="1186"/>
      <c r="O7" s="1186"/>
      <c r="P7" s="1186"/>
      <c r="Q7" s="1186"/>
      <c r="R7" s="1186"/>
      <c r="S7" s="1186"/>
      <c r="T7" s="1186"/>
      <c r="U7" s="1186"/>
      <c r="V7" s="1186"/>
      <c r="W7" s="1186"/>
      <c r="X7" s="1186"/>
      <c r="Y7" s="1186"/>
      <c r="Z7" s="1186"/>
      <c r="AA7" s="1186"/>
      <c r="AB7" s="1186"/>
      <c r="AC7" s="1186"/>
      <c r="AD7" s="1186"/>
      <c r="AE7" s="1186"/>
      <c r="AF7" s="1186"/>
      <c r="AG7" s="1186"/>
      <c r="AH7" s="1186"/>
      <c r="AI7" s="1186"/>
    </row>
    <row r="8" spans="1:51" s="1189" customFormat="1" x14ac:dyDescent="0.15">
      <c r="A8" s="1186"/>
      <c r="B8" s="1186"/>
      <c r="C8" s="1186"/>
      <c r="D8" s="1186"/>
      <c r="E8" s="1186"/>
      <c r="F8" s="1186"/>
      <c r="G8" s="1186"/>
      <c r="H8" s="1186"/>
      <c r="I8" s="1186"/>
      <c r="J8" s="1186"/>
      <c r="K8" s="1186"/>
      <c r="L8" s="1186"/>
      <c r="M8" s="1186"/>
      <c r="N8" s="1186"/>
      <c r="O8" s="1186"/>
      <c r="P8" s="1186"/>
      <c r="Q8" s="1186"/>
      <c r="R8" s="1186"/>
      <c r="S8" s="1186"/>
      <c r="T8" s="1186"/>
      <c r="U8" s="1186"/>
      <c r="V8" s="1186"/>
      <c r="W8" s="1186"/>
      <c r="X8" s="1186"/>
      <c r="Y8" s="1186"/>
      <c r="Z8" s="1186"/>
      <c r="AA8" s="1186"/>
      <c r="AB8" s="1186"/>
      <c r="AC8" s="1186"/>
      <c r="AD8" s="1186"/>
      <c r="AE8" s="1186"/>
      <c r="AF8" s="1186"/>
      <c r="AG8" s="1186"/>
      <c r="AH8" s="1186"/>
      <c r="AI8" s="1186"/>
    </row>
    <row r="9" spans="1:51" s="1189" customFormat="1" x14ac:dyDescent="0.15">
      <c r="A9" s="1186"/>
      <c r="B9" s="1186"/>
      <c r="C9" s="1186"/>
      <c r="D9" s="1186"/>
      <c r="E9" s="1186"/>
      <c r="F9" s="1186"/>
      <c r="G9" s="1186"/>
      <c r="H9" s="1186"/>
      <c r="I9" s="1186"/>
      <c r="J9" s="1186"/>
      <c r="K9" s="1186"/>
      <c r="L9" s="1186"/>
      <c r="M9" s="1186"/>
      <c r="N9" s="1186"/>
      <c r="O9" s="1186"/>
      <c r="P9" s="1186"/>
      <c r="Q9" s="1186"/>
      <c r="R9" s="1186"/>
      <c r="S9" s="1186"/>
      <c r="T9" s="1186"/>
      <c r="U9" s="1186"/>
      <c r="V9" s="1186"/>
      <c r="W9" s="1186"/>
      <c r="X9" s="1186"/>
      <c r="Y9" s="1186"/>
      <c r="Z9" s="1186"/>
      <c r="AA9" s="1186"/>
      <c r="AB9" s="1186"/>
      <c r="AC9" s="1186"/>
      <c r="AD9" s="1186"/>
      <c r="AE9" s="1186"/>
      <c r="AF9" s="1186"/>
      <c r="AG9" s="1186"/>
      <c r="AH9" s="1186"/>
      <c r="AI9" s="1186"/>
    </row>
    <row r="10" spans="1:51" s="1189" customFormat="1" x14ac:dyDescent="0.15">
      <c r="A10" s="1186"/>
      <c r="B10" s="1186"/>
      <c r="C10" s="1186"/>
      <c r="D10" s="1186"/>
      <c r="E10" s="1186"/>
      <c r="F10" s="1186"/>
      <c r="G10" s="1186"/>
      <c r="H10" s="1186"/>
      <c r="I10" s="1186"/>
      <c r="J10" s="1186"/>
      <c r="K10" s="1186"/>
      <c r="L10" s="1186"/>
      <c r="M10" s="1186"/>
      <c r="N10" s="1186"/>
      <c r="O10" s="1186"/>
      <c r="P10" s="1186"/>
      <c r="Q10" s="1186"/>
      <c r="R10" s="1186"/>
      <c r="S10" s="1186"/>
      <c r="T10" s="1186"/>
      <c r="U10" s="1186"/>
      <c r="V10" s="1186"/>
      <c r="W10" s="1186"/>
      <c r="X10" s="1186"/>
      <c r="Y10" s="1186"/>
      <c r="Z10" s="1186"/>
      <c r="AA10" s="1186"/>
      <c r="AB10" s="1186"/>
      <c r="AC10" s="1186"/>
      <c r="AD10" s="1186"/>
      <c r="AE10" s="1186"/>
      <c r="AF10" s="1186"/>
      <c r="AG10" s="1186"/>
      <c r="AH10" s="1186"/>
      <c r="AI10" s="1186"/>
      <c r="AY10" s="1189" t="s">
        <v>561</v>
      </c>
    </row>
    <row r="11" spans="1:51" s="1189" customFormat="1" x14ac:dyDescent="0.15">
      <c r="A11" s="1186"/>
      <c r="B11" s="1186"/>
      <c r="C11" s="1186"/>
      <c r="D11" s="1186"/>
      <c r="E11" s="1186"/>
      <c r="F11" s="1186"/>
      <c r="G11" s="1186"/>
      <c r="H11" s="1186"/>
      <c r="I11" s="1186"/>
      <c r="J11" s="1186"/>
      <c r="K11" s="1186"/>
      <c r="L11" s="1186"/>
      <c r="M11" s="1186"/>
      <c r="N11" s="1186"/>
      <c r="O11" s="1186"/>
      <c r="P11" s="1186"/>
      <c r="Q11" s="1186"/>
      <c r="R11" s="1186"/>
      <c r="S11" s="1186"/>
      <c r="T11" s="1186"/>
      <c r="U11" s="1186"/>
      <c r="V11" s="1186"/>
      <c r="W11" s="1186"/>
      <c r="X11" s="1186"/>
      <c r="Y11" s="1186"/>
      <c r="Z11" s="1186"/>
      <c r="AA11" s="1186"/>
      <c r="AB11" s="1186"/>
      <c r="AC11" s="1186"/>
      <c r="AD11" s="1186"/>
      <c r="AE11" s="1186"/>
      <c r="AF11" s="1186"/>
      <c r="AG11" s="1186"/>
      <c r="AH11" s="1186"/>
      <c r="AI11" s="1186"/>
    </row>
    <row r="12" spans="1:51" s="1189" customFormat="1" x14ac:dyDescent="0.15">
      <c r="A12" s="1186"/>
      <c r="B12" s="1186"/>
      <c r="C12" s="1186"/>
      <c r="D12" s="1186"/>
      <c r="E12" s="1186"/>
      <c r="F12" s="1186"/>
      <c r="G12" s="1186"/>
      <c r="H12" s="1186"/>
      <c r="I12" s="1186"/>
      <c r="J12" s="1186"/>
      <c r="K12" s="1186"/>
      <c r="L12" s="1186"/>
      <c r="M12" s="1186"/>
      <c r="N12" s="1186"/>
      <c r="O12" s="1186"/>
      <c r="P12" s="1186"/>
      <c r="Q12" s="1186"/>
      <c r="R12" s="1186"/>
      <c r="S12" s="1186"/>
      <c r="T12" s="1186"/>
      <c r="U12" s="1186"/>
      <c r="V12" s="1186"/>
      <c r="W12" s="1186"/>
      <c r="X12" s="1186"/>
      <c r="Y12" s="1186"/>
      <c r="Z12" s="1186"/>
      <c r="AA12" s="1186"/>
      <c r="AB12" s="1186"/>
      <c r="AC12" s="1186"/>
      <c r="AD12" s="1186"/>
      <c r="AE12" s="1186"/>
      <c r="AF12" s="1186"/>
      <c r="AG12" s="1186"/>
      <c r="AH12" s="1186"/>
      <c r="AI12" s="1186"/>
      <c r="AY12" s="1189" t="s">
        <v>561</v>
      </c>
    </row>
    <row r="13" spans="1:51" s="1189" customFormat="1" x14ac:dyDescent="0.15">
      <c r="A13" s="1186"/>
      <c r="B13" s="1186"/>
      <c r="C13" s="1186"/>
      <c r="D13" s="1186"/>
      <c r="E13" s="1186"/>
      <c r="F13" s="1186"/>
      <c r="G13" s="1186"/>
      <c r="H13" s="1186"/>
      <c r="I13" s="1186"/>
      <c r="J13" s="1186"/>
      <c r="K13" s="1186"/>
      <c r="L13" s="1186"/>
      <c r="M13" s="1186"/>
      <c r="N13" s="1186"/>
      <c r="O13" s="1186"/>
      <c r="P13" s="1186"/>
      <c r="Q13" s="1186"/>
      <c r="R13" s="1186"/>
      <c r="S13" s="1186"/>
      <c r="T13" s="1186"/>
      <c r="U13" s="1186"/>
      <c r="V13" s="1186"/>
      <c r="W13" s="1186"/>
      <c r="X13" s="1186"/>
      <c r="Y13" s="1186"/>
      <c r="Z13" s="1186"/>
      <c r="AA13" s="1186"/>
      <c r="AB13" s="1186"/>
      <c r="AC13" s="1186"/>
      <c r="AD13" s="1186"/>
      <c r="AE13" s="1186"/>
      <c r="AF13" s="1186"/>
      <c r="AG13" s="1186"/>
      <c r="AH13" s="1186"/>
      <c r="AI13" s="1186"/>
    </row>
    <row r="14" spans="1:51" s="1189" customFormat="1" ht="14.25" customHeight="1" x14ac:dyDescent="0.15">
      <c r="A14" s="1186"/>
      <c r="B14" s="1186"/>
      <c r="C14" s="1186"/>
      <c r="D14" s="1186"/>
      <c r="E14" s="1186"/>
      <c r="F14" s="1186"/>
      <c r="G14" s="1186"/>
      <c r="H14" s="1186"/>
      <c r="I14" s="1186"/>
      <c r="J14" s="1186"/>
      <c r="K14" s="1186"/>
      <c r="L14" s="1186"/>
      <c r="M14" s="1186"/>
      <c r="N14" s="1186"/>
      <c r="O14" s="1186"/>
      <c r="P14" s="1186"/>
      <c r="Q14" s="1186"/>
      <c r="R14" s="1186"/>
      <c r="S14" s="1186"/>
      <c r="T14" s="1186"/>
      <c r="U14" s="1186"/>
      <c r="V14" s="1186"/>
      <c r="W14" s="1186"/>
      <c r="X14" s="1186"/>
      <c r="Y14" s="1186"/>
      <c r="Z14" s="1186"/>
      <c r="AA14" s="1186"/>
      <c r="AB14" s="1186"/>
      <c r="AC14" s="1186"/>
      <c r="AD14" s="1186"/>
      <c r="AE14" s="1186"/>
      <c r="AF14" s="1186"/>
      <c r="AG14" s="1186"/>
      <c r="AH14" s="1186"/>
      <c r="AI14" s="1186"/>
    </row>
    <row r="15" spans="1:51" s="1189" customFormat="1" x14ac:dyDescent="0.15">
      <c r="A15" s="243"/>
      <c r="B15" s="1186"/>
      <c r="C15" s="1186"/>
      <c r="D15" s="1186"/>
      <c r="E15" s="1186"/>
      <c r="F15" s="1186"/>
      <c r="G15" s="1186"/>
      <c r="H15" s="1186"/>
      <c r="I15" s="1186"/>
      <c r="J15" s="1186"/>
      <c r="K15" s="1186"/>
      <c r="L15" s="1186"/>
      <c r="M15" s="1186"/>
      <c r="N15" s="1186"/>
      <c r="O15" s="1186"/>
      <c r="P15" s="1186"/>
      <c r="Q15" s="1186"/>
      <c r="R15" s="1186"/>
      <c r="S15" s="1186"/>
      <c r="T15" s="1186"/>
      <c r="U15" s="1186"/>
      <c r="V15" s="1186"/>
      <c r="W15" s="1186"/>
      <c r="X15" s="1186"/>
      <c r="Y15" s="1186"/>
      <c r="Z15" s="1186"/>
      <c r="AA15" s="1186"/>
      <c r="AB15" s="1186"/>
      <c r="AC15" s="1186"/>
      <c r="AD15" s="1186"/>
      <c r="AE15" s="1186"/>
      <c r="AF15" s="1186"/>
      <c r="AG15" s="1186"/>
      <c r="AH15" s="1186"/>
      <c r="AI15" s="1186"/>
    </row>
    <row r="16" spans="1:51" s="1189" customFormat="1" x14ac:dyDescent="0.15">
      <c r="A16" s="243"/>
      <c r="B16" s="1186"/>
      <c r="C16" s="1186"/>
      <c r="D16" s="1186"/>
      <c r="E16" s="1186"/>
      <c r="F16" s="1186"/>
      <c r="G16" s="1186"/>
      <c r="H16" s="1186"/>
      <c r="I16" s="1186"/>
      <c r="J16" s="1186"/>
      <c r="K16" s="1186"/>
      <c r="L16" s="1186"/>
      <c r="M16" s="1186"/>
      <c r="N16" s="1186"/>
      <c r="O16" s="1186"/>
      <c r="P16" s="1186"/>
      <c r="Q16" s="1186"/>
      <c r="R16" s="1186"/>
      <c r="S16" s="1186"/>
      <c r="T16" s="1186"/>
      <c r="U16" s="1186"/>
      <c r="V16" s="1186"/>
      <c r="W16" s="1186"/>
      <c r="X16" s="1186"/>
      <c r="Y16" s="1186"/>
      <c r="Z16" s="1186"/>
      <c r="AA16" s="1186"/>
      <c r="AB16" s="1186"/>
      <c r="AC16" s="1186"/>
      <c r="AD16" s="1186"/>
      <c r="AE16" s="1186"/>
      <c r="AF16" s="1186"/>
      <c r="AG16" s="1186"/>
      <c r="AH16" s="1186"/>
      <c r="AI16" s="1186"/>
    </row>
    <row r="17" spans="1:259" s="1189" customFormat="1" x14ac:dyDescent="0.15">
      <c r="A17" s="243"/>
      <c r="B17" s="1186"/>
      <c r="C17" s="1186"/>
      <c r="D17" s="1186"/>
      <c r="E17" s="1186"/>
      <c r="F17" s="1186"/>
      <c r="G17" s="1186"/>
      <c r="H17" s="1186"/>
      <c r="I17" s="1186"/>
      <c r="J17" s="1186"/>
      <c r="K17" s="1186"/>
      <c r="L17" s="1186"/>
      <c r="M17" s="1186"/>
      <c r="N17" s="1186"/>
      <c r="O17" s="1186"/>
      <c r="P17" s="1186"/>
      <c r="Q17" s="1186"/>
      <c r="R17" s="1186"/>
      <c r="S17" s="1186"/>
      <c r="T17" s="1186"/>
      <c r="U17" s="1186"/>
      <c r="V17" s="1186"/>
      <c r="W17" s="1186"/>
      <c r="X17" s="1186"/>
      <c r="Y17" s="1186"/>
      <c r="Z17" s="1186"/>
      <c r="AA17" s="1186"/>
      <c r="AB17" s="1186"/>
      <c r="AC17" s="1186"/>
      <c r="AD17" s="1186"/>
      <c r="AE17" s="1186"/>
      <c r="AF17" s="1186"/>
      <c r="AG17" s="1186"/>
      <c r="AH17" s="1186"/>
      <c r="AI17" s="1186"/>
    </row>
    <row r="18" spans="1:259" s="1189" customFormat="1" x14ac:dyDescent="0.15">
      <c r="A18" s="243"/>
      <c r="B18" s="1186"/>
      <c r="C18" s="1186"/>
      <c r="D18" s="1186"/>
      <c r="E18" s="1186"/>
      <c r="F18" s="1186"/>
      <c r="G18" s="1186"/>
      <c r="H18" s="1186"/>
      <c r="I18" s="1186"/>
      <c r="J18" s="1186"/>
      <c r="K18" s="1186"/>
      <c r="L18" s="1186"/>
      <c r="M18" s="1186"/>
      <c r="N18" s="1186"/>
      <c r="O18" s="1186"/>
      <c r="P18" s="1186"/>
      <c r="Q18" s="1186"/>
      <c r="R18" s="1186"/>
      <c r="S18" s="1186"/>
      <c r="T18" s="1186"/>
      <c r="U18" s="1186"/>
      <c r="V18" s="1186"/>
      <c r="W18" s="1186"/>
      <c r="X18" s="1186"/>
      <c r="Y18" s="1186"/>
      <c r="Z18" s="1186"/>
      <c r="AA18" s="1186"/>
      <c r="AB18" s="1186"/>
      <c r="AC18" s="1186"/>
      <c r="AD18" s="1186"/>
      <c r="AE18" s="1186"/>
      <c r="AF18" s="1186"/>
      <c r="AG18" s="1186"/>
      <c r="AH18" s="1186"/>
      <c r="AI18" s="1186"/>
    </row>
    <row r="19" spans="1:259" x14ac:dyDescent="0.15">
      <c r="P19" s="244"/>
      <c r="Q19" s="244"/>
    </row>
    <row r="20" spans="1:259" x14ac:dyDescent="0.15">
      <c r="P20" s="244"/>
      <c r="Q20" s="244"/>
    </row>
    <row r="21" spans="1:259" ht="17.25" x14ac:dyDescent="0.15">
      <c r="B21" s="1190"/>
      <c r="C21" s="246"/>
      <c r="D21" s="246"/>
      <c r="E21" s="246"/>
      <c r="F21" s="246"/>
      <c r="G21" s="246"/>
      <c r="H21" s="246"/>
      <c r="I21" s="246"/>
      <c r="J21" s="246"/>
      <c r="K21" s="246"/>
      <c r="L21" s="246"/>
      <c r="M21" s="246"/>
      <c r="N21" s="1191"/>
      <c r="O21" s="246"/>
      <c r="P21" s="247"/>
      <c r="Q21" s="244"/>
      <c r="IY21" s="1192"/>
    </row>
    <row r="22" spans="1:259" ht="17.25" x14ac:dyDescent="0.15">
      <c r="B22" s="248"/>
      <c r="IY22" s="1193"/>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4"/>
      <c r="C40" s="244"/>
      <c r="D40" s="244"/>
      <c r="E40" s="244"/>
      <c r="F40" s="244"/>
      <c r="G40" s="244"/>
      <c r="H40" s="244"/>
      <c r="I40" s="244"/>
      <c r="J40" s="244"/>
      <c r="K40" s="244"/>
      <c r="L40" s="244"/>
      <c r="M40" s="244"/>
      <c r="N40" s="244"/>
      <c r="O40" s="244"/>
      <c r="P40" s="1194"/>
      <c r="Q40" s="244"/>
    </row>
    <row r="41" spans="2:17" ht="17.25" x14ac:dyDescent="0.15">
      <c r="B41" s="245" t="s">
        <v>562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5" t="s">
        <v>563</v>
      </c>
      <c r="I42" s="1196"/>
      <c r="J42" s="1196"/>
      <c r="K42" s="1196"/>
      <c r="L42" s="244"/>
      <c r="M42" s="244"/>
      <c r="N42" s="244"/>
      <c r="O42" s="244"/>
    </row>
    <row r="43" spans="2:17" x14ac:dyDescent="0.15">
      <c r="B43" s="248"/>
      <c r="C43" s="244"/>
      <c r="D43" s="244"/>
      <c r="E43" s="244"/>
      <c r="F43" s="244"/>
      <c r="G43" s="1197" t="s">
        <v>564</v>
      </c>
      <c r="H43" s="1198"/>
      <c r="I43" s="1198"/>
      <c r="J43" s="1198"/>
      <c r="K43" s="1198"/>
      <c r="L43" s="1198"/>
      <c r="M43" s="1198"/>
      <c r="N43" s="1198"/>
      <c r="O43" s="1199"/>
    </row>
    <row r="44" spans="2:17" x14ac:dyDescent="0.15">
      <c r="B44" s="248"/>
      <c r="C44" s="244"/>
      <c r="D44" s="244"/>
      <c r="E44" s="244"/>
      <c r="F44" s="244"/>
      <c r="G44" s="1200"/>
      <c r="H44" s="1201"/>
      <c r="I44" s="1201"/>
      <c r="J44" s="1201"/>
      <c r="K44" s="1201"/>
      <c r="L44" s="1201"/>
      <c r="M44" s="1201"/>
      <c r="N44" s="1201"/>
      <c r="O44" s="1202"/>
    </row>
    <row r="45" spans="2:17" x14ac:dyDescent="0.15">
      <c r="B45" s="248"/>
      <c r="C45" s="244"/>
      <c r="D45" s="244"/>
      <c r="E45" s="244"/>
      <c r="F45" s="244"/>
      <c r="G45" s="1200"/>
      <c r="H45" s="1201"/>
      <c r="I45" s="1201"/>
      <c r="J45" s="1201"/>
      <c r="K45" s="1201"/>
      <c r="L45" s="1201"/>
      <c r="M45" s="1201"/>
      <c r="N45" s="1201"/>
      <c r="O45" s="1202"/>
    </row>
    <row r="46" spans="2:17" x14ac:dyDescent="0.15">
      <c r="B46" s="248"/>
      <c r="C46" s="244"/>
      <c r="D46" s="244"/>
      <c r="E46" s="244"/>
      <c r="F46" s="244"/>
      <c r="G46" s="1200"/>
      <c r="H46" s="1201"/>
      <c r="I46" s="1201"/>
      <c r="J46" s="1201"/>
      <c r="K46" s="1201"/>
      <c r="L46" s="1201"/>
      <c r="M46" s="1201"/>
      <c r="N46" s="1201"/>
      <c r="O46" s="1202"/>
    </row>
    <row r="47" spans="2:17" x14ac:dyDescent="0.15">
      <c r="B47" s="248"/>
      <c r="C47" s="244"/>
      <c r="D47" s="244"/>
      <c r="E47" s="244"/>
      <c r="F47" s="244"/>
      <c r="G47" s="1203"/>
      <c r="H47" s="1204"/>
      <c r="I47" s="1204"/>
      <c r="J47" s="1204"/>
      <c r="K47" s="1204"/>
      <c r="L47" s="1204"/>
      <c r="M47" s="1204"/>
      <c r="N47" s="1204"/>
      <c r="O47" s="1205"/>
    </row>
    <row r="48" spans="2:17" x14ac:dyDescent="0.15">
      <c r="B48" s="248"/>
      <c r="C48" s="244"/>
      <c r="D48" s="244"/>
      <c r="E48" s="244"/>
      <c r="F48" s="244"/>
      <c r="G48" s="244"/>
      <c r="H48" s="1206"/>
      <c r="I48" s="1206"/>
      <c r="J48" s="1206"/>
    </row>
    <row r="49" spans="1:17" x14ac:dyDescent="0.15">
      <c r="B49" s="248"/>
      <c r="C49" s="244"/>
      <c r="D49" s="244"/>
      <c r="E49" s="244"/>
      <c r="F49" s="244"/>
      <c r="G49" s="243" t="s">
        <v>565</v>
      </c>
    </row>
    <row r="50" spans="1:17" x14ac:dyDescent="0.15">
      <c r="B50" s="248"/>
      <c r="C50" s="244"/>
      <c r="D50" s="244"/>
      <c r="E50" s="244"/>
      <c r="F50" s="244"/>
      <c r="G50" s="1207"/>
      <c r="H50" s="1208"/>
      <c r="I50" s="1208"/>
      <c r="J50" s="1209"/>
      <c r="K50" s="1210" t="s">
        <v>524</v>
      </c>
      <c r="L50" s="1210" t="s">
        <v>525</v>
      </c>
      <c r="M50" s="1210" t="s">
        <v>526</v>
      </c>
      <c r="N50" s="1210" t="s">
        <v>527</v>
      </c>
      <c r="O50" s="1210" t="s">
        <v>528</v>
      </c>
    </row>
    <row r="51" spans="1:17" x14ac:dyDescent="0.15">
      <c r="B51" s="248"/>
      <c r="C51" s="244"/>
      <c r="D51" s="244"/>
      <c r="E51" s="244"/>
      <c r="F51" s="244"/>
      <c r="G51" s="1211" t="s">
        <v>566</v>
      </c>
      <c r="H51" s="1212"/>
      <c r="I51" s="1213" t="s">
        <v>567</v>
      </c>
      <c r="J51" s="1213"/>
      <c r="K51" s="1214"/>
      <c r="L51" s="1214"/>
      <c r="M51" s="1214"/>
      <c r="N51" s="1214"/>
      <c r="O51" s="1215">
        <v>109.8</v>
      </c>
    </row>
    <row r="52" spans="1:17" x14ac:dyDescent="0.15">
      <c r="B52" s="248"/>
      <c r="C52" s="244"/>
      <c r="D52" s="244"/>
      <c r="E52" s="244"/>
      <c r="F52" s="244"/>
      <c r="G52" s="1216"/>
      <c r="H52" s="1217"/>
      <c r="I52" s="1218"/>
      <c r="J52" s="1218"/>
      <c r="K52" s="1215"/>
      <c r="L52" s="1215"/>
      <c r="M52" s="1215"/>
      <c r="N52" s="1215"/>
      <c r="O52" s="1215"/>
    </row>
    <row r="53" spans="1:17" x14ac:dyDescent="0.15">
      <c r="A53" s="1219"/>
      <c r="B53" s="248"/>
      <c r="C53" s="244"/>
      <c r="D53" s="244"/>
      <c r="E53" s="244"/>
      <c r="F53" s="244"/>
      <c r="G53" s="1216"/>
      <c r="H53" s="1217"/>
      <c r="I53" s="1220" t="s">
        <v>568</v>
      </c>
      <c r="J53" s="1220"/>
      <c r="K53" s="1221"/>
      <c r="L53" s="1221"/>
      <c r="M53" s="1221"/>
      <c r="N53" s="1221"/>
      <c r="O53" s="1222">
        <v>50</v>
      </c>
    </row>
    <row r="54" spans="1:17" x14ac:dyDescent="0.15">
      <c r="A54" s="1219"/>
      <c r="B54" s="248"/>
      <c r="C54" s="244"/>
      <c r="D54" s="244"/>
      <c r="E54" s="244"/>
      <c r="F54" s="244"/>
      <c r="G54" s="1223"/>
      <c r="H54" s="1224"/>
      <c r="I54" s="1220"/>
      <c r="J54" s="1220"/>
      <c r="K54" s="1225"/>
      <c r="L54" s="1225"/>
      <c r="M54" s="1225"/>
      <c r="N54" s="1225"/>
      <c r="O54" s="1225"/>
    </row>
    <row r="55" spans="1:17" x14ac:dyDescent="0.15">
      <c r="A55" s="1219"/>
      <c r="B55" s="248"/>
      <c r="C55" s="244"/>
      <c r="D55" s="244"/>
      <c r="E55" s="244"/>
      <c r="F55" s="244"/>
      <c r="G55" s="1226" t="s">
        <v>569</v>
      </c>
      <c r="H55" s="1227"/>
      <c r="I55" s="1220" t="s">
        <v>567</v>
      </c>
      <c r="J55" s="1220"/>
      <c r="K55" s="1214"/>
      <c r="L55" s="1214"/>
      <c r="M55" s="1214"/>
      <c r="N55" s="1214"/>
      <c r="O55" s="1215">
        <v>13</v>
      </c>
    </row>
    <row r="56" spans="1:17" x14ac:dyDescent="0.15">
      <c r="A56" s="1219"/>
      <c r="B56" s="248"/>
      <c r="C56" s="244"/>
      <c r="D56" s="244"/>
      <c r="E56" s="244"/>
      <c r="F56" s="244"/>
      <c r="G56" s="1228"/>
      <c r="H56" s="1229"/>
      <c r="I56" s="1220"/>
      <c r="J56" s="1220"/>
      <c r="K56" s="1215"/>
      <c r="L56" s="1215"/>
      <c r="M56" s="1215"/>
      <c r="N56" s="1215"/>
      <c r="O56" s="1215"/>
    </row>
    <row r="57" spans="1:17" s="1219" customFormat="1" x14ac:dyDescent="0.15">
      <c r="B57" s="1230"/>
      <c r="C57" s="1196"/>
      <c r="D57" s="1196"/>
      <c r="E57" s="1196"/>
      <c r="F57" s="1196"/>
      <c r="G57" s="1228"/>
      <c r="H57" s="1229"/>
      <c r="I57" s="1231" t="s">
        <v>568</v>
      </c>
      <c r="J57" s="1231"/>
      <c r="K57" s="1221"/>
      <c r="L57" s="1221"/>
      <c r="M57" s="1221"/>
      <c r="N57" s="1221"/>
      <c r="O57" s="1222">
        <v>52.8</v>
      </c>
      <c r="P57" s="1232"/>
      <c r="Q57" s="1230"/>
    </row>
    <row r="58" spans="1:17" s="1219" customFormat="1" x14ac:dyDescent="0.15">
      <c r="A58" s="243"/>
      <c r="B58" s="1230"/>
      <c r="C58" s="1196"/>
      <c r="D58" s="1196"/>
      <c r="E58" s="1196"/>
      <c r="F58" s="1196"/>
      <c r="G58" s="1233"/>
      <c r="H58" s="1234"/>
      <c r="I58" s="1231"/>
      <c r="J58" s="1231"/>
      <c r="K58" s="1225"/>
      <c r="L58" s="1225"/>
      <c r="M58" s="1225"/>
      <c r="N58" s="1225"/>
      <c r="O58" s="1225"/>
      <c r="P58" s="1232"/>
      <c r="Q58" s="1230"/>
    </row>
    <row r="59" spans="1:17" s="1219" customFormat="1" x14ac:dyDescent="0.15">
      <c r="A59" s="243"/>
      <c r="B59" s="1230"/>
      <c r="C59" s="1196"/>
      <c r="D59" s="1196"/>
      <c r="E59" s="1196"/>
      <c r="F59" s="1196"/>
      <c r="G59" s="1196"/>
      <c r="H59" s="1196"/>
      <c r="I59" s="1196"/>
      <c r="J59" s="1196"/>
      <c r="K59" s="1235"/>
      <c r="L59" s="1235"/>
      <c r="M59" s="1235"/>
      <c r="N59" s="1235"/>
      <c r="O59" s="1235"/>
      <c r="P59" s="1232"/>
      <c r="Q59" s="1230"/>
    </row>
    <row r="60" spans="1:17" s="1219" customFormat="1" x14ac:dyDescent="0.15">
      <c r="A60" s="243"/>
      <c r="B60" s="1230"/>
      <c r="C60" s="1196"/>
      <c r="D60" s="1196"/>
      <c r="E60" s="1196"/>
      <c r="F60" s="1196"/>
      <c r="G60" s="1196"/>
      <c r="H60" s="1196"/>
      <c r="I60" s="1196"/>
      <c r="J60" s="1196"/>
      <c r="K60" s="1235"/>
      <c r="L60" s="1235"/>
      <c r="M60" s="1235"/>
      <c r="N60" s="1235"/>
      <c r="O60" s="1235"/>
      <c r="P60" s="1232"/>
      <c r="Q60" s="1230"/>
    </row>
    <row r="61" spans="1:17" s="1219" customFormat="1" x14ac:dyDescent="0.15">
      <c r="A61" s="243"/>
      <c r="B61" s="1236"/>
      <c r="C61" s="1237"/>
      <c r="D61" s="1237"/>
      <c r="E61" s="1237"/>
      <c r="F61" s="1237"/>
      <c r="G61" s="1237"/>
      <c r="H61" s="1237"/>
      <c r="I61" s="1237"/>
      <c r="J61" s="1237"/>
      <c r="K61" s="1237"/>
      <c r="L61" s="1237"/>
      <c r="M61" s="1238"/>
      <c r="N61" s="1238"/>
      <c r="O61" s="1238"/>
      <c r="P61" s="1239"/>
      <c r="Q61" s="1230"/>
    </row>
    <row r="62" spans="1:17" x14ac:dyDescent="0.15">
      <c r="B62" s="1194"/>
      <c r="C62" s="1194"/>
      <c r="D62" s="1194"/>
      <c r="E62" s="1194"/>
      <c r="F62" s="1194"/>
      <c r="G62" s="1194"/>
      <c r="H62" s="1194"/>
      <c r="I62" s="1194"/>
      <c r="J62" s="1194"/>
      <c r="K62" s="1194"/>
      <c r="L62" s="1194"/>
      <c r="M62" s="1194"/>
      <c r="N62" s="1194"/>
      <c r="O62" s="1194"/>
      <c r="P62" s="1194"/>
      <c r="Q62" s="244"/>
    </row>
    <row r="63" spans="1:17" ht="17.25" x14ac:dyDescent="0.15">
      <c r="B63" s="307" t="s">
        <v>570</v>
      </c>
      <c r="C63" s="244"/>
      <c r="D63" s="244"/>
      <c r="E63" s="244"/>
      <c r="F63" s="244"/>
      <c r="G63" s="244"/>
      <c r="H63" s="244"/>
      <c r="I63" s="244"/>
      <c r="J63" s="244"/>
      <c r="K63" s="244"/>
      <c r="L63" s="244"/>
      <c r="M63" s="244"/>
      <c r="N63" s="244"/>
      <c r="O63" s="244"/>
    </row>
    <row r="64" spans="1:17" x14ac:dyDescent="0.15">
      <c r="B64" s="248"/>
      <c r="C64" s="244"/>
      <c r="D64" s="244"/>
      <c r="E64" s="244"/>
      <c r="F64" s="244"/>
      <c r="G64" s="1195" t="s">
        <v>563</v>
      </c>
      <c r="I64" s="1196"/>
      <c r="J64" s="1196"/>
      <c r="K64" s="1196"/>
      <c r="L64" s="244"/>
      <c r="M64" s="244"/>
      <c r="N64" s="244"/>
      <c r="O64" s="244"/>
    </row>
    <row r="65" spans="2:30" x14ac:dyDescent="0.15">
      <c r="B65" s="248"/>
      <c r="C65" s="244"/>
      <c r="D65" s="244"/>
      <c r="E65" s="244"/>
      <c r="F65" s="244"/>
      <c r="G65" s="1197" t="s">
        <v>571</v>
      </c>
      <c r="H65" s="1198"/>
      <c r="I65" s="1198"/>
      <c r="J65" s="1198"/>
      <c r="K65" s="1198"/>
      <c r="L65" s="1198"/>
      <c r="M65" s="1198"/>
      <c r="N65" s="1198"/>
      <c r="O65" s="1199"/>
    </row>
    <row r="66" spans="2:30" x14ac:dyDescent="0.15">
      <c r="B66" s="248"/>
      <c r="C66" s="244"/>
      <c r="D66" s="244"/>
      <c r="E66" s="244"/>
      <c r="F66" s="244"/>
      <c r="G66" s="1200"/>
      <c r="H66" s="1201"/>
      <c r="I66" s="1201"/>
      <c r="J66" s="1201"/>
      <c r="K66" s="1201"/>
      <c r="L66" s="1201"/>
      <c r="M66" s="1201"/>
      <c r="N66" s="1201"/>
      <c r="O66" s="1202"/>
    </row>
    <row r="67" spans="2:30" x14ac:dyDescent="0.15">
      <c r="B67" s="248"/>
      <c r="C67" s="244"/>
      <c r="D67" s="244"/>
      <c r="E67" s="244"/>
      <c r="F67" s="244"/>
      <c r="G67" s="1200"/>
      <c r="H67" s="1201"/>
      <c r="I67" s="1201"/>
      <c r="J67" s="1201"/>
      <c r="K67" s="1201"/>
      <c r="L67" s="1201"/>
      <c r="M67" s="1201"/>
      <c r="N67" s="1201"/>
      <c r="O67" s="1202"/>
    </row>
    <row r="68" spans="2:30" x14ac:dyDescent="0.15">
      <c r="B68" s="248"/>
      <c r="C68" s="244"/>
      <c r="D68" s="244"/>
      <c r="E68" s="244"/>
      <c r="F68" s="244"/>
      <c r="G68" s="1200"/>
      <c r="H68" s="1201"/>
      <c r="I68" s="1201"/>
      <c r="J68" s="1201"/>
      <c r="K68" s="1201"/>
      <c r="L68" s="1201"/>
      <c r="M68" s="1201"/>
      <c r="N68" s="1201"/>
      <c r="O68" s="1202"/>
    </row>
    <row r="69" spans="2:30" x14ac:dyDescent="0.15">
      <c r="B69" s="248"/>
      <c r="C69" s="244"/>
      <c r="D69" s="244"/>
      <c r="E69" s="244"/>
      <c r="F69" s="244"/>
      <c r="G69" s="1203"/>
      <c r="H69" s="1204"/>
      <c r="I69" s="1204"/>
      <c r="J69" s="1204"/>
      <c r="K69" s="1204"/>
      <c r="L69" s="1204"/>
      <c r="M69" s="1204"/>
      <c r="N69" s="1204"/>
      <c r="O69" s="1205"/>
    </row>
    <row r="70" spans="2:30" x14ac:dyDescent="0.15">
      <c r="B70" s="248"/>
      <c r="C70" s="244"/>
      <c r="D70" s="244"/>
      <c r="E70" s="244"/>
      <c r="F70" s="244"/>
      <c r="G70" s="244"/>
      <c r="H70" s="1240"/>
      <c r="I70" s="1240"/>
      <c r="J70" s="1241"/>
      <c r="K70" s="1241"/>
      <c r="L70" s="1242"/>
      <c r="M70" s="1241"/>
      <c r="N70" s="1242"/>
      <c r="O70" s="1243"/>
    </row>
    <row r="71" spans="2:30" x14ac:dyDescent="0.15">
      <c r="B71" s="248"/>
      <c r="C71" s="244"/>
      <c r="D71" s="244"/>
      <c r="E71" s="244"/>
      <c r="F71" s="244"/>
      <c r="G71" s="1244" t="s">
        <v>572</v>
      </c>
      <c r="I71" s="1245"/>
      <c r="J71" s="1241"/>
      <c r="K71" s="1241"/>
      <c r="L71" s="1242"/>
      <c r="M71" s="1241"/>
      <c r="N71" s="1242"/>
      <c r="O71" s="1243"/>
    </row>
    <row r="72" spans="2:30" x14ac:dyDescent="0.15">
      <c r="B72" s="248"/>
      <c r="C72" s="244"/>
      <c r="D72" s="244"/>
      <c r="E72" s="244"/>
      <c r="F72" s="244"/>
      <c r="G72" s="1207"/>
      <c r="H72" s="1208"/>
      <c r="I72" s="1208"/>
      <c r="J72" s="1209"/>
      <c r="K72" s="1210" t="s">
        <v>524</v>
      </c>
      <c r="L72" s="1210" t="s">
        <v>525</v>
      </c>
      <c r="M72" s="1210" t="s">
        <v>526</v>
      </c>
      <c r="N72" s="1210" t="s">
        <v>527</v>
      </c>
      <c r="O72" s="1210" t="s">
        <v>528</v>
      </c>
    </row>
    <row r="73" spans="2:30" x14ac:dyDescent="0.15">
      <c r="B73" s="248"/>
      <c r="C73" s="244"/>
      <c r="D73" s="244"/>
      <c r="E73" s="244"/>
      <c r="F73" s="244"/>
      <c r="G73" s="1211" t="s">
        <v>566</v>
      </c>
      <c r="H73" s="1212"/>
      <c r="I73" s="1213" t="s">
        <v>567</v>
      </c>
      <c r="J73" s="1213"/>
      <c r="K73" s="1246">
        <v>150.9</v>
      </c>
      <c r="L73" s="1246">
        <v>135.5</v>
      </c>
      <c r="M73" s="1215">
        <v>121.2</v>
      </c>
      <c r="N73" s="1215">
        <v>111</v>
      </c>
      <c r="O73" s="1215">
        <v>109.8</v>
      </c>
      <c r="S73" s="243">
        <v>9.9</v>
      </c>
    </row>
    <row r="74" spans="2:30" x14ac:dyDescent="0.15">
      <c r="B74" s="248"/>
      <c r="C74" s="244"/>
      <c r="D74" s="244"/>
      <c r="E74" s="244"/>
      <c r="F74" s="244"/>
      <c r="G74" s="1216"/>
      <c r="H74" s="1217"/>
      <c r="I74" s="1218"/>
      <c r="J74" s="1218"/>
      <c r="K74" s="1246"/>
      <c r="L74" s="1246"/>
      <c r="M74" s="1215"/>
      <c r="N74" s="1215"/>
      <c r="O74" s="1215"/>
    </row>
    <row r="75" spans="2:30" x14ac:dyDescent="0.15">
      <c r="B75" s="248"/>
      <c r="C75" s="244"/>
      <c r="D75" s="244"/>
      <c r="E75" s="244"/>
      <c r="F75" s="244"/>
      <c r="G75" s="1216"/>
      <c r="H75" s="1217"/>
      <c r="I75" s="1220" t="s">
        <v>573</v>
      </c>
      <c r="J75" s="1220"/>
      <c r="K75" s="1222">
        <v>15.8</v>
      </c>
      <c r="L75" s="1222">
        <v>13.9</v>
      </c>
      <c r="M75" s="1222">
        <v>14.1</v>
      </c>
      <c r="N75" s="1222">
        <v>14</v>
      </c>
      <c r="O75" s="1222">
        <v>14.1</v>
      </c>
      <c r="U75" s="243">
        <v>81.2</v>
      </c>
      <c r="W75" s="243">
        <v>87.2</v>
      </c>
      <c r="Y75" s="243">
        <v>99.8</v>
      </c>
      <c r="AA75" s="243">
        <v>109.5</v>
      </c>
      <c r="AC75" s="243">
        <v>115.2</v>
      </c>
    </row>
    <row r="76" spans="2:30" x14ac:dyDescent="0.15">
      <c r="B76" s="248"/>
      <c r="C76" s="244"/>
      <c r="D76" s="244"/>
      <c r="E76" s="244"/>
      <c r="F76" s="244"/>
      <c r="G76" s="1223"/>
      <c r="H76" s="1224"/>
      <c r="I76" s="1220"/>
      <c r="J76" s="1220"/>
      <c r="K76" s="1225"/>
      <c r="L76" s="1225"/>
      <c r="M76" s="1225"/>
      <c r="N76" s="1225"/>
      <c r="O76" s="1225"/>
    </row>
    <row r="77" spans="2:30" x14ac:dyDescent="0.15">
      <c r="B77" s="248"/>
      <c r="C77" s="244"/>
      <c r="D77" s="244"/>
      <c r="E77" s="244"/>
      <c r="F77" s="244"/>
      <c r="G77" s="1226" t="s">
        <v>569</v>
      </c>
      <c r="H77" s="1227"/>
      <c r="I77" s="1220" t="s">
        <v>567</v>
      </c>
      <c r="J77" s="1220"/>
      <c r="K77" s="1246">
        <v>40.200000000000003</v>
      </c>
      <c r="L77" s="1246">
        <v>30.7</v>
      </c>
      <c r="M77" s="1215">
        <v>22.3</v>
      </c>
      <c r="N77" s="1215">
        <v>20.3</v>
      </c>
      <c r="O77" s="1215">
        <v>13</v>
      </c>
      <c r="R77" s="243">
        <v>12.3</v>
      </c>
      <c r="T77" s="243">
        <v>11.1</v>
      </c>
    </row>
    <row r="78" spans="2:30" x14ac:dyDescent="0.15">
      <c r="B78" s="248"/>
      <c r="C78" s="244"/>
      <c r="D78" s="244"/>
      <c r="E78" s="244"/>
      <c r="F78" s="244"/>
      <c r="G78" s="1228"/>
      <c r="H78" s="1229"/>
      <c r="I78" s="1220"/>
      <c r="J78" s="1220"/>
      <c r="K78" s="1246"/>
      <c r="L78" s="1246"/>
      <c r="M78" s="1215"/>
      <c r="N78" s="1215"/>
      <c r="O78" s="1215"/>
    </row>
    <row r="79" spans="2:30" x14ac:dyDescent="0.15">
      <c r="B79" s="248"/>
      <c r="C79" s="244"/>
      <c r="D79" s="244"/>
      <c r="E79" s="244"/>
      <c r="F79" s="244"/>
      <c r="G79" s="1228"/>
      <c r="H79" s="1229"/>
      <c r="I79" s="1247" t="s">
        <v>573</v>
      </c>
      <c r="J79" s="1231"/>
      <c r="K79" s="1248">
        <v>10.1</v>
      </c>
      <c r="L79" s="1248">
        <v>9.1999999999999993</v>
      </c>
      <c r="M79" s="1248">
        <v>8.5</v>
      </c>
      <c r="N79" s="1248">
        <v>7.7</v>
      </c>
      <c r="O79" s="1248">
        <v>6.8</v>
      </c>
      <c r="V79" s="243">
        <v>53.5</v>
      </c>
      <c r="X79" s="243">
        <v>48.2</v>
      </c>
      <c r="Z79" s="243">
        <v>34.200000000000003</v>
      </c>
      <c r="AB79" s="243">
        <v>30.3</v>
      </c>
      <c r="AD79" s="243">
        <v>28.9</v>
      </c>
    </row>
    <row r="80" spans="2:30" x14ac:dyDescent="0.15">
      <c r="B80" s="248"/>
      <c r="C80" s="244"/>
      <c r="D80" s="244"/>
      <c r="E80" s="244"/>
      <c r="F80" s="244"/>
      <c r="G80" s="1233"/>
      <c r="H80" s="1234"/>
      <c r="I80" s="1231"/>
      <c r="J80" s="1231"/>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70" workbookViewId="0">
      <selection activeCell="A20" sqref="A2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A20" sqref="A2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523</v>
      </c>
      <c r="G2" s="111"/>
      <c r="H2" s="112"/>
    </row>
    <row r="3" spans="1:8" x14ac:dyDescent="0.15">
      <c r="A3" s="108" t="s">
        <v>516</v>
      </c>
      <c r="B3" s="113"/>
      <c r="C3" s="114"/>
      <c r="D3" s="115">
        <v>38190</v>
      </c>
      <c r="E3" s="116"/>
      <c r="F3" s="117">
        <v>42839</v>
      </c>
      <c r="G3" s="118"/>
      <c r="H3" s="119"/>
    </row>
    <row r="4" spans="1:8" x14ac:dyDescent="0.15">
      <c r="A4" s="120"/>
      <c r="B4" s="121"/>
      <c r="C4" s="122"/>
      <c r="D4" s="123">
        <v>28576</v>
      </c>
      <c r="E4" s="124"/>
      <c r="F4" s="125">
        <v>22027</v>
      </c>
      <c r="G4" s="126"/>
      <c r="H4" s="127"/>
    </row>
    <row r="5" spans="1:8" x14ac:dyDescent="0.15">
      <c r="A5" s="108" t="s">
        <v>518</v>
      </c>
      <c r="B5" s="113"/>
      <c r="C5" s="114"/>
      <c r="D5" s="115">
        <v>30079</v>
      </c>
      <c r="E5" s="116"/>
      <c r="F5" s="117">
        <v>46819</v>
      </c>
      <c r="G5" s="118"/>
      <c r="H5" s="119"/>
    </row>
    <row r="6" spans="1:8" x14ac:dyDescent="0.15">
      <c r="A6" s="120"/>
      <c r="B6" s="121"/>
      <c r="C6" s="122"/>
      <c r="D6" s="123">
        <v>20202</v>
      </c>
      <c r="E6" s="124"/>
      <c r="F6" s="125">
        <v>24121</v>
      </c>
      <c r="G6" s="126"/>
      <c r="H6" s="127"/>
    </row>
    <row r="7" spans="1:8" x14ac:dyDescent="0.15">
      <c r="A7" s="108" t="s">
        <v>519</v>
      </c>
      <c r="B7" s="113"/>
      <c r="C7" s="114"/>
      <c r="D7" s="115">
        <v>32553</v>
      </c>
      <c r="E7" s="116"/>
      <c r="F7" s="117">
        <v>53270</v>
      </c>
      <c r="G7" s="118"/>
      <c r="H7" s="119"/>
    </row>
    <row r="8" spans="1:8" x14ac:dyDescent="0.15">
      <c r="A8" s="120"/>
      <c r="B8" s="121"/>
      <c r="C8" s="122"/>
      <c r="D8" s="123">
        <v>19407</v>
      </c>
      <c r="E8" s="124"/>
      <c r="F8" s="125">
        <v>24316</v>
      </c>
      <c r="G8" s="126"/>
      <c r="H8" s="127"/>
    </row>
    <row r="9" spans="1:8" x14ac:dyDescent="0.15">
      <c r="A9" s="108" t="s">
        <v>520</v>
      </c>
      <c r="B9" s="113"/>
      <c r="C9" s="114"/>
      <c r="D9" s="115">
        <v>53263</v>
      </c>
      <c r="E9" s="116"/>
      <c r="F9" s="117">
        <v>53292</v>
      </c>
      <c r="G9" s="118"/>
      <c r="H9" s="119"/>
    </row>
    <row r="10" spans="1:8" x14ac:dyDescent="0.15">
      <c r="A10" s="120"/>
      <c r="B10" s="121"/>
      <c r="C10" s="122"/>
      <c r="D10" s="123">
        <v>25350</v>
      </c>
      <c r="E10" s="124"/>
      <c r="F10" s="125">
        <v>28900</v>
      </c>
      <c r="G10" s="126"/>
      <c r="H10" s="127"/>
    </row>
    <row r="11" spans="1:8" x14ac:dyDescent="0.15">
      <c r="A11" s="108" t="s">
        <v>521</v>
      </c>
      <c r="B11" s="113"/>
      <c r="C11" s="114"/>
      <c r="D11" s="115">
        <v>92795</v>
      </c>
      <c r="E11" s="116"/>
      <c r="F11" s="117">
        <v>49919</v>
      </c>
      <c r="G11" s="118"/>
      <c r="H11" s="119"/>
    </row>
    <row r="12" spans="1:8" x14ac:dyDescent="0.15">
      <c r="A12" s="120"/>
      <c r="B12" s="121"/>
      <c r="C12" s="128"/>
      <c r="D12" s="123">
        <v>57461</v>
      </c>
      <c r="E12" s="124"/>
      <c r="F12" s="125">
        <v>26398</v>
      </c>
      <c r="G12" s="126"/>
      <c r="H12" s="127"/>
    </row>
    <row r="13" spans="1:8" x14ac:dyDescent="0.15">
      <c r="A13" s="108"/>
      <c r="B13" s="113"/>
      <c r="C13" s="129"/>
      <c r="D13" s="130">
        <v>49376</v>
      </c>
      <c r="E13" s="131"/>
      <c r="F13" s="132">
        <v>49228</v>
      </c>
      <c r="G13" s="133"/>
      <c r="H13" s="119"/>
    </row>
    <row r="14" spans="1:8" x14ac:dyDescent="0.15">
      <c r="A14" s="120"/>
      <c r="B14" s="121"/>
      <c r="C14" s="122"/>
      <c r="D14" s="123">
        <v>30199</v>
      </c>
      <c r="E14" s="124"/>
      <c r="F14" s="125">
        <v>25152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0.71</v>
      </c>
      <c r="C19" s="134">
        <f>ROUND(VALUE(SUBSTITUTE(実質収支比率等に係る経年分析!G$48,"▲","-")),2)</f>
        <v>0.63</v>
      </c>
      <c r="D19" s="134">
        <f>ROUND(VALUE(SUBSTITUTE(実質収支比率等に係る経年分析!H$48,"▲","-")),2)</f>
        <v>0.41</v>
      </c>
      <c r="E19" s="134">
        <f>ROUND(VALUE(SUBSTITUTE(実質収支比率等に係る経年分析!I$48,"▲","-")),2)</f>
        <v>0.67</v>
      </c>
      <c r="F19" s="134">
        <f>ROUND(VALUE(SUBSTITUTE(実質収支比率等に係る経年分析!J$48,"▲","-")),2)</f>
        <v>0.74</v>
      </c>
    </row>
    <row r="20" spans="1:11" x14ac:dyDescent="0.15">
      <c r="A20" s="134" t="s">
        <v>42</v>
      </c>
      <c r="B20" s="134">
        <f>ROUND(VALUE(SUBSTITUTE(実質収支比率等に係る経年分析!F$47,"▲","-")),2)</f>
        <v>10.25</v>
      </c>
      <c r="C20" s="134">
        <f>ROUND(VALUE(SUBSTITUTE(実質収支比率等に係る経年分析!G$47,"▲","-")),2)</f>
        <v>11.6</v>
      </c>
      <c r="D20" s="134">
        <f>ROUND(VALUE(SUBSTITUTE(実質収支比率等に係る経年分析!H$47,"▲","-")),2)</f>
        <v>8.8800000000000008</v>
      </c>
      <c r="E20" s="134">
        <f>ROUND(VALUE(SUBSTITUTE(実質収支比率等に係る経年分析!I$47,"▲","-")),2)</f>
        <v>9.91</v>
      </c>
      <c r="F20" s="134">
        <f>ROUND(VALUE(SUBSTITUTE(実質収支比率等に係る経年分析!J$47,"▲","-")),2)</f>
        <v>14.48</v>
      </c>
    </row>
    <row r="21" spans="1:11" x14ac:dyDescent="0.15">
      <c r="A21" s="134" t="s">
        <v>43</v>
      </c>
      <c r="B21" s="134">
        <f>IF(ISNUMBER(VALUE(SUBSTITUTE(実質収支比率等に係る経年分析!F$49,"▲","-"))),ROUND(VALUE(SUBSTITUTE(実質収支比率等に係る経年分析!F$49,"▲","-")),2),NA())</f>
        <v>-4.88</v>
      </c>
      <c r="C21" s="134">
        <f>IF(ISNUMBER(VALUE(SUBSTITUTE(実質収支比率等に係る経年分析!G$49,"▲","-"))),ROUND(VALUE(SUBSTITUTE(実質収支比率等に係る経年分析!G$49,"▲","-")),2),NA())</f>
        <v>0.98</v>
      </c>
      <c r="D21" s="134">
        <f>IF(ISNUMBER(VALUE(SUBSTITUTE(実質収支比率等に係る経年分析!H$49,"▲","-"))),ROUND(VALUE(SUBSTITUTE(実質収支比率等に係る経年分析!H$49,"▲","-")),2),NA())</f>
        <v>-3.1</v>
      </c>
      <c r="E21" s="134">
        <f>IF(ISNUMBER(VALUE(SUBSTITUTE(実質収支比率等に係る経年分析!I$49,"▲","-"))),ROUND(VALUE(SUBSTITUTE(実質収支比率等に係る経年分析!I$49,"▲","-")),2),NA())</f>
        <v>0.97</v>
      </c>
      <c r="F21" s="134">
        <f>IF(ISNUMBER(VALUE(SUBSTITUTE(実質収支比率等に係る経年分析!J$49,"▲","-"))),ROUND(VALUE(SUBSTITUTE(実質収支比率等に係る経年分析!J$49,"▲","-")),2),NA())</f>
        <v>4.4400000000000004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0.02</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病院事業特別会計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0.53</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0.56000000000000005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0.57999999999999996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0.73</v>
      </c>
    </row>
    <row r="36" spans="1:16" x14ac:dyDescent="0.15">
      <c r="A36" s="135" t="str">
        <f>IF(連結実質赤字比率に係る赤字・黒字の構成分析!C$34="",NA(),連結実質赤字比率に係る赤字・黒字の構成分析!C$34)</f>
        <v>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24.95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31.29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1721</v>
      </c>
      <c r="E42" s="136"/>
      <c r="F42" s="136"/>
      <c r="G42" s="136">
        <f>'実質公債費比率（分子）の構造'!L$52</f>
        <v>1948</v>
      </c>
      <c r="H42" s="136"/>
      <c r="I42" s="136"/>
      <c r="J42" s="136">
        <f>'実質公債費比率（分子）の構造'!M$52</f>
        <v>1631</v>
      </c>
      <c r="K42" s="136"/>
      <c r="L42" s="136"/>
      <c r="M42" s="136">
        <f>'実質公債費比率（分子）の構造'!N$52</f>
        <v>1812</v>
      </c>
      <c r="N42" s="136"/>
      <c r="O42" s="136"/>
      <c r="P42" s="136">
        <f>'実質公債費比率（分子）の構造'!O$52</f>
        <v>1717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52</v>
      </c>
      <c r="B44" s="136">
        <f>'実質公債費比率（分子）の構造'!K$50</f>
        <v>458</v>
      </c>
      <c r="C44" s="136"/>
      <c r="D44" s="136"/>
      <c r="E44" s="136">
        <f>'実質公債費比率（分子）の構造'!L$50</f>
        <v>455</v>
      </c>
      <c r="F44" s="136"/>
      <c r="G44" s="136"/>
      <c r="H44" s="136">
        <f>'実質公債費比率（分子）の構造'!M$50</f>
        <v>455</v>
      </c>
      <c r="I44" s="136"/>
      <c r="J44" s="136"/>
      <c r="K44" s="136">
        <f>'実質公債費比率（分子）の構造'!N$50</f>
        <v>655</v>
      </c>
      <c r="L44" s="136"/>
      <c r="M44" s="136"/>
      <c r="N44" s="136">
        <f>'実質公債費比率（分子）の構造'!O$50</f>
        <v>457</v>
      </c>
      <c r="O44" s="136"/>
      <c r="P44" s="136"/>
    </row>
    <row r="45" spans="1:16" x14ac:dyDescent="0.15">
      <c r="A45" s="136" t="s">
        <v>53</v>
      </c>
      <c r="B45" s="136">
        <f>'実質公債費比率（分子）の構造'!K$49</f>
        <v>61</v>
      </c>
      <c r="C45" s="136"/>
      <c r="D45" s="136"/>
      <c r="E45" s="136">
        <f>'実質公債費比率（分子）の構造'!L$49</f>
        <v>60</v>
      </c>
      <c r="F45" s="136"/>
      <c r="G45" s="136"/>
      <c r="H45" s="136">
        <f>'実質公債費比率（分子）の構造'!M$49</f>
        <v>69</v>
      </c>
      <c r="I45" s="136"/>
      <c r="J45" s="136"/>
      <c r="K45" s="136">
        <f>'実質公債費比率（分子）の構造'!N$49</f>
        <v>50</v>
      </c>
      <c r="L45" s="136"/>
      <c r="M45" s="136"/>
      <c r="N45" s="136">
        <f>'実質公債費比率（分子）の構造'!O$49</f>
        <v>27</v>
      </c>
      <c r="O45" s="136"/>
      <c r="P45" s="136"/>
    </row>
    <row r="46" spans="1:16" x14ac:dyDescent="0.15">
      <c r="A46" s="136" t="s">
        <v>54</v>
      </c>
      <c r="B46" s="136">
        <f>'実質公債費比率（分子）の構造'!K$48</f>
        <v>488</v>
      </c>
      <c r="C46" s="136"/>
      <c r="D46" s="136"/>
      <c r="E46" s="136">
        <f>'実質公債費比率（分子）の構造'!L$48</f>
        <v>490</v>
      </c>
      <c r="F46" s="136"/>
      <c r="G46" s="136"/>
      <c r="H46" s="136">
        <f>'実質公債費比率（分子）の構造'!M$48</f>
        <v>490</v>
      </c>
      <c r="I46" s="136"/>
      <c r="J46" s="136"/>
      <c r="K46" s="136">
        <f>'実質公債費比率（分子）の構造'!N$48</f>
        <v>532</v>
      </c>
      <c r="L46" s="136"/>
      <c r="M46" s="136"/>
      <c r="N46" s="136">
        <f>'実質公債費比率（分子）の構造'!O$48</f>
        <v>554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1698</v>
      </c>
      <c r="C49" s="136"/>
      <c r="D49" s="136"/>
      <c r="E49" s="136">
        <f>'実質公債費比率（分子）の構造'!L$45</f>
        <v>1687</v>
      </c>
      <c r="F49" s="136"/>
      <c r="G49" s="136"/>
      <c r="H49" s="136">
        <f>'実質公債費比率（分子）の構造'!M$45</f>
        <v>1618</v>
      </c>
      <c r="I49" s="136"/>
      <c r="J49" s="136"/>
      <c r="K49" s="136">
        <f>'実質公債費比率（分子）の構造'!N$45</f>
        <v>1577</v>
      </c>
      <c r="L49" s="136"/>
      <c r="M49" s="136"/>
      <c r="N49" s="136">
        <f>'実質公債費比率（分子）の構造'!O$45</f>
        <v>1460</v>
      </c>
      <c r="O49" s="136"/>
      <c r="P49" s="136"/>
    </row>
    <row r="50" spans="1:16" x14ac:dyDescent="0.15">
      <c r="A50" s="136" t="s">
        <v>58</v>
      </c>
      <c r="B50" s="136" t="e">
        <f>NA()</f>
        <v>#N/A</v>
      </c>
      <c r="C50" s="136">
        <f>IF(ISNUMBER('実質公債費比率（分子）の構造'!K$53),'実質公債費比率（分子）の構造'!K$53,NA())</f>
        <v>984</v>
      </c>
      <c r="D50" s="136" t="e">
        <f>NA()</f>
        <v>#N/A</v>
      </c>
      <c r="E50" s="136" t="e">
        <f>NA()</f>
        <v>#N/A</v>
      </c>
      <c r="F50" s="136">
        <f>IF(ISNUMBER('実質公債費比率（分子）の構造'!L$53),'実質公債費比率（分子）の構造'!L$53,NA())</f>
        <v>744</v>
      </c>
      <c r="G50" s="136" t="e">
        <f>NA()</f>
        <v>#N/A</v>
      </c>
      <c r="H50" s="136" t="e">
        <f>NA()</f>
        <v>#N/A</v>
      </c>
      <c r="I50" s="136">
        <f>IF(ISNUMBER('実質公債費比率（分子）の構造'!M$53),'実質公債費比率（分子）の構造'!M$53,NA())</f>
        <v>1001</v>
      </c>
      <c r="J50" s="136" t="e">
        <f>NA()</f>
        <v>#N/A</v>
      </c>
      <c r="K50" s="136" t="e">
        <f>NA()</f>
        <v>#N/A</v>
      </c>
      <c r="L50" s="136">
        <f>IF(ISNUMBER('実質公債費比率（分子）の構造'!N$53),'実質公債費比率（分子）の構造'!N$53,NA())</f>
        <v>1002</v>
      </c>
      <c r="M50" s="136" t="e">
        <f>NA()</f>
        <v>#N/A</v>
      </c>
      <c r="N50" s="136" t="e">
        <f>NA()</f>
        <v>#N/A</v>
      </c>
      <c r="O50" s="136">
        <f>IF(ISNUMBER('実質公債費比率（分子）の構造'!O$53),'実質公債費比率（分子）の構造'!O$53,NA())</f>
        <v>781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14679</v>
      </c>
      <c r="E56" s="135"/>
      <c r="F56" s="135"/>
      <c r="G56" s="135">
        <f>'将来負担比率（分子）の構造'!J$51</f>
        <v>14414</v>
      </c>
      <c r="H56" s="135"/>
      <c r="I56" s="135"/>
      <c r="J56" s="135">
        <f>'将来負担比率（分子）の構造'!K$51</f>
        <v>13947</v>
      </c>
      <c r="K56" s="135"/>
      <c r="L56" s="135"/>
      <c r="M56" s="135">
        <f>'将来負担比率（分子）の構造'!L$51</f>
        <v>13762</v>
      </c>
      <c r="N56" s="135"/>
      <c r="O56" s="135"/>
      <c r="P56" s="135">
        <f>'将来負担比率（分子）の構造'!M$51</f>
        <v>14636</v>
      </c>
    </row>
    <row r="57" spans="1:16" x14ac:dyDescent="0.15">
      <c r="A57" s="135" t="s">
        <v>34</v>
      </c>
      <c r="B57" s="135"/>
      <c r="C57" s="135"/>
      <c r="D57" s="135">
        <f>'将来負担比率（分子）の構造'!I$50</f>
        <v>3646</v>
      </c>
      <c r="E57" s="135"/>
      <c r="F57" s="135"/>
      <c r="G57" s="135">
        <f>'将来負担比率（分子）の構造'!J$50</f>
        <v>3781</v>
      </c>
      <c r="H57" s="135"/>
      <c r="I57" s="135"/>
      <c r="J57" s="135">
        <f>'将来負担比率（分子）の構造'!K$50</f>
        <v>3613</v>
      </c>
      <c r="K57" s="135"/>
      <c r="L57" s="135"/>
      <c r="M57" s="135">
        <f>'将来負担比率（分子）の構造'!L$50</f>
        <v>3334</v>
      </c>
      <c r="N57" s="135"/>
      <c r="O57" s="135"/>
      <c r="P57" s="135">
        <f>'将来負担比率（分子）の構造'!M$50</f>
        <v>3301</v>
      </c>
    </row>
    <row r="58" spans="1:16" x14ac:dyDescent="0.15">
      <c r="A58" s="135" t="s">
        <v>33</v>
      </c>
      <c r="B58" s="135"/>
      <c r="C58" s="135"/>
      <c r="D58" s="135">
        <f>'将来負担比率（分子）の構造'!I$49</f>
        <v>3237</v>
      </c>
      <c r="E58" s="135"/>
      <c r="F58" s="135"/>
      <c r="G58" s="135">
        <f>'将来負担比率（分子）の構造'!J$49</f>
        <v>3018</v>
      </c>
      <c r="H58" s="135"/>
      <c r="I58" s="135"/>
      <c r="J58" s="135">
        <f>'将来負担比率（分子）の構造'!K$49</f>
        <v>2888</v>
      </c>
      <c r="K58" s="135"/>
      <c r="L58" s="135"/>
      <c r="M58" s="135">
        <f>'将来負担比率（分子）の構造'!L$49</f>
        <v>3250</v>
      </c>
      <c r="N58" s="135"/>
      <c r="O58" s="135"/>
      <c r="P58" s="135">
        <f>'将来負担比率（分子）の構造'!M$49</f>
        <v>3294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1565</v>
      </c>
      <c r="C62" s="135"/>
      <c r="D62" s="135"/>
      <c r="E62" s="135">
        <f>'将来負担比率（分子）の構造'!J$45</f>
        <v>1639</v>
      </c>
      <c r="F62" s="135"/>
      <c r="G62" s="135"/>
      <c r="H62" s="135">
        <f>'将来負担比率（分子）の構造'!K$45</f>
        <v>1675</v>
      </c>
      <c r="I62" s="135"/>
      <c r="J62" s="135"/>
      <c r="K62" s="135">
        <f>'将来負担比率（分子）の構造'!L$45</f>
        <v>1550</v>
      </c>
      <c r="L62" s="135"/>
      <c r="M62" s="135"/>
      <c r="N62" s="135">
        <f>'将来負担比率（分子）の構造'!M$45</f>
        <v>1556</v>
      </c>
      <c r="O62" s="135"/>
      <c r="P62" s="135"/>
    </row>
    <row r="63" spans="1:16" x14ac:dyDescent="0.15">
      <c r="A63" s="135" t="s">
        <v>27</v>
      </c>
      <c r="B63" s="135">
        <f>'将来負担比率（分子）の構造'!I$44</f>
        <v>199</v>
      </c>
      <c r="C63" s="135"/>
      <c r="D63" s="135"/>
      <c r="E63" s="135">
        <f>'将来負担比率（分子）の構造'!J$44</f>
        <v>170</v>
      </c>
      <c r="F63" s="135"/>
      <c r="G63" s="135"/>
      <c r="H63" s="135">
        <f>'将来負担比率（分子）の構造'!K$44</f>
        <v>115</v>
      </c>
      <c r="I63" s="135"/>
      <c r="J63" s="135"/>
      <c r="K63" s="135">
        <f>'将来負担比率（分子）の構造'!L$44</f>
        <v>76</v>
      </c>
      <c r="L63" s="135"/>
      <c r="M63" s="135"/>
      <c r="N63" s="135">
        <f>'将来負担比率（分子）の構造'!M$44</f>
        <v>31</v>
      </c>
      <c r="O63" s="135"/>
      <c r="P63" s="135"/>
    </row>
    <row r="64" spans="1:16" x14ac:dyDescent="0.15">
      <c r="A64" s="135" t="s">
        <v>26</v>
      </c>
      <c r="B64" s="135">
        <f>'将来負担比率（分子）の構造'!I$43</f>
        <v>8529</v>
      </c>
      <c r="C64" s="135"/>
      <c r="D64" s="135"/>
      <c r="E64" s="135">
        <f>'将来負担比率（分子）の構造'!J$43</f>
        <v>8251</v>
      </c>
      <c r="F64" s="135"/>
      <c r="G64" s="135"/>
      <c r="H64" s="135">
        <f>'将来負担比率（分子）の構造'!K$43</f>
        <v>7858</v>
      </c>
      <c r="I64" s="135"/>
      <c r="J64" s="135"/>
      <c r="K64" s="135">
        <f>'将来負担比率（分子）の構造'!L$43</f>
        <v>7840</v>
      </c>
      <c r="L64" s="135"/>
      <c r="M64" s="135"/>
      <c r="N64" s="135">
        <f>'将来負担比率（分子）の構造'!M$43</f>
        <v>8045</v>
      </c>
      <c r="O64" s="135"/>
      <c r="P64" s="135"/>
    </row>
    <row r="65" spans="1:16" x14ac:dyDescent="0.15">
      <c r="A65" s="135" t="s">
        <v>25</v>
      </c>
      <c r="B65" s="135">
        <f>'将来負担比率（分子）の構造'!I$42</f>
        <v>5319</v>
      </c>
      <c r="C65" s="135"/>
      <c r="D65" s="135"/>
      <c r="E65" s="135">
        <f>'将来負担比率（分子）の構造'!J$42</f>
        <v>4861</v>
      </c>
      <c r="F65" s="135"/>
      <c r="G65" s="135"/>
      <c r="H65" s="135">
        <f>'将来負担比率（分子）の構造'!K$42</f>
        <v>4410</v>
      </c>
      <c r="I65" s="135"/>
      <c r="J65" s="135"/>
      <c r="K65" s="135">
        <f>'将来負担比率（分子）の構造'!L$42</f>
        <v>3753</v>
      </c>
      <c r="L65" s="135"/>
      <c r="M65" s="135"/>
      <c r="N65" s="135">
        <f>'将来負担比率（分子）の構造'!M$42</f>
        <v>3296</v>
      </c>
      <c r="O65" s="135"/>
      <c r="P65" s="135"/>
    </row>
    <row r="66" spans="1:16" x14ac:dyDescent="0.15">
      <c r="A66" s="135" t="s">
        <v>24</v>
      </c>
      <c r="B66" s="135">
        <f>'将来負担比率（分子）の構造'!I$41</f>
        <v>15514</v>
      </c>
      <c r="C66" s="135"/>
      <c r="D66" s="135"/>
      <c r="E66" s="135">
        <f>'将来負担比率（分子）の構造'!J$41</f>
        <v>14883</v>
      </c>
      <c r="F66" s="135"/>
      <c r="G66" s="135"/>
      <c r="H66" s="135">
        <f>'将来負担比率（分子）の構造'!K$41</f>
        <v>14395</v>
      </c>
      <c r="I66" s="135"/>
      <c r="J66" s="135"/>
      <c r="K66" s="135">
        <f>'将来負担比率（分子）の構造'!L$41</f>
        <v>14418</v>
      </c>
      <c r="L66" s="135"/>
      <c r="M66" s="135"/>
      <c r="N66" s="135">
        <f>'将来負担比率（分子）の構造'!M$41</f>
        <v>15514</v>
      </c>
      <c r="O66" s="135"/>
      <c r="P66" s="135"/>
    </row>
    <row r="67" spans="1:16" x14ac:dyDescent="0.15">
      <c r="A67" s="135" t="s">
        <v>62</v>
      </c>
      <c r="B67" s="135" t="e">
        <f>NA()</f>
        <v>#N/A</v>
      </c>
      <c r="C67" s="135">
        <f>IF(ISNUMBER('将来負担比率（分子）の構造'!I$52), IF('将来負担比率（分子）の構造'!I$52 &lt; 0, 0, '将来負担比率（分子）の構造'!I$52), NA())</f>
        <v>9564</v>
      </c>
      <c r="D67" s="135" t="e">
        <f>NA()</f>
        <v>#N/A</v>
      </c>
      <c r="E67" s="135" t="e">
        <f>NA()</f>
        <v>#N/A</v>
      </c>
      <c r="F67" s="135">
        <f>IF(ISNUMBER('将来負担比率（分子）の構造'!J$52), IF('将来負担比率（分子）の構造'!J$52 &lt; 0, 0, '将来負担比率（分子）の構造'!J$52), NA())</f>
        <v>8591</v>
      </c>
      <c r="G67" s="135" t="e">
        <f>NA()</f>
        <v>#N/A</v>
      </c>
      <c r="H67" s="135" t="e">
        <f>NA()</f>
        <v>#N/A</v>
      </c>
      <c r="I67" s="135">
        <f>IF(ISNUMBER('将来負担比率（分子）の構造'!K$52), IF('将来負担比率（分子）の構造'!K$52 &lt; 0, 0, '将来負担比率（分子）の構造'!K$52), NA())</f>
        <v>8007</v>
      </c>
      <c r="J67" s="135" t="e">
        <f>NA()</f>
        <v>#N/A</v>
      </c>
      <c r="K67" s="135" t="e">
        <f>NA()</f>
        <v>#N/A</v>
      </c>
      <c r="L67" s="135">
        <f>IF(ISNUMBER('将来負担比率（分子）の構造'!L$52), IF('将来負担比率（分子）の構造'!L$52 &lt; 0, 0, '将来負担比率（分子）の構造'!L$52), NA())</f>
        <v>7291</v>
      </c>
      <c r="M67" s="135" t="e">
        <f>NA()</f>
        <v>#N/A</v>
      </c>
      <c r="N67" s="135" t="e">
        <f>NA()</f>
        <v>#N/A</v>
      </c>
      <c r="O67" s="135">
        <f>IF(ISNUMBER('将来負担比率（分子）の構造'!M$52), IF('将来負担比率（分子）の構造'!M$52 &lt; 0, 0, '将来負担比率（分子）の構造'!M$52), NA())</f>
        <v>7210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205</v>
      </c>
      <c r="C5" s="674"/>
      <c r="D5" s="674"/>
      <c r="E5" s="674"/>
      <c r="F5" s="674"/>
      <c r="G5" s="674"/>
      <c r="H5" s="674"/>
      <c r="I5" s="674"/>
      <c r="J5" s="674"/>
      <c r="K5" s="674"/>
      <c r="L5" s="674"/>
      <c r="M5" s="674"/>
      <c r="N5" s="674"/>
      <c r="O5" s="674"/>
      <c r="P5" s="674"/>
      <c r="Q5" s="675"/>
      <c r="R5" s="638">
        <v>5388287</v>
      </c>
      <c r="S5" s="639"/>
      <c r="T5" s="639"/>
      <c r="U5" s="639"/>
      <c r="V5" s="639"/>
      <c r="W5" s="639"/>
      <c r="X5" s="639"/>
      <c r="Y5" s="686"/>
      <c r="Z5" s="699">
        <v>36.799999999999997</v>
      </c>
      <c r="AA5" s="699"/>
      <c r="AB5" s="699"/>
      <c r="AC5" s="699"/>
      <c r="AD5" s="700">
        <v>5031591</v>
      </c>
      <c r="AE5" s="700"/>
      <c r="AF5" s="700"/>
      <c r="AG5" s="700"/>
      <c r="AH5" s="700"/>
      <c r="AI5" s="700"/>
      <c r="AJ5" s="700"/>
      <c r="AK5" s="700"/>
      <c r="AL5" s="687">
        <v>63.3</v>
      </c>
      <c r="AM5" s="656"/>
      <c r="AN5" s="656"/>
      <c r="AO5" s="688"/>
      <c r="AP5" s="673" t="s">
        <v>206</v>
      </c>
      <c r="AQ5" s="674"/>
      <c r="AR5" s="674"/>
      <c r="AS5" s="674"/>
      <c r="AT5" s="674"/>
      <c r="AU5" s="674"/>
      <c r="AV5" s="674"/>
      <c r="AW5" s="674"/>
      <c r="AX5" s="674"/>
      <c r="AY5" s="674"/>
      <c r="AZ5" s="674"/>
      <c r="BA5" s="674"/>
      <c r="BB5" s="674"/>
      <c r="BC5" s="674"/>
      <c r="BD5" s="674"/>
      <c r="BE5" s="674"/>
      <c r="BF5" s="675"/>
      <c r="BG5" s="588">
        <v>5031591</v>
      </c>
      <c r="BH5" s="589"/>
      <c r="BI5" s="589"/>
      <c r="BJ5" s="589"/>
      <c r="BK5" s="589"/>
      <c r="BL5" s="589"/>
      <c r="BM5" s="589"/>
      <c r="BN5" s="590"/>
      <c r="BO5" s="641">
        <v>93.4</v>
      </c>
      <c r="BP5" s="641"/>
      <c r="BQ5" s="641"/>
      <c r="BR5" s="641"/>
      <c r="BS5" s="642">
        <v>70392</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90848</v>
      </c>
      <c r="S6" s="589"/>
      <c r="T6" s="589"/>
      <c r="U6" s="589"/>
      <c r="V6" s="589"/>
      <c r="W6" s="589"/>
      <c r="X6" s="589"/>
      <c r="Y6" s="590"/>
      <c r="Z6" s="641">
        <v>0.6</v>
      </c>
      <c r="AA6" s="641"/>
      <c r="AB6" s="641"/>
      <c r="AC6" s="641"/>
      <c r="AD6" s="642">
        <v>90848</v>
      </c>
      <c r="AE6" s="642"/>
      <c r="AF6" s="642"/>
      <c r="AG6" s="642"/>
      <c r="AH6" s="642"/>
      <c r="AI6" s="642"/>
      <c r="AJ6" s="642"/>
      <c r="AK6" s="642"/>
      <c r="AL6" s="611">
        <v>1.1000000000000001</v>
      </c>
      <c r="AM6" s="643"/>
      <c r="AN6" s="643"/>
      <c r="AO6" s="644"/>
      <c r="AP6" s="585" t="s">
        <v>211</v>
      </c>
      <c r="AQ6" s="586"/>
      <c r="AR6" s="586"/>
      <c r="AS6" s="586"/>
      <c r="AT6" s="586"/>
      <c r="AU6" s="586"/>
      <c r="AV6" s="586"/>
      <c r="AW6" s="586"/>
      <c r="AX6" s="586"/>
      <c r="AY6" s="586"/>
      <c r="AZ6" s="586"/>
      <c r="BA6" s="586"/>
      <c r="BB6" s="586"/>
      <c r="BC6" s="586"/>
      <c r="BD6" s="586"/>
      <c r="BE6" s="586"/>
      <c r="BF6" s="587"/>
      <c r="BG6" s="588">
        <v>5031591</v>
      </c>
      <c r="BH6" s="589"/>
      <c r="BI6" s="589"/>
      <c r="BJ6" s="589"/>
      <c r="BK6" s="589"/>
      <c r="BL6" s="589"/>
      <c r="BM6" s="589"/>
      <c r="BN6" s="590"/>
      <c r="BO6" s="641">
        <v>93.4</v>
      </c>
      <c r="BP6" s="641"/>
      <c r="BQ6" s="641"/>
      <c r="BR6" s="641"/>
      <c r="BS6" s="642">
        <v>70392</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138448</v>
      </c>
      <c r="CS6" s="589"/>
      <c r="CT6" s="589"/>
      <c r="CU6" s="589"/>
      <c r="CV6" s="589"/>
      <c r="CW6" s="589"/>
      <c r="CX6" s="589"/>
      <c r="CY6" s="590"/>
      <c r="CZ6" s="641">
        <v>1</v>
      </c>
      <c r="DA6" s="641"/>
      <c r="DB6" s="641"/>
      <c r="DC6" s="641"/>
      <c r="DD6" s="594" t="s">
        <v>213</v>
      </c>
      <c r="DE6" s="589"/>
      <c r="DF6" s="589"/>
      <c r="DG6" s="589"/>
      <c r="DH6" s="589"/>
      <c r="DI6" s="589"/>
      <c r="DJ6" s="589"/>
      <c r="DK6" s="589"/>
      <c r="DL6" s="589"/>
      <c r="DM6" s="589"/>
      <c r="DN6" s="589"/>
      <c r="DO6" s="589"/>
      <c r="DP6" s="590"/>
      <c r="DQ6" s="594">
        <v>138430</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15801</v>
      </c>
      <c r="S7" s="589"/>
      <c r="T7" s="589"/>
      <c r="U7" s="589"/>
      <c r="V7" s="589"/>
      <c r="W7" s="589"/>
      <c r="X7" s="589"/>
      <c r="Y7" s="590"/>
      <c r="Z7" s="641">
        <v>0.1</v>
      </c>
      <c r="AA7" s="641"/>
      <c r="AB7" s="641"/>
      <c r="AC7" s="641"/>
      <c r="AD7" s="642">
        <v>15801</v>
      </c>
      <c r="AE7" s="642"/>
      <c r="AF7" s="642"/>
      <c r="AG7" s="642"/>
      <c r="AH7" s="642"/>
      <c r="AI7" s="642"/>
      <c r="AJ7" s="642"/>
      <c r="AK7" s="642"/>
      <c r="AL7" s="611">
        <v>0.2</v>
      </c>
      <c r="AM7" s="643"/>
      <c r="AN7" s="643"/>
      <c r="AO7" s="644"/>
      <c r="AP7" s="585" t="s">
        <v>215</v>
      </c>
      <c r="AQ7" s="586"/>
      <c r="AR7" s="586"/>
      <c r="AS7" s="586"/>
      <c r="AT7" s="586"/>
      <c r="AU7" s="586"/>
      <c r="AV7" s="586"/>
      <c r="AW7" s="586"/>
      <c r="AX7" s="586"/>
      <c r="AY7" s="586"/>
      <c r="AZ7" s="586"/>
      <c r="BA7" s="586"/>
      <c r="BB7" s="586"/>
      <c r="BC7" s="586"/>
      <c r="BD7" s="586"/>
      <c r="BE7" s="586"/>
      <c r="BF7" s="587"/>
      <c r="BG7" s="588">
        <v>2662576</v>
      </c>
      <c r="BH7" s="589"/>
      <c r="BI7" s="589"/>
      <c r="BJ7" s="589"/>
      <c r="BK7" s="589"/>
      <c r="BL7" s="589"/>
      <c r="BM7" s="589"/>
      <c r="BN7" s="590"/>
      <c r="BO7" s="641">
        <v>49.4</v>
      </c>
      <c r="BP7" s="641"/>
      <c r="BQ7" s="641"/>
      <c r="BR7" s="641"/>
      <c r="BS7" s="642">
        <v>70392</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1887977</v>
      </c>
      <c r="CS7" s="589"/>
      <c r="CT7" s="589"/>
      <c r="CU7" s="589"/>
      <c r="CV7" s="589"/>
      <c r="CW7" s="589"/>
      <c r="CX7" s="589"/>
      <c r="CY7" s="590"/>
      <c r="CZ7" s="641">
        <v>13</v>
      </c>
      <c r="DA7" s="641"/>
      <c r="DB7" s="641"/>
      <c r="DC7" s="641"/>
      <c r="DD7" s="594">
        <v>66273</v>
      </c>
      <c r="DE7" s="589"/>
      <c r="DF7" s="589"/>
      <c r="DG7" s="589"/>
      <c r="DH7" s="589"/>
      <c r="DI7" s="589"/>
      <c r="DJ7" s="589"/>
      <c r="DK7" s="589"/>
      <c r="DL7" s="589"/>
      <c r="DM7" s="589"/>
      <c r="DN7" s="589"/>
      <c r="DO7" s="589"/>
      <c r="DP7" s="590"/>
      <c r="DQ7" s="594">
        <v>1648365</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47001</v>
      </c>
      <c r="S8" s="589"/>
      <c r="T8" s="589"/>
      <c r="U8" s="589"/>
      <c r="V8" s="589"/>
      <c r="W8" s="589"/>
      <c r="X8" s="589"/>
      <c r="Y8" s="590"/>
      <c r="Z8" s="641">
        <v>0.3</v>
      </c>
      <c r="AA8" s="641"/>
      <c r="AB8" s="641"/>
      <c r="AC8" s="641"/>
      <c r="AD8" s="642">
        <v>47001</v>
      </c>
      <c r="AE8" s="642"/>
      <c r="AF8" s="642"/>
      <c r="AG8" s="642"/>
      <c r="AH8" s="642"/>
      <c r="AI8" s="642"/>
      <c r="AJ8" s="642"/>
      <c r="AK8" s="642"/>
      <c r="AL8" s="611">
        <v>0.6</v>
      </c>
      <c r="AM8" s="643"/>
      <c r="AN8" s="643"/>
      <c r="AO8" s="644"/>
      <c r="AP8" s="585" t="s">
        <v>218</v>
      </c>
      <c r="AQ8" s="586"/>
      <c r="AR8" s="586"/>
      <c r="AS8" s="586"/>
      <c r="AT8" s="586"/>
      <c r="AU8" s="586"/>
      <c r="AV8" s="586"/>
      <c r="AW8" s="586"/>
      <c r="AX8" s="586"/>
      <c r="AY8" s="586"/>
      <c r="AZ8" s="586"/>
      <c r="BA8" s="586"/>
      <c r="BB8" s="586"/>
      <c r="BC8" s="586"/>
      <c r="BD8" s="586"/>
      <c r="BE8" s="586"/>
      <c r="BF8" s="587"/>
      <c r="BG8" s="588">
        <v>54134</v>
      </c>
      <c r="BH8" s="589"/>
      <c r="BI8" s="589"/>
      <c r="BJ8" s="589"/>
      <c r="BK8" s="589"/>
      <c r="BL8" s="589"/>
      <c r="BM8" s="589"/>
      <c r="BN8" s="590"/>
      <c r="BO8" s="641">
        <v>1</v>
      </c>
      <c r="BP8" s="641"/>
      <c r="BQ8" s="641"/>
      <c r="BR8" s="641"/>
      <c r="BS8" s="594" t="s">
        <v>108</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4179226</v>
      </c>
      <c r="CS8" s="589"/>
      <c r="CT8" s="589"/>
      <c r="CU8" s="589"/>
      <c r="CV8" s="589"/>
      <c r="CW8" s="589"/>
      <c r="CX8" s="589"/>
      <c r="CY8" s="590"/>
      <c r="CZ8" s="641">
        <v>28.8</v>
      </c>
      <c r="DA8" s="641"/>
      <c r="DB8" s="641"/>
      <c r="DC8" s="641"/>
      <c r="DD8" s="594">
        <v>101437</v>
      </c>
      <c r="DE8" s="589"/>
      <c r="DF8" s="589"/>
      <c r="DG8" s="589"/>
      <c r="DH8" s="589"/>
      <c r="DI8" s="589"/>
      <c r="DJ8" s="589"/>
      <c r="DK8" s="589"/>
      <c r="DL8" s="589"/>
      <c r="DM8" s="589"/>
      <c r="DN8" s="589"/>
      <c r="DO8" s="589"/>
      <c r="DP8" s="590"/>
      <c r="DQ8" s="594">
        <v>2276054</v>
      </c>
      <c r="DR8" s="589"/>
      <c r="DS8" s="589"/>
      <c r="DT8" s="589"/>
      <c r="DU8" s="589"/>
      <c r="DV8" s="589"/>
      <c r="DW8" s="589"/>
      <c r="DX8" s="589"/>
      <c r="DY8" s="589"/>
      <c r="DZ8" s="589"/>
      <c r="EA8" s="589"/>
      <c r="EB8" s="589"/>
      <c r="EC8" s="624"/>
    </row>
    <row r="9" spans="2:143" ht="11.25" customHeight="1" x14ac:dyDescent="0.15">
      <c r="B9" s="585" t="s">
        <v>220</v>
      </c>
      <c r="C9" s="586"/>
      <c r="D9" s="586"/>
      <c r="E9" s="586"/>
      <c r="F9" s="586"/>
      <c r="G9" s="586"/>
      <c r="H9" s="586"/>
      <c r="I9" s="586"/>
      <c r="J9" s="586"/>
      <c r="K9" s="586"/>
      <c r="L9" s="586"/>
      <c r="M9" s="586"/>
      <c r="N9" s="586"/>
      <c r="O9" s="586"/>
      <c r="P9" s="586"/>
      <c r="Q9" s="587"/>
      <c r="R9" s="588">
        <v>45601</v>
      </c>
      <c r="S9" s="589"/>
      <c r="T9" s="589"/>
      <c r="U9" s="589"/>
      <c r="V9" s="589"/>
      <c r="W9" s="589"/>
      <c r="X9" s="589"/>
      <c r="Y9" s="590"/>
      <c r="Z9" s="641">
        <v>0.3</v>
      </c>
      <c r="AA9" s="641"/>
      <c r="AB9" s="641"/>
      <c r="AC9" s="641"/>
      <c r="AD9" s="642">
        <v>45601</v>
      </c>
      <c r="AE9" s="642"/>
      <c r="AF9" s="642"/>
      <c r="AG9" s="642"/>
      <c r="AH9" s="642"/>
      <c r="AI9" s="642"/>
      <c r="AJ9" s="642"/>
      <c r="AK9" s="642"/>
      <c r="AL9" s="611">
        <v>0.6</v>
      </c>
      <c r="AM9" s="643"/>
      <c r="AN9" s="643"/>
      <c r="AO9" s="644"/>
      <c r="AP9" s="585" t="s">
        <v>221</v>
      </c>
      <c r="AQ9" s="586"/>
      <c r="AR9" s="586"/>
      <c r="AS9" s="586"/>
      <c r="AT9" s="586"/>
      <c r="AU9" s="586"/>
      <c r="AV9" s="586"/>
      <c r="AW9" s="586"/>
      <c r="AX9" s="586"/>
      <c r="AY9" s="586"/>
      <c r="AZ9" s="586"/>
      <c r="BA9" s="586"/>
      <c r="BB9" s="586"/>
      <c r="BC9" s="586"/>
      <c r="BD9" s="586"/>
      <c r="BE9" s="586"/>
      <c r="BF9" s="587"/>
      <c r="BG9" s="588">
        <v>2212612</v>
      </c>
      <c r="BH9" s="589"/>
      <c r="BI9" s="589"/>
      <c r="BJ9" s="589"/>
      <c r="BK9" s="589"/>
      <c r="BL9" s="589"/>
      <c r="BM9" s="589"/>
      <c r="BN9" s="590"/>
      <c r="BO9" s="641">
        <v>41.1</v>
      </c>
      <c r="BP9" s="641"/>
      <c r="BQ9" s="641"/>
      <c r="BR9" s="641"/>
      <c r="BS9" s="594" t="s">
        <v>108</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1329570</v>
      </c>
      <c r="CS9" s="589"/>
      <c r="CT9" s="589"/>
      <c r="CU9" s="589"/>
      <c r="CV9" s="589"/>
      <c r="CW9" s="589"/>
      <c r="CX9" s="589"/>
      <c r="CY9" s="590"/>
      <c r="CZ9" s="641">
        <v>9.1999999999999993</v>
      </c>
      <c r="DA9" s="641"/>
      <c r="DB9" s="641"/>
      <c r="DC9" s="641"/>
      <c r="DD9" s="594">
        <v>485393</v>
      </c>
      <c r="DE9" s="589"/>
      <c r="DF9" s="589"/>
      <c r="DG9" s="589"/>
      <c r="DH9" s="589"/>
      <c r="DI9" s="589"/>
      <c r="DJ9" s="589"/>
      <c r="DK9" s="589"/>
      <c r="DL9" s="589"/>
      <c r="DM9" s="589"/>
      <c r="DN9" s="589"/>
      <c r="DO9" s="589"/>
      <c r="DP9" s="590"/>
      <c r="DQ9" s="594">
        <v>751539</v>
      </c>
      <c r="DR9" s="589"/>
      <c r="DS9" s="589"/>
      <c r="DT9" s="589"/>
      <c r="DU9" s="589"/>
      <c r="DV9" s="589"/>
      <c r="DW9" s="589"/>
      <c r="DX9" s="589"/>
      <c r="DY9" s="589"/>
      <c r="DZ9" s="589"/>
      <c r="EA9" s="589"/>
      <c r="EB9" s="589"/>
      <c r="EC9" s="624"/>
    </row>
    <row r="10" spans="2:143" ht="11.25" customHeight="1" x14ac:dyDescent="0.15">
      <c r="B10" s="585" t="s">
        <v>223</v>
      </c>
      <c r="C10" s="586"/>
      <c r="D10" s="586"/>
      <c r="E10" s="586"/>
      <c r="F10" s="586"/>
      <c r="G10" s="586"/>
      <c r="H10" s="586"/>
      <c r="I10" s="586"/>
      <c r="J10" s="586"/>
      <c r="K10" s="586"/>
      <c r="L10" s="586"/>
      <c r="M10" s="586"/>
      <c r="N10" s="586"/>
      <c r="O10" s="586"/>
      <c r="P10" s="586"/>
      <c r="Q10" s="587"/>
      <c r="R10" s="588">
        <v>624617</v>
      </c>
      <c r="S10" s="589"/>
      <c r="T10" s="589"/>
      <c r="U10" s="589"/>
      <c r="V10" s="589"/>
      <c r="W10" s="589"/>
      <c r="X10" s="589"/>
      <c r="Y10" s="590"/>
      <c r="Z10" s="641">
        <v>4.3</v>
      </c>
      <c r="AA10" s="641"/>
      <c r="AB10" s="641"/>
      <c r="AC10" s="641"/>
      <c r="AD10" s="642">
        <v>624617</v>
      </c>
      <c r="AE10" s="642"/>
      <c r="AF10" s="642"/>
      <c r="AG10" s="642"/>
      <c r="AH10" s="642"/>
      <c r="AI10" s="642"/>
      <c r="AJ10" s="642"/>
      <c r="AK10" s="642"/>
      <c r="AL10" s="611">
        <v>7.9</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105490</v>
      </c>
      <c r="BH10" s="589"/>
      <c r="BI10" s="589"/>
      <c r="BJ10" s="589"/>
      <c r="BK10" s="589"/>
      <c r="BL10" s="589"/>
      <c r="BM10" s="589"/>
      <c r="BN10" s="590"/>
      <c r="BO10" s="641">
        <v>2</v>
      </c>
      <c r="BP10" s="641"/>
      <c r="BQ10" s="641"/>
      <c r="BR10" s="641"/>
      <c r="BS10" s="594">
        <v>17458</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2573</v>
      </c>
      <c r="CS10" s="589"/>
      <c r="CT10" s="589"/>
      <c r="CU10" s="589"/>
      <c r="CV10" s="589"/>
      <c r="CW10" s="589"/>
      <c r="CX10" s="589"/>
      <c r="CY10" s="590"/>
      <c r="CZ10" s="641">
        <v>0</v>
      </c>
      <c r="DA10" s="641"/>
      <c r="DB10" s="641"/>
      <c r="DC10" s="641"/>
      <c r="DD10" s="594" t="s">
        <v>108</v>
      </c>
      <c r="DE10" s="589"/>
      <c r="DF10" s="589"/>
      <c r="DG10" s="589"/>
      <c r="DH10" s="589"/>
      <c r="DI10" s="589"/>
      <c r="DJ10" s="589"/>
      <c r="DK10" s="589"/>
      <c r="DL10" s="589"/>
      <c r="DM10" s="589"/>
      <c r="DN10" s="589"/>
      <c r="DO10" s="589"/>
      <c r="DP10" s="590"/>
      <c r="DQ10" s="594">
        <v>54</v>
      </c>
      <c r="DR10" s="589"/>
      <c r="DS10" s="589"/>
      <c r="DT10" s="589"/>
      <c r="DU10" s="589"/>
      <c r="DV10" s="589"/>
      <c r="DW10" s="589"/>
      <c r="DX10" s="589"/>
      <c r="DY10" s="589"/>
      <c r="DZ10" s="589"/>
      <c r="EA10" s="589"/>
      <c r="EB10" s="589"/>
      <c r="EC10" s="624"/>
    </row>
    <row r="11" spans="2:143" ht="11.25" customHeight="1" x14ac:dyDescent="0.15">
      <c r="B11" s="585" t="s">
        <v>226</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290340</v>
      </c>
      <c r="BH11" s="589"/>
      <c r="BI11" s="589"/>
      <c r="BJ11" s="589"/>
      <c r="BK11" s="589"/>
      <c r="BL11" s="589"/>
      <c r="BM11" s="589"/>
      <c r="BN11" s="590"/>
      <c r="BO11" s="641">
        <v>5.4</v>
      </c>
      <c r="BP11" s="641"/>
      <c r="BQ11" s="641"/>
      <c r="BR11" s="641"/>
      <c r="BS11" s="594">
        <v>52934</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80406</v>
      </c>
      <c r="CS11" s="589"/>
      <c r="CT11" s="589"/>
      <c r="CU11" s="589"/>
      <c r="CV11" s="589"/>
      <c r="CW11" s="589"/>
      <c r="CX11" s="589"/>
      <c r="CY11" s="590"/>
      <c r="CZ11" s="641">
        <v>0.6</v>
      </c>
      <c r="DA11" s="641"/>
      <c r="DB11" s="641"/>
      <c r="DC11" s="641"/>
      <c r="DD11" s="594" t="s">
        <v>108</v>
      </c>
      <c r="DE11" s="589"/>
      <c r="DF11" s="589"/>
      <c r="DG11" s="589"/>
      <c r="DH11" s="589"/>
      <c r="DI11" s="589"/>
      <c r="DJ11" s="589"/>
      <c r="DK11" s="589"/>
      <c r="DL11" s="589"/>
      <c r="DM11" s="589"/>
      <c r="DN11" s="589"/>
      <c r="DO11" s="589"/>
      <c r="DP11" s="590"/>
      <c r="DQ11" s="594">
        <v>65740</v>
      </c>
      <c r="DR11" s="589"/>
      <c r="DS11" s="589"/>
      <c r="DT11" s="589"/>
      <c r="DU11" s="589"/>
      <c r="DV11" s="589"/>
      <c r="DW11" s="589"/>
      <c r="DX11" s="589"/>
      <c r="DY11" s="589"/>
      <c r="DZ11" s="589"/>
      <c r="EA11" s="589"/>
      <c r="EB11" s="589"/>
      <c r="EC11" s="624"/>
    </row>
    <row r="12" spans="2:143" ht="11.25" customHeight="1" x14ac:dyDescent="0.15">
      <c r="B12" s="585" t="s">
        <v>229</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2217180</v>
      </c>
      <c r="BH12" s="589"/>
      <c r="BI12" s="589"/>
      <c r="BJ12" s="589"/>
      <c r="BK12" s="589"/>
      <c r="BL12" s="589"/>
      <c r="BM12" s="589"/>
      <c r="BN12" s="590"/>
      <c r="BO12" s="641">
        <v>41.1</v>
      </c>
      <c r="BP12" s="641"/>
      <c r="BQ12" s="641"/>
      <c r="BR12" s="641"/>
      <c r="BS12" s="594" t="s">
        <v>108</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129930</v>
      </c>
      <c r="CS12" s="589"/>
      <c r="CT12" s="589"/>
      <c r="CU12" s="589"/>
      <c r="CV12" s="589"/>
      <c r="CW12" s="589"/>
      <c r="CX12" s="589"/>
      <c r="CY12" s="590"/>
      <c r="CZ12" s="641">
        <v>0.9</v>
      </c>
      <c r="DA12" s="641"/>
      <c r="DB12" s="641"/>
      <c r="DC12" s="641"/>
      <c r="DD12" s="594" t="s">
        <v>108</v>
      </c>
      <c r="DE12" s="589"/>
      <c r="DF12" s="589"/>
      <c r="DG12" s="589"/>
      <c r="DH12" s="589"/>
      <c r="DI12" s="589"/>
      <c r="DJ12" s="589"/>
      <c r="DK12" s="589"/>
      <c r="DL12" s="589"/>
      <c r="DM12" s="589"/>
      <c r="DN12" s="589"/>
      <c r="DO12" s="589"/>
      <c r="DP12" s="590"/>
      <c r="DQ12" s="594">
        <v>128174</v>
      </c>
      <c r="DR12" s="589"/>
      <c r="DS12" s="589"/>
      <c r="DT12" s="589"/>
      <c r="DU12" s="589"/>
      <c r="DV12" s="589"/>
      <c r="DW12" s="589"/>
      <c r="DX12" s="589"/>
      <c r="DY12" s="589"/>
      <c r="DZ12" s="589"/>
      <c r="EA12" s="589"/>
      <c r="EB12" s="589"/>
      <c r="EC12" s="624"/>
    </row>
    <row r="13" spans="2:143" ht="11.25" customHeight="1" x14ac:dyDescent="0.15">
      <c r="B13" s="585" t="s">
        <v>232</v>
      </c>
      <c r="C13" s="586"/>
      <c r="D13" s="586"/>
      <c r="E13" s="586"/>
      <c r="F13" s="586"/>
      <c r="G13" s="586"/>
      <c r="H13" s="586"/>
      <c r="I13" s="586"/>
      <c r="J13" s="586"/>
      <c r="K13" s="586"/>
      <c r="L13" s="586"/>
      <c r="M13" s="586"/>
      <c r="N13" s="586"/>
      <c r="O13" s="586"/>
      <c r="P13" s="586"/>
      <c r="Q13" s="587"/>
      <c r="R13" s="588">
        <v>26711</v>
      </c>
      <c r="S13" s="589"/>
      <c r="T13" s="589"/>
      <c r="U13" s="589"/>
      <c r="V13" s="589"/>
      <c r="W13" s="589"/>
      <c r="X13" s="589"/>
      <c r="Y13" s="590"/>
      <c r="Z13" s="641">
        <v>0.2</v>
      </c>
      <c r="AA13" s="641"/>
      <c r="AB13" s="641"/>
      <c r="AC13" s="641"/>
      <c r="AD13" s="642">
        <v>26711</v>
      </c>
      <c r="AE13" s="642"/>
      <c r="AF13" s="642"/>
      <c r="AG13" s="642"/>
      <c r="AH13" s="642"/>
      <c r="AI13" s="642"/>
      <c r="AJ13" s="642"/>
      <c r="AK13" s="642"/>
      <c r="AL13" s="611">
        <v>0.3</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2208523</v>
      </c>
      <c r="BH13" s="589"/>
      <c r="BI13" s="589"/>
      <c r="BJ13" s="589"/>
      <c r="BK13" s="589"/>
      <c r="BL13" s="589"/>
      <c r="BM13" s="589"/>
      <c r="BN13" s="590"/>
      <c r="BO13" s="641">
        <v>41</v>
      </c>
      <c r="BP13" s="641"/>
      <c r="BQ13" s="641"/>
      <c r="BR13" s="641"/>
      <c r="BS13" s="594" t="s">
        <v>108</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1557243</v>
      </c>
      <c r="CS13" s="589"/>
      <c r="CT13" s="589"/>
      <c r="CU13" s="589"/>
      <c r="CV13" s="589"/>
      <c r="CW13" s="589"/>
      <c r="CX13" s="589"/>
      <c r="CY13" s="590"/>
      <c r="CZ13" s="641">
        <v>10.7</v>
      </c>
      <c r="DA13" s="641"/>
      <c r="DB13" s="641"/>
      <c r="DC13" s="641"/>
      <c r="DD13" s="594">
        <v>337477</v>
      </c>
      <c r="DE13" s="589"/>
      <c r="DF13" s="589"/>
      <c r="DG13" s="589"/>
      <c r="DH13" s="589"/>
      <c r="DI13" s="589"/>
      <c r="DJ13" s="589"/>
      <c r="DK13" s="589"/>
      <c r="DL13" s="589"/>
      <c r="DM13" s="589"/>
      <c r="DN13" s="589"/>
      <c r="DO13" s="589"/>
      <c r="DP13" s="590"/>
      <c r="DQ13" s="594">
        <v>1180683</v>
      </c>
      <c r="DR13" s="589"/>
      <c r="DS13" s="589"/>
      <c r="DT13" s="589"/>
      <c r="DU13" s="589"/>
      <c r="DV13" s="589"/>
      <c r="DW13" s="589"/>
      <c r="DX13" s="589"/>
      <c r="DY13" s="589"/>
      <c r="DZ13" s="589"/>
      <c r="EA13" s="589"/>
      <c r="EB13" s="589"/>
      <c r="EC13" s="624"/>
    </row>
    <row r="14" spans="2:143" ht="11.25" customHeight="1" x14ac:dyDescent="0.15">
      <c r="B14" s="585" t="s">
        <v>235</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49587</v>
      </c>
      <c r="BH14" s="589"/>
      <c r="BI14" s="589"/>
      <c r="BJ14" s="589"/>
      <c r="BK14" s="589"/>
      <c r="BL14" s="589"/>
      <c r="BM14" s="589"/>
      <c r="BN14" s="590"/>
      <c r="BO14" s="641">
        <v>0.9</v>
      </c>
      <c r="BP14" s="641"/>
      <c r="BQ14" s="641"/>
      <c r="BR14" s="641"/>
      <c r="BS14" s="594" t="s">
        <v>108</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1176091</v>
      </c>
      <c r="CS14" s="589"/>
      <c r="CT14" s="589"/>
      <c r="CU14" s="589"/>
      <c r="CV14" s="589"/>
      <c r="CW14" s="589"/>
      <c r="CX14" s="589"/>
      <c r="CY14" s="590"/>
      <c r="CZ14" s="641">
        <v>8.1</v>
      </c>
      <c r="DA14" s="641"/>
      <c r="DB14" s="641"/>
      <c r="DC14" s="641"/>
      <c r="DD14" s="594">
        <v>730114</v>
      </c>
      <c r="DE14" s="589"/>
      <c r="DF14" s="589"/>
      <c r="DG14" s="589"/>
      <c r="DH14" s="589"/>
      <c r="DI14" s="589"/>
      <c r="DJ14" s="589"/>
      <c r="DK14" s="589"/>
      <c r="DL14" s="589"/>
      <c r="DM14" s="589"/>
      <c r="DN14" s="589"/>
      <c r="DO14" s="589"/>
      <c r="DP14" s="590"/>
      <c r="DQ14" s="594">
        <v>456882</v>
      </c>
      <c r="DR14" s="589"/>
      <c r="DS14" s="589"/>
      <c r="DT14" s="589"/>
      <c r="DU14" s="589"/>
      <c r="DV14" s="589"/>
      <c r="DW14" s="589"/>
      <c r="DX14" s="589"/>
      <c r="DY14" s="589"/>
      <c r="DZ14" s="589"/>
      <c r="EA14" s="589"/>
      <c r="EB14" s="589"/>
      <c r="EC14" s="624"/>
    </row>
    <row r="15" spans="2:143" ht="11.25" customHeight="1" x14ac:dyDescent="0.15">
      <c r="B15" s="585" t="s">
        <v>238</v>
      </c>
      <c r="C15" s="586"/>
      <c r="D15" s="586"/>
      <c r="E15" s="586"/>
      <c r="F15" s="586"/>
      <c r="G15" s="586"/>
      <c r="H15" s="586"/>
      <c r="I15" s="586"/>
      <c r="J15" s="586"/>
      <c r="K15" s="586"/>
      <c r="L15" s="586"/>
      <c r="M15" s="586"/>
      <c r="N15" s="586"/>
      <c r="O15" s="586"/>
      <c r="P15" s="586"/>
      <c r="Q15" s="587"/>
      <c r="R15" s="588">
        <v>31537</v>
      </c>
      <c r="S15" s="589"/>
      <c r="T15" s="589"/>
      <c r="U15" s="589"/>
      <c r="V15" s="589"/>
      <c r="W15" s="589"/>
      <c r="X15" s="589"/>
      <c r="Y15" s="590"/>
      <c r="Z15" s="641">
        <v>0.2</v>
      </c>
      <c r="AA15" s="641"/>
      <c r="AB15" s="641"/>
      <c r="AC15" s="641"/>
      <c r="AD15" s="642">
        <v>31537</v>
      </c>
      <c r="AE15" s="642"/>
      <c r="AF15" s="642"/>
      <c r="AG15" s="642"/>
      <c r="AH15" s="642"/>
      <c r="AI15" s="642"/>
      <c r="AJ15" s="642"/>
      <c r="AK15" s="642"/>
      <c r="AL15" s="611">
        <v>0.4</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102248</v>
      </c>
      <c r="BH15" s="589"/>
      <c r="BI15" s="589"/>
      <c r="BJ15" s="589"/>
      <c r="BK15" s="589"/>
      <c r="BL15" s="589"/>
      <c r="BM15" s="589"/>
      <c r="BN15" s="590"/>
      <c r="BO15" s="641">
        <v>1.9</v>
      </c>
      <c r="BP15" s="641"/>
      <c r="BQ15" s="641"/>
      <c r="BR15" s="641"/>
      <c r="BS15" s="594" t="s">
        <v>108</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2565443</v>
      </c>
      <c r="CS15" s="589"/>
      <c r="CT15" s="589"/>
      <c r="CU15" s="589"/>
      <c r="CV15" s="589"/>
      <c r="CW15" s="589"/>
      <c r="CX15" s="589"/>
      <c r="CY15" s="590"/>
      <c r="CZ15" s="641">
        <v>17.7</v>
      </c>
      <c r="DA15" s="641"/>
      <c r="DB15" s="641"/>
      <c r="DC15" s="641"/>
      <c r="DD15" s="594">
        <v>1768127</v>
      </c>
      <c r="DE15" s="589"/>
      <c r="DF15" s="589"/>
      <c r="DG15" s="589"/>
      <c r="DH15" s="589"/>
      <c r="DI15" s="589"/>
      <c r="DJ15" s="589"/>
      <c r="DK15" s="589"/>
      <c r="DL15" s="589"/>
      <c r="DM15" s="589"/>
      <c r="DN15" s="589"/>
      <c r="DO15" s="589"/>
      <c r="DP15" s="590"/>
      <c r="DQ15" s="594">
        <v>1183295</v>
      </c>
      <c r="DR15" s="589"/>
      <c r="DS15" s="589"/>
      <c r="DT15" s="589"/>
      <c r="DU15" s="589"/>
      <c r="DV15" s="589"/>
      <c r="DW15" s="589"/>
      <c r="DX15" s="589"/>
      <c r="DY15" s="589"/>
      <c r="DZ15" s="589"/>
      <c r="EA15" s="589"/>
      <c r="EB15" s="589"/>
      <c r="EC15" s="624"/>
    </row>
    <row r="16" spans="2:143" ht="11.25" customHeight="1" x14ac:dyDescent="0.15">
      <c r="B16" s="585" t="s">
        <v>241</v>
      </c>
      <c r="C16" s="586"/>
      <c r="D16" s="586"/>
      <c r="E16" s="586"/>
      <c r="F16" s="586"/>
      <c r="G16" s="586"/>
      <c r="H16" s="586"/>
      <c r="I16" s="586"/>
      <c r="J16" s="586"/>
      <c r="K16" s="586"/>
      <c r="L16" s="586"/>
      <c r="M16" s="586"/>
      <c r="N16" s="586"/>
      <c r="O16" s="586"/>
      <c r="P16" s="586"/>
      <c r="Q16" s="587"/>
      <c r="R16" s="588">
        <v>1948288</v>
      </c>
      <c r="S16" s="589"/>
      <c r="T16" s="589"/>
      <c r="U16" s="589"/>
      <c r="V16" s="589"/>
      <c r="W16" s="589"/>
      <c r="X16" s="589"/>
      <c r="Y16" s="590"/>
      <c r="Z16" s="641">
        <v>13.3</v>
      </c>
      <c r="AA16" s="641"/>
      <c r="AB16" s="641"/>
      <c r="AC16" s="641"/>
      <c r="AD16" s="642">
        <v>1862174</v>
      </c>
      <c r="AE16" s="642"/>
      <c r="AF16" s="642"/>
      <c r="AG16" s="642"/>
      <c r="AH16" s="642"/>
      <c r="AI16" s="642"/>
      <c r="AJ16" s="642"/>
      <c r="AK16" s="642"/>
      <c r="AL16" s="611">
        <v>23.4</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t="s">
        <v>108</v>
      </c>
      <c r="CS16" s="589"/>
      <c r="CT16" s="589"/>
      <c r="CU16" s="589"/>
      <c r="CV16" s="589"/>
      <c r="CW16" s="589"/>
      <c r="CX16" s="589"/>
      <c r="CY16" s="590"/>
      <c r="CZ16" s="641" t="s">
        <v>108</v>
      </c>
      <c r="DA16" s="641"/>
      <c r="DB16" s="641"/>
      <c r="DC16" s="641"/>
      <c r="DD16" s="594" t="s">
        <v>108</v>
      </c>
      <c r="DE16" s="589"/>
      <c r="DF16" s="589"/>
      <c r="DG16" s="589"/>
      <c r="DH16" s="589"/>
      <c r="DI16" s="589"/>
      <c r="DJ16" s="589"/>
      <c r="DK16" s="589"/>
      <c r="DL16" s="589"/>
      <c r="DM16" s="589"/>
      <c r="DN16" s="589"/>
      <c r="DO16" s="589"/>
      <c r="DP16" s="590"/>
      <c r="DQ16" s="594" t="s">
        <v>108</v>
      </c>
      <c r="DR16" s="589"/>
      <c r="DS16" s="589"/>
      <c r="DT16" s="589"/>
      <c r="DU16" s="589"/>
      <c r="DV16" s="589"/>
      <c r="DW16" s="589"/>
      <c r="DX16" s="589"/>
      <c r="DY16" s="589"/>
      <c r="DZ16" s="589"/>
      <c r="EA16" s="589"/>
      <c r="EB16" s="589"/>
      <c r="EC16" s="624"/>
    </row>
    <row r="17" spans="2:133" ht="11.25" customHeight="1" x14ac:dyDescent="0.15">
      <c r="B17" s="585" t="s">
        <v>244</v>
      </c>
      <c r="C17" s="586"/>
      <c r="D17" s="586"/>
      <c r="E17" s="586"/>
      <c r="F17" s="586"/>
      <c r="G17" s="586"/>
      <c r="H17" s="586"/>
      <c r="I17" s="586"/>
      <c r="J17" s="586"/>
      <c r="K17" s="586"/>
      <c r="L17" s="586"/>
      <c r="M17" s="586"/>
      <c r="N17" s="586"/>
      <c r="O17" s="586"/>
      <c r="P17" s="586"/>
      <c r="Q17" s="587"/>
      <c r="R17" s="588">
        <v>1862174</v>
      </c>
      <c r="S17" s="589"/>
      <c r="T17" s="589"/>
      <c r="U17" s="589"/>
      <c r="V17" s="589"/>
      <c r="W17" s="589"/>
      <c r="X17" s="589"/>
      <c r="Y17" s="590"/>
      <c r="Z17" s="641">
        <v>12.7</v>
      </c>
      <c r="AA17" s="641"/>
      <c r="AB17" s="641"/>
      <c r="AC17" s="641"/>
      <c r="AD17" s="642">
        <v>1862174</v>
      </c>
      <c r="AE17" s="642"/>
      <c r="AF17" s="642"/>
      <c r="AG17" s="642"/>
      <c r="AH17" s="642"/>
      <c r="AI17" s="642"/>
      <c r="AJ17" s="642"/>
      <c r="AK17" s="642"/>
      <c r="AL17" s="611">
        <v>23.4</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1463526</v>
      </c>
      <c r="CS17" s="589"/>
      <c r="CT17" s="589"/>
      <c r="CU17" s="589"/>
      <c r="CV17" s="589"/>
      <c r="CW17" s="589"/>
      <c r="CX17" s="589"/>
      <c r="CY17" s="590"/>
      <c r="CZ17" s="641">
        <v>10.1</v>
      </c>
      <c r="DA17" s="641"/>
      <c r="DB17" s="641"/>
      <c r="DC17" s="641"/>
      <c r="DD17" s="594" t="s">
        <v>108</v>
      </c>
      <c r="DE17" s="589"/>
      <c r="DF17" s="589"/>
      <c r="DG17" s="589"/>
      <c r="DH17" s="589"/>
      <c r="DI17" s="589"/>
      <c r="DJ17" s="589"/>
      <c r="DK17" s="589"/>
      <c r="DL17" s="589"/>
      <c r="DM17" s="589"/>
      <c r="DN17" s="589"/>
      <c r="DO17" s="589"/>
      <c r="DP17" s="590"/>
      <c r="DQ17" s="594">
        <v>1463526</v>
      </c>
      <c r="DR17" s="589"/>
      <c r="DS17" s="589"/>
      <c r="DT17" s="589"/>
      <c r="DU17" s="589"/>
      <c r="DV17" s="589"/>
      <c r="DW17" s="589"/>
      <c r="DX17" s="589"/>
      <c r="DY17" s="589"/>
      <c r="DZ17" s="589"/>
      <c r="EA17" s="589"/>
      <c r="EB17" s="589"/>
      <c r="EC17" s="624"/>
    </row>
    <row r="18" spans="2:133" ht="11.25" customHeight="1" x14ac:dyDescent="0.15">
      <c r="B18" s="585" t="s">
        <v>247</v>
      </c>
      <c r="C18" s="586"/>
      <c r="D18" s="586"/>
      <c r="E18" s="586"/>
      <c r="F18" s="586"/>
      <c r="G18" s="586"/>
      <c r="H18" s="586"/>
      <c r="I18" s="586"/>
      <c r="J18" s="586"/>
      <c r="K18" s="586"/>
      <c r="L18" s="586"/>
      <c r="M18" s="586"/>
      <c r="N18" s="586"/>
      <c r="O18" s="586"/>
      <c r="P18" s="586"/>
      <c r="Q18" s="587"/>
      <c r="R18" s="588">
        <v>86113</v>
      </c>
      <c r="S18" s="589"/>
      <c r="T18" s="589"/>
      <c r="U18" s="589"/>
      <c r="V18" s="589"/>
      <c r="W18" s="589"/>
      <c r="X18" s="589"/>
      <c r="Y18" s="590"/>
      <c r="Z18" s="641">
        <v>0.6</v>
      </c>
      <c r="AA18" s="641"/>
      <c r="AB18" s="641"/>
      <c r="AC18" s="641"/>
      <c r="AD18" s="642" t="s">
        <v>108</v>
      </c>
      <c r="AE18" s="642"/>
      <c r="AF18" s="642"/>
      <c r="AG18" s="642"/>
      <c r="AH18" s="642"/>
      <c r="AI18" s="642"/>
      <c r="AJ18" s="642"/>
      <c r="AK18" s="642"/>
      <c r="AL18" s="611" t="s">
        <v>108</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x14ac:dyDescent="0.15">
      <c r="B19" s="585" t="s">
        <v>250</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108</v>
      </c>
      <c r="AE19" s="642"/>
      <c r="AF19" s="642"/>
      <c r="AG19" s="642"/>
      <c r="AH19" s="642"/>
      <c r="AI19" s="642"/>
      <c r="AJ19" s="642"/>
      <c r="AK19" s="642"/>
      <c r="AL19" s="611" t="s">
        <v>108</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356696</v>
      </c>
      <c r="BH19" s="589"/>
      <c r="BI19" s="589"/>
      <c r="BJ19" s="589"/>
      <c r="BK19" s="589"/>
      <c r="BL19" s="589"/>
      <c r="BM19" s="589"/>
      <c r="BN19" s="590"/>
      <c r="BO19" s="641">
        <v>6.6</v>
      </c>
      <c r="BP19" s="641"/>
      <c r="BQ19" s="641"/>
      <c r="BR19" s="641"/>
      <c r="BS19" s="594" t="s">
        <v>108</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x14ac:dyDescent="0.15">
      <c r="B20" s="585" t="s">
        <v>253</v>
      </c>
      <c r="C20" s="586"/>
      <c r="D20" s="586"/>
      <c r="E20" s="586"/>
      <c r="F20" s="586"/>
      <c r="G20" s="586"/>
      <c r="H20" s="586"/>
      <c r="I20" s="586"/>
      <c r="J20" s="586"/>
      <c r="K20" s="586"/>
      <c r="L20" s="586"/>
      <c r="M20" s="586"/>
      <c r="N20" s="586"/>
      <c r="O20" s="586"/>
      <c r="P20" s="586"/>
      <c r="Q20" s="587"/>
      <c r="R20" s="588">
        <v>8218691</v>
      </c>
      <c r="S20" s="589"/>
      <c r="T20" s="589"/>
      <c r="U20" s="589"/>
      <c r="V20" s="589"/>
      <c r="W20" s="589"/>
      <c r="X20" s="589"/>
      <c r="Y20" s="590"/>
      <c r="Z20" s="641">
        <v>56.1</v>
      </c>
      <c r="AA20" s="641"/>
      <c r="AB20" s="641"/>
      <c r="AC20" s="641"/>
      <c r="AD20" s="642">
        <v>7775881</v>
      </c>
      <c r="AE20" s="642"/>
      <c r="AF20" s="642"/>
      <c r="AG20" s="642"/>
      <c r="AH20" s="642"/>
      <c r="AI20" s="642"/>
      <c r="AJ20" s="642"/>
      <c r="AK20" s="642"/>
      <c r="AL20" s="611">
        <v>97.8</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356696</v>
      </c>
      <c r="BH20" s="589"/>
      <c r="BI20" s="589"/>
      <c r="BJ20" s="589"/>
      <c r="BK20" s="589"/>
      <c r="BL20" s="589"/>
      <c r="BM20" s="589"/>
      <c r="BN20" s="590"/>
      <c r="BO20" s="641">
        <v>6.6</v>
      </c>
      <c r="BP20" s="641"/>
      <c r="BQ20" s="641"/>
      <c r="BR20" s="641"/>
      <c r="BS20" s="594" t="s">
        <v>108</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14510433</v>
      </c>
      <c r="CS20" s="589"/>
      <c r="CT20" s="589"/>
      <c r="CU20" s="589"/>
      <c r="CV20" s="589"/>
      <c r="CW20" s="589"/>
      <c r="CX20" s="589"/>
      <c r="CY20" s="590"/>
      <c r="CZ20" s="641">
        <v>100</v>
      </c>
      <c r="DA20" s="641"/>
      <c r="DB20" s="641"/>
      <c r="DC20" s="641"/>
      <c r="DD20" s="594">
        <v>3488821</v>
      </c>
      <c r="DE20" s="589"/>
      <c r="DF20" s="589"/>
      <c r="DG20" s="589"/>
      <c r="DH20" s="589"/>
      <c r="DI20" s="589"/>
      <c r="DJ20" s="589"/>
      <c r="DK20" s="589"/>
      <c r="DL20" s="589"/>
      <c r="DM20" s="589"/>
      <c r="DN20" s="589"/>
      <c r="DO20" s="589"/>
      <c r="DP20" s="590"/>
      <c r="DQ20" s="594">
        <v>9292742</v>
      </c>
      <c r="DR20" s="589"/>
      <c r="DS20" s="589"/>
      <c r="DT20" s="589"/>
      <c r="DU20" s="589"/>
      <c r="DV20" s="589"/>
      <c r="DW20" s="589"/>
      <c r="DX20" s="589"/>
      <c r="DY20" s="589"/>
      <c r="DZ20" s="589"/>
      <c r="EA20" s="589"/>
      <c r="EB20" s="589"/>
      <c r="EC20" s="624"/>
    </row>
    <row r="21" spans="2:133" ht="11.25" customHeight="1" x14ac:dyDescent="0.15">
      <c r="B21" s="585" t="s">
        <v>256</v>
      </c>
      <c r="C21" s="586"/>
      <c r="D21" s="586"/>
      <c r="E21" s="586"/>
      <c r="F21" s="586"/>
      <c r="G21" s="586"/>
      <c r="H21" s="586"/>
      <c r="I21" s="586"/>
      <c r="J21" s="586"/>
      <c r="K21" s="586"/>
      <c r="L21" s="586"/>
      <c r="M21" s="586"/>
      <c r="N21" s="586"/>
      <c r="O21" s="586"/>
      <c r="P21" s="586"/>
      <c r="Q21" s="587"/>
      <c r="R21" s="588">
        <v>3759</v>
      </c>
      <c r="S21" s="589"/>
      <c r="T21" s="589"/>
      <c r="U21" s="589"/>
      <c r="V21" s="589"/>
      <c r="W21" s="589"/>
      <c r="X21" s="589"/>
      <c r="Y21" s="590"/>
      <c r="Z21" s="641">
        <v>0</v>
      </c>
      <c r="AA21" s="641"/>
      <c r="AB21" s="641"/>
      <c r="AC21" s="641"/>
      <c r="AD21" s="642">
        <v>3759</v>
      </c>
      <c r="AE21" s="642"/>
      <c r="AF21" s="642"/>
      <c r="AG21" s="642"/>
      <c r="AH21" s="642"/>
      <c r="AI21" s="642"/>
      <c r="AJ21" s="642"/>
      <c r="AK21" s="642"/>
      <c r="AL21" s="611">
        <v>0</v>
      </c>
      <c r="AM21" s="643"/>
      <c r="AN21" s="643"/>
      <c r="AO21" s="644"/>
      <c r="AP21" s="682" t="s">
        <v>257</v>
      </c>
      <c r="AQ21" s="689"/>
      <c r="AR21" s="689"/>
      <c r="AS21" s="689"/>
      <c r="AT21" s="689"/>
      <c r="AU21" s="689"/>
      <c r="AV21" s="689"/>
      <c r="AW21" s="689"/>
      <c r="AX21" s="689"/>
      <c r="AY21" s="689"/>
      <c r="AZ21" s="689"/>
      <c r="BA21" s="689"/>
      <c r="BB21" s="689"/>
      <c r="BC21" s="689"/>
      <c r="BD21" s="689"/>
      <c r="BE21" s="689"/>
      <c r="BF21" s="684"/>
      <c r="BG21" s="588" t="s">
        <v>108</v>
      </c>
      <c r="BH21" s="589"/>
      <c r="BI21" s="589"/>
      <c r="BJ21" s="589"/>
      <c r="BK21" s="589"/>
      <c r="BL21" s="589"/>
      <c r="BM21" s="589"/>
      <c r="BN21" s="590"/>
      <c r="BO21" s="641" t="s">
        <v>108</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258</v>
      </c>
      <c r="C22" s="586"/>
      <c r="D22" s="586"/>
      <c r="E22" s="586"/>
      <c r="F22" s="586"/>
      <c r="G22" s="586"/>
      <c r="H22" s="586"/>
      <c r="I22" s="586"/>
      <c r="J22" s="586"/>
      <c r="K22" s="586"/>
      <c r="L22" s="586"/>
      <c r="M22" s="586"/>
      <c r="N22" s="586"/>
      <c r="O22" s="586"/>
      <c r="P22" s="586"/>
      <c r="Q22" s="587"/>
      <c r="R22" s="588">
        <v>69138</v>
      </c>
      <c r="S22" s="589"/>
      <c r="T22" s="589"/>
      <c r="U22" s="589"/>
      <c r="V22" s="589"/>
      <c r="W22" s="589"/>
      <c r="X22" s="589"/>
      <c r="Y22" s="590"/>
      <c r="Z22" s="641">
        <v>0.5</v>
      </c>
      <c r="AA22" s="641"/>
      <c r="AB22" s="641"/>
      <c r="AC22" s="641"/>
      <c r="AD22" s="642" t="s">
        <v>108</v>
      </c>
      <c r="AE22" s="642"/>
      <c r="AF22" s="642"/>
      <c r="AG22" s="642"/>
      <c r="AH22" s="642"/>
      <c r="AI22" s="642"/>
      <c r="AJ22" s="642"/>
      <c r="AK22" s="642"/>
      <c r="AL22" s="611" t="s">
        <v>108</v>
      </c>
      <c r="AM22" s="643"/>
      <c r="AN22" s="643"/>
      <c r="AO22" s="644"/>
      <c r="AP22" s="682" t="s">
        <v>259</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261</v>
      </c>
      <c r="C23" s="586"/>
      <c r="D23" s="586"/>
      <c r="E23" s="586"/>
      <c r="F23" s="586"/>
      <c r="G23" s="586"/>
      <c r="H23" s="586"/>
      <c r="I23" s="586"/>
      <c r="J23" s="586"/>
      <c r="K23" s="586"/>
      <c r="L23" s="586"/>
      <c r="M23" s="586"/>
      <c r="N23" s="586"/>
      <c r="O23" s="586"/>
      <c r="P23" s="586"/>
      <c r="Q23" s="587"/>
      <c r="R23" s="588">
        <v>326082</v>
      </c>
      <c r="S23" s="589"/>
      <c r="T23" s="589"/>
      <c r="U23" s="589"/>
      <c r="V23" s="589"/>
      <c r="W23" s="589"/>
      <c r="X23" s="589"/>
      <c r="Y23" s="590"/>
      <c r="Z23" s="641">
        <v>2.2000000000000002</v>
      </c>
      <c r="AA23" s="641"/>
      <c r="AB23" s="641"/>
      <c r="AC23" s="641"/>
      <c r="AD23" s="642">
        <v>86512</v>
      </c>
      <c r="AE23" s="642"/>
      <c r="AF23" s="642"/>
      <c r="AG23" s="642"/>
      <c r="AH23" s="642"/>
      <c r="AI23" s="642"/>
      <c r="AJ23" s="642"/>
      <c r="AK23" s="642"/>
      <c r="AL23" s="611">
        <v>1.1000000000000001</v>
      </c>
      <c r="AM23" s="643"/>
      <c r="AN23" s="643"/>
      <c r="AO23" s="644"/>
      <c r="AP23" s="682" t="s">
        <v>262</v>
      </c>
      <c r="AQ23" s="689"/>
      <c r="AR23" s="689"/>
      <c r="AS23" s="689"/>
      <c r="AT23" s="689"/>
      <c r="AU23" s="689"/>
      <c r="AV23" s="689"/>
      <c r="AW23" s="689"/>
      <c r="AX23" s="689"/>
      <c r="AY23" s="689"/>
      <c r="AZ23" s="689"/>
      <c r="BA23" s="689"/>
      <c r="BB23" s="689"/>
      <c r="BC23" s="689"/>
      <c r="BD23" s="689"/>
      <c r="BE23" s="689"/>
      <c r="BF23" s="684"/>
      <c r="BG23" s="588">
        <v>356696</v>
      </c>
      <c r="BH23" s="589"/>
      <c r="BI23" s="589"/>
      <c r="BJ23" s="589"/>
      <c r="BK23" s="589"/>
      <c r="BL23" s="589"/>
      <c r="BM23" s="589"/>
      <c r="BN23" s="590"/>
      <c r="BO23" s="641">
        <v>6.6</v>
      </c>
      <c r="BP23" s="641"/>
      <c r="BQ23" s="641"/>
      <c r="BR23" s="641"/>
      <c r="BS23" s="594" t="s">
        <v>108</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x14ac:dyDescent="0.15">
      <c r="B24" s="585" t="s">
        <v>268</v>
      </c>
      <c r="C24" s="586"/>
      <c r="D24" s="586"/>
      <c r="E24" s="586"/>
      <c r="F24" s="586"/>
      <c r="G24" s="586"/>
      <c r="H24" s="586"/>
      <c r="I24" s="586"/>
      <c r="J24" s="586"/>
      <c r="K24" s="586"/>
      <c r="L24" s="586"/>
      <c r="M24" s="586"/>
      <c r="N24" s="586"/>
      <c r="O24" s="586"/>
      <c r="P24" s="586"/>
      <c r="Q24" s="587"/>
      <c r="R24" s="588">
        <v>29398</v>
      </c>
      <c r="S24" s="589"/>
      <c r="T24" s="589"/>
      <c r="U24" s="589"/>
      <c r="V24" s="589"/>
      <c r="W24" s="589"/>
      <c r="X24" s="589"/>
      <c r="Y24" s="590"/>
      <c r="Z24" s="641">
        <v>0.2</v>
      </c>
      <c r="AA24" s="641"/>
      <c r="AB24" s="641"/>
      <c r="AC24" s="641"/>
      <c r="AD24" s="642" t="s">
        <v>108</v>
      </c>
      <c r="AE24" s="642"/>
      <c r="AF24" s="642"/>
      <c r="AG24" s="642"/>
      <c r="AH24" s="642"/>
      <c r="AI24" s="642"/>
      <c r="AJ24" s="642"/>
      <c r="AK24" s="642"/>
      <c r="AL24" s="611" t="s">
        <v>108</v>
      </c>
      <c r="AM24" s="643"/>
      <c r="AN24" s="643"/>
      <c r="AO24" s="644"/>
      <c r="AP24" s="682" t="s">
        <v>269</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6036402</v>
      </c>
      <c r="CS24" s="639"/>
      <c r="CT24" s="639"/>
      <c r="CU24" s="639"/>
      <c r="CV24" s="639"/>
      <c r="CW24" s="639"/>
      <c r="CX24" s="639"/>
      <c r="CY24" s="686"/>
      <c r="CZ24" s="690">
        <v>41.6</v>
      </c>
      <c r="DA24" s="691"/>
      <c r="DB24" s="691"/>
      <c r="DC24" s="692"/>
      <c r="DD24" s="685">
        <v>4532809</v>
      </c>
      <c r="DE24" s="639"/>
      <c r="DF24" s="639"/>
      <c r="DG24" s="639"/>
      <c r="DH24" s="639"/>
      <c r="DI24" s="639"/>
      <c r="DJ24" s="639"/>
      <c r="DK24" s="686"/>
      <c r="DL24" s="685">
        <v>4521282</v>
      </c>
      <c r="DM24" s="639"/>
      <c r="DN24" s="639"/>
      <c r="DO24" s="639"/>
      <c r="DP24" s="639"/>
      <c r="DQ24" s="639"/>
      <c r="DR24" s="639"/>
      <c r="DS24" s="639"/>
      <c r="DT24" s="639"/>
      <c r="DU24" s="639"/>
      <c r="DV24" s="686"/>
      <c r="DW24" s="687">
        <v>52.7</v>
      </c>
      <c r="DX24" s="656"/>
      <c r="DY24" s="656"/>
      <c r="DZ24" s="656"/>
      <c r="EA24" s="656"/>
      <c r="EB24" s="656"/>
      <c r="EC24" s="688"/>
    </row>
    <row r="25" spans="2:133" ht="11.25" customHeight="1" x14ac:dyDescent="0.15">
      <c r="B25" s="585" t="s">
        <v>271</v>
      </c>
      <c r="C25" s="586"/>
      <c r="D25" s="586"/>
      <c r="E25" s="586"/>
      <c r="F25" s="586"/>
      <c r="G25" s="586"/>
      <c r="H25" s="586"/>
      <c r="I25" s="586"/>
      <c r="J25" s="586"/>
      <c r="K25" s="586"/>
      <c r="L25" s="586"/>
      <c r="M25" s="586"/>
      <c r="N25" s="586"/>
      <c r="O25" s="586"/>
      <c r="P25" s="586"/>
      <c r="Q25" s="587"/>
      <c r="R25" s="588">
        <v>1912611</v>
      </c>
      <c r="S25" s="589"/>
      <c r="T25" s="589"/>
      <c r="U25" s="589"/>
      <c r="V25" s="589"/>
      <c r="W25" s="589"/>
      <c r="X25" s="589"/>
      <c r="Y25" s="590"/>
      <c r="Z25" s="641">
        <v>13.1</v>
      </c>
      <c r="AA25" s="641"/>
      <c r="AB25" s="641"/>
      <c r="AC25" s="641"/>
      <c r="AD25" s="642" t="s">
        <v>108</v>
      </c>
      <c r="AE25" s="642"/>
      <c r="AF25" s="642"/>
      <c r="AG25" s="642"/>
      <c r="AH25" s="642"/>
      <c r="AI25" s="642"/>
      <c r="AJ25" s="642"/>
      <c r="AK25" s="642"/>
      <c r="AL25" s="611" t="s">
        <v>108</v>
      </c>
      <c r="AM25" s="643"/>
      <c r="AN25" s="643"/>
      <c r="AO25" s="644"/>
      <c r="AP25" s="682" t="s">
        <v>272</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2393553</v>
      </c>
      <c r="CS25" s="607"/>
      <c r="CT25" s="607"/>
      <c r="CU25" s="607"/>
      <c r="CV25" s="607"/>
      <c r="CW25" s="607"/>
      <c r="CX25" s="607"/>
      <c r="CY25" s="608"/>
      <c r="CZ25" s="591">
        <v>16.5</v>
      </c>
      <c r="DA25" s="609"/>
      <c r="DB25" s="609"/>
      <c r="DC25" s="610"/>
      <c r="DD25" s="594">
        <v>2180824</v>
      </c>
      <c r="DE25" s="607"/>
      <c r="DF25" s="607"/>
      <c r="DG25" s="607"/>
      <c r="DH25" s="607"/>
      <c r="DI25" s="607"/>
      <c r="DJ25" s="607"/>
      <c r="DK25" s="608"/>
      <c r="DL25" s="594">
        <v>2174600</v>
      </c>
      <c r="DM25" s="607"/>
      <c r="DN25" s="607"/>
      <c r="DO25" s="607"/>
      <c r="DP25" s="607"/>
      <c r="DQ25" s="607"/>
      <c r="DR25" s="607"/>
      <c r="DS25" s="607"/>
      <c r="DT25" s="607"/>
      <c r="DU25" s="607"/>
      <c r="DV25" s="608"/>
      <c r="DW25" s="611">
        <v>25.4</v>
      </c>
      <c r="DX25" s="612"/>
      <c r="DY25" s="612"/>
      <c r="DZ25" s="612"/>
      <c r="EA25" s="612"/>
      <c r="EB25" s="612"/>
      <c r="EC25" s="613"/>
    </row>
    <row r="26" spans="2:133" ht="11.25" customHeight="1" x14ac:dyDescent="0.15">
      <c r="B26" s="679" t="s">
        <v>274</v>
      </c>
      <c r="C26" s="680"/>
      <c r="D26" s="680"/>
      <c r="E26" s="680"/>
      <c r="F26" s="680"/>
      <c r="G26" s="680"/>
      <c r="H26" s="680"/>
      <c r="I26" s="680"/>
      <c r="J26" s="680"/>
      <c r="K26" s="680"/>
      <c r="L26" s="680"/>
      <c r="M26" s="680"/>
      <c r="N26" s="680"/>
      <c r="O26" s="680"/>
      <c r="P26" s="680"/>
      <c r="Q26" s="681"/>
      <c r="R26" s="588">
        <v>77491</v>
      </c>
      <c r="S26" s="589"/>
      <c r="T26" s="589"/>
      <c r="U26" s="589"/>
      <c r="V26" s="589"/>
      <c r="W26" s="589"/>
      <c r="X26" s="589"/>
      <c r="Y26" s="590"/>
      <c r="Z26" s="641">
        <v>0.5</v>
      </c>
      <c r="AA26" s="641"/>
      <c r="AB26" s="641"/>
      <c r="AC26" s="641"/>
      <c r="AD26" s="642">
        <v>77491</v>
      </c>
      <c r="AE26" s="642"/>
      <c r="AF26" s="642"/>
      <c r="AG26" s="642"/>
      <c r="AH26" s="642"/>
      <c r="AI26" s="642"/>
      <c r="AJ26" s="642"/>
      <c r="AK26" s="642"/>
      <c r="AL26" s="611">
        <v>1</v>
      </c>
      <c r="AM26" s="643"/>
      <c r="AN26" s="643"/>
      <c r="AO26" s="644"/>
      <c r="AP26" s="682" t="s">
        <v>275</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1680474</v>
      </c>
      <c r="CS26" s="589"/>
      <c r="CT26" s="589"/>
      <c r="CU26" s="589"/>
      <c r="CV26" s="589"/>
      <c r="CW26" s="589"/>
      <c r="CX26" s="589"/>
      <c r="CY26" s="590"/>
      <c r="CZ26" s="591">
        <v>11.6</v>
      </c>
      <c r="DA26" s="609"/>
      <c r="DB26" s="609"/>
      <c r="DC26" s="610"/>
      <c r="DD26" s="594">
        <v>1493341</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748704</v>
      </c>
      <c r="S27" s="589"/>
      <c r="T27" s="589"/>
      <c r="U27" s="589"/>
      <c r="V27" s="589"/>
      <c r="W27" s="589"/>
      <c r="X27" s="589"/>
      <c r="Y27" s="590"/>
      <c r="Z27" s="641">
        <v>5.0999999999999996</v>
      </c>
      <c r="AA27" s="641"/>
      <c r="AB27" s="641"/>
      <c r="AC27" s="641"/>
      <c r="AD27" s="642" t="s">
        <v>108</v>
      </c>
      <c r="AE27" s="642"/>
      <c r="AF27" s="642"/>
      <c r="AG27" s="642"/>
      <c r="AH27" s="642"/>
      <c r="AI27" s="642"/>
      <c r="AJ27" s="642"/>
      <c r="AK27" s="642"/>
      <c r="AL27" s="611" t="s">
        <v>108</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5388287</v>
      </c>
      <c r="BH27" s="589"/>
      <c r="BI27" s="589"/>
      <c r="BJ27" s="589"/>
      <c r="BK27" s="589"/>
      <c r="BL27" s="589"/>
      <c r="BM27" s="589"/>
      <c r="BN27" s="590"/>
      <c r="BO27" s="641">
        <v>100</v>
      </c>
      <c r="BP27" s="641"/>
      <c r="BQ27" s="641"/>
      <c r="BR27" s="641"/>
      <c r="BS27" s="594">
        <v>70392</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2179323</v>
      </c>
      <c r="CS27" s="607"/>
      <c r="CT27" s="607"/>
      <c r="CU27" s="607"/>
      <c r="CV27" s="607"/>
      <c r="CW27" s="607"/>
      <c r="CX27" s="607"/>
      <c r="CY27" s="608"/>
      <c r="CZ27" s="591">
        <v>15</v>
      </c>
      <c r="DA27" s="609"/>
      <c r="DB27" s="609"/>
      <c r="DC27" s="610"/>
      <c r="DD27" s="594">
        <v>888459</v>
      </c>
      <c r="DE27" s="607"/>
      <c r="DF27" s="607"/>
      <c r="DG27" s="607"/>
      <c r="DH27" s="607"/>
      <c r="DI27" s="607"/>
      <c r="DJ27" s="607"/>
      <c r="DK27" s="608"/>
      <c r="DL27" s="594">
        <v>886756</v>
      </c>
      <c r="DM27" s="607"/>
      <c r="DN27" s="607"/>
      <c r="DO27" s="607"/>
      <c r="DP27" s="607"/>
      <c r="DQ27" s="607"/>
      <c r="DR27" s="607"/>
      <c r="DS27" s="607"/>
      <c r="DT27" s="607"/>
      <c r="DU27" s="607"/>
      <c r="DV27" s="608"/>
      <c r="DW27" s="611">
        <v>10.3</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10369</v>
      </c>
      <c r="S28" s="589"/>
      <c r="T28" s="589"/>
      <c r="U28" s="589"/>
      <c r="V28" s="589"/>
      <c r="W28" s="589"/>
      <c r="X28" s="589"/>
      <c r="Y28" s="590"/>
      <c r="Z28" s="641">
        <v>0.1</v>
      </c>
      <c r="AA28" s="641"/>
      <c r="AB28" s="641"/>
      <c r="AC28" s="641"/>
      <c r="AD28" s="642">
        <v>2889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1463526</v>
      </c>
      <c r="CS28" s="589"/>
      <c r="CT28" s="589"/>
      <c r="CU28" s="589"/>
      <c r="CV28" s="589"/>
      <c r="CW28" s="589"/>
      <c r="CX28" s="589"/>
      <c r="CY28" s="590"/>
      <c r="CZ28" s="591">
        <v>10.1</v>
      </c>
      <c r="DA28" s="609"/>
      <c r="DB28" s="609"/>
      <c r="DC28" s="610"/>
      <c r="DD28" s="594">
        <v>1463526</v>
      </c>
      <c r="DE28" s="589"/>
      <c r="DF28" s="589"/>
      <c r="DG28" s="589"/>
      <c r="DH28" s="589"/>
      <c r="DI28" s="589"/>
      <c r="DJ28" s="589"/>
      <c r="DK28" s="590"/>
      <c r="DL28" s="594">
        <v>1459926</v>
      </c>
      <c r="DM28" s="589"/>
      <c r="DN28" s="589"/>
      <c r="DO28" s="589"/>
      <c r="DP28" s="589"/>
      <c r="DQ28" s="589"/>
      <c r="DR28" s="589"/>
      <c r="DS28" s="589"/>
      <c r="DT28" s="589"/>
      <c r="DU28" s="589"/>
      <c r="DV28" s="590"/>
      <c r="DW28" s="611">
        <v>17</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20194</v>
      </c>
      <c r="S29" s="589"/>
      <c r="T29" s="589"/>
      <c r="U29" s="589"/>
      <c r="V29" s="589"/>
      <c r="W29" s="589"/>
      <c r="X29" s="589"/>
      <c r="Y29" s="590"/>
      <c r="Z29" s="641">
        <v>0.1</v>
      </c>
      <c r="AA29" s="641"/>
      <c r="AB29" s="641"/>
      <c r="AC29" s="641"/>
      <c r="AD29" s="642" t="s">
        <v>108</v>
      </c>
      <c r="AE29" s="642"/>
      <c r="AF29" s="642"/>
      <c r="AG29" s="642"/>
      <c r="AH29" s="642"/>
      <c r="AI29" s="642"/>
      <c r="AJ29" s="642"/>
      <c r="AK29" s="642"/>
      <c r="AL29" s="611" t="s">
        <v>108</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76"/>
      <c r="BI29" s="676"/>
      <c r="BJ29" s="676"/>
      <c r="BK29" s="676"/>
      <c r="BL29" s="676"/>
      <c r="BM29" s="676"/>
      <c r="BN29" s="676"/>
      <c r="BO29" s="676"/>
      <c r="BP29" s="676"/>
      <c r="BQ29" s="677"/>
      <c r="BR29" s="648" t="s">
        <v>284</v>
      </c>
      <c r="BS29" s="676"/>
      <c r="BT29" s="676"/>
      <c r="BU29" s="676"/>
      <c r="BV29" s="676"/>
      <c r="BW29" s="676"/>
      <c r="BX29" s="676"/>
      <c r="BY29" s="676"/>
      <c r="BZ29" s="676"/>
      <c r="CA29" s="676"/>
      <c r="CB29" s="677"/>
      <c r="CD29" s="658" t="s">
        <v>285</v>
      </c>
      <c r="CE29" s="659"/>
      <c r="CF29" s="625" t="s">
        <v>286</v>
      </c>
      <c r="CG29" s="622"/>
      <c r="CH29" s="622"/>
      <c r="CI29" s="622"/>
      <c r="CJ29" s="622"/>
      <c r="CK29" s="622"/>
      <c r="CL29" s="622"/>
      <c r="CM29" s="622"/>
      <c r="CN29" s="622"/>
      <c r="CO29" s="622"/>
      <c r="CP29" s="622"/>
      <c r="CQ29" s="623"/>
      <c r="CR29" s="588">
        <v>1463526</v>
      </c>
      <c r="CS29" s="607"/>
      <c r="CT29" s="607"/>
      <c r="CU29" s="607"/>
      <c r="CV29" s="607"/>
      <c r="CW29" s="607"/>
      <c r="CX29" s="607"/>
      <c r="CY29" s="608"/>
      <c r="CZ29" s="591">
        <v>10.1</v>
      </c>
      <c r="DA29" s="609"/>
      <c r="DB29" s="609"/>
      <c r="DC29" s="610"/>
      <c r="DD29" s="594">
        <v>1463526</v>
      </c>
      <c r="DE29" s="607"/>
      <c r="DF29" s="607"/>
      <c r="DG29" s="607"/>
      <c r="DH29" s="607"/>
      <c r="DI29" s="607"/>
      <c r="DJ29" s="607"/>
      <c r="DK29" s="608"/>
      <c r="DL29" s="594">
        <v>1459926</v>
      </c>
      <c r="DM29" s="607"/>
      <c r="DN29" s="607"/>
      <c r="DO29" s="607"/>
      <c r="DP29" s="607"/>
      <c r="DQ29" s="607"/>
      <c r="DR29" s="607"/>
      <c r="DS29" s="607"/>
      <c r="DT29" s="607"/>
      <c r="DU29" s="607"/>
      <c r="DV29" s="608"/>
      <c r="DW29" s="611">
        <v>17</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597496</v>
      </c>
      <c r="S30" s="589"/>
      <c r="T30" s="589"/>
      <c r="U30" s="589"/>
      <c r="V30" s="589"/>
      <c r="W30" s="589"/>
      <c r="X30" s="589"/>
      <c r="Y30" s="590"/>
      <c r="Z30" s="641">
        <v>4.0999999999999996</v>
      </c>
      <c r="AA30" s="641"/>
      <c r="AB30" s="641"/>
      <c r="AC30" s="641"/>
      <c r="AD30" s="642" t="s">
        <v>108</v>
      </c>
      <c r="AE30" s="642"/>
      <c r="AF30" s="642"/>
      <c r="AG30" s="642"/>
      <c r="AH30" s="642"/>
      <c r="AI30" s="642"/>
      <c r="AJ30" s="642"/>
      <c r="AK30" s="642"/>
      <c r="AL30" s="611" t="s">
        <v>108</v>
      </c>
      <c r="AM30" s="643"/>
      <c r="AN30" s="643"/>
      <c r="AO30" s="644"/>
      <c r="AP30" s="664" t="s">
        <v>288</v>
      </c>
      <c r="AQ30" s="665"/>
      <c r="AR30" s="665"/>
      <c r="AS30" s="665"/>
      <c r="AT30" s="670" t="s">
        <v>289</v>
      </c>
      <c r="AU30" s="182"/>
      <c r="AV30" s="182"/>
      <c r="AW30" s="182"/>
      <c r="AX30" s="673" t="s">
        <v>167</v>
      </c>
      <c r="AY30" s="674"/>
      <c r="AZ30" s="674"/>
      <c r="BA30" s="674"/>
      <c r="BB30" s="674"/>
      <c r="BC30" s="674"/>
      <c r="BD30" s="674"/>
      <c r="BE30" s="674"/>
      <c r="BF30" s="675"/>
      <c r="BG30" s="654">
        <v>99.5</v>
      </c>
      <c r="BH30" s="655"/>
      <c r="BI30" s="655"/>
      <c r="BJ30" s="655"/>
      <c r="BK30" s="655"/>
      <c r="BL30" s="655"/>
      <c r="BM30" s="656">
        <v>98.3</v>
      </c>
      <c r="BN30" s="655"/>
      <c r="BO30" s="655"/>
      <c r="BP30" s="655"/>
      <c r="BQ30" s="657"/>
      <c r="BR30" s="654">
        <v>99.3</v>
      </c>
      <c r="BS30" s="655"/>
      <c r="BT30" s="655"/>
      <c r="BU30" s="655"/>
      <c r="BV30" s="655"/>
      <c r="BW30" s="655"/>
      <c r="BX30" s="656">
        <v>97.8</v>
      </c>
      <c r="BY30" s="655"/>
      <c r="BZ30" s="655"/>
      <c r="CA30" s="655"/>
      <c r="CB30" s="657"/>
      <c r="CD30" s="660"/>
      <c r="CE30" s="661"/>
      <c r="CF30" s="625" t="s">
        <v>290</v>
      </c>
      <c r="CG30" s="622"/>
      <c r="CH30" s="622"/>
      <c r="CI30" s="622"/>
      <c r="CJ30" s="622"/>
      <c r="CK30" s="622"/>
      <c r="CL30" s="622"/>
      <c r="CM30" s="622"/>
      <c r="CN30" s="622"/>
      <c r="CO30" s="622"/>
      <c r="CP30" s="622"/>
      <c r="CQ30" s="623"/>
      <c r="CR30" s="588">
        <v>1289987</v>
      </c>
      <c r="CS30" s="589"/>
      <c r="CT30" s="589"/>
      <c r="CU30" s="589"/>
      <c r="CV30" s="589"/>
      <c r="CW30" s="589"/>
      <c r="CX30" s="589"/>
      <c r="CY30" s="590"/>
      <c r="CZ30" s="591">
        <v>8.9</v>
      </c>
      <c r="DA30" s="609"/>
      <c r="DB30" s="609"/>
      <c r="DC30" s="610"/>
      <c r="DD30" s="594">
        <v>1289987</v>
      </c>
      <c r="DE30" s="589"/>
      <c r="DF30" s="589"/>
      <c r="DG30" s="589"/>
      <c r="DH30" s="589"/>
      <c r="DI30" s="589"/>
      <c r="DJ30" s="589"/>
      <c r="DK30" s="590"/>
      <c r="DL30" s="594">
        <v>1286387</v>
      </c>
      <c r="DM30" s="589"/>
      <c r="DN30" s="589"/>
      <c r="DO30" s="589"/>
      <c r="DP30" s="589"/>
      <c r="DQ30" s="589"/>
      <c r="DR30" s="589"/>
      <c r="DS30" s="589"/>
      <c r="DT30" s="589"/>
      <c r="DU30" s="589"/>
      <c r="DV30" s="590"/>
      <c r="DW30" s="611">
        <v>15</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173707</v>
      </c>
      <c r="S31" s="589"/>
      <c r="T31" s="589"/>
      <c r="U31" s="589"/>
      <c r="V31" s="589"/>
      <c r="W31" s="589"/>
      <c r="X31" s="589"/>
      <c r="Y31" s="590"/>
      <c r="Z31" s="641">
        <v>1.2</v>
      </c>
      <c r="AA31" s="641"/>
      <c r="AB31" s="641"/>
      <c r="AC31" s="641"/>
      <c r="AD31" s="642" t="s">
        <v>108</v>
      </c>
      <c r="AE31" s="642"/>
      <c r="AF31" s="642"/>
      <c r="AG31" s="642"/>
      <c r="AH31" s="642"/>
      <c r="AI31" s="642"/>
      <c r="AJ31" s="642"/>
      <c r="AK31" s="642"/>
      <c r="AL31" s="611" t="s">
        <v>108</v>
      </c>
      <c r="AM31" s="643"/>
      <c r="AN31" s="643"/>
      <c r="AO31" s="644"/>
      <c r="AP31" s="666"/>
      <c r="AQ31" s="667"/>
      <c r="AR31" s="667"/>
      <c r="AS31" s="667"/>
      <c r="AT31" s="671"/>
      <c r="AU31" s="181" t="s">
        <v>292</v>
      </c>
      <c r="AV31" s="181"/>
      <c r="AW31" s="181"/>
      <c r="AX31" s="585" t="s">
        <v>293</v>
      </c>
      <c r="AY31" s="586"/>
      <c r="AZ31" s="586"/>
      <c r="BA31" s="586"/>
      <c r="BB31" s="586"/>
      <c r="BC31" s="586"/>
      <c r="BD31" s="586"/>
      <c r="BE31" s="586"/>
      <c r="BF31" s="587"/>
      <c r="BG31" s="652">
        <v>99.5</v>
      </c>
      <c r="BH31" s="607"/>
      <c r="BI31" s="607"/>
      <c r="BJ31" s="607"/>
      <c r="BK31" s="607"/>
      <c r="BL31" s="607"/>
      <c r="BM31" s="643">
        <v>98.3</v>
      </c>
      <c r="BN31" s="653"/>
      <c r="BO31" s="653"/>
      <c r="BP31" s="653"/>
      <c r="BQ31" s="617"/>
      <c r="BR31" s="652">
        <v>99.3</v>
      </c>
      <c r="BS31" s="607"/>
      <c r="BT31" s="607"/>
      <c r="BU31" s="607"/>
      <c r="BV31" s="607"/>
      <c r="BW31" s="607"/>
      <c r="BX31" s="643">
        <v>97.8</v>
      </c>
      <c r="BY31" s="653"/>
      <c r="BZ31" s="653"/>
      <c r="CA31" s="653"/>
      <c r="CB31" s="617"/>
      <c r="CD31" s="660"/>
      <c r="CE31" s="661"/>
      <c r="CF31" s="625" t="s">
        <v>294</v>
      </c>
      <c r="CG31" s="622"/>
      <c r="CH31" s="622"/>
      <c r="CI31" s="622"/>
      <c r="CJ31" s="622"/>
      <c r="CK31" s="622"/>
      <c r="CL31" s="622"/>
      <c r="CM31" s="622"/>
      <c r="CN31" s="622"/>
      <c r="CO31" s="622"/>
      <c r="CP31" s="622"/>
      <c r="CQ31" s="623"/>
      <c r="CR31" s="588">
        <v>173539</v>
      </c>
      <c r="CS31" s="607"/>
      <c r="CT31" s="607"/>
      <c r="CU31" s="607"/>
      <c r="CV31" s="607"/>
      <c r="CW31" s="607"/>
      <c r="CX31" s="607"/>
      <c r="CY31" s="608"/>
      <c r="CZ31" s="591">
        <v>1.2</v>
      </c>
      <c r="DA31" s="609"/>
      <c r="DB31" s="609"/>
      <c r="DC31" s="610"/>
      <c r="DD31" s="594">
        <v>173539</v>
      </c>
      <c r="DE31" s="607"/>
      <c r="DF31" s="607"/>
      <c r="DG31" s="607"/>
      <c r="DH31" s="607"/>
      <c r="DI31" s="607"/>
      <c r="DJ31" s="607"/>
      <c r="DK31" s="608"/>
      <c r="DL31" s="594">
        <v>173539</v>
      </c>
      <c r="DM31" s="607"/>
      <c r="DN31" s="607"/>
      <c r="DO31" s="607"/>
      <c r="DP31" s="607"/>
      <c r="DQ31" s="607"/>
      <c r="DR31" s="607"/>
      <c r="DS31" s="607"/>
      <c r="DT31" s="607"/>
      <c r="DU31" s="607"/>
      <c r="DV31" s="608"/>
      <c r="DW31" s="611">
        <v>2</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70866</v>
      </c>
      <c r="S32" s="589"/>
      <c r="T32" s="589"/>
      <c r="U32" s="589"/>
      <c r="V32" s="589"/>
      <c r="W32" s="589"/>
      <c r="X32" s="589"/>
      <c r="Y32" s="590"/>
      <c r="Z32" s="641">
        <v>0.5</v>
      </c>
      <c r="AA32" s="641"/>
      <c r="AB32" s="641"/>
      <c r="AC32" s="641"/>
      <c r="AD32" s="642">
        <v>444</v>
      </c>
      <c r="AE32" s="642"/>
      <c r="AF32" s="642"/>
      <c r="AG32" s="642"/>
      <c r="AH32" s="642"/>
      <c r="AI32" s="642"/>
      <c r="AJ32" s="642"/>
      <c r="AK32" s="642"/>
      <c r="AL32" s="611">
        <v>0</v>
      </c>
      <c r="AM32" s="643"/>
      <c r="AN32" s="643"/>
      <c r="AO32" s="644"/>
      <c r="AP32" s="668"/>
      <c r="AQ32" s="669"/>
      <c r="AR32" s="669"/>
      <c r="AS32" s="669"/>
      <c r="AT32" s="672"/>
      <c r="AU32" s="183"/>
      <c r="AV32" s="183"/>
      <c r="AW32" s="183"/>
      <c r="AX32" s="569" t="s">
        <v>296</v>
      </c>
      <c r="AY32" s="570"/>
      <c r="AZ32" s="570"/>
      <c r="BA32" s="570"/>
      <c r="BB32" s="570"/>
      <c r="BC32" s="570"/>
      <c r="BD32" s="570"/>
      <c r="BE32" s="570"/>
      <c r="BF32" s="571"/>
      <c r="BG32" s="651">
        <v>99.5</v>
      </c>
      <c r="BH32" s="573"/>
      <c r="BI32" s="573"/>
      <c r="BJ32" s="573"/>
      <c r="BK32" s="573"/>
      <c r="BL32" s="573"/>
      <c r="BM32" s="636">
        <v>98.3</v>
      </c>
      <c r="BN32" s="573"/>
      <c r="BO32" s="573"/>
      <c r="BP32" s="573"/>
      <c r="BQ32" s="630"/>
      <c r="BR32" s="651">
        <v>99.3</v>
      </c>
      <c r="BS32" s="573"/>
      <c r="BT32" s="573"/>
      <c r="BU32" s="573"/>
      <c r="BV32" s="573"/>
      <c r="BW32" s="573"/>
      <c r="BX32" s="636">
        <v>97.7</v>
      </c>
      <c r="BY32" s="573"/>
      <c r="BZ32" s="573"/>
      <c r="CA32" s="573"/>
      <c r="CB32" s="630"/>
      <c r="CD32" s="662"/>
      <c r="CE32" s="663"/>
      <c r="CF32" s="625" t="s">
        <v>297</v>
      </c>
      <c r="CG32" s="622"/>
      <c r="CH32" s="622"/>
      <c r="CI32" s="622"/>
      <c r="CJ32" s="622"/>
      <c r="CK32" s="622"/>
      <c r="CL32" s="622"/>
      <c r="CM32" s="622"/>
      <c r="CN32" s="622"/>
      <c r="CO32" s="622"/>
      <c r="CP32" s="622"/>
      <c r="CQ32" s="623"/>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2386000</v>
      </c>
      <c r="S33" s="589"/>
      <c r="T33" s="589"/>
      <c r="U33" s="589"/>
      <c r="V33" s="589"/>
      <c r="W33" s="589"/>
      <c r="X33" s="589"/>
      <c r="Y33" s="590"/>
      <c r="Z33" s="641">
        <v>16.3</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4985210</v>
      </c>
      <c r="CS33" s="607"/>
      <c r="CT33" s="607"/>
      <c r="CU33" s="607"/>
      <c r="CV33" s="607"/>
      <c r="CW33" s="607"/>
      <c r="CX33" s="607"/>
      <c r="CY33" s="608"/>
      <c r="CZ33" s="591">
        <v>34.4</v>
      </c>
      <c r="DA33" s="609"/>
      <c r="DB33" s="609"/>
      <c r="DC33" s="610"/>
      <c r="DD33" s="594">
        <v>4230985</v>
      </c>
      <c r="DE33" s="607"/>
      <c r="DF33" s="607"/>
      <c r="DG33" s="607"/>
      <c r="DH33" s="607"/>
      <c r="DI33" s="607"/>
      <c r="DJ33" s="607"/>
      <c r="DK33" s="608"/>
      <c r="DL33" s="594">
        <v>3373204</v>
      </c>
      <c r="DM33" s="607"/>
      <c r="DN33" s="607"/>
      <c r="DO33" s="607"/>
      <c r="DP33" s="607"/>
      <c r="DQ33" s="607"/>
      <c r="DR33" s="607"/>
      <c r="DS33" s="607"/>
      <c r="DT33" s="607"/>
      <c r="DU33" s="607"/>
      <c r="DV33" s="608"/>
      <c r="DW33" s="611">
        <v>39.299999999999997</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2118031</v>
      </c>
      <c r="CS34" s="589"/>
      <c r="CT34" s="589"/>
      <c r="CU34" s="589"/>
      <c r="CV34" s="589"/>
      <c r="CW34" s="589"/>
      <c r="CX34" s="589"/>
      <c r="CY34" s="590"/>
      <c r="CZ34" s="591">
        <v>14.6</v>
      </c>
      <c r="DA34" s="609"/>
      <c r="DB34" s="609"/>
      <c r="DC34" s="610"/>
      <c r="DD34" s="594">
        <v>1710672</v>
      </c>
      <c r="DE34" s="589"/>
      <c r="DF34" s="589"/>
      <c r="DG34" s="589"/>
      <c r="DH34" s="589"/>
      <c r="DI34" s="589"/>
      <c r="DJ34" s="589"/>
      <c r="DK34" s="590"/>
      <c r="DL34" s="594">
        <v>1530560</v>
      </c>
      <c r="DM34" s="589"/>
      <c r="DN34" s="589"/>
      <c r="DO34" s="589"/>
      <c r="DP34" s="589"/>
      <c r="DQ34" s="589"/>
      <c r="DR34" s="589"/>
      <c r="DS34" s="589"/>
      <c r="DT34" s="589"/>
      <c r="DU34" s="589"/>
      <c r="DV34" s="590"/>
      <c r="DW34" s="611">
        <v>17.8</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631100</v>
      </c>
      <c r="S35" s="589"/>
      <c r="T35" s="589"/>
      <c r="U35" s="589"/>
      <c r="V35" s="589"/>
      <c r="W35" s="589"/>
      <c r="X35" s="589"/>
      <c r="Y35" s="590"/>
      <c r="Z35" s="641">
        <v>4.3</v>
      </c>
      <c r="AA35" s="641"/>
      <c r="AB35" s="641"/>
      <c r="AC35" s="641"/>
      <c r="AD35" s="642" t="s">
        <v>108</v>
      </c>
      <c r="AE35" s="642"/>
      <c r="AF35" s="642"/>
      <c r="AG35" s="642"/>
      <c r="AH35" s="642"/>
      <c r="AI35" s="642"/>
      <c r="AJ35" s="642"/>
      <c r="AK35" s="642"/>
      <c r="AL35" s="611" t="s">
        <v>108</v>
      </c>
      <c r="AM35" s="643"/>
      <c r="AN35" s="643"/>
      <c r="AO35" s="644"/>
      <c r="AP35" s="186"/>
      <c r="AQ35" s="645" t="s">
        <v>305</v>
      </c>
      <c r="AR35" s="646"/>
      <c r="AS35" s="646"/>
      <c r="AT35" s="646"/>
      <c r="AU35" s="646"/>
      <c r="AV35" s="646"/>
      <c r="AW35" s="646"/>
      <c r="AX35" s="646"/>
      <c r="AY35" s="647"/>
      <c r="AZ35" s="638">
        <v>1738160</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46395</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53850</v>
      </c>
      <c r="CS35" s="607"/>
      <c r="CT35" s="607"/>
      <c r="CU35" s="607"/>
      <c r="CV35" s="607"/>
      <c r="CW35" s="607"/>
      <c r="CX35" s="607"/>
      <c r="CY35" s="608"/>
      <c r="CZ35" s="591">
        <v>0.4</v>
      </c>
      <c r="DA35" s="609"/>
      <c r="DB35" s="609"/>
      <c r="DC35" s="610"/>
      <c r="DD35" s="594">
        <v>45761</v>
      </c>
      <c r="DE35" s="607"/>
      <c r="DF35" s="607"/>
      <c r="DG35" s="607"/>
      <c r="DH35" s="607"/>
      <c r="DI35" s="607"/>
      <c r="DJ35" s="607"/>
      <c r="DK35" s="608"/>
      <c r="DL35" s="594">
        <v>45761</v>
      </c>
      <c r="DM35" s="607"/>
      <c r="DN35" s="607"/>
      <c r="DO35" s="607"/>
      <c r="DP35" s="607"/>
      <c r="DQ35" s="607"/>
      <c r="DR35" s="607"/>
      <c r="DS35" s="607"/>
      <c r="DT35" s="607"/>
      <c r="DU35" s="607"/>
      <c r="DV35" s="608"/>
      <c r="DW35" s="611">
        <v>0.5</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14644506</v>
      </c>
      <c r="S36" s="629"/>
      <c r="T36" s="629"/>
      <c r="U36" s="629"/>
      <c r="V36" s="629"/>
      <c r="W36" s="629"/>
      <c r="X36" s="629"/>
      <c r="Y36" s="632"/>
      <c r="Z36" s="633">
        <v>100</v>
      </c>
      <c r="AA36" s="633"/>
      <c r="AB36" s="633"/>
      <c r="AC36" s="633"/>
      <c r="AD36" s="634">
        <v>7946976</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745833</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18885</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755352</v>
      </c>
      <c r="CS36" s="589"/>
      <c r="CT36" s="589"/>
      <c r="CU36" s="589"/>
      <c r="CV36" s="589"/>
      <c r="CW36" s="589"/>
      <c r="CX36" s="589"/>
      <c r="CY36" s="590"/>
      <c r="CZ36" s="591">
        <v>5.2</v>
      </c>
      <c r="DA36" s="609"/>
      <c r="DB36" s="609"/>
      <c r="DC36" s="610"/>
      <c r="DD36" s="594">
        <v>632964</v>
      </c>
      <c r="DE36" s="589"/>
      <c r="DF36" s="589"/>
      <c r="DG36" s="589"/>
      <c r="DH36" s="589"/>
      <c r="DI36" s="589"/>
      <c r="DJ36" s="589"/>
      <c r="DK36" s="590"/>
      <c r="DL36" s="594">
        <v>448571</v>
      </c>
      <c r="DM36" s="589"/>
      <c r="DN36" s="589"/>
      <c r="DO36" s="589"/>
      <c r="DP36" s="589"/>
      <c r="DQ36" s="589"/>
      <c r="DR36" s="589"/>
      <c r="DS36" s="589"/>
      <c r="DT36" s="589"/>
      <c r="DU36" s="589"/>
      <c r="DV36" s="590"/>
      <c r="DW36" s="611">
        <v>5.2</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73762</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4290</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205136</v>
      </c>
      <c r="CS37" s="607"/>
      <c r="CT37" s="607"/>
      <c r="CU37" s="607"/>
      <c r="CV37" s="607"/>
      <c r="CW37" s="607"/>
      <c r="CX37" s="607"/>
      <c r="CY37" s="608"/>
      <c r="CZ37" s="591">
        <v>1.4</v>
      </c>
      <c r="DA37" s="609"/>
      <c r="DB37" s="609"/>
      <c r="DC37" s="610"/>
      <c r="DD37" s="594">
        <v>169483</v>
      </c>
      <c r="DE37" s="607"/>
      <c r="DF37" s="607"/>
      <c r="DG37" s="607"/>
      <c r="DH37" s="607"/>
      <c r="DI37" s="607"/>
      <c r="DJ37" s="607"/>
      <c r="DK37" s="608"/>
      <c r="DL37" s="594">
        <v>161133</v>
      </c>
      <c r="DM37" s="607"/>
      <c r="DN37" s="607"/>
      <c r="DO37" s="607"/>
      <c r="DP37" s="607"/>
      <c r="DQ37" s="607"/>
      <c r="DR37" s="607"/>
      <c r="DS37" s="607"/>
      <c r="DT37" s="607"/>
      <c r="DU37" s="607"/>
      <c r="DV37" s="608"/>
      <c r="DW37" s="611">
        <v>1.9</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v>39038</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7405</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1625360</v>
      </c>
      <c r="CS38" s="589"/>
      <c r="CT38" s="589"/>
      <c r="CU38" s="589"/>
      <c r="CV38" s="589"/>
      <c r="CW38" s="589"/>
      <c r="CX38" s="589"/>
      <c r="CY38" s="590"/>
      <c r="CZ38" s="591">
        <v>11.2</v>
      </c>
      <c r="DA38" s="609"/>
      <c r="DB38" s="609"/>
      <c r="DC38" s="610"/>
      <c r="DD38" s="594">
        <v>1434003</v>
      </c>
      <c r="DE38" s="589"/>
      <c r="DF38" s="589"/>
      <c r="DG38" s="589"/>
      <c r="DH38" s="589"/>
      <c r="DI38" s="589"/>
      <c r="DJ38" s="589"/>
      <c r="DK38" s="590"/>
      <c r="DL38" s="594">
        <v>1348312</v>
      </c>
      <c r="DM38" s="589"/>
      <c r="DN38" s="589"/>
      <c r="DO38" s="589"/>
      <c r="DP38" s="589"/>
      <c r="DQ38" s="589"/>
      <c r="DR38" s="589"/>
      <c r="DS38" s="589"/>
      <c r="DT38" s="589"/>
      <c r="DU38" s="589"/>
      <c r="DV38" s="590"/>
      <c r="DW38" s="611">
        <v>15.7</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v>25881</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104</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431157</v>
      </c>
      <c r="CS39" s="607"/>
      <c r="CT39" s="607"/>
      <c r="CU39" s="607"/>
      <c r="CV39" s="607"/>
      <c r="CW39" s="607"/>
      <c r="CX39" s="607"/>
      <c r="CY39" s="608"/>
      <c r="CZ39" s="591">
        <v>3</v>
      </c>
      <c r="DA39" s="609"/>
      <c r="DB39" s="609"/>
      <c r="DC39" s="610"/>
      <c r="DD39" s="594">
        <v>407585</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224894</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89</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1460</v>
      </c>
      <c r="CS40" s="589"/>
      <c r="CT40" s="589"/>
      <c r="CU40" s="589"/>
      <c r="CV40" s="589"/>
      <c r="CW40" s="589"/>
      <c r="CX40" s="589"/>
      <c r="CY40" s="590"/>
      <c r="CZ40" s="591">
        <v>0</v>
      </c>
      <c r="DA40" s="609"/>
      <c r="DB40" s="609"/>
      <c r="DC40" s="610"/>
      <c r="DD40" s="594" t="s">
        <v>108</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628752</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315</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3488821</v>
      </c>
      <c r="CS42" s="589"/>
      <c r="CT42" s="589"/>
      <c r="CU42" s="589"/>
      <c r="CV42" s="589"/>
      <c r="CW42" s="589"/>
      <c r="CX42" s="589"/>
      <c r="CY42" s="590"/>
      <c r="CZ42" s="591">
        <v>24</v>
      </c>
      <c r="DA42" s="592"/>
      <c r="DB42" s="592"/>
      <c r="DC42" s="593"/>
      <c r="DD42" s="594">
        <v>528948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9975</v>
      </c>
      <c r="CS43" s="607"/>
      <c r="CT43" s="607"/>
      <c r="CU43" s="607"/>
      <c r="CV43" s="607"/>
      <c r="CW43" s="607"/>
      <c r="CX43" s="607"/>
      <c r="CY43" s="608"/>
      <c r="CZ43" s="591">
        <v>0.1</v>
      </c>
      <c r="DA43" s="609"/>
      <c r="DB43" s="609"/>
      <c r="DC43" s="610"/>
      <c r="DD43" s="594" t="s">
        <v>117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332</v>
      </c>
      <c r="CD44" s="601" t="s">
        <v>285</v>
      </c>
      <c r="CE44" s="602"/>
      <c r="CF44" s="585" t="s">
        <v>333</v>
      </c>
      <c r="CG44" s="586"/>
      <c r="CH44" s="586"/>
      <c r="CI44" s="586"/>
      <c r="CJ44" s="586"/>
      <c r="CK44" s="586"/>
      <c r="CL44" s="586"/>
      <c r="CM44" s="586"/>
      <c r="CN44" s="586"/>
      <c r="CO44" s="586"/>
      <c r="CP44" s="586"/>
      <c r="CQ44" s="587"/>
      <c r="CR44" s="588">
        <v>3488821</v>
      </c>
      <c r="CS44" s="589"/>
      <c r="CT44" s="589"/>
      <c r="CU44" s="589"/>
      <c r="CV44" s="589"/>
      <c r="CW44" s="589"/>
      <c r="CX44" s="589"/>
      <c r="CY44" s="590"/>
      <c r="CZ44" s="591">
        <v>24</v>
      </c>
      <c r="DA44" s="592"/>
      <c r="DB44" s="592"/>
      <c r="DC44" s="593"/>
      <c r="DD44" s="594">
        <v>528948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334</v>
      </c>
      <c r="CG45" s="586"/>
      <c r="CH45" s="586"/>
      <c r="CI45" s="586"/>
      <c r="CJ45" s="586"/>
      <c r="CK45" s="586"/>
      <c r="CL45" s="586"/>
      <c r="CM45" s="586"/>
      <c r="CN45" s="586"/>
      <c r="CO45" s="586"/>
      <c r="CP45" s="586"/>
      <c r="CQ45" s="587"/>
      <c r="CR45" s="588">
        <v>1328466</v>
      </c>
      <c r="CS45" s="607"/>
      <c r="CT45" s="607"/>
      <c r="CU45" s="607"/>
      <c r="CV45" s="607"/>
      <c r="CW45" s="607"/>
      <c r="CX45" s="607"/>
      <c r="CY45" s="608"/>
      <c r="CZ45" s="591">
        <v>9.1999999999999993</v>
      </c>
      <c r="DA45" s="609"/>
      <c r="DB45" s="609"/>
      <c r="DC45" s="610"/>
      <c r="DD45" s="594">
        <v>1009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335</v>
      </c>
      <c r="CG46" s="586"/>
      <c r="CH46" s="586"/>
      <c r="CI46" s="586"/>
      <c r="CJ46" s="586"/>
      <c r="CK46" s="586"/>
      <c r="CL46" s="586"/>
      <c r="CM46" s="586"/>
      <c r="CN46" s="586"/>
      <c r="CO46" s="586"/>
      <c r="CP46" s="586"/>
      <c r="CQ46" s="587"/>
      <c r="CR46" s="588">
        <v>2160355</v>
      </c>
      <c r="CS46" s="589"/>
      <c r="CT46" s="589"/>
      <c r="CU46" s="589"/>
      <c r="CV46" s="589"/>
      <c r="CW46" s="589"/>
      <c r="CX46" s="589"/>
      <c r="CY46" s="590"/>
      <c r="CZ46" s="591">
        <v>14.9</v>
      </c>
      <c r="DA46" s="592"/>
      <c r="DB46" s="592"/>
      <c r="DC46" s="593"/>
      <c r="DD46" s="594">
        <v>527939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336</v>
      </c>
      <c r="CG47" s="586"/>
      <c r="CH47" s="586"/>
      <c r="CI47" s="586"/>
      <c r="CJ47" s="586"/>
      <c r="CK47" s="586"/>
      <c r="CL47" s="586"/>
      <c r="CM47" s="586"/>
      <c r="CN47" s="586"/>
      <c r="CO47" s="586"/>
      <c r="CP47" s="586"/>
      <c r="CQ47" s="587"/>
      <c r="CR47" s="588" t="s">
        <v>117</v>
      </c>
      <c r="CS47" s="607"/>
      <c r="CT47" s="607"/>
      <c r="CU47" s="607"/>
      <c r="CV47" s="607"/>
      <c r="CW47" s="607"/>
      <c r="CX47" s="607"/>
      <c r="CY47" s="608"/>
      <c r="CZ47" s="591" t="s">
        <v>117</v>
      </c>
      <c r="DA47" s="609"/>
      <c r="DB47" s="609"/>
      <c r="DC47" s="610"/>
      <c r="DD47" s="594" t="s">
        <v>117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337</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338</v>
      </c>
      <c r="CE49" s="570"/>
      <c r="CF49" s="570"/>
      <c r="CG49" s="570"/>
      <c r="CH49" s="570"/>
      <c r="CI49" s="570"/>
      <c r="CJ49" s="570"/>
      <c r="CK49" s="570"/>
      <c r="CL49" s="570"/>
      <c r="CM49" s="570"/>
      <c r="CN49" s="570"/>
      <c r="CO49" s="570"/>
      <c r="CP49" s="570"/>
      <c r="CQ49" s="571"/>
      <c r="CR49" s="572">
        <v>14510433</v>
      </c>
      <c r="CS49" s="573"/>
      <c r="CT49" s="573"/>
      <c r="CU49" s="573"/>
      <c r="CV49" s="573"/>
      <c r="CW49" s="573"/>
      <c r="CX49" s="573"/>
      <c r="CY49" s="574"/>
      <c r="CZ49" s="575">
        <v>100</v>
      </c>
      <c r="DA49" s="576"/>
      <c r="DB49" s="576"/>
      <c r="DC49" s="577"/>
      <c r="DD49" s="578">
        <v>9292742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2" zoomScale="70" zoomScaleNormal="25" zoomScaleSheetLayoutView="70" workbookViewId="0">
      <selection activeCell="AA35" sqref="AA35:AE3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340</v>
      </c>
      <c r="DK2" s="1108"/>
      <c r="DL2" s="1108"/>
      <c r="DM2" s="1108"/>
      <c r="DN2" s="1108"/>
      <c r="DO2" s="1109"/>
      <c r="DP2" s="200"/>
      <c r="DQ2" s="1107" t="s">
        <v>341</v>
      </c>
      <c r="DR2" s="1108"/>
      <c r="DS2" s="1108"/>
      <c r="DT2" s="1108"/>
      <c r="DU2" s="1108"/>
      <c r="DV2" s="1108"/>
      <c r="DW2" s="1108"/>
      <c r="DX2" s="1108"/>
      <c r="DY2" s="1108"/>
      <c r="DZ2" s="110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0" t="s">
        <v>342</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10"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5" t="s">
        <v>358</v>
      </c>
      <c r="DH5" s="1096"/>
      <c r="DI5" s="1096"/>
      <c r="DJ5" s="1096"/>
      <c r="DK5" s="1097"/>
      <c r="DL5" s="1095" t="s">
        <v>359</v>
      </c>
      <c r="DM5" s="1096"/>
      <c r="DN5" s="1096"/>
      <c r="DO5" s="1096"/>
      <c r="DP5" s="1097"/>
      <c r="DQ5" s="997" t="s">
        <v>360</v>
      </c>
      <c r="DR5" s="998"/>
      <c r="DS5" s="998"/>
      <c r="DT5" s="998"/>
      <c r="DU5" s="999"/>
      <c r="DV5" s="997" t="s">
        <v>351</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1"/>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x14ac:dyDescent="0.15">
      <c r="A7" s="209">
        <v>1</v>
      </c>
      <c r="B7" s="1047" t="s">
        <v>361</v>
      </c>
      <c r="C7" s="1048"/>
      <c r="D7" s="1048"/>
      <c r="E7" s="1048"/>
      <c r="F7" s="1048"/>
      <c r="G7" s="1048"/>
      <c r="H7" s="1048"/>
      <c r="I7" s="1048"/>
      <c r="J7" s="1048"/>
      <c r="K7" s="1048"/>
      <c r="L7" s="1048"/>
      <c r="M7" s="1048"/>
      <c r="N7" s="1048"/>
      <c r="O7" s="1048"/>
      <c r="P7" s="1049"/>
      <c r="Q7" s="1101">
        <v>15090</v>
      </c>
      <c r="R7" s="1102"/>
      <c r="S7" s="1102"/>
      <c r="T7" s="1102"/>
      <c r="U7" s="1102"/>
      <c r="V7" s="1102">
        <v>14956</v>
      </c>
      <c r="W7" s="1102"/>
      <c r="X7" s="1102"/>
      <c r="Y7" s="1102"/>
      <c r="Z7" s="1102"/>
      <c r="AA7" s="1102">
        <v>134</v>
      </c>
      <c r="AB7" s="1102"/>
      <c r="AC7" s="1102"/>
      <c r="AD7" s="1102"/>
      <c r="AE7" s="1103"/>
      <c r="AF7" s="1104">
        <v>59</v>
      </c>
      <c r="AG7" s="1105"/>
      <c r="AH7" s="1105"/>
      <c r="AI7" s="1105"/>
      <c r="AJ7" s="1106"/>
      <c r="AK7" s="1088">
        <v>597</v>
      </c>
      <c r="AL7" s="1089"/>
      <c r="AM7" s="1089"/>
      <c r="AN7" s="1089"/>
      <c r="AO7" s="1089"/>
      <c r="AP7" s="1089">
        <v>15514</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t="s">
        <v>555</v>
      </c>
      <c r="BS7" s="1092" t="s">
        <v>556</v>
      </c>
      <c r="BT7" s="1093"/>
      <c r="BU7" s="1093"/>
      <c r="BV7" s="1093"/>
      <c r="BW7" s="1093"/>
      <c r="BX7" s="1093"/>
      <c r="BY7" s="1093"/>
      <c r="BZ7" s="1093"/>
      <c r="CA7" s="1093"/>
      <c r="CB7" s="1093"/>
      <c r="CC7" s="1093"/>
      <c r="CD7" s="1093"/>
      <c r="CE7" s="1093"/>
      <c r="CF7" s="1093"/>
      <c r="CG7" s="1094"/>
      <c r="CH7" s="1085">
        <v>-2</v>
      </c>
      <c r="CI7" s="1086"/>
      <c r="CJ7" s="1086"/>
      <c r="CK7" s="1086"/>
      <c r="CL7" s="1087"/>
      <c r="CM7" s="1085">
        <v>53</v>
      </c>
      <c r="CN7" s="1086"/>
      <c r="CO7" s="1086"/>
      <c r="CP7" s="1086"/>
      <c r="CQ7" s="1087"/>
      <c r="CR7" s="1085">
        <v>3</v>
      </c>
      <c r="CS7" s="1086"/>
      <c r="CT7" s="1086"/>
      <c r="CU7" s="1086"/>
      <c r="CV7" s="1087"/>
      <c r="CW7" s="1085" t="s">
        <v>542</v>
      </c>
      <c r="CX7" s="1086"/>
      <c r="CY7" s="1086"/>
      <c r="CZ7" s="1086"/>
      <c r="DA7" s="1087"/>
      <c r="DB7" s="1085" t="s">
        <v>542</v>
      </c>
      <c r="DC7" s="1086"/>
      <c r="DD7" s="1086"/>
      <c r="DE7" s="1086"/>
      <c r="DF7" s="1087"/>
      <c r="DG7" s="1085">
        <v>33</v>
      </c>
      <c r="DH7" s="1086"/>
      <c r="DI7" s="1086"/>
      <c r="DJ7" s="1086"/>
      <c r="DK7" s="1087"/>
      <c r="DL7" s="1085" t="s">
        <v>542</v>
      </c>
      <c r="DM7" s="1086"/>
      <c r="DN7" s="1086"/>
      <c r="DO7" s="1086"/>
      <c r="DP7" s="1087"/>
      <c r="DQ7" s="1085" t="s">
        <v>542</v>
      </c>
      <c r="DR7" s="1086"/>
      <c r="DS7" s="1086"/>
      <c r="DT7" s="1086"/>
      <c r="DU7" s="1087"/>
      <c r="DV7" s="1112"/>
      <c r="DW7" s="1113"/>
      <c r="DX7" s="1113"/>
      <c r="DY7" s="1113"/>
      <c r="DZ7" s="1114"/>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8"/>
      <c r="R22" s="1079"/>
      <c r="S22" s="1079"/>
      <c r="T22" s="1079"/>
      <c r="U22" s="1079"/>
      <c r="V22" s="1079"/>
      <c r="W22" s="1079"/>
      <c r="X22" s="1079"/>
      <c r="Y22" s="1079"/>
      <c r="Z22" s="1079"/>
      <c r="AA22" s="1079"/>
      <c r="AB22" s="1079"/>
      <c r="AC22" s="1079"/>
      <c r="AD22" s="1079"/>
      <c r="AE22" s="1080"/>
      <c r="AF22" s="1033"/>
      <c r="AG22" s="1034"/>
      <c r="AH22" s="1034"/>
      <c r="AI22" s="1034"/>
      <c r="AJ22" s="1035"/>
      <c r="AK22" s="1074"/>
      <c r="AL22" s="1075"/>
      <c r="AM22" s="1075"/>
      <c r="AN22" s="1075"/>
      <c r="AO22" s="1075"/>
      <c r="AP22" s="1075"/>
      <c r="AQ22" s="1075"/>
      <c r="AR22" s="1075"/>
      <c r="AS22" s="1075"/>
      <c r="AT22" s="1075"/>
      <c r="AU22" s="1076"/>
      <c r="AV22" s="1076"/>
      <c r="AW22" s="1076"/>
      <c r="AX22" s="1076"/>
      <c r="AY22" s="1077"/>
      <c r="AZ22" s="1025" t="s">
        <v>362</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363</v>
      </c>
      <c r="B23" s="940" t="s">
        <v>364</v>
      </c>
      <c r="C23" s="941"/>
      <c r="D23" s="941"/>
      <c r="E23" s="941"/>
      <c r="F23" s="941"/>
      <c r="G23" s="941"/>
      <c r="H23" s="941"/>
      <c r="I23" s="941"/>
      <c r="J23" s="941"/>
      <c r="K23" s="941"/>
      <c r="L23" s="941"/>
      <c r="M23" s="941"/>
      <c r="N23" s="941"/>
      <c r="O23" s="941"/>
      <c r="P23" s="942"/>
      <c r="Q23" s="1065">
        <v>14645</v>
      </c>
      <c r="R23" s="1066"/>
      <c r="S23" s="1066"/>
      <c r="T23" s="1066"/>
      <c r="U23" s="1066"/>
      <c r="V23" s="1066">
        <v>14510</v>
      </c>
      <c r="W23" s="1066"/>
      <c r="X23" s="1066"/>
      <c r="Y23" s="1066"/>
      <c r="Z23" s="1066"/>
      <c r="AA23" s="1066">
        <v>134</v>
      </c>
      <c r="AB23" s="1066"/>
      <c r="AC23" s="1066"/>
      <c r="AD23" s="1066"/>
      <c r="AE23" s="1067"/>
      <c r="AF23" s="1068">
        <v>59</v>
      </c>
      <c r="AG23" s="1066"/>
      <c r="AH23" s="1066"/>
      <c r="AI23" s="1066"/>
      <c r="AJ23" s="1069"/>
      <c r="AK23" s="1070"/>
      <c r="AL23" s="1071"/>
      <c r="AM23" s="1071"/>
      <c r="AN23" s="1071"/>
      <c r="AO23" s="1071"/>
      <c r="AP23" s="1066">
        <v>15514</v>
      </c>
      <c r="AQ23" s="1066"/>
      <c r="AR23" s="1066"/>
      <c r="AS23" s="1066"/>
      <c r="AT23" s="1066"/>
      <c r="AU23" s="1072"/>
      <c r="AV23" s="1072"/>
      <c r="AW23" s="1072"/>
      <c r="AX23" s="1072"/>
      <c r="AY23" s="1073"/>
      <c r="AZ23" s="1062" t="s">
        <v>543</v>
      </c>
      <c r="BA23" s="1063"/>
      <c r="BB23" s="1063"/>
      <c r="BC23" s="1063"/>
      <c r="BD23" s="1064"/>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1" t="s">
        <v>365</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60" t="s">
        <v>366</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344</v>
      </c>
      <c r="B26" s="992"/>
      <c r="C26" s="992"/>
      <c r="D26" s="992"/>
      <c r="E26" s="992"/>
      <c r="F26" s="992"/>
      <c r="G26" s="992"/>
      <c r="H26" s="992"/>
      <c r="I26" s="992"/>
      <c r="J26" s="992"/>
      <c r="K26" s="992"/>
      <c r="L26" s="992"/>
      <c r="M26" s="992"/>
      <c r="N26" s="992"/>
      <c r="O26" s="992"/>
      <c r="P26" s="993"/>
      <c r="Q26" s="997" t="s">
        <v>367</v>
      </c>
      <c r="R26" s="998"/>
      <c r="S26" s="998"/>
      <c r="T26" s="998"/>
      <c r="U26" s="999"/>
      <c r="V26" s="997" t="s">
        <v>368</v>
      </c>
      <c r="W26" s="998"/>
      <c r="X26" s="998"/>
      <c r="Y26" s="998"/>
      <c r="Z26" s="999"/>
      <c r="AA26" s="997" t="s">
        <v>369</v>
      </c>
      <c r="AB26" s="998"/>
      <c r="AC26" s="998"/>
      <c r="AD26" s="998"/>
      <c r="AE26" s="998"/>
      <c r="AF26" s="1056" t="s">
        <v>370</v>
      </c>
      <c r="AG26" s="1004"/>
      <c r="AH26" s="1004"/>
      <c r="AI26" s="1004"/>
      <c r="AJ26" s="1057"/>
      <c r="AK26" s="998" t="s">
        <v>371</v>
      </c>
      <c r="AL26" s="998"/>
      <c r="AM26" s="998"/>
      <c r="AN26" s="998"/>
      <c r="AO26" s="999"/>
      <c r="AP26" s="997" t="s">
        <v>372</v>
      </c>
      <c r="AQ26" s="998"/>
      <c r="AR26" s="998"/>
      <c r="AS26" s="998"/>
      <c r="AT26" s="999"/>
      <c r="AU26" s="997" t="s">
        <v>373</v>
      </c>
      <c r="AV26" s="998"/>
      <c r="AW26" s="998"/>
      <c r="AX26" s="998"/>
      <c r="AY26" s="999"/>
      <c r="AZ26" s="997" t="s">
        <v>374</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8"/>
      <c r="AG27" s="1007"/>
      <c r="AH27" s="1007"/>
      <c r="AI27" s="1007"/>
      <c r="AJ27" s="1059"/>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7" t="s">
        <v>375</v>
      </c>
      <c r="C28" s="1048"/>
      <c r="D28" s="1048"/>
      <c r="E28" s="1048"/>
      <c r="F28" s="1048"/>
      <c r="G28" s="1048"/>
      <c r="H28" s="1048"/>
      <c r="I28" s="1048"/>
      <c r="J28" s="1048"/>
      <c r="K28" s="1048"/>
      <c r="L28" s="1048"/>
      <c r="M28" s="1048"/>
      <c r="N28" s="1048"/>
      <c r="O28" s="1048"/>
      <c r="P28" s="1049"/>
      <c r="Q28" s="1050">
        <v>3801</v>
      </c>
      <c r="R28" s="1051"/>
      <c r="S28" s="1051"/>
      <c r="T28" s="1051"/>
      <c r="U28" s="1051"/>
      <c r="V28" s="1051">
        <v>3755</v>
      </c>
      <c r="W28" s="1051"/>
      <c r="X28" s="1051"/>
      <c r="Y28" s="1051"/>
      <c r="Z28" s="1051"/>
      <c r="AA28" s="1051">
        <v>46</v>
      </c>
      <c r="AB28" s="1051"/>
      <c r="AC28" s="1051"/>
      <c r="AD28" s="1051"/>
      <c r="AE28" s="1052"/>
      <c r="AF28" s="1053">
        <v>46</v>
      </c>
      <c r="AG28" s="1051"/>
      <c r="AH28" s="1051"/>
      <c r="AI28" s="1051"/>
      <c r="AJ28" s="1054"/>
      <c r="AK28" s="1055">
        <v>225</v>
      </c>
      <c r="AL28" s="1043"/>
      <c r="AM28" s="1043"/>
      <c r="AN28" s="1043"/>
      <c r="AO28" s="1043"/>
      <c r="AP28" s="1043" t="s">
        <v>557</v>
      </c>
      <c r="AQ28" s="1043"/>
      <c r="AR28" s="1043"/>
      <c r="AS28" s="1043"/>
      <c r="AT28" s="1043"/>
      <c r="AU28" s="1042" t="s">
        <v>557</v>
      </c>
      <c r="AV28" s="1043"/>
      <c r="AW28" s="1043"/>
      <c r="AX28" s="1043"/>
      <c r="AY28" s="1043"/>
      <c r="AZ28" s="1044" t="s">
        <v>557</v>
      </c>
      <c r="BA28" s="1044"/>
      <c r="BB28" s="1044"/>
      <c r="BC28" s="1044"/>
      <c r="BD28" s="1044"/>
      <c r="BE28" s="1045"/>
      <c r="BF28" s="1045"/>
      <c r="BG28" s="1045"/>
      <c r="BH28" s="1045"/>
      <c r="BI28" s="1046"/>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376</v>
      </c>
      <c r="C29" s="1028"/>
      <c r="D29" s="1028"/>
      <c r="E29" s="1028"/>
      <c r="F29" s="1028"/>
      <c r="G29" s="1028"/>
      <c r="H29" s="1028"/>
      <c r="I29" s="1028"/>
      <c r="J29" s="1028"/>
      <c r="K29" s="1028"/>
      <c r="L29" s="1028"/>
      <c r="M29" s="1028"/>
      <c r="N29" s="1028"/>
      <c r="O29" s="1028"/>
      <c r="P29" s="1029"/>
      <c r="Q29" s="1039">
        <v>2328</v>
      </c>
      <c r="R29" s="1040"/>
      <c r="S29" s="1040"/>
      <c r="T29" s="1040"/>
      <c r="U29" s="1040"/>
      <c r="V29" s="1040">
        <v>2286</v>
      </c>
      <c r="W29" s="1040"/>
      <c r="X29" s="1040"/>
      <c r="Y29" s="1040"/>
      <c r="Z29" s="1040"/>
      <c r="AA29" s="1040">
        <v>42</v>
      </c>
      <c r="AB29" s="1040"/>
      <c r="AC29" s="1040"/>
      <c r="AD29" s="1040"/>
      <c r="AE29" s="1041"/>
      <c r="AF29" s="1033">
        <v>42</v>
      </c>
      <c r="AG29" s="1034"/>
      <c r="AH29" s="1034"/>
      <c r="AI29" s="1034"/>
      <c r="AJ29" s="1035"/>
      <c r="AK29" s="976">
        <v>340</v>
      </c>
      <c r="AL29" s="967"/>
      <c r="AM29" s="967"/>
      <c r="AN29" s="967"/>
      <c r="AO29" s="967"/>
      <c r="AP29" s="967" t="s">
        <v>557</v>
      </c>
      <c r="AQ29" s="967"/>
      <c r="AR29" s="967"/>
      <c r="AS29" s="967"/>
      <c r="AT29" s="967"/>
      <c r="AU29" s="967" t="s">
        <v>557</v>
      </c>
      <c r="AV29" s="967"/>
      <c r="AW29" s="967"/>
      <c r="AX29" s="967"/>
      <c r="AY29" s="967"/>
      <c r="AZ29" s="1038" t="s">
        <v>557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377</v>
      </c>
      <c r="C30" s="1028"/>
      <c r="D30" s="1028"/>
      <c r="E30" s="1028"/>
      <c r="F30" s="1028"/>
      <c r="G30" s="1028"/>
      <c r="H30" s="1028"/>
      <c r="I30" s="1028"/>
      <c r="J30" s="1028"/>
      <c r="K30" s="1028"/>
      <c r="L30" s="1028"/>
      <c r="M30" s="1028"/>
      <c r="N30" s="1028"/>
      <c r="O30" s="1028"/>
      <c r="P30" s="1029"/>
      <c r="Q30" s="1039">
        <v>344</v>
      </c>
      <c r="R30" s="1040"/>
      <c r="S30" s="1040"/>
      <c r="T30" s="1040"/>
      <c r="U30" s="1040"/>
      <c r="V30" s="1040">
        <v>334</v>
      </c>
      <c r="W30" s="1040"/>
      <c r="X30" s="1040"/>
      <c r="Y30" s="1040"/>
      <c r="Z30" s="1040"/>
      <c r="AA30" s="1040">
        <v>10</v>
      </c>
      <c r="AB30" s="1040"/>
      <c r="AC30" s="1040"/>
      <c r="AD30" s="1040"/>
      <c r="AE30" s="1041"/>
      <c r="AF30" s="1033">
        <v>10</v>
      </c>
      <c r="AG30" s="1034"/>
      <c r="AH30" s="1034"/>
      <c r="AI30" s="1034"/>
      <c r="AJ30" s="1035"/>
      <c r="AK30" s="976">
        <v>55</v>
      </c>
      <c r="AL30" s="967"/>
      <c r="AM30" s="967"/>
      <c r="AN30" s="967"/>
      <c r="AO30" s="967"/>
      <c r="AP30" s="967" t="s">
        <v>557</v>
      </c>
      <c r="AQ30" s="967"/>
      <c r="AR30" s="967"/>
      <c r="AS30" s="967"/>
      <c r="AT30" s="967"/>
      <c r="AU30" s="967" t="s">
        <v>557</v>
      </c>
      <c r="AV30" s="967"/>
      <c r="AW30" s="967"/>
      <c r="AX30" s="967"/>
      <c r="AY30" s="967"/>
      <c r="AZ30" s="1038" t="s">
        <v>557</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378</v>
      </c>
      <c r="C31" s="1028"/>
      <c r="D31" s="1028"/>
      <c r="E31" s="1028"/>
      <c r="F31" s="1028"/>
      <c r="G31" s="1028"/>
      <c r="H31" s="1028"/>
      <c r="I31" s="1028"/>
      <c r="J31" s="1028"/>
      <c r="K31" s="1028"/>
      <c r="L31" s="1028"/>
      <c r="M31" s="1028"/>
      <c r="N31" s="1028"/>
      <c r="O31" s="1028"/>
      <c r="P31" s="1029"/>
      <c r="Q31" s="1039">
        <v>973</v>
      </c>
      <c r="R31" s="1040"/>
      <c r="S31" s="1040"/>
      <c r="T31" s="1040"/>
      <c r="U31" s="1040"/>
      <c r="V31" s="1040">
        <v>961</v>
      </c>
      <c r="W31" s="1040"/>
      <c r="X31" s="1040"/>
      <c r="Y31" s="1040"/>
      <c r="Z31" s="1040"/>
      <c r="AA31" s="1040">
        <v>11</v>
      </c>
      <c r="AB31" s="1040"/>
      <c r="AC31" s="1040"/>
      <c r="AD31" s="1040"/>
      <c r="AE31" s="1041"/>
      <c r="AF31" s="1033">
        <v>2484</v>
      </c>
      <c r="AG31" s="1034"/>
      <c r="AH31" s="1034"/>
      <c r="AI31" s="1034"/>
      <c r="AJ31" s="1035"/>
      <c r="AK31" s="976">
        <v>1</v>
      </c>
      <c r="AL31" s="967"/>
      <c r="AM31" s="967"/>
      <c r="AN31" s="967"/>
      <c r="AO31" s="967"/>
      <c r="AP31" s="967" t="s">
        <v>557</v>
      </c>
      <c r="AQ31" s="967"/>
      <c r="AR31" s="967"/>
      <c r="AS31" s="967"/>
      <c r="AT31" s="967"/>
      <c r="AU31" s="967" t="s">
        <v>557</v>
      </c>
      <c r="AV31" s="967"/>
      <c r="AW31" s="967"/>
      <c r="AX31" s="967"/>
      <c r="AY31" s="967"/>
      <c r="AZ31" s="1038" t="s">
        <v>557</v>
      </c>
      <c r="BA31" s="1038"/>
      <c r="BB31" s="1038"/>
      <c r="BC31" s="1038"/>
      <c r="BD31" s="1038"/>
      <c r="BE31" s="1022" t="s">
        <v>558</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379</v>
      </c>
      <c r="C32" s="1028"/>
      <c r="D32" s="1028"/>
      <c r="E32" s="1028"/>
      <c r="F32" s="1028"/>
      <c r="G32" s="1028"/>
      <c r="H32" s="1028"/>
      <c r="I32" s="1028"/>
      <c r="J32" s="1028"/>
      <c r="K32" s="1028"/>
      <c r="L32" s="1028"/>
      <c r="M32" s="1028"/>
      <c r="N32" s="1028"/>
      <c r="O32" s="1028"/>
      <c r="P32" s="1029"/>
      <c r="Q32" s="1039">
        <v>26</v>
      </c>
      <c r="R32" s="1040"/>
      <c r="S32" s="1040"/>
      <c r="T32" s="1040"/>
      <c r="U32" s="1040"/>
      <c r="V32" s="1040">
        <v>40</v>
      </c>
      <c r="W32" s="1040"/>
      <c r="X32" s="1040"/>
      <c r="Y32" s="1040"/>
      <c r="Z32" s="1040"/>
      <c r="AA32" s="1040">
        <v>-14</v>
      </c>
      <c r="AB32" s="1040"/>
      <c r="AC32" s="1040"/>
      <c r="AD32" s="1040"/>
      <c r="AE32" s="1041"/>
      <c r="AF32" s="1033">
        <v>11</v>
      </c>
      <c r="AG32" s="1034"/>
      <c r="AH32" s="1034"/>
      <c r="AI32" s="1034"/>
      <c r="AJ32" s="1035"/>
      <c r="AK32" s="976">
        <v>39</v>
      </c>
      <c r="AL32" s="967"/>
      <c r="AM32" s="967"/>
      <c r="AN32" s="967"/>
      <c r="AO32" s="967"/>
      <c r="AP32" s="967" t="s">
        <v>557</v>
      </c>
      <c r="AQ32" s="967"/>
      <c r="AR32" s="967"/>
      <c r="AS32" s="967"/>
      <c r="AT32" s="967"/>
      <c r="AU32" s="967" t="s">
        <v>557</v>
      </c>
      <c r="AV32" s="967"/>
      <c r="AW32" s="967"/>
      <c r="AX32" s="967"/>
      <c r="AY32" s="967"/>
      <c r="AZ32" s="1038" t="s">
        <v>557</v>
      </c>
      <c r="BA32" s="1038"/>
      <c r="BB32" s="1038"/>
      <c r="BC32" s="1038"/>
      <c r="BD32" s="1038"/>
      <c r="BE32" s="1022" t="s">
        <v>558</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380</v>
      </c>
      <c r="C33" s="1028"/>
      <c r="D33" s="1028"/>
      <c r="E33" s="1028"/>
      <c r="F33" s="1028"/>
      <c r="G33" s="1028"/>
      <c r="H33" s="1028"/>
      <c r="I33" s="1028"/>
      <c r="J33" s="1028"/>
      <c r="K33" s="1028"/>
      <c r="L33" s="1028"/>
      <c r="M33" s="1028"/>
      <c r="N33" s="1028"/>
      <c r="O33" s="1028"/>
      <c r="P33" s="1029"/>
      <c r="Q33" s="1039">
        <v>75</v>
      </c>
      <c r="R33" s="1040"/>
      <c r="S33" s="1040"/>
      <c r="T33" s="1040"/>
      <c r="U33" s="1040"/>
      <c r="V33" s="1040">
        <v>75</v>
      </c>
      <c r="W33" s="1040"/>
      <c r="X33" s="1040"/>
      <c r="Y33" s="1040"/>
      <c r="Z33" s="1040"/>
      <c r="AA33" s="1040">
        <v>0</v>
      </c>
      <c r="AB33" s="1040"/>
      <c r="AC33" s="1040"/>
      <c r="AD33" s="1040"/>
      <c r="AE33" s="1041"/>
      <c r="AF33" s="1033" t="s">
        <v>559</v>
      </c>
      <c r="AG33" s="1034"/>
      <c r="AH33" s="1034"/>
      <c r="AI33" s="1034"/>
      <c r="AJ33" s="1035"/>
      <c r="AK33" s="976">
        <v>26</v>
      </c>
      <c r="AL33" s="967"/>
      <c r="AM33" s="967"/>
      <c r="AN33" s="967"/>
      <c r="AO33" s="967"/>
      <c r="AP33" s="967">
        <v>25</v>
      </c>
      <c r="AQ33" s="967"/>
      <c r="AR33" s="967"/>
      <c r="AS33" s="967"/>
      <c r="AT33" s="967"/>
      <c r="AU33" s="967">
        <v>18</v>
      </c>
      <c r="AV33" s="967"/>
      <c r="AW33" s="967"/>
      <c r="AX33" s="967"/>
      <c r="AY33" s="967"/>
      <c r="AZ33" s="1038" t="s">
        <v>557</v>
      </c>
      <c r="BA33" s="1038"/>
      <c r="BB33" s="1038"/>
      <c r="BC33" s="1038"/>
      <c r="BD33" s="1038"/>
      <c r="BE33" s="1022" t="s">
        <v>560</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381</v>
      </c>
      <c r="C34" s="1028"/>
      <c r="D34" s="1028"/>
      <c r="E34" s="1028"/>
      <c r="F34" s="1028"/>
      <c r="G34" s="1028"/>
      <c r="H34" s="1028"/>
      <c r="I34" s="1028"/>
      <c r="J34" s="1028"/>
      <c r="K34" s="1028"/>
      <c r="L34" s="1028"/>
      <c r="M34" s="1028"/>
      <c r="N34" s="1028"/>
      <c r="O34" s="1028"/>
      <c r="P34" s="1029"/>
      <c r="Q34" s="1039">
        <v>2129</v>
      </c>
      <c r="R34" s="1040"/>
      <c r="S34" s="1040"/>
      <c r="T34" s="1040"/>
      <c r="U34" s="1040"/>
      <c r="V34" s="1040">
        <v>2129</v>
      </c>
      <c r="W34" s="1040"/>
      <c r="X34" s="1040"/>
      <c r="Y34" s="1040"/>
      <c r="Z34" s="1040"/>
      <c r="AA34" s="1040">
        <v>1</v>
      </c>
      <c r="AB34" s="1040"/>
      <c r="AC34" s="1040"/>
      <c r="AD34" s="1040"/>
      <c r="AE34" s="1041"/>
      <c r="AF34" s="1033">
        <v>0</v>
      </c>
      <c r="AG34" s="1034"/>
      <c r="AH34" s="1034"/>
      <c r="AI34" s="1034"/>
      <c r="AJ34" s="1035"/>
      <c r="AK34" s="976">
        <v>746</v>
      </c>
      <c r="AL34" s="967"/>
      <c r="AM34" s="967"/>
      <c r="AN34" s="967"/>
      <c r="AO34" s="967"/>
      <c r="AP34" s="967">
        <v>10384</v>
      </c>
      <c r="AQ34" s="967"/>
      <c r="AR34" s="967"/>
      <c r="AS34" s="967"/>
      <c r="AT34" s="967"/>
      <c r="AU34" s="967">
        <v>8027</v>
      </c>
      <c r="AV34" s="967"/>
      <c r="AW34" s="967"/>
      <c r="AX34" s="967"/>
      <c r="AY34" s="967"/>
      <c r="AZ34" s="1038" t="s">
        <v>557</v>
      </c>
      <c r="BA34" s="1038"/>
      <c r="BB34" s="1038"/>
      <c r="BC34" s="1038"/>
      <c r="BD34" s="1038"/>
      <c r="BE34" s="1022" t="s">
        <v>560</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382</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363</v>
      </c>
      <c r="B63" s="940" t="s">
        <v>383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2593</v>
      </c>
      <c r="AG63" s="955"/>
      <c r="AH63" s="955"/>
      <c r="AI63" s="955"/>
      <c r="AJ63" s="1020"/>
      <c r="AK63" s="1021"/>
      <c r="AL63" s="959"/>
      <c r="AM63" s="959"/>
      <c r="AN63" s="959"/>
      <c r="AO63" s="959"/>
      <c r="AP63" s="955">
        <v>10409</v>
      </c>
      <c r="AQ63" s="955"/>
      <c r="AR63" s="955"/>
      <c r="AS63" s="955"/>
      <c r="AT63" s="955"/>
      <c r="AU63" s="955">
        <v>8045</v>
      </c>
      <c r="AV63" s="955"/>
      <c r="AW63" s="955"/>
      <c r="AX63" s="955"/>
      <c r="AY63" s="955"/>
      <c r="AZ63" s="1015"/>
      <c r="BA63" s="1015"/>
      <c r="BB63" s="1015"/>
      <c r="BC63" s="1015"/>
      <c r="BD63" s="1015"/>
      <c r="BE63" s="956"/>
      <c r="BF63" s="956"/>
      <c r="BG63" s="956"/>
      <c r="BH63" s="956"/>
      <c r="BI63" s="957"/>
      <c r="BJ63" s="1016" t="s">
        <v>543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385</v>
      </c>
      <c r="B66" s="992"/>
      <c r="C66" s="992"/>
      <c r="D66" s="992"/>
      <c r="E66" s="992"/>
      <c r="F66" s="992"/>
      <c r="G66" s="992"/>
      <c r="H66" s="992"/>
      <c r="I66" s="992"/>
      <c r="J66" s="992"/>
      <c r="K66" s="992"/>
      <c r="L66" s="992"/>
      <c r="M66" s="992"/>
      <c r="N66" s="992"/>
      <c r="O66" s="992"/>
      <c r="P66" s="993"/>
      <c r="Q66" s="997" t="s">
        <v>386</v>
      </c>
      <c r="R66" s="998"/>
      <c r="S66" s="998"/>
      <c r="T66" s="998"/>
      <c r="U66" s="999"/>
      <c r="V66" s="997" t="s">
        <v>387</v>
      </c>
      <c r="W66" s="998"/>
      <c r="X66" s="998"/>
      <c r="Y66" s="998"/>
      <c r="Z66" s="999"/>
      <c r="AA66" s="997" t="s">
        <v>388</v>
      </c>
      <c r="AB66" s="998"/>
      <c r="AC66" s="998"/>
      <c r="AD66" s="998"/>
      <c r="AE66" s="999"/>
      <c r="AF66" s="1003" t="s">
        <v>389</v>
      </c>
      <c r="AG66" s="1004"/>
      <c r="AH66" s="1004"/>
      <c r="AI66" s="1004"/>
      <c r="AJ66" s="1005"/>
      <c r="AK66" s="997" t="s">
        <v>390</v>
      </c>
      <c r="AL66" s="992"/>
      <c r="AM66" s="992"/>
      <c r="AN66" s="992"/>
      <c r="AO66" s="993"/>
      <c r="AP66" s="997" t="s">
        <v>391</v>
      </c>
      <c r="AQ66" s="998"/>
      <c r="AR66" s="998"/>
      <c r="AS66" s="998"/>
      <c r="AT66" s="999"/>
      <c r="AU66" s="997" t="s">
        <v>392</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544</v>
      </c>
      <c r="C68" s="982"/>
      <c r="D68" s="982"/>
      <c r="E68" s="982"/>
      <c r="F68" s="982"/>
      <c r="G68" s="982"/>
      <c r="H68" s="982"/>
      <c r="I68" s="982"/>
      <c r="J68" s="982"/>
      <c r="K68" s="982"/>
      <c r="L68" s="982"/>
      <c r="M68" s="982"/>
      <c r="N68" s="982"/>
      <c r="O68" s="982"/>
      <c r="P68" s="983"/>
      <c r="Q68" s="984">
        <v>388</v>
      </c>
      <c r="R68" s="978"/>
      <c r="S68" s="978"/>
      <c r="T68" s="978"/>
      <c r="U68" s="978"/>
      <c r="V68" s="978">
        <v>352</v>
      </c>
      <c r="W68" s="978"/>
      <c r="X68" s="978"/>
      <c r="Y68" s="978"/>
      <c r="Z68" s="978"/>
      <c r="AA68" s="978">
        <v>37</v>
      </c>
      <c r="AB68" s="978"/>
      <c r="AC68" s="978"/>
      <c r="AD68" s="978"/>
      <c r="AE68" s="978"/>
      <c r="AF68" s="978">
        <v>37</v>
      </c>
      <c r="AG68" s="978"/>
      <c r="AH68" s="978"/>
      <c r="AI68" s="978"/>
      <c r="AJ68" s="978"/>
      <c r="AK68" s="978" t="s">
        <v>542</v>
      </c>
      <c r="AL68" s="978"/>
      <c r="AM68" s="978"/>
      <c r="AN68" s="978"/>
      <c r="AO68" s="978"/>
      <c r="AP68" s="978">
        <v>56</v>
      </c>
      <c r="AQ68" s="978"/>
      <c r="AR68" s="978"/>
      <c r="AS68" s="978"/>
      <c r="AT68" s="978"/>
      <c r="AU68" s="978">
        <v>20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545</v>
      </c>
      <c r="C69" s="971"/>
      <c r="D69" s="971"/>
      <c r="E69" s="971"/>
      <c r="F69" s="971"/>
      <c r="G69" s="971"/>
      <c r="H69" s="971"/>
      <c r="I69" s="971"/>
      <c r="J69" s="971"/>
      <c r="K69" s="971"/>
      <c r="L69" s="971"/>
      <c r="M69" s="971"/>
      <c r="N69" s="971"/>
      <c r="O69" s="971"/>
      <c r="P69" s="972"/>
      <c r="Q69" s="973">
        <v>385</v>
      </c>
      <c r="R69" s="967"/>
      <c r="S69" s="967"/>
      <c r="T69" s="967"/>
      <c r="U69" s="967"/>
      <c r="V69" s="967">
        <v>382</v>
      </c>
      <c r="W69" s="967"/>
      <c r="X69" s="967"/>
      <c r="Y69" s="967"/>
      <c r="Z69" s="967"/>
      <c r="AA69" s="967">
        <v>2</v>
      </c>
      <c r="AB69" s="967"/>
      <c r="AC69" s="967"/>
      <c r="AD69" s="967"/>
      <c r="AE69" s="967"/>
      <c r="AF69" s="967">
        <v>2</v>
      </c>
      <c r="AG69" s="967"/>
      <c r="AH69" s="967"/>
      <c r="AI69" s="967"/>
      <c r="AJ69" s="967"/>
      <c r="AK69" s="967" t="s">
        <v>542</v>
      </c>
      <c r="AL69" s="967"/>
      <c r="AM69" s="967"/>
      <c r="AN69" s="967"/>
      <c r="AO69" s="967"/>
      <c r="AP69" s="967">
        <v>26</v>
      </c>
      <c r="AQ69" s="967"/>
      <c r="AR69" s="967"/>
      <c r="AS69" s="967"/>
      <c r="AT69" s="967"/>
      <c r="AU69" s="967">
        <v>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546</v>
      </c>
      <c r="C70" s="971"/>
      <c r="D70" s="971"/>
      <c r="E70" s="971"/>
      <c r="F70" s="971"/>
      <c r="G70" s="971"/>
      <c r="H70" s="971"/>
      <c r="I70" s="971"/>
      <c r="J70" s="971"/>
      <c r="K70" s="971"/>
      <c r="L70" s="971"/>
      <c r="M70" s="971"/>
      <c r="N70" s="971"/>
      <c r="O70" s="971"/>
      <c r="P70" s="972"/>
      <c r="Q70" s="973">
        <v>19</v>
      </c>
      <c r="R70" s="967"/>
      <c r="S70" s="967"/>
      <c r="T70" s="967"/>
      <c r="U70" s="967"/>
      <c r="V70" s="967">
        <v>17</v>
      </c>
      <c r="W70" s="967"/>
      <c r="X70" s="967"/>
      <c r="Y70" s="967"/>
      <c r="Z70" s="967"/>
      <c r="AA70" s="967">
        <v>2</v>
      </c>
      <c r="AB70" s="967"/>
      <c r="AC70" s="967"/>
      <c r="AD70" s="967"/>
      <c r="AE70" s="967"/>
      <c r="AF70" s="967">
        <v>2</v>
      </c>
      <c r="AG70" s="967"/>
      <c r="AH70" s="967"/>
      <c r="AI70" s="967"/>
      <c r="AJ70" s="967"/>
      <c r="AK70" s="967">
        <v>9</v>
      </c>
      <c r="AL70" s="967"/>
      <c r="AM70" s="967"/>
      <c r="AN70" s="967"/>
      <c r="AO70" s="967"/>
      <c r="AP70" s="967" t="s">
        <v>542</v>
      </c>
      <c r="AQ70" s="967"/>
      <c r="AR70" s="967"/>
      <c r="AS70" s="967"/>
      <c r="AT70" s="967"/>
      <c r="AU70" s="967" t="s">
        <v>542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547</v>
      </c>
      <c r="C71" s="971"/>
      <c r="D71" s="971"/>
      <c r="E71" s="971"/>
      <c r="F71" s="971"/>
      <c r="G71" s="971"/>
      <c r="H71" s="971"/>
      <c r="I71" s="971"/>
      <c r="J71" s="971"/>
      <c r="K71" s="971"/>
      <c r="L71" s="971"/>
      <c r="M71" s="971"/>
      <c r="N71" s="971"/>
      <c r="O71" s="971"/>
      <c r="P71" s="972"/>
      <c r="Q71" s="973">
        <v>3</v>
      </c>
      <c r="R71" s="967"/>
      <c r="S71" s="967"/>
      <c r="T71" s="967"/>
      <c r="U71" s="967"/>
      <c r="V71" s="967">
        <v>1</v>
      </c>
      <c r="W71" s="967"/>
      <c r="X71" s="967"/>
      <c r="Y71" s="967"/>
      <c r="Z71" s="967"/>
      <c r="AA71" s="967">
        <v>2</v>
      </c>
      <c r="AB71" s="967"/>
      <c r="AC71" s="967"/>
      <c r="AD71" s="967"/>
      <c r="AE71" s="967"/>
      <c r="AF71" s="967">
        <v>2</v>
      </c>
      <c r="AG71" s="967"/>
      <c r="AH71" s="967"/>
      <c r="AI71" s="967"/>
      <c r="AJ71" s="967"/>
      <c r="AK71" s="967" t="s">
        <v>542</v>
      </c>
      <c r="AL71" s="967"/>
      <c r="AM71" s="967"/>
      <c r="AN71" s="967"/>
      <c r="AO71" s="967"/>
      <c r="AP71" s="967" t="s">
        <v>542</v>
      </c>
      <c r="AQ71" s="967"/>
      <c r="AR71" s="967"/>
      <c r="AS71" s="967"/>
      <c r="AT71" s="967"/>
      <c r="AU71" s="967" t="s">
        <v>542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548</v>
      </c>
      <c r="C72" s="971"/>
      <c r="D72" s="971"/>
      <c r="E72" s="971"/>
      <c r="F72" s="971"/>
      <c r="G72" s="971"/>
      <c r="H72" s="971"/>
      <c r="I72" s="971"/>
      <c r="J72" s="971"/>
      <c r="K72" s="971"/>
      <c r="L72" s="971"/>
      <c r="M72" s="971"/>
      <c r="N72" s="971"/>
      <c r="O72" s="971"/>
      <c r="P72" s="972"/>
      <c r="Q72" s="973">
        <v>2420</v>
      </c>
      <c r="R72" s="967"/>
      <c r="S72" s="967"/>
      <c r="T72" s="967"/>
      <c r="U72" s="967"/>
      <c r="V72" s="967">
        <v>2371</v>
      </c>
      <c r="W72" s="967"/>
      <c r="X72" s="967"/>
      <c r="Y72" s="967"/>
      <c r="Z72" s="967"/>
      <c r="AA72" s="967">
        <v>50</v>
      </c>
      <c r="AB72" s="967"/>
      <c r="AC72" s="967"/>
      <c r="AD72" s="967"/>
      <c r="AE72" s="967"/>
      <c r="AF72" s="967">
        <v>50</v>
      </c>
      <c r="AG72" s="967"/>
      <c r="AH72" s="967"/>
      <c r="AI72" s="967"/>
      <c r="AJ72" s="967"/>
      <c r="AK72" s="967">
        <v>15</v>
      </c>
      <c r="AL72" s="967"/>
      <c r="AM72" s="967"/>
      <c r="AN72" s="967"/>
      <c r="AO72" s="967"/>
      <c r="AP72" s="967" t="s">
        <v>542</v>
      </c>
      <c r="AQ72" s="967"/>
      <c r="AR72" s="967"/>
      <c r="AS72" s="967"/>
      <c r="AT72" s="967"/>
      <c r="AU72" s="967" t="s">
        <v>542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549</v>
      </c>
      <c r="C73" s="971"/>
      <c r="D73" s="971"/>
      <c r="E73" s="971"/>
      <c r="F73" s="971"/>
      <c r="G73" s="971"/>
      <c r="H73" s="971"/>
      <c r="I73" s="971"/>
      <c r="J73" s="971"/>
      <c r="K73" s="971"/>
      <c r="L73" s="971"/>
      <c r="M73" s="971"/>
      <c r="N73" s="971"/>
      <c r="O73" s="971"/>
      <c r="P73" s="972"/>
      <c r="Q73" s="973">
        <v>336761</v>
      </c>
      <c r="R73" s="967"/>
      <c r="S73" s="967"/>
      <c r="T73" s="967"/>
      <c r="U73" s="967"/>
      <c r="V73" s="967">
        <v>321618</v>
      </c>
      <c r="W73" s="967"/>
      <c r="X73" s="967"/>
      <c r="Y73" s="967"/>
      <c r="Z73" s="967"/>
      <c r="AA73" s="967">
        <v>15143</v>
      </c>
      <c r="AB73" s="967"/>
      <c r="AC73" s="967"/>
      <c r="AD73" s="967"/>
      <c r="AE73" s="967"/>
      <c r="AF73" s="967">
        <v>15143</v>
      </c>
      <c r="AG73" s="967"/>
      <c r="AH73" s="967"/>
      <c r="AI73" s="967"/>
      <c r="AJ73" s="967"/>
      <c r="AK73" s="967">
        <v>1625</v>
      </c>
      <c r="AL73" s="967"/>
      <c r="AM73" s="967"/>
      <c r="AN73" s="967"/>
      <c r="AO73" s="967"/>
      <c r="AP73" s="967" t="s">
        <v>542</v>
      </c>
      <c r="AQ73" s="967"/>
      <c r="AR73" s="967"/>
      <c r="AS73" s="967"/>
      <c r="AT73" s="967"/>
      <c r="AU73" s="967" t="s">
        <v>542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550</v>
      </c>
      <c r="C74" s="971"/>
      <c r="D74" s="971"/>
      <c r="E74" s="971"/>
      <c r="F74" s="971"/>
      <c r="G74" s="971"/>
      <c r="H74" s="971"/>
      <c r="I74" s="971"/>
      <c r="J74" s="971"/>
      <c r="K74" s="971"/>
      <c r="L74" s="971"/>
      <c r="M74" s="971"/>
      <c r="N74" s="971"/>
      <c r="O74" s="971"/>
      <c r="P74" s="972"/>
      <c r="Q74" s="973">
        <v>47</v>
      </c>
      <c r="R74" s="967"/>
      <c r="S74" s="967"/>
      <c r="T74" s="967"/>
      <c r="U74" s="967"/>
      <c r="V74" s="967">
        <v>64</v>
      </c>
      <c r="W74" s="967"/>
      <c r="X74" s="967"/>
      <c r="Y74" s="967"/>
      <c r="Z74" s="967"/>
      <c r="AA74" s="967">
        <v>-17</v>
      </c>
      <c r="AB74" s="967"/>
      <c r="AC74" s="967"/>
      <c r="AD74" s="967"/>
      <c r="AE74" s="967"/>
      <c r="AF74" s="967">
        <v>4</v>
      </c>
      <c r="AG74" s="967"/>
      <c r="AH74" s="967"/>
      <c r="AI74" s="967"/>
      <c r="AJ74" s="967"/>
      <c r="AK74" s="967" t="s">
        <v>542</v>
      </c>
      <c r="AL74" s="967"/>
      <c r="AM74" s="967"/>
      <c r="AN74" s="967"/>
      <c r="AO74" s="967"/>
      <c r="AP74" s="967" t="s">
        <v>542</v>
      </c>
      <c r="AQ74" s="967"/>
      <c r="AR74" s="967"/>
      <c r="AS74" s="967"/>
      <c r="AT74" s="967"/>
      <c r="AU74" s="967" t="s">
        <v>542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551</v>
      </c>
      <c r="C75" s="971"/>
      <c r="D75" s="971"/>
      <c r="E75" s="971"/>
      <c r="F75" s="971"/>
      <c r="G75" s="971"/>
      <c r="H75" s="971"/>
      <c r="I75" s="971"/>
      <c r="J75" s="971"/>
      <c r="K75" s="971"/>
      <c r="L75" s="971"/>
      <c r="M75" s="971"/>
      <c r="N75" s="971"/>
      <c r="O75" s="971"/>
      <c r="P75" s="972"/>
      <c r="Q75" s="974">
        <v>940</v>
      </c>
      <c r="R75" s="975"/>
      <c r="S75" s="975"/>
      <c r="T75" s="975"/>
      <c r="U75" s="976"/>
      <c r="V75" s="977">
        <v>67</v>
      </c>
      <c r="W75" s="975"/>
      <c r="X75" s="975"/>
      <c r="Y75" s="975"/>
      <c r="Z75" s="976"/>
      <c r="AA75" s="977">
        <v>874</v>
      </c>
      <c r="AB75" s="975"/>
      <c r="AC75" s="975"/>
      <c r="AD75" s="975"/>
      <c r="AE75" s="976"/>
      <c r="AF75" s="977">
        <v>852</v>
      </c>
      <c r="AG75" s="975"/>
      <c r="AH75" s="975"/>
      <c r="AI75" s="975"/>
      <c r="AJ75" s="976"/>
      <c r="AK75" s="977">
        <v>4</v>
      </c>
      <c r="AL75" s="975"/>
      <c r="AM75" s="975"/>
      <c r="AN75" s="975"/>
      <c r="AO75" s="976"/>
      <c r="AP75" s="977">
        <v>171</v>
      </c>
      <c r="AQ75" s="975"/>
      <c r="AR75" s="975"/>
      <c r="AS75" s="975"/>
      <c r="AT75" s="976"/>
      <c r="AU75" s="977">
        <v>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552</v>
      </c>
      <c r="C76" s="971"/>
      <c r="D76" s="971"/>
      <c r="E76" s="971"/>
      <c r="F76" s="971"/>
      <c r="G76" s="971"/>
      <c r="H76" s="971"/>
      <c r="I76" s="971"/>
      <c r="J76" s="971"/>
      <c r="K76" s="971"/>
      <c r="L76" s="971"/>
      <c r="M76" s="971"/>
      <c r="N76" s="971"/>
      <c r="O76" s="971"/>
      <c r="P76" s="972"/>
      <c r="Q76" s="974">
        <v>120</v>
      </c>
      <c r="R76" s="975"/>
      <c r="S76" s="975"/>
      <c r="T76" s="975"/>
      <c r="U76" s="976"/>
      <c r="V76" s="977">
        <v>107</v>
      </c>
      <c r="W76" s="975"/>
      <c r="X76" s="975"/>
      <c r="Y76" s="975"/>
      <c r="Z76" s="976"/>
      <c r="AA76" s="977">
        <v>13</v>
      </c>
      <c r="AB76" s="975"/>
      <c r="AC76" s="975"/>
      <c r="AD76" s="975"/>
      <c r="AE76" s="976"/>
      <c r="AF76" s="977">
        <v>13</v>
      </c>
      <c r="AG76" s="975"/>
      <c r="AH76" s="975"/>
      <c r="AI76" s="975"/>
      <c r="AJ76" s="976"/>
      <c r="AK76" s="977">
        <v>11</v>
      </c>
      <c r="AL76" s="975"/>
      <c r="AM76" s="975"/>
      <c r="AN76" s="975"/>
      <c r="AO76" s="976"/>
      <c r="AP76" s="977" t="s">
        <v>542</v>
      </c>
      <c r="AQ76" s="975"/>
      <c r="AR76" s="975"/>
      <c r="AS76" s="975"/>
      <c r="AT76" s="976"/>
      <c r="AU76" s="977" t="s">
        <v>542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553</v>
      </c>
      <c r="C77" s="971"/>
      <c r="D77" s="971"/>
      <c r="E77" s="971"/>
      <c r="F77" s="971"/>
      <c r="G77" s="971"/>
      <c r="H77" s="971"/>
      <c r="I77" s="971"/>
      <c r="J77" s="971"/>
      <c r="K77" s="971"/>
      <c r="L77" s="971"/>
      <c r="M77" s="971"/>
      <c r="N77" s="971"/>
      <c r="O77" s="971"/>
      <c r="P77" s="972"/>
      <c r="Q77" s="974">
        <v>4871</v>
      </c>
      <c r="R77" s="975"/>
      <c r="S77" s="975"/>
      <c r="T77" s="975"/>
      <c r="U77" s="976"/>
      <c r="V77" s="977">
        <v>4402</v>
      </c>
      <c r="W77" s="975"/>
      <c r="X77" s="975"/>
      <c r="Y77" s="975"/>
      <c r="Z77" s="976"/>
      <c r="AA77" s="977">
        <v>468</v>
      </c>
      <c r="AB77" s="975"/>
      <c r="AC77" s="975"/>
      <c r="AD77" s="975"/>
      <c r="AE77" s="976"/>
      <c r="AF77" s="977">
        <v>468</v>
      </c>
      <c r="AG77" s="975"/>
      <c r="AH77" s="975"/>
      <c r="AI77" s="975"/>
      <c r="AJ77" s="976"/>
      <c r="AK77" s="977" t="s">
        <v>542</v>
      </c>
      <c r="AL77" s="975"/>
      <c r="AM77" s="975"/>
      <c r="AN77" s="975"/>
      <c r="AO77" s="976"/>
      <c r="AP77" s="977" t="s">
        <v>542</v>
      </c>
      <c r="AQ77" s="975"/>
      <c r="AR77" s="975"/>
      <c r="AS77" s="975"/>
      <c r="AT77" s="976"/>
      <c r="AU77" s="977" t="s">
        <v>542</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554</v>
      </c>
      <c r="C78" s="971"/>
      <c r="D78" s="971"/>
      <c r="E78" s="971"/>
      <c r="F78" s="971"/>
      <c r="G78" s="971"/>
      <c r="H78" s="971"/>
      <c r="I78" s="971"/>
      <c r="J78" s="971"/>
      <c r="K78" s="971"/>
      <c r="L78" s="971"/>
      <c r="M78" s="971"/>
      <c r="N78" s="971"/>
      <c r="O78" s="971"/>
      <c r="P78" s="972"/>
      <c r="Q78" s="973">
        <v>2416</v>
      </c>
      <c r="R78" s="967"/>
      <c r="S78" s="967"/>
      <c r="T78" s="967"/>
      <c r="U78" s="967"/>
      <c r="V78" s="967">
        <v>2416</v>
      </c>
      <c r="W78" s="967"/>
      <c r="X78" s="967"/>
      <c r="Y78" s="967"/>
      <c r="Z78" s="967"/>
      <c r="AA78" s="967">
        <v>350</v>
      </c>
      <c r="AB78" s="967"/>
      <c r="AC78" s="967"/>
      <c r="AD78" s="967"/>
      <c r="AE78" s="967"/>
      <c r="AF78" s="967">
        <v>0</v>
      </c>
      <c r="AG78" s="967"/>
      <c r="AH78" s="967"/>
      <c r="AI78" s="967"/>
      <c r="AJ78" s="967"/>
      <c r="AK78" s="967" t="s">
        <v>542</v>
      </c>
      <c r="AL78" s="967"/>
      <c r="AM78" s="967"/>
      <c r="AN78" s="967"/>
      <c r="AO78" s="967"/>
      <c r="AP78" s="967" t="s">
        <v>542</v>
      </c>
      <c r="AQ78" s="967"/>
      <c r="AR78" s="967"/>
      <c r="AS78" s="967"/>
      <c r="AT78" s="967"/>
      <c r="AU78" s="967" t="s">
        <v>542</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363</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16573</v>
      </c>
      <c r="AG88" s="955"/>
      <c r="AH88" s="955"/>
      <c r="AI88" s="955"/>
      <c r="AJ88" s="955"/>
      <c r="AK88" s="959"/>
      <c r="AL88" s="959"/>
      <c r="AM88" s="959"/>
      <c r="AN88" s="959"/>
      <c r="AO88" s="959"/>
      <c r="AP88" s="955">
        <v>253</v>
      </c>
      <c r="AQ88" s="955"/>
      <c r="AR88" s="955"/>
      <c r="AS88" s="955"/>
      <c r="AT88" s="955"/>
      <c r="AU88" s="955">
        <v>30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v>
      </c>
      <c r="CS102" s="947"/>
      <c r="CT102" s="947"/>
      <c r="CU102" s="947"/>
      <c r="CV102" s="948"/>
      <c r="CW102" s="946" t="s">
        <v>542</v>
      </c>
      <c r="CX102" s="947"/>
      <c r="CY102" s="947"/>
      <c r="CZ102" s="947"/>
      <c r="DA102" s="948"/>
      <c r="DB102" s="946" t="s">
        <v>542</v>
      </c>
      <c r="DC102" s="947"/>
      <c r="DD102" s="947"/>
      <c r="DE102" s="947"/>
      <c r="DF102" s="948"/>
      <c r="DG102" s="946">
        <v>33</v>
      </c>
      <c r="DH102" s="947"/>
      <c r="DI102" s="947"/>
      <c r="DJ102" s="947"/>
      <c r="DK102" s="948"/>
      <c r="DL102" s="946" t="s">
        <v>542</v>
      </c>
      <c r="DM102" s="947"/>
      <c r="DN102" s="947"/>
      <c r="DO102" s="947"/>
      <c r="DP102" s="948"/>
      <c r="DQ102" s="946" t="s">
        <v>542</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284</v>
      </c>
      <c r="AG109" s="888"/>
      <c r="AH109" s="888"/>
      <c r="AI109" s="888"/>
      <c r="AJ109" s="889"/>
      <c r="AK109" s="890" t="s">
        <v>283</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284</v>
      </c>
      <c r="BW109" s="888"/>
      <c r="BX109" s="888"/>
      <c r="BY109" s="888"/>
      <c r="BZ109" s="889"/>
      <c r="CA109" s="890" t="s">
        <v>283</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284</v>
      </c>
      <c r="DM109" s="888"/>
      <c r="DN109" s="888"/>
      <c r="DO109" s="888"/>
      <c r="DP109" s="889"/>
      <c r="DQ109" s="890" t="s">
        <v>283</v>
      </c>
      <c r="DR109" s="888"/>
      <c r="DS109" s="888"/>
      <c r="DT109" s="888"/>
      <c r="DU109" s="889"/>
      <c r="DV109" s="890" t="s">
        <v>403</v>
      </c>
      <c r="DW109" s="888"/>
      <c r="DX109" s="888"/>
      <c r="DY109" s="888"/>
      <c r="DZ109" s="919"/>
    </row>
    <row r="110" spans="1:131" s="197" customFormat="1" ht="26.25" customHeight="1" x14ac:dyDescent="0.15">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1617704</v>
      </c>
      <c r="AB110" s="873"/>
      <c r="AC110" s="873"/>
      <c r="AD110" s="873"/>
      <c r="AE110" s="874"/>
      <c r="AF110" s="875">
        <v>1577480</v>
      </c>
      <c r="AG110" s="873"/>
      <c r="AH110" s="873"/>
      <c r="AI110" s="873"/>
      <c r="AJ110" s="874"/>
      <c r="AK110" s="875">
        <v>1459926</v>
      </c>
      <c r="AL110" s="873"/>
      <c r="AM110" s="873"/>
      <c r="AN110" s="873"/>
      <c r="AO110" s="874"/>
      <c r="AP110" s="876">
        <v>22.2</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14395495</v>
      </c>
      <c r="BR110" s="800"/>
      <c r="BS110" s="800"/>
      <c r="BT110" s="800"/>
      <c r="BU110" s="800"/>
      <c r="BV110" s="800">
        <v>14417856</v>
      </c>
      <c r="BW110" s="800"/>
      <c r="BX110" s="800"/>
      <c r="BY110" s="800"/>
      <c r="BZ110" s="800"/>
      <c r="CA110" s="800">
        <v>15513869</v>
      </c>
      <c r="CB110" s="800"/>
      <c r="CC110" s="800"/>
      <c r="CD110" s="800"/>
      <c r="CE110" s="800"/>
      <c r="CF110" s="861">
        <v>236.4</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108</v>
      </c>
      <c r="DH110" s="800"/>
      <c r="DI110" s="800"/>
      <c r="DJ110" s="800"/>
      <c r="DK110" s="800"/>
      <c r="DL110" s="800" t="s">
        <v>108</v>
      </c>
      <c r="DM110" s="800"/>
      <c r="DN110" s="800"/>
      <c r="DO110" s="800"/>
      <c r="DP110" s="800"/>
      <c r="DQ110" s="800" t="s">
        <v>108</v>
      </c>
      <c r="DR110" s="800"/>
      <c r="DS110" s="800"/>
      <c r="DT110" s="800"/>
      <c r="DU110" s="800"/>
      <c r="DV110" s="801" t="s">
        <v>108</v>
      </c>
      <c r="DW110" s="801"/>
      <c r="DX110" s="801"/>
      <c r="DY110" s="801"/>
      <c r="DZ110" s="802"/>
    </row>
    <row r="111" spans="1:131" s="197" customFormat="1" ht="26.25" customHeight="1" x14ac:dyDescent="0.15">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410</v>
      </c>
      <c r="AB111" s="909"/>
      <c r="AC111" s="909"/>
      <c r="AD111" s="909"/>
      <c r="AE111" s="910"/>
      <c r="AF111" s="911" t="s">
        <v>410</v>
      </c>
      <c r="AG111" s="909"/>
      <c r="AH111" s="909"/>
      <c r="AI111" s="909"/>
      <c r="AJ111" s="910"/>
      <c r="AK111" s="911" t="s">
        <v>410</v>
      </c>
      <c r="AL111" s="909"/>
      <c r="AM111" s="909"/>
      <c r="AN111" s="909"/>
      <c r="AO111" s="910"/>
      <c r="AP111" s="912" t="s">
        <v>410</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4410103</v>
      </c>
      <c r="BR111" s="771"/>
      <c r="BS111" s="771"/>
      <c r="BT111" s="771"/>
      <c r="BU111" s="771"/>
      <c r="BV111" s="771">
        <v>3752659</v>
      </c>
      <c r="BW111" s="771"/>
      <c r="BX111" s="771"/>
      <c r="BY111" s="771"/>
      <c r="BZ111" s="771"/>
      <c r="CA111" s="771">
        <v>3295981</v>
      </c>
      <c r="CB111" s="771"/>
      <c r="CC111" s="771"/>
      <c r="CD111" s="771"/>
      <c r="CE111" s="771"/>
      <c r="CF111" s="848">
        <v>50.2</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4163319</v>
      </c>
      <c r="DH111" s="771"/>
      <c r="DI111" s="771"/>
      <c r="DJ111" s="771"/>
      <c r="DK111" s="771"/>
      <c r="DL111" s="771">
        <v>3708555</v>
      </c>
      <c r="DM111" s="771"/>
      <c r="DN111" s="771"/>
      <c r="DO111" s="771"/>
      <c r="DP111" s="771"/>
      <c r="DQ111" s="771">
        <v>3253970</v>
      </c>
      <c r="DR111" s="771"/>
      <c r="DS111" s="771"/>
      <c r="DT111" s="771"/>
      <c r="DU111" s="771"/>
      <c r="DV111" s="823">
        <v>49.6</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108</v>
      </c>
      <c r="AB112" s="784"/>
      <c r="AC112" s="784"/>
      <c r="AD112" s="784"/>
      <c r="AE112" s="785"/>
      <c r="AF112" s="786" t="s">
        <v>108</v>
      </c>
      <c r="AG112" s="784"/>
      <c r="AH112" s="784"/>
      <c r="AI112" s="784"/>
      <c r="AJ112" s="785"/>
      <c r="AK112" s="786" t="s">
        <v>108</v>
      </c>
      <c r="AL112" s="784"/>
      <c r="AM112" s="784"/>
      <c r="AN112" s="784"/>
      <c r="AO112" s="785"/>
      <c r="AP112" s="754" t="s">
        <v>108</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7858078</v>
      </c>
      <c r="BR112" s="771"/>
      <c r="BS112" s="771"/>
      <c r="BT112" s="771"/>
      <c r="BU112" s="771"/>
      <c r="BV112" s="771">
        <v>7840463</v>
      </c>
      <c r="BW112" s="771"/>
      <c r="BX112" s="771"/>
      <c r="BY112" s="771"/>
      <c r="BZ112" s="771"/>
      <c r="CA112" s="771">
        <v>8044710</v>
      </c>
      <c r="CB112" s="771"/>
      <c r="CC112" s="771"/>
      <c r="CD112" s="771"/>
      <c r="CE112" s="771"/>
      <c r="CF112" s="848">
        <v>122.6</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108</v>
      </c>
      <c r="DH112" s="771"/>
      <c r="DI112" s="771"/>
      <c r="DJ112" s="771"/>
      <c r="DK112" s="771"/>
      <c r="DL112" s="771" t="s">
        <v>108</v>
      </c>
      <c r="DM112" s="771"/>
      <c r="DN112" s="771"/>
      <c r="DO112" s="771"/>
      <c r="DP112" s="771"/>
      <c r="DQ112" s="771" t="s">
        <v>108</v>
      </c>
      <c r="DR112" s="771"/>
      <c r="DS112" s="771"/>
      <c r="DT112" s="771"/>
      <c r="DU112" s="771"/>
      <c r="DV112" s="823" t="s">
        <v>108</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485741</v>
      </c>
      <c r="AB113" s="909"/>
      <c r="AC113" s="909"/>
      <c r="AD113" s="909"/>
      <c r="AE113" s="910"/>
      <c r="AF113" s="911">
        <v>532022</v>
      </c>
      <c r="AG113" s="909"/>
      <c r="AH113" s="909"/>
      <c r="AI113" s="909"/>
      <c r="AJ113" s="910"/>
      <c r="AK113" s="911">
        <v>553562</v>
      </c>
      <c r="AL113" s="909"/>
      <c r="AM113" s="909"/>
      <c r="AN113" s="909"/>
      <c r="AO113" s="910"/>
      <c r="AP113" s="912">
        <v>8.4</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115290</v>
      </c>
      <c r="BR113" s="771"/>
      <c r="BS113" s="771"/>
      <c r="BT113" s="771"/>
      <c r="BU113" s="771"/>
      <c r="BV113" s="771">
        <v>75704</v>
      </c>
      <c r="BW113" s="771"/>
      <c r="BX113" s="771"/>
      <c r="BY113" s="771"/>
      <c r="BZ113" s="771"/>
      <c r="CA113" s="771">
        <v>30851</v>
      </c>
      <c r="CB113" s="771"/>
      <c r="CC113" s="771"/>
      <c r="CD113" s="771"/>
      <c r="CE113" s="771"/>
      <c r="CF113" s="848">
        <v>0.5</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108</v>
      </c>
      <c r="DH113" s="784"/>
      <c r="DI113" s="784"/>
      <c r="DJ113" s="784"/>
      <c r="DK113" s="785"/>
      <c r="DL113" s="786" t="s">
        <v>108</v>
      </c>
      <c r="DM113" s="784"/>
      <c r="DN113" s="784"/>
      <c r="DO113" s="784"/>
      <c r="DP113" s="785"/>
      <c r="DQ113" s="786" t="s">
        <v>108</v>
      </c>
      <c r="DR113" s="784"/>
      <c r="DS113" s="784"/>
      <c r="DT113" s="784"/>
      <c r="DU113" s="785"/>
      <c r="DV113" s="754" t="s">
        <v>108</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68607</v>
      </c>
      <c r="AB114" s="784"/>
      <c r="AC114" s="784"/>
      <c r="AD114" s="784"/>
      <c r="AE114" s="785"/>
      <c r="AF114" s="786">
        <v>50179</v>
      </c>
      <c r="AG114" s="784"/>
      <c r="AH114" s="784"/>
      <c r="AI114" s="784"/>
      <c r="AJ114" s="785"/>
      <c r="AK114" s="786">
        <v>26537</v>
      </c>
      <c r="AL114" s="784"/>
      <c r="AM114" s="784"/>
      <c r="AN114" s="784"/>
      <c r="AO114" s="785"/>
      <c r="AP114" s="754">
        <v>0.4</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1674610</v>
      </c>
      <c r="BR114" s="771"/>
      <c r="BS114" s="771"/>
      <c r="BT114" s="771"/>
      <c r="BU114" s="771"/>
      <c r="BV114" s="771">
        <v>1549527</v>
      </c>
      <c r="BW114" s="771"/>
      <c r="BX114" s="771"/>
      <c r="BY114" s="771"/>
      <c r="BZ114" s="771"/>
      <c r="CA114" s="771">
        <v>1555527</v>
      </c>
      <c r="CB114" s="771"/>
      <c r="CC114" s="771"/>
      <c r="CD114" s="771"/>
      <c r="CE114" s="771"/>
      <c r="CF114" s="848">
        <v>23.7</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108</v>
      </c>
      <c r="DH114" s="784"/>
      <c r="DI114" s="784"/>
      <c r="DJ114" s="784"/>
      <c r="DK114" s="785"/>
      <c r="DL114" s="786" t="s">
        <v>108</v>
      </c>
      <c r="DM114" s="784"/>
      <c r="DN114" s="784"/>
      <c r="DO114" s="784"/>
      <c r="DP114" s="785"/>
      <c r="DQ114" s="786" t="s">
        <v>108</v>
      </c>
      <c r="DR114" s="784"/>
      <c r="DS114" s="784"/>
      <c r="DT114" s="784"/>
      <c r="DU114" s="785"/>
      <c r="DV114" s="754" t="s">
        <v>108</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454941</v>
      </c>
      <c r="AB115" s="909"/>
      <c r="AC115" s="909"/>
      <c r="AD115" s="909"/>
      <c r="AE115" s="910"/>
      <c r="AF115" s="911">
        <v>655486</v>
      </c>
      <c r="AG115" s="909"/>
      <c r="AH115" s="909"/>
      <c r="AI115" s="909"/>
      <c r="AJ115" s="910"/>
      <c r="AK115" s="911">
        <v>456896</v>
      </c>
      <c r="AL115" s="909"/>
      <c r="AM115" s="909"/>
      <c r="AN115" s="909"/>
      <c r="AO115" s="910"/>
      <c r="AP115" s="912">
        <v>7</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108</v>
      </c>
      <c r="BR115" s="771"/>
      <c r="BS115" s="771"/>
      <c r="BT115" s="771"/>
      <c r="BU115" s="771"/>
      <c r="BV115" s="771" t="s">
        <v>108</v>
      </c>
      <c r="BW115" s="771"/>
      <c r="BX115" s="771"/>
      <c r="BY115" s="771"/>
      <c r="BZ115" s="771"/>
      <c r="CA115" s="771" t="s">
        <v>108</v>
      </c>
      <c r="CB115" s="771"/>
      <c r="CC115" s="771"/>
      <c r="CD115" s="771"/>
      <c r="CE115" s="771"/>
      <c r="CF115" s="848" t="s">
        <v>108</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33340</v>
      </c>
      <c r="DH115" s="784"/>
      <c r="DI115" s="784"/>
      <c r="DJ115" s="784"/>
      <c r="DK115" s="785"/>
      <c r="DL115" s="786">
        <v>33553</v>
      </c>
      <c r="DM115" s="784"/>
      <c r="DN115" s="784"/>
      <c r="DO115" s="784"/>
      <c r="DP115" s="785"/>
      <c r="DQ115" s="786">
        <v>33769</v>
      </c>
      <c r="DR115" s="784"/>
      <c r="DS115" s="784"/>
      <c r="DT115" s="784"/>
      <c r="DU115" s="785"/>
      <c r="DV115" s="754">
        <v>0.5</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108</v>
      </c>
      <c r="AB116" s="784"/>
      <c r="AC116" s="784"/>
      <c r="AD116" s="784"/>
      <c r="AE116" s="785"/>
      <c r="AF116" s="786">
        <v>53</v>
      </c>
      <c r="AG116" s="784"/>
      <c r="AH116" s="784"/>
      <c r="AI116" s="784"/>
      <c r="AJ116" s="785"/>
      <c r="AK116" s="786" t="s">
        <v>108</v>
      </c>
      <c r="AL116" s="784"/>
      <c r="AM116" s="784"/>
      <c r="AN116" s="784"/>
      <c r="AO116" s="785"/>
      <c r="AP116" s="754" t="s">
        <v>108</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108</v>
      </c>
      <c r="BR116" s="771"/>
      <c r="BS116" s="771"/>
      <c r="BT116" s="771"/>
      <c r="BU116" s="771"/>
      <c r="BV116" s="771" t="s">
        <v>108</v>
      </c>
      <c r="BW116" s="771"/>
      <c r="BX116" s="771"/>
      <c r="BY116" s="771"/>
      <c r="BZ116" s="771"/>
      <c r="CA116" s="771" t="s">
        <v>108</v>
      </c>
      <c r="CB116" s="771"/>
      <c r="CC116" s="771"/>
      <c r="CD116" s="771"/>
      <c r="CE116" s="771"/>
      <c r="CF116" s="848" t="s">
        <v>108</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13146</v>
      </c>
      <c r="DH116" s="784"/>
      <c r="DI116" s="784"/>
      <c r="DJ116" s="784"/>
      <c r="DK116" s="785"/>
      <c r="DL116" s="786">
        <v>10551</v>
      </c>
      <c r="DM116" s="784"/>
      <c r="DN116" s="784"/>
      <c r="DO116" s="784"/>
      <c r="DP116" s="785"/>
      <c r="DQ116" s="786">
        <v>8242</v>
      </c>
      <c r="DR116" s="784"/>
      <c r="DS116" s="784"/>
      <c r="DT116" s="784"/>
      <c r="DU116" s="785"/>
      <c r="DV116" s="754">
        <v>0.1</v>
      </c>
      <c r="DW116" s="755"/>
      <c r="DX116" s="755"/>
      <c r="DY116" s="755"/>
      <c r="DZ116" s="756"/>
    </row>
    <row r="117" spans="1:130" s="197" customFormat="1" ht="26.25" customHeight="1" x14ac:dyDescent="0.15">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2626993</v>
      </c>
      <c r="AB117" s="895"/>
      <c r="AC117" s="895"/>
      <c r="AD117" s="895"/>
      <c r="AE117" s="896"/>
      <c r="AF117" s="898">
        <v>2815220</v>
      </c>
      <c r="AG117" s="895"/>
      <c r="AH117" s="895"/>
      <c r="AI117" s="895"/>
      <c r="AJ117" s="896"/>
      <c r="AK117" s="898">
        <v>2496921</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x14ac:dyDescent="0.15">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284</v>
      </c>
      <c r="AG118" s="888"/>
      <c r="AH118" s="888"/>
      <c r="AI118" s="888"/>
      <c r="AJ118" s="889"/>
      <c r="AK118" s="890" t="s">
        <v>283</v>
      </c>
      <c r="AL118" s="888"/>
      <c r="AM118" s="888"/>
      <c r="AN118" s="888"/>
      <c r="AO118" s="889"/>
      <c r="AP118" s="891" t="s">
        <v>403</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432</v>
      </c>
      <c r="BP118" s="838"/>
      <c r="BQ118" s="857">
        <v>28453576</v>
      </c>
      <c r="BR118" s="858"/>
      <c r="BS118" s="858"/>
      <c r="BT118" s="858"/>
      <c r="BU118" s="858"/>
      <c r="BV118" s="858">
        <v>27636209</v>
      </c>
      <c r="BW118" s="858"/>
      <c r="BX118" s="858"/>
      <c r="BY118" s="858"/>
      <c r="BZ118" s="858"/>
      <c r="CA118" s="858">
        <v>28440938</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x14ac:dyDescent="0.15">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2887554</v>
      </c>
      <c r="BR119" s="800"/>
      <c r="BS119" s="800"/>
      <c r="BT119" s="800"/>
      <c r="BU119" s="800"/>
      <c r="BV119" s="800">
        <v>3249541</v>
      </c>
      <c r="BW119" s="800"/>
      <c r="BX119" s="800"/>
      <c r="BY119" s="800"/>
      <c r="BZ119" s="800"/>
      <c r="CA119" s="800">
        <v>3293885</v>
      </c>
      <c r="CB119" s="800"/>
      <c r="CC119" s="800"/>
      <c r="CD119" s="800"/>
      <c r="CE119" s="800"/>
      <c r="CF119" s="861">
        <v>50.2</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200298</v>
      </c>
      <c r="DH119" s="717"/>
      <c r="DI119" s="717"/>
      <c r="DJ119" s="717"/>
      <c r="DK119" s="718"/>
      <c r="DL119" s="719" t="s">
        <v>108</v>
      </c>
      <c r="DM119" s="717"/>
      <c r="DN119" s="717"/>
      <c r="DO119" s="717"/>
      <c r="DP119" s="718"/>
      <c r="DQ119" s="719" t="s">
        <v>108</v>
      </c>
      <c r="DR119" s="717"/>
      <c r="DS119" s="717"/>
      <c r="DT119" s="717"/>
      <c r="DU119" s="718"/>
      <c r="DV119" s="807" t="s">
        <v>108</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454941</v>
      </c>
      <c r="AB120" s="784"/>
      <c r="AC120" s="784"/>
      <c r="AD120" s="784"/>
      <c r="AE120" s="785"/>
      <c r="AF120" s="786">
        <v>454763</v>
      </c>
      <c r="AG120" s="784"/>
      <c r="AH120" s="784"/>
      <c r="AI120" s="784"/>
      <c r="AJ120" s="785"/>
      <c r="AK120" s="786">
        <v>454587</v>
      </c>
      <c r="AL120" s="784"/>
      <c r="AM120" s="784"/>
      <c r="AN120" s="784"/>
      <c r="AO120" s="785"/>
      <c r="AP120" s="754">
        <v>6.9</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3612509</v>
      </c>
      <c r="BR120" s="771"/>
      <c r="BS120" s="771"/>
      <c r="BT120" s="771"/>
      <c r="BU120" s="771"/>
      <c r="BV120" s="771">
        <v>3333611</v>
      </c>
      <c r="BW120" s="771"/>
      <c r="BX120" s="771"/>
      <c r="BY120" s="771"/>
      <c r="BZ120" s="771"/>
      <c r="CA120" s="771">
        <v>3300890</v>
      </c>
      <c r="CB120" s="771"/>
      <c r="CC120" s="771"/>
      <c r="CD120" s="771"/>
      <c r="CE120" s="771"/>
      <c r="CF120" s="848">
        <v>50.3</v>
      </c>
      <c r="CG120" s="849"/>
      <c r="CH120" s="849"/>
      <c r="CI120" s="849"/>
      <c r="CJ120" s="849"/>
      <c r="CK120" s="850" t="s">
        <v>438</v>
      </c>
      <c r="CL120" s="810"/>
      <c r="CM120" s="810"/>
      <c r="CN120" s="810"/>
      <c r="CO120" s="811"/>
      <c r="CP120" s="854" t="s">
        <v>439</v>
      </c>
      <c r="CQ120" s="855"/>
      <c r="CR120" s="855"/>
      <c r="CS120" s="855"/>
      <c r="CT120" s="855"/>
      <c r="CU120" s="855"/>
      <c r="CV120" s="855"/>
      <c r="CW120" s="855"/>
      <c r="CX120" s="855"/>
      <c r="CY120" s="855"/>
      <c r="CZ120" s="855"/>
      <c r="DA120" s="855"/>
      <c r="DB120" s="855"/>
      <c r="DC120" s="855"/>
      <c r="DD120" s="855"/>
      <c r="DE120" s="855"/>
      <c r="DF120" s="856"/>
      <c r="DG120" s="799">
        <v>7844186</v>
      </c>
      <c r="DH120" s="800"/>
      <c r="DI120" s="800"/>
      <c r="DJ120" s="800"/>
      <c r="DK120" s="800"/>
      <c r="DL120" s="800">
        <v>7821428</v>
      </c>
      <c r="DM120" s="800"/>
      <c r="DN120" s="800"/>
      <c r="DO120" s="800"/>
      <c r="DP120" s="800"/>
      <c r="DQ120" s="800">
        <v>8027136</v>
      </c>
      <c r="DR120" s="800"/>
      <c r="DS120" s="800"/>
      <c r="DT120" s="800"/>
      <c r="DU120" s="800"/>
      <c r="DV120" s="801">
        <v>122.3</v>
      </c>
      <c r="DW120" s="801"/>
      <c r="DX120" s="801"/>
      <c r="DY120" s="801"/>
      <c r="DZ120" s="802"/>
    </row>
    <row r="121" spans="1:130" s="197" customFormat="1" ht="26.25" customHeight="1" x14ac:dyDescent="0.15">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13946758</v>
      </c>
      <c r="BR121" s="858"/>
      <c r="BS121" s="858"/>
      <c r="BT121" s="858"/>
      <c r="BU121" s="858"/>
      <c r="BV121" s="858">
        <v>13761825</v>
      </c>
      <c r="BW121" s="858"/>
      <c r="BX121" s="858"/>
      <c r="BY121" s="858"/>
      <c r="BZ121" s="858"/>
      <c r="CA121" s="858">
        <v>14636184</v>
      </c>
      <c r="CB121" s="858"/>
      <c r="CC121" s="858"/>
      <c r="CD121" s="858"/>
      <c r="CE121" s="858"/>
      <c r="CF121" s="859">
        <v>223</v>
      </c>
      <c r="CG121" s="860"/>
      <c r="CH121" s="860"/>
      <c r="CI121" s="860"/>
      <c r="CJ121" s="860"/>
      <c r="CK121" s="851"/>
      <c r="CL121" s="812"/>
      <c r="CM121" s="812"/>
      <c r="CN121" s="812"/>
      <c r="CO121" s="813"/>
      <c r="CP121" s="828" t="s">
        <v>442</v>
      </c>
      <c r="CQ121" s="829"/>
      <c r="CR121" s="829"/>
      <c r="CS121" s="829"/>
      <c r="CT121" s="829"/>
      <c r="CU121" s="829"/>
      <c r="CV121" s="829"/>
      <c r="CW121" s="829"/>
      <c r="CX121" s="829"/>
      <c r="CY121" s="829"/>
      <c r="CZ121" s="829"/>
      <c r="DA121" s="829"/>
      <c r="DB121" s="829"/>
      <c r="DC121" s="829"/>
      <c r="DD121" s="829"/>
      <c r="DE121" s="829"/>
      <c r="DF121" s="830"/>
      <c r="DG121" s="770">
        <v>13892</v>
      </c>
      <c r="DH121" s="771"/>
      <c r="DI121" s="771"/>
      <c r="DJ121" s="771"/>
      <c r="DK121" s="771"/>
      <c r="DL121" s="771">
        <v>19035</v>
      </c>
      <c r="DM121" s="771"/>
      <c r="DN121" s="771"/>
      <c r="DO121" s="771"/>
      <c r="DP121" s="771"/>
      <c r="DQ121" s="771">
        <v>17574</v>
      </c>
      <c r="DR121" s="771"/>
      <c r="DS121" s="771"/>
      <c r="DT121" s="771"/>
      <c r="DU121" s="771"/>
      <c r="DV121" s="823">
        <v>0.3</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443</v>
      </c>
      <c r="BP122" s="838"/>
      <c r="BQ122" s="839">
        <v>20446821</v>
      </c>
      <c r="BR122" s="840"/>
      <c r="BS122" s="840"/>
      <c r="BT122" s="840"/>
      <c r="BU122" s="840"/>
      <c r="BV122" s="840">
        <v>20344977</v>
      </c>
      <c r="BW122" s="840"/>
      <c r="BX122" s="840"/>
      <c r="BY122" s="840"/>
      <c r="BZ122" s="840"/>
      <c r="CA122" s="840">
        <v>21230959</v>
      </c>
      <c r="CB122" s="840"/>
      <c r="CC122" s="840"/>
      <c r="CD122" s="840"/>
      <c r="CE122" s="840"/>
      <c r="CF122" s="743"/>
      <c r="CG122" s="744"/>
      <c r="CH122" s="744"/>
      <c r="CI122" s="744"/>
      <c r="CJ122" s="841"/>
      <c r="CK122" s="851"/>
      <c r="CL122" s="812"/>
      <c r="CM122" s="812"/>
      <c r="CN122" s="812"/>
      <c r="CO122" s="813"/>
      <c r="CP122" s="828" t="s">
        <v>444</v>
      </c>
      <c r="CQ122" s="829"/>
      <c r="CR122" s="829"/>
      <c r="CS122" s="829"/>
      <c r="CT122" s="829"/>
      <c r="CU122" s="829"/>
      <c r="CV122" s="829"/>
      <c r="CW122" s="829"/>
      <c r="CX122" s="829"/>
      <c r="CY122" s="829"/>
      <c r="CZ122" s="829"/>
      <c r="DA122" s="829"/>
      <c r="DB122" s="829"/>
      <c r="DC122" s="829"/>
      <c r="DD122" s="829"/>
      <c r="DE122" s="829"/>
      <c r="DF122" s="830"/>
      <c r="DG122" s="770" t="s">
        <v>108</v>
      </c>
      <c r="DH122" s="771"/>
      <c r="DI122" s="771"/>
      <c r="DJ122" s="771"/>
      <c r="DK122" s="771"/>
      <c r="DL122" s="771" t="s">
        <v>108</v>
      </c>
      <c r="DM122" s="771"/>
      <c r="DN122" s="771"/>
      <c r="DO122" s="771"/>
      <c r="DP122" s="771"/>
      <c r="DQ122" s="771" t="s">
        <v>108</v>
      </c>
      <c r="DR122" s="771"/>
      <c r="DS122" s="771"/>
      <c r="DT122" s="771"/>
      <c r="DU122" s="771"/>
      <c r="DV122" s="823" t="s">
        <v>108</v>
      </c>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108</v>
      </c>
      <c r="AB123" s="784"/>
      <c r="AC123" s="784"/>
      <c r="AD123" s="784"/>
      <c r="AE123" s="785"/>
      <c r="AF123" s="786" t="s">
        <v>108</v>
      </c>
      <c r="AG123" s="784"/>
      <c r="AH123" s="784"/>
      <c r="AI123" s="784"/>
      <c r="AJ123" s="785"/>
      <c r="AK123" s="786">
        <v>2309</v>
      </c>
      <c r="AL123" s="784"/>
      <c r="AM123" s="784"/>
      <c r="AN123" s="784"/>
      <c r="AO123" s="785"/>
      <c r="AP123" s="754">
        <v>0</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121.2</v>
      </c>
      <c r="BR123" s="832"/>
      <c r="BS123" s="832"/>
      <c r="BT123" s="832"/>
      <c r="BU123" s="832"/>
      <c r="BV123" s="832">
        <v>111</v>
      </c>
      <c r="BW123" s="832"/>
      <c r="BX123" s="832"/>
      <c r="BY123" s="832"/>
      <c r="BZ123" s="832"/>
      <c r="CA123" s="832">
        <v>109.8</v>
      </c>
      <c r="CB123" s="832"/>
      <c r="CC123" s="832"/>
      <c r="CD123" s="832"/>
      <c r="CE123" s="832"/>
      <c r="CF123" s="730"/>
      <c r="CG123" s="731"/>
      <c r="CH123" s="731"/>
      <c r="CI123" s="731"/>
      <c r="CJ123" s="833"/>
      <c r="CK123" s="851"/>
      <c r="CL123" s="812"/>
      <c r="CM123" s="812"/>
      <c r="CN123" s="812"/>
      <c r="CO123" s="813"/>
      <c r="CP123" s="828" t="s">
        <v>446</v>
      </c>
      <c r="CQ123" s="829"/>
      <c r="CR123" s="829"/>
      <c r="CS123" s="829"/>
      <c r="CT123" s="829"/>
      <c r="CU123" s="829"/>
      <c r="CV123" s="829"/>
      <c r="CW123" s="829"/>
      <c r="CX123" s="829"/>
      <c r="CY123" s="829"/>
      <c r="CZ123" s="829"/>
      <c r="DA123" s="829"/>
      <c r="DB123" s="829"/>
      <c r="DC123" s="829"/>
      <c r="DD123" s="829"/>
      <c r="DE123" s="829"/>
      <c r="DF123" s="830"/>
      <c r="DG123" s="783" t="s">
        <v>447</v>
      </c>
      <c r="DH123" s="784"/>
      <c r="DI123" s="784"/>
      <c r="DJ123" s="784"/>
      <c r="DK123" s="785"/>
      <c r="DL123" s="786" t="s">
        <v>447</v>
      </c>
      <c r="DM123" s="784"/>
      <c r="DN123" s="784"/>
      <c r="DO123" s="784"/>
      <c r="DP123" s="785"/>
      <c r="DQ123" s="786" t="s">
        <v>447</v>
      </c>
      <c r="DR123" s="784"/>
      <c r="DS123" s="784"/>
      <c r="DT123" s="784"/>
      <c r="DU123" s="785"/>
      <c r="DV123" s="754" t="s">
        <v>447</v>
      </c>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447</v>
      </c>
      <c r="AB124" s="784"/>
      <c r="AC124" s="784"/>
      <c r="AD124" s="784"/>
      <c r="AE124" s="785"/>
      <c r="AF124" s="786" t="s">
        <v>447</v>
      </c>
      <c r="AG124" s="784"/>
      <c r="AH124" s="784"/>
      <c r="AI124" s="784"/>
      <c r="AJ124" s="785"/>
      <c r="AK124" s="786" t="s">
        <v>447</v>
      </c>
      <c r="AL124" s="784"/>
      <c r="AM124" s="784"/>
      <c r="AN124" s="784"/>
      <c r="AO124" s="785"/>
      <c r="AP124" s="754" t="s">
        <v>447</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t="s">
        <v>447</v>
      </c>
      <c r="DH124" s="717"/>
      <c r="DI124" s="717"/>
      <c r="DJ124" s="717"/>
      <c r="DK124" s="718"/>
      <c r="DL124" s="719" t="s">
        <v>447</v>
      </c>
      <c r="DM124" s="717"/>
      <c r="DN124" s="717"/>
      <c r="DO124" s="717"/>
      <c r="DP124" s="718"/>
      <c r="DQ124" s="719" t="s">
        <v>447</v>
      </c>
      <c r="DR124" s="717"/>
      <c r="DS124" s="717"/>
      <c r="DT124" s="717"/>
      <c r="DU124" s="718"/>
      <c r="DV124" s="807" t="s">
        <v>447</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447</v>
      </c>
      <c r="AB125" s="784"/>
      <c r="AC125" s="784"/>
      <c r="AD125" s="784"/>
      <c r="AE125" s="785"/>
      <c r="AF125" s="786" t="s">
        <v>447</v>
      </c>
      <c r="AG125" s="784"/>
      <c r="AH125" s="784"/>
      <c r="AI125" s="784"/>
      <c r="AJ125" s="785"/>
      <c r="AK125" s="786" t="s">
        <v>447</v>
      </c>
      <c r="AL125" s="784"/>
      <c r="AM125" s="784"/>
      <c r="AN125" s="784"/>
      <c r="AO125" s="785"/>
      <c r="AP125" s="754" t="s">
        <v>447</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447</v>
      </c>
      <c r="DH125" s="800"/>
      <c r="DI125" s="800"/>
      <c r="DJ125" s="800"/>
      <c r="DK125" s="800"/>
      <c r="DL125" s="800" t="s">
        <v>447</v>
      </c>
      <c r="DM125" s="800"/>
      <c r="DN125" s="800"/>
      <c r="DO125" s="800"/>
      <c r="DP125" s="800"/>
      <c r="DQ125" s="800" t="s">
        <v>447</v>
      </c>
      <c r="DR125" s="800"/>
      <c r="DS125" s="800"/>
      <c r="DT125" s="800"/>
      <c r="DU125" s="800"/>
      <c r="DV125" s="801" t="s">
        <v>447</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447</v>
      </c>
      <c r="AB126" s="784"/>
      <c r="AC126" s="784"/>
      <c r="AD126" s="784"/>
      <c r="AE126" s="785"/>
      <c r="AF126" s="786">
        <v>200723</v>
      </c>
      <c r="AG126" s="784"/>
      <c r="AH126" s="784"/>
      <c r="AI126" s="784"/>
      <c r="AJ126" s="785"/>
      <c r="AK126" s="786" t="s">
        <v>447</v>
      </c>
      <c r="AL126" s="784"/>
      <c r="AM126" s="784"/>
      <c r="AN126" s="784"/>
      <c r="AO126" s="785"/>
      <c r="AP126" s="754" t="s">
        <v>447</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447</v>
      </c>
      <c r="DH126" s="771"/>
      <c r="DI126" s="771"/>
      <c r="DJ126" s="771"/>
      <c r="DK126" s="771"/>
      <c r="DL126" s="771" t="s">
        <v>447</v>
      </c>
      <c r="DM126" s="771"/>
      <c r="DN126" s="771"/>
      <c r="DO126" s="771"/>
      <c r="DP126" s="771"/>
      <c r="DQ126" s="771" t="s">
        <v>447</v>
      </c>
      <c r="DR126" s="771"/>
      <c r="DS126" s="771"/>
      <c r="DT126" s="771"/>
      <c r="DU126" s="771"/>
      <c r="DV126" s="823" t="s">
        <v>447</v>
      </c>
      <c r="DW126" s="823"/>
      <c r="DX126" s="823"/>
      <c r="DY126" s="823"/>
      <c r="DZ126" s="824"/>
    </row>
    <row r="127" spans="1:130" s="197" customFormat="1" ht="26.25" customHeight="1" thickBot="1" x14ac:dyDescent="0.2">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447</v>
      </c>
      <c r="AB127" s="784"/>
      <c r="AC127" s="784"/>
      <c r="AD127" s="784"/>
      <c r="AE127" s="785"/>
      <c r="AF127" s="786" t="s">
        <v>447</v>
      </c>
      <c r="AG127" s="784"/>
      <c r="AH127" s="784"/>
      <c r="AI127" s="784"/>
      <c r="AJ127" s="785"/>
      <c r="AK127" s="786" t="s">
        <v>447</v>
      </c>
      <c r="AL127" s="784"/>
      <c r="AM127" s="784"/>
      <c r="AN127" s="784"/>
      <c r="AO127" s="785"/>
      <c r="AP127" s="754" t="s">
        <v>447</v>
      </c>
      <c r="AQ127" s="755"/>
      <c r="AR127" s="755"/>
      <c r="AS127" s="755"/>
      <c r="AT127" s="756"/>
      <c r="AU127" s="233"/>
      <c r="AV127" s="233"/>
      <c r="AW127" s="233"/>
      <c r="AX127" s="757" t="s">
        <v>457</v>
      </c>
      <c r="AY127" s="758"/>
      <c r="AZ127" s="758"/>
      <c r="BA127" s="758"/>
      <c r="BB127" s="758"/>
      <c r="BC127" s="758"/>
      <c r="BD127" s="758"/>
      <c r="BE127" s="759"/>
      <c r="BF127" s="760" t="s">
        <v>447</v>
      </c>
      <c r="BG127" s="761"/>
      <c r="BH127" s="761"/>
      <c r="BI127" s="761"/>
      <c r="BJ127" s="761"/>
      <c r="BK127" s="761"/>
      <c r="BL127" s="762"/>
      <c r="BM127" s="760">
        <v>13.77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459</v>
      </c>
      <c r="DH127" s="820"/>
      <c r="DI127" s="820"/>
      <c r="DJ127" s="820"/>
      <c r="DK127" s="820"/>
      <c r="DL127" s="820" t="s">
        <v>460</v>
      </c>
      <c r="DM127" s="820"/>
      <c r="DN127" s="820"/>
      <c r="DO127" s="820"/>
      <c r="DP127" s="820"/>
      <c r="DQ127" s="820" t="s">
        <v>460</v>
      </c>
      <c r="DR127" s="820"/>
      <c r="DS127" s="820"/>
      <c r="DT127" s="820"/>
      <c r="DU127" s="820"/>
      <c r="DV127" s="821" t="s">
        <v>460</v>
      </c>
      <c r="DW127" s="821"/>
      <c r="DX127" s="821"/>
      <c r="DY127" s="821"/>
      <c r="DZ127" s="822"/>
    </row>
    <row r="128" spans="1:130" s="197" customFormat="1" ht="26.25" customHeight="1" x14ac:dyDescent="0.15">
      <c r="A128" s="795" t="s">
        <v>461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462</v>
      </c>
      <c r="X128" s="797"/>
      <c r="Y128" s="797"/>
      <c r="Z128" s="798"/>
      <c r="AA128" s="723">
        <v>339774</v>
      </c>
      <c r="AB128" s="724"/>
      <c r="AC128" s="724"/>
      <c r="AD128" s="724"/>
      <c r="AE128" s="725"/>
      <c r="AF128" s="726">
        <v>544825</v>
      </c>
      <c r="AG128" s="724"/>
      <c r="AH128" s="724"/>
      <c r="AI128" s="724"/>
      <c r="AJ128" s="725"/>
      <c r="AK128" s="726">
        <v>342748</v>
      </c>
      <c r="AL128" s="724"/>
      <c r="AM128" s="724"/>
      <c r="AN128" s="724"/>
      <c r="AO128" s="725"/>
      <c r="AP128" s="727"/>
      <c r="AQ128" s="728"/>
      <c r="AR128" s="728"/>
      <c r="AS128" s="728"/>
      <c r="AT128" s="729"/>
      <c r="AU128" s="235"/>
      <c r="AV128" s="235"/>
      <c r="AW128" s="235"/>
      <c r="AX128" s="772" t="s">
        <v>463</v>
      </c>
      <c r="AY128" s="768"/>
      <c r="AZ128" s="768"/>
      <c r="BA128" s="768"/>
      <c r="BB128" s="768"/>
      <c r="BC128" s="768"/>
      <c r="BD128" s="768"/>
      <c r="BE128" s="769"/>
      <c r="BF128" s="790" t="s">
        <v>447</v>
      </c>
      <c r="BG128" s="791"/>
      <c r="BH128" s="791"/>
      <c r="BI128" s="791"/>
      <c r="BJ128" s="791"/>
      <c r="BK128" s="791"/>
      <c r="BL128" s="792"/>
      <c r="BM128" s="790">
        <v>18.77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7884067</v>
      </c>
      <c r="AB129" s="784"/>
      <c r="AC129" s="784"/>
      <c r="AD129" s="784"/>
      <c r="AE129" s="785"/>
      <c r="AF129" s="786">
        <v>7832596</v>
      </c>
      <c r="AG129" s="784"/>
      <c r="AH129" s="784"/>
      <c r="AI129" s="784"/>
      <c r="AJ129" s="785"/>
      <c r="AK129" s="786">
        <v>7937389</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14.1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1279921</v>
      </c>
      <c r="AB130" s="784"/>
      <c r="AC130" s="784"/>
      <c r="AD130" s="784"/>
      <c r="AE130" s="785"/>
      <c r="AF130" s="786">
        <v>1267144</v>
      </c>
      <c r="AG130" s="784"/>
      <c r="AH130" s="784"/>
      <c r="AI130" s="784"/>
      <c r="AJ130" s="785"/>
      <c r="AK130" s="786">
        <v>1373545</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v>109.8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6604146</v>
      </c>
      <c r="AB131" s="717"/>
      <c r="AC131" s="717"/>
      <c r="AD131" s="717"/>
      <c r="AE131" s="718"/>
      <c r="AF131" s="719">
        <v>6565452</v>
      </c>
      <c r="AG131" s="717"/>
      <c r="AH131" s="717"/>
      <c r="AI131" s="717"/>
      <c r="AJ131" s="718"/>
      <c r="AK131" s="719">
        <v>6563844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15.25250956</v>
      </c>
      <c r="AB132" s="740"/>
      <c r="AC132" s="740"/>
      <c r="AD132" s="740"/>
      <c r="AE132" s="741"/>
      <c r="AF132" s="742">
        <v>15.280760559999999</v>
      </c>
      <c r="AG132" s="740"/>
      <c r="AH132" s="740"/>
      <c r="AI132" s="740"/>
      <c r="AJ132" s="741"/>
      <c r="AK132" s="742">
        <v>11.892848150000001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14.1</v>
      </c>
      <c r="AB133" s="749"/>
      <c r="AC133" s="749"/>
      <c r="AD133" s="749"/>
      <c r="AE133" s="750"/>
      <c r="AF133" s="748">
        <v>14</v>
      </c>
      <c r="AG133" s="749"/>
      <c r="AH133" s="749"/>
      <c r="AI133" s="749"/>
      <c r="AJ133" s="750"/>
      <c r="AK133" s="748">
        <v>14.1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115" zoomScaleNormal="85" zoomScaleSheetLayoutView="115" workbookViewId="0">
      <selection activeCell="I34" sqref="I34"/>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37" zoomScale="70" zoomScaleNormal="70" zoomScaleSheetLayoutView="55" workbookViewId="0">
      <selection activeCell="Q8" sqref="Q8:U8"/>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election activeCell="Q8" sqref="Q8:U8"/>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20" t="s">
        <v>475</v>
      </c>
      <c r="L7" s="254"/>
      <c r="M7" s="255" t="s">
        <v>476</v>
      </c>
      <c r="N7" s="256"/>
    </row>
    <row r="8" spans="1:16" x14ac:dyDescent="0.15">
      <c r="A8" s="248"/>
      <c r="B8" s="244"/>
      <c r="C8" s="244"/>
      <c r="D8" s="244"/>
      <c r="E8" s="244"/>
      <c r="F8" s="244"/>
      <c r="G8" s="257"/>
      <c r="H8" s="258"/>
      <c r="I8" s="258"/>
      <c r="J8" s="259"/>
      <c r="K8" s="1121"/>
      <c r="L8" s="260" t="s">
        <v>477</v>
      </c>
      <c r="M8" s="261" t="s">
        <v>478</v>
      </c>
      <c r="N8" s="262" t="s">
        <v>479</v>
      </c>
    </row>
    <row r="9" spans="1:16" x14ac:dyDescent="0.15">
      <c r="A9" s="248"/>
      <c r="B9" s="244"/>
      <c r="C9" s="244"/>
      <c r="D9" s="244"/>
      <c r="E9" s="244"/>
      <c r="F9" s="244"/>
      <c r="G9" s="1134" t="s">
        <v>480</v>
      </c>
      <c r="H9" s="1135"/>
      <c r="I9" s="1135"/>
      <c r="J9" s="1136"/>
      <c r="K9" s="263">
        <v>2393553</v>
      </c>
      <c r="L9" s="264">
        <v>63663</v>
      </c>
      <c r="M9" s="265">
        <v>55347</v>
      </c>
      <c r="N9" s="266">
        <v>15</v>
      </c>
    </row>
    <row r="10" spans="1:16" x14ac:dyDescent="0.15">
      <c r="A10" s="248"/>
      <c r="B10" s="244"/>
      <c r="C10" s="244"/>
      <c r="D10" s="244"/>
      <c r="E10" s="244"/>
      <c r="F10" s="244"/>
      <c r="G10" s="1134" t="s">
        <v>481</v>
      </c>
      <c r="H10" s="1135"/>
      <c r="I10" s="1135"/>
      <c r="J10" s="1136"/>
      <c r="K10" s="267">
        <v>402727</v>
      </c>
      <c r="L10" s="268">
        <v>10712</v>
      </c>
      <c r="M10" s="269">
        <v>5378</v>
      </c>
      <c r="N10" s="270">
        <v>99.2</v>
      </c>
    </row>
    <row r="11" spans="1:16" ht="13.5" customHeight="1" x14ac:dyDescent="0.15">
      <c r="A11" s="248"/>
      <c r="B11" s="244"/>
      <c r="C11" s="244"/>
      <c r="D11" s="244"/>
      <c r="E11" s="244"/>
      <c r="F11" s="244"/>
      <c r="G11" s="1134" t="s">
        <v>482</v>
      </c>
      <c r="H11" s="1135"/>
      <c r="I11" s="1135"/>
      <c r="J11" s="1136"/>
      <c r="K11" s="267">
        <v>43827</v>
      </c>
      <c r="L11" s="268">
        <v>1166</v>
      </c>
      <c r="M11" s="269">
        <v>7824</v>
      </c>
      <c r="N11" s="270">
        <v>-85.1</v>
      </c>
    </row>
    <row r="12" spans="1:16" ht="13.5" customHeight="1" x14ac:dyDescent="0.15">
      <c r="A12" s="248"/>
      <c r="B12" s="244"/>
      <c r="C12" s="244"/>
      <c r="D12" s="244"/>
      <c r="E12" s="244"/>
      <c r="F12" s="244"/>
      <c r="G12" s="1134" t="s">
        <v>483</v>
      </c>
      <c r="H12" s="1135"/>
      <c r="I12" s="1135"/>
      <c r="J12" s="1136"/>
      <c r="K12" s="267">
        <v>8751</v>
      </c>
      <c r="L12" s="268">
        <v>233</v>
      </c>
      <c r="M12" s="269">
        <v>137</v>
      </c>
      <c r="N12" s="270">
        <v>70.099999999999994</v>
      </c>
    </row>
    <row r="13" spans="1:16" ht="13.5" customHeight="1" x14ac:dyDescent="0.15">
      <c r="A13" s="248"/>
      <c r="B13" s="244"/>
      <c r="C13" s="244"/>
      <c r="D13" s="244"/>
      <c r="E13" s="244"/>
      <c r="F13" s="244"/>
      <c r="G13" s="1134" t="s">
        <v>484</v>
      </c>
      <c r="H13" s="1135"/>
      <c r="I13" s="1135"/>
      <c r="J13" s="1136"/>
      <c r="K13" s="267" t="s">
        <v>485</v>
      </c>
      <c r="L13" s="268" t="s">
        <v>485</v>
      </c>
      <c r="M13" s="269">
        <v>6</v>
      </c>
      <c r="N13" s="270" t="s">
        <v>485</v>
      </c>
    </row>
    <row r="14" spans="1:16" ht="13.5" customHeight="1" x14ac:dyDescent="0.15">
      <c r="A14" s="248"/>
      <c r="B14" s="244"/>
      <c r="C14" s="244"/>
      <c r="D14" s="244"/>
      <c r="E14" s="244"/>
      <c r="F14" s="244"/>
      <c r="G14" s="1134" t="s">
        <v>486</v>
      </c>
      <c r="H14" s="1135"/>
      <c r="I14" s="1135"/>
      <c r="J14" s="1136"/>
      <c r="K14" s="267">
        <v>62937</v>
      </c>
      <c r="L14" s="268">
        <v>1674</v>
      </c>
      <c r="M14" s="269">
        <v>2598</v>
      </c>
      <c r="N14" s="270">
        <v>-35.6</v>
      </c>
    </row>
    <row r="15" spans="1:16" ht="13.5" customHeight="1" x14ac:dyDescent="0.15">
      <c r="A15" s="248"/>
      <c r="B15" s="244"/>
      <c r="C15" s="244"/>
      <c r="D15" s="244"/>
      <c r="E15" s="244"/>
      <c r="F15" s="244"/>
      <c r="G15" s="1134" t="s">
        <v>487</v>
      </c>
      <c r="H15" s="1135"/>
      <c r="I15" s="1135"/>
      <c r="J15" s="1136"/>
      <c r="K15" s="267">
        <v>9975</v>
      </c>
      <c r="L15" s="268">
        <v>265</v>
      </c>
      <c r="M15" s="269">
        <v>1203</v>
      </c>
      <c r="N15" s="270">
        <v>-78</v>
      </c>
    </row>
    <row r="16" spans="1:16" x14ac:dyDescent="0.15">
      <c r="A16" s="248"/>
      <c r="B16" s="244"/>
      <c r="C16" s="244"/>
      <c r="D16" s="244"/>
      <c r="E16" s="244"/>
      <c r="F16" s="244"/>
      <c r="G16" s="1137" t="s">
        <v>488</v>
      </c>
      <c r="H16" s="1138"/>
      <c r="I16" s="1138"/>
      <c r="J16" s="1139"/>
      <c r="K16" s="268">
        <v>-139113</v>
      </c>
      <c r="L16" s="268">
        <v>-3700</v>
      </c>
      <c r="M16" s="269">
        <v>-5188</v>
      </c>
      <c r="N16" s="270">
        <v>-28.7</v>
      </c>
    </row>
    <row r="17" spans="1:16" x14ac:dyDescent="0.15">
      <c r="A17" s="248"/>
      <c r="B17" s="244"/>
      <c r="C17" s="244"/>
      <c r="D17" s="244"/>
      <c r="E17" s="244"/>
      <c r="F17" s="244"/>
      <c r="G17" s="1137" t="s">
        <v>167</v>
      </c>
      <c r="H17" s="1138"/>
      <c r="I17" s="1138"/>
      <c r="J17" s="1139"/>
      <c r="K17" s="268">
        <v>2782657</v>
      </c>
      <c r="L17" s="268">
        <v>74013</v>
      </c>
      <c r="M17" s="269">
        <v>67305</v>
      </c>
      <c r="N17" s="270">
        <v>10</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31" t="s">
        <v>493</v>
      </c>
      <c r="H21" s="1132"/>
      <c r="I21" s="1132"/>
      <c r="J21" s="1133"/>
      <c r="K21" s="280">
        <v>7.37</v>
      </c>
      <c r="L21" s="281">
        <v>6.27</v>
      </c>
      <c r="M21" s="282">
        <v>1.1000000000000001</v>
      </c>
      <c r="N21" s="249"/>
      <c r="O21" s="283"/>
      <c r="P21" s="279"/>
    </row>
    <row r="22" spans="1:16" s="284" customFormat="1" x14ac:dyDescent="0.15">
      <c r="A22" s="279"/>
      <c r="B22" s="249"/>
      <c r="C22" s="249"/>
      <c r="D22" s="249"/>
      <c r="E22" s="249"/>
      <c r="F22" s="249"/>
      <c r="G22" s="1131" t="s">
        <v>494</v>
      </c>
      <c r="H22" s="1132"/>
      <c r="I22" s="1132"/>
      <c r="J22" s="1133"/>
      <c r="K22" s="285">
        <v>99.9</v>
      </c>
      <c r="L22" s="286">
        <v>97.2</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20" t="s">
        <v>475</v>
      </c>
      <c r="L30" s="254"/>
      <c r="M30" s="255" t="s">
        <v>476</v>
      </c>
      <c r="N30" s="256"/>
    </row>
    <row r="31" spans="1:16" x14ac:dyDescent="0.15">
      <c r="A31" s="248"/>
      <c r="B31" s="244"/>
      <c r="C31" s="244"/>
      <c r="D31" s="244"/>
      <c r="E31" s="244"/>
      <c r="F31" s="244"/>
      <c r="G31" s="257"/>
      <c r="H31" s="258"/>
      <c r="I31" s="258"/>
      <c r="J31" s="259"/>
      <c r="K31" s="1121"/>
      <c r="L31" s="260" t="s">
        <v>477</v>
      </c>
      <c r="M31" s="261" t="s">
        <v>478</v>
      </c>
      <c r="N31" s="262" t="s">
        <v>479</v>
      </c>
    </row>
    <row r="32" spans="1:16" ht="27" customHeight="1" x14ac:dyDescent="0.15">
      <c r="A32" s="248"/>
      <c r="B32" s="244"/>
      <c r="C32" s="244"/>
      <c r="D32" s="244"/>
      <c r="E32" s="244"/>
      <c r="F32" s="244"/>
      <c r="G32" s="1122" t="s">
        <v>498</v>
      </c>
      <c r="H32" s="1123"/>
      <c r="I32" s="1123"/>
      <c r="J32" s="1124"/>
      <c r="K32" s="294">
        <v>1459926</v>
      </c>
      <c r="L32" s="294">
        <v>38831</v>
      </c>
      <c r="M32" s="295">
        <v>29478</v>
      </c>
      <c r="N32" s="296">
        <v>31.7</v>
      </c>
    </row>
    <row r="33" spans="1:16" ht="13.5" customHeight="1" x14ac:dyDescent="0.15">
      <c r="A33" s="248"/>
      <c r="B33" s="244"/>
      <c r="C33" s="244"/>
      <c r="D33" s="244"/>
      <c r="E33" s="244"/>
      <c r="F33" s="244"/>
      <c r="G33" s="1122" t="s">
        <v>499</v>
      </c>
      <c r="H33" s="1123"/>
      <c r="I33" s="1123"/>
      <c r="J33" s="1124"/>
      <c r="K33" s="294" t="s">
        <v>485</v>
      </c>
      <c r="L33" s="294" t="s">
        <v>485</v>
      </c>
      <c r="M33" s="295" t="s">
        <v>485</v>
      </c>
      <c r="N33" s="296" t="s">
        <v>485</v>
      </c>
    </row>
    <row r="34" spans="1:16" ht="27" customHeight="1" x14ac:dyDescent="0.15">
      <c r="A34" s="248"/>
      <c r="B34" s="244"/>
      <c r="C34" s="244"/>
      <c r="D34" s="244"/>
      <c r="E34" s="244"/>
      <c r="F34" s="244"/>
      <c r="G34" s="1122" t="s">
        <v>500</v>
      </c>
      <c r="H34" s="1123"/>
      <c r="I34" s="1123"/>
      <c r="J34" s="1124"/>
      <c r="K34" s="294" t="s">
        <v>485</v>
      </c>
      <c r="L34" s="294" t="s">
        <v>485</v>
      </c>
      <c r="M34" s="295" t="s">
        <v>485</v>
      </c>
      <c r="N34" s="296" t="s">
        <v>485</v>
      </c>
    </row>
    <row r="35" spans="1:16" ht="27" customHeight="1" x14ac:dyDescent="0.15">
      <c r="A35" s="248"/>
      <c r="B35" s="244"/>
      <c r="C35" s="244"/>
      <c r="D35" s="244"/>
      <c r="E35" s="244"/>
      <c r="F35" s="244"/>
      <c r="G35" s="1122" t="s">
        <v>501</v>
      </c>
      <c r="H35" s="1123"/>
      <c r="I35" s="1123"/>
      <c r="J35" s="1124"/>
      <c r="K35" s="294">
        <v>553562</v>
      </c>
      <c r="L35" s="294">
        <v>14724</v>
      </c>
      <c r="M35" s="295">
        <v>9466</v>
      </c>
      <c r="N35" s="296">
        <v>55.5</v>
      </c>
    </row>
    <row r="36" spans="1:16" ht="27" customHeight="1" x14ac:dyDescent="0.15">
      <c r="A36" s="248"/>
      <c r="B36" s="244"/>
      <c r="C36" s="244"/>
      <c r="D36" s="244"/>
      <c r="E36" s="244"/>
      <c r="F36" s="244"/>
      <c r="G36" s="1122" t="s">
        <v>502</v>
      </c>
      <c r="H36" s="1123"/>
      <c r="I36" s="1123"/>
      <c r="J36" s="1124"/>
      <c r="K36" s="294">
        <v>26537</v>
      </c>
      <c r="L36" s="294">
        <v>706</v>
      </c>
      <c r="M36" s="295">
        <v>2568</v>
      </c>
      <c r="N36" s="296">
        <v>-72.5</v>
      </c>
    </row>
    <row r="37" spans="1:16" ht="13.5" customHeight="1" x14ac:dyDescent="0.15">
      <c r="A37" s="248"/>
      <c r="B37" s="244"/>
      <c r="C37" s="244"/>
      <c r="D37" s="244"/>
      <c r="E37" s="244"/>
      <c r="F37" s="244"/>
      <c r="G37" s="1122" t="s">
        <v>503</v>
      </c>
      <c r="H37" s="1123"/>
      <c r="I37" s="1123"/>
      <c r="J37" s="1124"/>
      <c r="K37" s="294">
        <v>456896</v>
      </c>
      <c r="L37" s="294">
        <v>12152</v>
      </c>
      <c r="M37" s="295">
        <v>1267</v>
      </c>
      <c r="N37" s="296">
        <v>859.1</v>
      </c>
    </row>
    <row r="38" spans="1:16" ht="27" customHeight="1" x14ac:dyDescent="0.15">
      <c r="A38" s="248"/>
      <c r="B38" s="244"/>
      <c r="C38" s="244"/>
      <c r="D38" s="244"/>
      <c r="E38" s="244"/>
      <c r="F38" s="244"/>
      <c r="G38" s="1125" t="s">
        <v>504</v>
      </c>
      <c r="H38" s="1126"/>
      <c r="I38" s="1126"/>
      <c r="J38" s="1127"/>
      <c r="K38" s="297" t="s">
        <v>485</v>
      </c>
      <c r="L38" s="297" t="s">
        <v>485</v>
      </c>
      <c r="M38" s="298">
        <v>1</v>
      </c>
      <c r="N38" s="299" t="s">
        <v>485</v>
      </c>
      <c r="O38" s="293"/>
    </row>
    <row r="39" spans="1:16" x14ac:dyDescent="0.15">
      <c r="A39" s="248"/>
      <c r="B39" s="244"/>
      <c r="C39" s="244"/>
      <c r="D39" s="244"/>
      <c r="E39" s="244"/>
      <c r="F39" s="244"/>
      <c r="G39" s="1125" t="s">
        <v>505</v>
      </c>
      <c r="H39" s="1126"/>
      <c r="I39" s="1126"/>
      <c r="J39" s="1127"/>
      <c r="K39" s="300">
        <v>-342748</v>
      </c>
      <c r="L39" s="300">
        <v>-9116</v>
      </c>
      <c r="M39" s="301">
        <v>-3176</v>
      </c>
      <c r="N39" s="302">
        <v>187</v>
      </c>
      <c r="O39" s="293"/>
    </row>
    <row r="40" spans="1:16" ht="27" customHeight="1" x14ac:dyDescent="0.15">
      <c r="A40" s="248"/>
      <c r="B40" s="244"/>
      <c r="C40" s="244"/>
      <c r="D40" s="244"/>
      <c r="E40" s="244"/>
      <c r="F40" s="244"/>
      <c r="G40" s="1122" t="s">
        <v>506</v>
      </c>
      <c r="H40" s="1123"/>
      <c r="I40" s="1123"/>
      <c r="J40" s="1124"/>
      <c r="K40" s="300">
        <v>-1373545</v>
      </c>
      <c r="L40" s="300">
        <v>-36533</v>
      </c>
      <c r="M40" s="301">
        <v>-27766</v>
      </c>
      <c r="N40" s="302">
        <v>31.6</v>
      </c>
      <c r="O40" s="293"/>
    </row>
    <row r="41" spans="1:16" x14ac:dyDescent="0.15">
      <c r="A41" s="248"/>
      <c r="B41" s="244"/>
      <c r="C41" s="244"/>
      <c r="D41" s="244"/>
      <c r="E41" s="244"/>
      <c r="F41" s="244"/>
      <c r="G41" s="1128" t="s">
        <v>278</v>
      </c>
      <c r="H41" s="1129"/>
      <c r="I41" s="1129"/>
      <c r="J41" s="1130"/>
      <c r="K41" s="294">
        <v>780628</v>
      </c>
      <c r="L41" s="300">
        <v>20763</v>
      </c>
      <c r="M41" s="301">
        <v>11838</v>
      </c>
      <c r="N41" s="302">
        <v>75.400000000000006</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15" t="s">
        <v>475</v>
      </c>
      <c r="J49" s="1117" t="s">
        <v>510</v>
      </c>
      <c r="K49" s="1118"/>
      <c r="L49" s="1118"/>
      <c r="M49" s="1118"/>
      <c r="N49" s="1119"/>
    </row>
    <row r="50" spans="1:14" x14ac:dyDescent="0.15">
      <c r="A50" s="248"/>
      <c r="B50" s="244"/>
      <c r="C50" s="244"/>
      <c r="D50" s="244"/>
      <c r="E50" s="244"/>
      <c r="F50" s="244"/>
      <c r="G50" s="312"/>
      <c r="H50" s="313"/>
      <c r="I50" s="1116"/>
      <c r="J50" s="314" t="s">
        <v>511</v>
      </c>
      <c r="K50" s="315" t="s">
        <v>512</v>
      </c>
      <c r="L50" s="316" t="s">
        <v>513</v>
      </c>
      <c r="M50" s="317" t="s">
        <v>514</v>
      </c>
      <c r="N50" s="318" t="s">
        <v>515</v>
      </c>
    </row>
    <row r="51" spans="1:14" x14ac:dyDescent="0.15">
      <c r="A51" s="248"/>
      <c r="B51" s="244"/>
      <c r="C51" s="244"/>
      <c r="D51" s="244"/>
      <c r="E51" s="244"/>
      <c r="F51" s="244"/>
      <c r="G51" s="310" t="s">
        <v>516</v>
      </c>
      <c r="H51" s="311"/>
      <c r="I51" s="319">
        <v>1400369</v>
      </c>
      <c r="J51" s="320">
        <v>38190</v>
      </c>
      <c r="K51" s="321">
        <v>-34.299999999999997</v>
      </c>
      <c r="L51" s="322">
        <v>42839</v>
      </c>
      <c r="M51" s="323">
        <v>-13.3</v>
      </c>
      <c r="N51" s="324">
        <v>-21</v>
      </c>
    </row>
    <row r="52" spans="1:14" x14ac:dyDescent="0.15">
      <c r="A52" s="248"/>
      <c r="B52" s="244"/>
      <c r="C52" s="244"/>
      <c r="D52" s="244"/>
      <c r="E52" s="244"/>
      <c r="F52" s="244"/>
      <c r="G52" s="325"/>
      <c r="H52" s="326" t="s">
        <v>517</v>
      </c>
      <c r="I52" s="327">
        <v>1047807</v>
      </c>
      <c r="J52" s="328">
        <v>28576</v>
      </c>
      <c r="K52" s="329">
        <v>-38.4</v>
      </c>
      <c r="L52" s="330">
        <v>22027</v>
      </c>
      <c r="M52" s="331">
        <v>-17.100000000000001</v>
      </c>
      <c r="N52" s="332">
        <v>-21.3</v>
      </c>
    </row>
    <row r="53" spans="1:14" x14ac:dyDescent="0.15">
      <c r="A53" s="248"/>
      <c r="B53" s="244"/>
      <c r="C53" s="244"/>
      <c r="D53" s="244"/>
      <c r="E53" s="244"/>
      <c r="F53" s="244"/>
      <c r="G53" s="310" t="s">
        <v>518</v>
      </c>
      <c r="H53" s="311"/>
      <c r="I53" s="319">
        <v>1111861</v>
      </c>
      <c r="J53" s="320">
        <v>30079</v>
      </c>
      <c r="K53" s="321">
        <v>-21.2</v>
      </c>
      <c r="L53" s="322">
        <v>46819</v>
      </c>
      <c r="M53" s="323">
        <v>9.3000000000000007</v>
      </c>
      <c r="N53" s="324">
        <v>-30.5</v>
      </c>
    </row>
    <row r="54" spans="1:14" x14ac:dyDescent="0.15">
      <c r="A54" s="248"/>
      <c r="B54" s="244"/>
      <c r="C54" s="244"/>
      <c r="D54" s="244"/>
      <c r="E54" s="244"/>
      <c r="F54" s="244"/>
      <c r="G54" s="325"/>
      <c r="H54" s="326" t="s">
        <v>517</v>
      </c>
      <c r="I54" s="327">
        <v>746782</v>
      </c>
      <c r="J54" s="328">
        <v>20202</v>
      </c>
      <c r="K54" s="329">
        <v>-29.3</v>
      </c>
      <c r="L54" s="330">
        <v>24121</v>
      </c>
      <c r="M54" s="331">
        <v>9.5</v>
      </c>
      <c r="N54" s="332">
        <v>-38.799999999999997</v>
      </c>
    </row>
    <row r="55" spans="1:14" x14ac:dyDescent="0.15">
      <c r="A55" s="248"/>
      <c r="B55" s="244"/>
      <c r="C55" s="244"/>
      <c r="D55" s="244"/>
      <c r="E55" s="244"/>
      <c r="F55" s="244"/>
      <c r="G55" s="310" t="s">
        <v>519</v>
      </c>
      <c r="H55" s="311"/>
      <c r="I55" s="319">
        <v>1213805</v>
      </c>
      <c r="J55" s="320">
        <v>32553</v>
      </c>
      <c r="K55" s="321">
        <v>8.1999999999999993</v>
      </c>
      <c r="L55" s="322">
        <v>53270</v>
      </c>
      <c r="M55" s="323">
        <v>13.8</v>
      </c>
      <c r="N55" s="324">
        <v>-5.6</v>
      </c>
    </row>
    <row r="56" spans="1:14" x14ac:dyDescent="0.15">
      <c r="A56" s="248"/>
      <c r="B56" s="244"/>
      <c r="C56" s="244"/>
      <c r="D56" s="244"/>
      <c r="E56" s="244"/>
      <c r="F56" s="244"/>
      <c r="G56" s="325"/>
      <c r="H56" s="326" t="s">
        <v>517</v>
      </c>
      <c r="I56" s="327">
        <v>723640</v>
      </c>
      <c r="J56" s="328">
        <v>19407</v>
      </c>
      <c r="K56" s="329">
        <v>-3.9</v>
      </c>
      <c r="L56" s="330">
        <v>24316</v>
      </c>
      <c r="M56" s="331">
        <v>0.8</v>
      </c>
      <c r="N56" s="332">
        <v>-4.7</v>
      </c>
    </row>
    <row r="57" spans="1:14" x14ac:dyDescent="0.15">
      <c r="A57" s="248"/>
      <c r="B57" s="244"/>
      <c r="C57" s="244"/>
      <c r="D57" s="244"/>
      <c r="E57" s="244"/>
      <c r="F57" s="244"/>
      <c r="G57" s="310" t="s">
        <v>520</v>
      </c>
      <c r="H57" s="311"/>
      <c r="I57" s="319">
        <v>1994312</v>
      </c>
      <c r="J57" s="320">
        <v>53263</v>
      </c>
      <c r="K57" s="321">
        <v>63.6</v>
      </c>
      <c r="L57" s="322">
        <v>53292</v>
      </c>
      <c r="M57" s="323">
        <v>0</v>
      </c>
      <c r="N57" s="324">
        <v>63.6</v>
      </c>
    </row>
    <row r="58" spans="1:14" x14ac:dyDescent="0.15">
      <c r="A58" s="248"/>
      <c r="B58" s="244"/>
      <c r="C58" s="244"/>
      <c r="D58" s="244"/>
      <c r="E58" s="244"/>
      <c r="F58" s="244"/>
      <c r="G58" s="325"/>
      <c r="H58" s="326" t="s">
        <v>517</v>
      </c>
      <c r="I58" s="327">
        <v>949192</v>
      </c>
      <c r="J58" s="328">
        <v>25350</v>
      </c>
      <c r="K58" s="329">
        <v>30.6</v>
      </c>
      <c r="L58" s="330">
        <v>28900</v>
      </c>
      <c r="M58" s="331">
        <v>18.899999999999999</v>
      </c>
      <c r="N58" s="332">
        <v>11.7</v>
      </c>
    </row>
    <row r="59" spans="1:14" x14ac:dyDescent="0.15">
      <c r="A59" s="248"/>
      <c r="B59" s="244"/>
      <c r="C59" s="244"/>
      <c r="D59" s="244"/>
      <c r="E59" s="244"/>
      <c r="F59" s="244"/>
      <c r="G59" s="310" t="s">
        <v>521</v>
      </c>
      <c r="H59" s="311"/>
      <c r="I59" s="319">
        <v>3488821</v>
      </c>
      <c r="J59" s="320">
        <v>92795</v>
      </c>
      <c r="K59" s="321">
        <v>74.2</v>
      </c>
      <c r="L59" s="322">
        <v>49919</v>
      </c>
      <c r="M59" s="323">
        <v>-6.3</v>
      </c>
      <c r="N59" s="324">
        <v>80.5</v>
      </c>
    </row>
    <row r="60" spans="1:14" x14ac:dyDescent="0.15">
      <c r="A60" s="248"/>
      <c r="B60" s="244"/>
      <c r="C60" s="244"/>
      <c r="D60" s="244"/>
      <c r="E60" s="244"/>
      <c r="F60" s="244"/>
      <c r="G60" s="325"/>
      <c r="H60" s="326" t="s">
        <v>517</v>
      </c>
      <c r="I60" s="333">
        <v>2160355</v>
      </c>
      <c r="J60" s="328">
        <v>57461</v>
      </c>
      <c r="K60" s="329">
        <v>126.7</v>
      </c>
      <c r="L60" s="330">
        <v>26398</v>
      </c>
      <c r="M60" s="331">
        <v>-8.6999999999999993</v>
      </c>
      <c r="N60" s="332">
        <v>135.4</v>
      </c>
    </row>
    <row r="61" spans="1:14" x14ac:dyDescent="0.15">
      <c r="A61" s="248"/>
      <c r="B61" s="244"/>
      <c r="C61" s="244"/>
      <c r="D61" s="244"/>
      <c r="E61" s="244"/>
      <c r="F61" s="244"/>
      <c r="G61" s="310" t="s">
        <v>522</v>
      </c>
      <c r="H61" s="334"/>
      <c r="I61" s="335">
        <v>1841834</v>
      </c>
      <c r="J61" s="336">
        <v>49376</v>
      </c>
      <c r="K61" s="337">
        <v>18.100000000000001</v>
      </c>
      <c r="L61" s="338">
        <v>49228</v>
      </c>
      <c r="M61" s="339">
        <v>0.7</v>
      </c>
      <c r="N61" s="324">
        <v>17.399999999999999</v>
      </c>
    </row>
    <row r="62" spans="1:14" x14ac:dyDescent="0.15">
      <c r="A62" s="248"/>
      <c r="B62" s="244"/>
      <c r="C62" s="244"/>
      <c r="D62" s="244"/>
      <c r="E62" s="244"/>
      <c r="F62" s="244"/>
      <c r="G62" s="325"/>
      <c r="H62" s="326" t="s">
        <v>517</v>
      </c>
      <c r="I62" s="327">
        <v>1125555</v>
      </c>
      <c r="J62" s="328">
        <v>30199</v>
      </c>
      <c r="K62" s="329">
        <v>17.100000000000001</v>
      </c>
      <c r="L62" s="330">
        <v>25152</v>
      </c>
      <c r="M62" s="331">
        <v>0.7</v>
      </c>
      <c r="N62" s="332">
        <v>16.399999999999999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50" zoomScaleNormal="50" zoomScaleSheetLayoutView="55" workbookViewId="0">
      <selection activeCell="Q8" sqref="Q8:U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election activeCell="Q8" sqref="Q8:U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4" zoomScale="50" zoomScaleNormal="50" zoomScaleSheetLayoutView="100" workbookViewId="0">
      <selection activeCell="Q8" sqref="Q8:U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40" t="s">
        <v>3</v>
      </c>
      <c r="D47" s="1140"/>
      <c r="E47" s="1141"/>
      <c r="F47" s="11">
        <v>10.25</v>
      </c>
      <c r="G47" s="12">
        <v>11.6</v>
      </c>
      <c r="H47" s="12">
        <v>8.8800000000000008</v>
      </c>
      <c r="I47" s="12">
        <v>9.91</v>
      </c>
      <c r="J47" s="13">
        <v>14.48</v>
      </c>
    </row>
    <row r="48" spans="2:10" ht="57.75" customHeight="1" x14ac:dyDescent="0.15">
      <c r="B48" s="14"/>
      <c r="C48" s="1142" t="s">
        <v>4</v>
      </c>
      <c r="D48" s="1142"/>
      <c r="E48" s="1143"/>
      <c r="F48" s="15">
        <v>0.71</v>
      </c>
      <c r="G48" s="16">
        <v>0.63</v>
      </c>
      <c r="H48" s="16">
        <v>0.41</v>
      </c>
      <c r="I48" s="16">
        <v>0.67</v>
      </c>
      <c r="J48" s="17">
        <v>0.74</v>
      </c>
    </row>
    <row r="49" spans="2:10" ht="57.75" customHeight="1" thickBot="1" x14ac:dyDescent="0.2">
      <c r="B49" s="18"/>
      <c r="C49" s="1144" t="s">
        <v>5</v>
      </c>
      <c r="D49" s="1144"/>
      <c r="E49" s="1145"/>
      <c r="F49" s="19" t="s">
        <v>529</v>
      </c>
      <c r="G49" s="20">
        <v>0.98</v>
      </c>
      <c r="H49" s="20" t="s">
        <v>530</v>
      </c>
      <c r="I49" s="20">
        <v>0.97</v>
      </c>
      <c r="J49" s="21">
        <v>4.4400000000000004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cp:lastPrinted>2017-02-22T01:46:00Z</cp:lastPrinted>
  <dcterms:created xsi:type="dcterms:W3CDTF">2017-02-15T20:21:58Z</dcterms:created>
  <dcterms:modified xsi:type="dcterms:W3CDTF">2017-05-15T01:49:20Z</dcterms:modified>
  <cp:category/>
</cp:coreProperties>
</file>